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fusion\shares\bkp_licitacoes\Compras\Meus documentos\EXERCÍCIO 2026\CONCORRÊNCIA\CONCORRÊNCIA_PROC. 5373_2026_REFORMA_UBS_VISTA ALEGRE\"/>
    </mc:Choice>
  </mc:AlternateContent>
  <xr:revisionPtr revIDLastSave="0" documentId="13_ncr:1_{99A081E4-2A0A-4EE3-AFC1-5FFBF2E8CD6D}" xr6:coauthVersionLast="47" xr6:coauthVersionMax="47" xr10:uidLastSave="{00000000-0000-0000-0000-000000000000}"/>
  <bookViews>
    <workbookView xWindow="-120" yWindow="-120" windowWidth="20640" windowHeight="11160" tabRatio="500" firstSheet="7" activeTab="7" xr2:uid="{00000000-000D-0000-FFFF-FFFF00000000}"/>
  </bookViews>
  <sheets>
    <sheet name="SINAPI JAN26" sheetId="1" state="hidden" r:id="rId1"/>
    <sheet name="CDHU 200" sheetId="2" state="hidden" r:id="rId2"/>
    <sheet name="FDE" sheetId="3" state="hidden" r:id="rId3"/>
    <sheet name="JAN" sheetId="4" state="hidden" r:id="rId4"/>
    <sheet name="SICRO-DNIT" sheetId="5" state="hidden" r:id="rId5"/>
    <sheet name="Composição" sheetId="6" state="hidden" r:id="rId6"/>
    <sheet name="Orçamento GERAL" sheetId="7" state="hidden" r:id="rId7"/>
    <sheet name="Cronograma GERAL" sheetId="8" r:id="rId8"/>
  </sheets>
  <externalReferences>
    <externalReference r:id="rId9"/>
  </externalReferences>
  <definedNames>
    <definedName name="__xlnm_Print_Area" localSheetId="7">'Cronograma GERAL'!$A$1:$AS$81</definedName>
    <definedName name="_xlnm.Print_Area" localSheetId="5">Composição!$B$2:$J$8</definedName>
    <definedName name="_xlnm.Print_Area" localSheetId="7">'Cronograma GERAL'!$A$1:$AS$80</definedName>
    <definedName name="_xlnm.Print_Area" localSheetId="6">'Orçamento GERAL'!$B$1:$J$283</definedName>
    <definedName name="_xlnm.Print_Titles" localSheetId="5">Composição!#REF!</definedName>
    <definedName name="_xlnm.Print_Titles" localSheetId="7">'Cronograma GERAL'!$1:$8</definedName>
    <definedName name="_xlnm.Print_Titles" localSheetId="6">'Orçamento GERAL'!$2:$6</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AS72" i="8" l="1"/>
  <c r="AR72" i="8"/>
  <c r="AQ72" i="8"/>
  <c r="AP72" i="8"/>
  <c r="AO72" i="8"/>
  <c r="AN72" i="8"/>
  <c r="AM72" i="8"/>
  <c r="AL72" i="8"/>
  <c r="AK72" i="8"/>
  <c r="AJ72" i="8"/>
  <c r="AI72" i="8"/>
  <c r="AH72" i="8"/>
  <c r="AG72" i="8"/>
  <c r="AF72" i="8"/>
  <c r="AE72" i="8"/>
  <c r="AD72" i="8"/>
  <c r="AC72" i="8"/>
  <c r="AB72" i="8"/>
  <c r="AA72" i="8"/>
  <c r="Z72" i="8"/>
  <c r="Y72" i="8"/>
  <c r="X72" i="8"/>
  <c r="W72" i="8"/>
  <c r="V72" i="8"/>
  <c r="U72" i="8"/>
  <c r="T72" i="8"/>
  <c r="S72" i="8"/>
  <c r="R72" i="8"/>
  <c r="Q72" i="8"/>
  <c r="P72" i="8"/>
  <c r="O72" i="8"/>
  <c r="N72" i="8"/>
  <c r="M72" i="8"/>
  <c r="L72" i="8"/>
  <c r="K72" i="8"/>
  <c r="J72" i="8"/>
  <c r="I72" i="8"/>
  <c r="H72" i="8"/>
  <c r="G72" i="8"/>
  <c r="F72" i="8"/>
  <c r="AK70" i="8"/>
  <c r="AJ70" i="8"/>
  <c r="AI70" i="8"/>
  <c r="AH70" i="8"/>
  <c r="AH68" i="8" s="1"/>
  <c r="AG70" i="8"/>
  <c r="AF70" i="8"/>
  <c r="AE70" i="8"/>
  <c r="AD70" i="8"/>
  <c r="S70" i="8"/>
  <c r="K70" i="8"/>
  <c r="AO69" i="8"/>
  <c r="AN69" i="8"/>
  <c r="AM69" i="8"/>
  <c r="AL69" i="8"/>
  <c r="AC69" i="8"/>
  <c r="AB69" i="8"/>
  <c r="AA69" i="8"/>
  <c r="Z69" i="8"/>
  <c r="Y69" i="8"/>
  <c r="Y70" i="8" s="1"/>
  <c r="X69" i="8"/>
  <c r="X70" i="8" s="1"/>
  <c r="W69" i="8"/>
  <c r="W70" i="8" s="1"/>
  <c r="V69" i="8"/>
  <c r="V70" i="8" s="1"/>
  <c r="U69" i="8"/>
  <c r="U70" i="8" s="1"/>
  <c r="T69" i="8"/>
  <c r="T70" i="8" s="1"/>
  <c r="S69" i="8"/>
  <c r="R69" i="8"/>
  <c r="R70" i="8" s="1"/>
  <c r="Q69" i="8"/>
  <c r="Q70" i="8" s="1"/>
  <c r="P69" i="8"/>
  <c r="P70" i="8" s="1"/>
  <c r="O69" i="8"/>
  <c r="O70" i="8" s="1"/>
  <c r="N69" i="8"/>
  <c r="N70" i="8" s="1"/>
  <c r="M69" i="8"/>
  <c r="M70" i="8" s="1"/>
  <c r="L69" i="8"/>
  <c r="L70" i="8" s="1"/>
  <c r="K69" i="8"/>
  <c r="J69" i="8"/>
  <c r="J70" i="8" s="1"/>
  <c r="I69" i="8"/>
  <c r="I70" i="8" s="1"/>
  <c r="H69" i="8"/>
  <c r="H70" i="8" s="1"/>
  <c r="G69" i="8"/>
  <c r="G70" i="8" s="1"/>
  <c r="F69" i="8"/>
  <c r="F70" i="8" s="1"/>
  <c r="B68" i="8"/>
  <c r="A68" i="8"/>
  <c r="AH66" i="8"/>
  <c r="Z66" i="8"/>
  <c r="R66" i="8"/>
  <c r="J66" i="8"/>
  <c r="AO65" i="8"/>
  <c r="AN65" i="8"/>
  <c r="AM65" i="8"/>
  <c r="AM66" i="8" s="1"/>
  <c r="AL65" i="8"/>
  <c r="AL66" i="8" s="1"/>
  <c r="AK65" i="8"/>
  <c r="AK66" i="8" s="1"/>
  <c r="AJ65" i="8"/>
  <c r="AJ66" i="8" s="1"/>
  <c r="AI65" i="8"/>
  <c r="AI66" i="8" s="1"/>
  <c r="AH65" i="8"/>
  <c r="AG65" i="8"/>
  <c r="AG66" i="8" s="1"/>
  <c r="AF65" i="8"/>
  <c r="AF66" i="8" s="1"/>
  <c r="AE65" i="8"/>
  <c r="AE66" i="8" s="1"/>
  <c r="AD65" i="8"/>
  <c r="AD66" i="8" s="1"/>
  <c r="AD64" i="8" s="1"/>
  <c r="AC65" i="8"/>
  <c r="AC66" i="8" s="1"/>
  <c r="AB65" i="8"/>
  <c r="AB66" i="8" s="1"/>
  <c r="AA65" i="8"/>
  <c r="AA66" i="8" s="1"/>
  <c r="Z65" i="8"/>
  <c r="Y65" i="8"/>
  <c r="Y66" i="8" s="1"/>
  <c r="X65" i="8"/>
  <c r="X66" i="8" s="1"/>
  <c r="W65" i="8"/>
  <c r="W66" i="8" s="1"/>
  <c r="V65" i="8"/>
  <c r="V66" i="8" s="1"/>
  <c r="U65" i="8"/>
  <c r="U66" i="8" s="1"/>
  <c r="T65" i="8"/>
  <c r="T66" i="8" s="1"/>
  <c r="S65" i="8"/>
  <c r="S66" i="8" s="1"/>
  <c r="R65" i="8"/>
  <c r="Q65" i="8"/>
  <c r="Q66" i="8" s="1"/>
  <c r="P65" i="8"/>
  <c r="P66" i="8" s="1"/>
  <c r="O65" i="8"/>
  <c r="O66" i="8" s="1"/>
  <c r="N65" i="8"/>
  <c r="N66" i="8" s="1"/>
  <c r="M65" i="8"/>
  <c r="M66" i="8" s="1"/>
  <c r="L65" i="8"/>
  <c r="L66" i="8" s="1"/>
  <c r="K65" i="8"/>
  <c r="K66" i="8" s="1"/>
  <c r="J65" i="8"/>
  <c r="I65" i="8"/>
  <c r="I66" i="8" s="1"/>
  <c r="H65" i="8"/>
  <c r="H66" i="8" s="1"/>
  <c r="G65" i="8"/>
  <c r="G66" i="8" s="1"/>
  <c r="F65" i="8"/>
  <c r="F66" i="8" s="1"/>
  <c r="B64" i="8"/>
  <c r="A64" i="8"/>
  <c r="AS63" i="8"/>
  <c r="AR63" i="8"/>
  <c r="AQ63" i="8"/>
  <c r="AP63" i="8"/>
  <c r="AK63" i="8"/>
  <c r="AJ63" i="8"/>
  <c r="AI63" i="8"/>
  <c r="AH63" i="8"/>
  <c r="AG63" i="8"/>
  <c r="AF63" i="8"/>
  <c r="AB63" i="8"/>
  <c r="AA63" i="8"/>
  <c r="Y63" i="8"/>
  <c r="X63" i="8"/>
  <c r="W63" i="8"/>
  <c r="V63" i="8"/>
  <c r="U63" i="8"/>
  <c r="T63" i="8"/>
  <c r="P63" i="8"/>
  <c r="O63" i="8"/>
  <c r="K63" i="8"/>
  <c r="G63" i="8"/>
  <c r="AO62" i="8"/>
  <c r="AO63" i="8" s="1"/>
  <c r="AN62" i="8"/>
  <c r="AN63" i="8" s="1"/>
  <c r="AM62" i="8"/>
  <c r="AL62" i="8"/>
  <c r="AE62" i="8"/>
  <c r="AD62" i="8"/>
  <c r="Z62" i="8"/>
  <c r="S62" i="8"/>
  <c r="R62" i="8"/>
  <c r="Q62" i="8"/>
  <c r="P62" i="8"/>
  <c r="O62" i="8"/>
  <c r="N62" i="8"/>
  <c r="N63" i="8" s="1"/>
  <c r="M62" i="8"/>
  <c r="M63" i="8" s="1"/>
  <c r="L62" i="8"/>
  <c r="L63" i="8" s="1"/>
  <c r="K62" i="8"/>
  <c r="J62" i="8"/>
  <c r="J63" i="8" s="1"/>
  <c r="I62" i="8"/>
  <c r="I63" i="8" s="1"/>
  <c r="H62" i="8"/>
  <c r="H63" i="8" s="1"/>
  <c r="G62" i="8"/>
  <c r="F62" i="8"/>
  <c r="F63" i="8" s="1"/>
  <c r="V61" i="8"/>
  <c r="B61" i="8"/>
  <c r="A61" i="8"/>
  <c r="AK59" i="8"/>
  <c r="AJ59" i="8"/>
  <c r="AI59" i="8"/>
  <c r="AH57" i="8" s="1"/>
  <c r="AH59" i="8"/>
  <c r="AG59" i="8"/>
  <c r="AF59" i="8"/>
  <c r="AE59" i="8"/>
  <c r="AD57" i="8" s="1"/>
  <c r="AD59" i="8"/>
  <c r="AC59" i="8"/>
  <c r="AB59" i="8"/>
  <c r="AA59" i="8"/>
  <c r="Z57" i="8" s="1"/>
  <c r="Z59" i="8"/>
  <c r="T59" i="8"/>
  <c r="L59" i="8"/>
  <c r="Y58" i="8"/>
  <c r="X58" i="8"/>
  <c r="W58" i="8"/>
  <c r="V58" i="8"/>
  <c r="U58" i="8"/>
  <c r="U59" i="8" s="1"/>
  <c r="T58" i="8"/>
  <c r="S58" i="8"/>
  <c r="S59" i="8" s="1"/>
  <c r="R58" i="8"/>
  <c r="R59" i="8" s="1"/>
  <c r="Q58" i="8"/>
  <c r="Q59" i="8" s="1"/>
  <c r="P58" i="8"/>
  <c r="P59" i="8" s="1"/>
  <c r="O58" i="8"/>
  <c r="O59" i="8" s="1"/>
  <c r="N58" i="8"/>
  <c r="N59" i="8" s="1"/>
  <c r="M58" i="8"/>
  <c r="M59" i="8" s="1"/>
  <c r="L58" i="8"/>
  <c r="K58" i="8"/>
  <c r="K59" i="8" s="1"/>
  <c r="J58" i="8"/>
  <c r="J59" i="8" s="1"/>
  <c r="I58" i="8"/>
  <c r="I59" i="8" s="1"/>
  <c r="H58" i="8"/>
  <c r="H59" i="8" s="1"/>
  <c r="G58" i="8"/>
  <c r="G59" i="8" s="1"/>
  <c r="F58" i="8"/>
  <c r="F59" i="8" s="1"/>
  <c r="F57" i="8"/>
  <c r="B57" i="8"/>
  <c r="A57" i="8"/>
  <c r="AG55" i="8"/>
  <c r="AF55" i="8"/>
  <c r="AE55" i="8"/>
  <c r="AD53" i="8" s="1"/>
  <c r="AD55" i="8"/>
  <c r="AC55" i="8"/>
  <c r="AB55" i="8"/>
  <c r="AA55" i="8"/>
  <c r="Z55" i="8"/>
  <c r="S55" i="8"/>
  <c r="K55" i="8"/>
  <c r="AO54" i="8"/>
  <c r="AN54" i="8"/>
  <c r="AM54" i="8"/>
  <c r="AL54" i="8"/>
  <c r="AK54" i="8"/>
  <c r="AJ54" i="8"/>
  <c r="AI54" i="8"/>
  <c r="AH54" i="8"/>
  <c r="Y54" i="8"/>
  <c r="X54" i="8"/>
  <c r="W54" i="8"/>
  <c r="V54" i="8"/>
  <c r="U54" i="8"/>
  <c r="U55" i="8" s="1"/>
  <c r="T54" i="8"/>
  <c r="T55" i="8" s="1"/>
  <c r="S54" i="8"/>
  <c r="R54" i="8"/>
  <c r="R55" i="8" s="1"/>
  <c r="Q54" i="8"/>
  <c r="Q55" i="8" s="1"/>
  <c r="P54" i="8"/>
  <c r="P55" i="8" s="1"/>
  <c r="O54" i="8"/>
  <c r="O55" i="8" s="1"/>
  <c r="N54" i="8"/>
  <c r="N55" i="8" s="1"/>
  <c r="M54" i="8"/>
  <c r="M55" i="8" s="1"/>
  <c r="L54" i="8"/>
  <c r="L55" i="8" s="1"/>
  <c r="K54" i="8"/>
  <c r="J54" i="8"/>
  <c r="J55" i="8" s="1"/>
  <c r="I54" i="8"/>
  <c r="I55" i="8" s="1"/>
  <c r="H54" i="8"/>
  <c r="H55" i="8" s="1"/>
  <c r="G54" i="8"/>
  <c r="G55" i="8" s="1"/>
  <c r="F54" i="8"/>
  <c r="F55" i="8" s="1"/>
  <c r="B53" i="8"/>
  <c r="A53" i="8"/>
  <c r="AS52" i="8"/>
  <c r="AR52" i="8"/>
  <c r="AQ52" i="8"/>
  <c r="AP52" i="8"/>
  <c r="AO52" i="8"/>
  <c r="AN52" i="8"/>
  <c r="AM52" i="8"/>
  <c r="AL52" i="8"/>
  <c r="AK52" i="8"/>
  <c r="AJ52" i="8"/>
  <c r="AI52" i="8"/>
  <c r="AH52" i="8"/>
  <c r="AG52" i="8"/>
  <c r="AF52" i="8"/>
  <c r="AE52" i="8"/>
  <c r="AD52" i="8"/>
  <c r="AC52" i="8"/>
  <c r="AB52" i="8"/>
  <c r="AA52" i="8"/>
  <c r="Z52" i="8"/>
  <c r="Y52" i="8"/>
  <c r="X52" i="8"/>
  <c r="W52" i="8"/>
  <c r="V52" i="8"/>
  <c r="U52" i="8"/>
  <c r="T52" i="8"/>
  <c r="S52" i="8"/>
  <c r="R52" i="8"/>
  <c r="Q52" i="8"/>
  <c r="P52" i="8"/>
  <c r="O52" i="8"/>
  <c r="N52" i="8"/>
  <c r="M52" i="8"/>
  <c r="L52" i="8"/>
  <c r="K52" i="8"/>
  <c r="J52" i="8"/>
  <c r="I52" i="8"/>
  <c r="H52" i="8"/>
  <c r="G52" i="8"/>
  <c r="F52" i="8"/>
  <c r="AO50" i="8"/>
  <c r="AN50" i="8"/>
  <c r="AL50" i="8"/>
  <c r="AK50" i="8"/>
  <c r="AJ50" i="8"/>
  <c r="AG50" i="8"/>
  <c r="AF50" i="8"/>
  <c r="AC50" i="8"/>
  <c r="AB50" i="8"/>
  <c r="AA50" i="8"/>
  <c r="Z50" i="8"/>
  <c r="Y50" i="8"/>
  <c r="X50" i="8"/>
  <c r="W50" i="8"/>
  <c r="V50" i="8"/>
  <c r="U50" i="8"/>
  <c r="T50" i="8"/>
  <c r="Q50" i="8"/>
  <c r="M50" i="8"/>
  <c r="I50" i="8"/>
  <c r="AM49" i="8"/>
  <c r="AM50" i="8" s="1"/>
  <c r="AL49" i="8"/>
  <c r="AI49" i="8"/>
  <c r="AI50" i="8" s="1"/>
  <c r="AH49" i="8"/>
  <c r="AH50" i="8" s="1"/>
  <c r="AH48" i="8" s="1"/>
  <c r="AE49" i="8"/>
  <c r="Q49" i="8"/>
  <c r="P49" i="8"/>
  <c r="P50" i="8" s="1"/>
  <c r="O49" i="8"/>
  <c r="O50" i="8" s="1"/>
  <c r="N49" i="8"/>
  <c r="N50" i="8" s="1"/>
  <c r="M49" i="8"/>
  <c r="L49" i="8"/>
  <c r="L50" i="8" s="1"/>
  <c r="K49" i="8"/>
  <c r="K50" i="8" s="1"/>
  <c r="J49" i="8"/>
  <c r="J50" i="8" s="1"/>
  <c r="I49" i="8"/>
  <c r="H49" i="8"/>
  <c r="H50" i="8" s="1"/>
  <c r="G49" i="8"/>
  <c r="G50" i="8" s="1"/>
  <c r="F49" i="8"/>
  <c r="F50" i="8" s="1"/>
  <c r="B48" i="8"/>
  <c r="A48" i="8"/>
  <c r="AO46" i="8"/>
  <c r="AN46" i="8"/>
  <c r="AM46" i="8"/>
  <c r="AL46" i="8"/>
  <c r="AK46" i="8"/>
  <c r="AJ46" i="8"/>
  <c r="AI46" i="8"/>
  <c r="AH46" i="8"/>
  <c r="AC46" i="8"/>
  <c r="AB46" i="8"/>
  <c r="AA46" i="8"/>
  <c r="Z46" i="8"/>
  <c r="Y46" i="8"/>
  <c r="V44" i="8" s="1"/>
  <c r="X46" i="8"/>
  <c r="W46" i="8"/>
  <c r="V46" i="8"/>
  <c r="U45" i="8"/>
  <c r="T45" i="8"/>
  <c r="S45" i="8"/>
  <c r="R45" i="8"/>
  <c r="Q45" i="8"/>
  <c r="Q46" i="8" s="1"/>
  <c r="P45" i="8"/>
  <c r="P46" i="8" s="1"/>
  <c r="O45" i="8"/>
  <c r="O46" i="8" s="1"/>
  <c r="N45" i="8"/>
  <c r="N46" i="8" s="1"/>
  <c r="M45" i="8"/>
  <c r="M46" i="8" s="1"/>
  <c r="L45" i="8"/>
  <c r="L46" i="8" s="1"/>
  <c r="K45" i="8"/>
  <c r="K46" i="8" s="1"/>
  <c r="J45" i="8"/>
  <c r="J46" i="8" s="1"/>
  <c r="I45" i="8"/>
  <c r="I46" i="8" s="1"/>
  <c r="H45" i="8"/>
  <c r="H46" i="8" s="1"/>
  <c r="G45" i="8"/>
  <c r="G46" i="8" s="1"/>
  <c r="F45" i="8"/>
  <c r="F46" i="8" s="1"/>
  <c r="AL44" i="8"/>
  <c r="B44" i="8"/>
  <c r="A44" i="8"/>
  <c r="AO42" i="8"/>
  <c r="AN42" i="8"/>
  <c r="AI42" i="8"/>
  <c r="AE42" i="8"/>
  <c r="AD42" i="8"/>
  <c r="AC42" i="8"/>
  <c r="AB42" i="8"/>
  <c r="AA42" i="8"/>
  <c r="Z42" i="8"/>
  <c r="Z40" i="8" s="1"/>
  <c r="Y42" i="8"/>
  <c r="X42" i="8"/>
  <c r="W42" i="8"/>
  <c r="V42" i="8"/>
  <c r="V40" i="8" s="1"/>
  <c r="U42" i="8"/>
  <c r="T42" i="8"/>
  <c r="S42" i="8"/>
  <c r="R42" i="8"/>
  <c r="R40" i="8" s="1"/>
  <c r="Q42" i="8"/>
  <c r="P42" i="8"/>
  <c r="O42" i="8"/>
  <c r="N42" i="8"/>
  <c r="N40" i="8" s="1"/>
  <c r="K42" i="8"/>
  <c r="J42" i="8"/>
  <c r="G42" i="8"/>
  <c r="F42" i="8"/>
  <c r="F40" i="8" s="1"/>
  <c r="AK41" i="8"/>
  <c r="AK42" i="8" s="1"/>
  <c r="AJ41" i="8"/>
  <c r="AJ42" i="8" s="1"/>
  <c r="AI41" i="8"/>
  <c r="AH41" i="8"/>
  <c r="AH42" i="8" s="1"/>
  <c r="AH40" i="8" s="1"/>
  <c r="AG41" i="8"/>
  <c r="AG42" i="8" s="1"/>
  <c r="AF41" i="8"/>
  <c r="AF42" i="8" s="1"/>
  <c r="M41" i="8"/>
  <c r="M42" i="8" s="1"/>
  <c r="L41" i="8"/>
  <c r="L42" i="8" s="1"/>
  <c r="K41" i="8"/>
  <c r="J41" i="8"/>
  <c r="I41" i="8"/>
  <c r="I42" i="8" s="1"/>
  <c r="H41" i="8"/>
  <c r="H42" i="8" s="1"/>
  <c r="G41" i="8"/>
  <c r="F41" i="8"/>
  <c r="B40" i="8"/>
  <c r="A40" i="8"/>
  <c r="AM38" i="8"/>
  <c r="AH38" i="8"/>
  <c r="AE38" i="8"/>
  <c r="Y38" i="8"/>
  <c r="X38" i="8"/>
  <c r="W38" i="8"/>
  <c r="V38" i="8"/>
  <c r="U38" i="8"/>
  <c r="T38" i="8"/>
  <c r="S38" i="8"/>
  <c r="M38" i="8"/>
  <c r="I38" i="8"/>
  <c r="AO37" i="8"/>
  <c r="AO38" i="8" s="1"/>
  <c r="AN37" i="8"/>
  <c r="AN38" i="8" s="1"/>
  <c r="AM37" i="8"/>
  <c r="AL37" i="8"/>
  <c r="AL38" i="8" s="1"/>
  <c r="AK37" i="8"/>
  <c r="AK38" i="8" s="1"/>
  <c r="AJ37" i="8"/>
  <c r="AJ38" i="8" s="1"/>
  <c r="AI37" i="8"/>
  <c r="AI38" i="8" s="1"/>
  <c r="AH37" i="8"/>
  <c r="AG37" i="8"/>
  <c r="AG38" i="8" s="1"/>
  <c r="AF37" i="8"/>
  <c r="AF38" i="8" s="1"/>
  <c r="R37" i="8"/>
  <c r="Q37" i="8"/>
  <c r="P37" i="8"/>
  <c r="O37" i="8"/>
  <c r="N37" i="8"/>
  <c r="M37" i="8"/>
  <c r="L37" i="8"/>
  <c r="L38" i="8" s="1"/>
  <c r="K37" i="8"/>
  <c r="K38" i="8" s="1"/>
  <c r="J37" i="8"/>
  <c r="J38" i="8" s="1"/>
  <c r="I37" i="8"/>
  <c r="H37" i="8"/>
  <c r="H38" i="8" s="1"/>
  <c r="G37" i="8"/>
  <c r="G38" i="8" s="1"/>
  <c r="F37" i="8"/>
  <c r="F38" i="8" s="1"/>
  <c r="F36" i="8" s="1"/>
  <c r="B36" i="8"/>
  <c r="A36" i="8"/>
  <c r="AO34" i="8"/>
  <c r="AN34" i="8"/>
  <c r="AK34" i="8"/>
  <c r="AJ34" i="8"/>
  <c r="AG34" i="8"/>
  <c r="AF34" i="8"/>
  <c r="AB34" i="8"/>
  <c r="AA34" i="8"/>
  <c r="Z34" i="8"/>
  <c r="Y34" i="8"/>
  <c r="X34" i="8"/>
  <c r="W34" i="8"/>
  <c r="V34" i="8"/>
  <c r="U34" i="8"/>
  <c r="T34" i="8"/>
  <c r="S34" i="8"/>
  <c r="M34" i="8"/>
  <c r="AM33" i="8"/>
  <c r="AM34" i="8" s="1"/>
  <c r="AL33" i="8"/>
  <c r="AL34" i="8" s="1"/>
  <c r="AI33" i="8"/>
  <c r="AI34" i="8" s="1"/>
  <c r="AH33" i="8"/>
  <c r="AH34" i="8" s="1"/>
  <c r="AE33" i="8"/>
  <c r="AE34" i="8" s="1"/>
  <c r="AD33" i="8"/>
  <c r="AC33" i="8"/>
  <c r="R33" i="8"/>
  <c r="Q33" i="8"/>
  <c r="P33" i="8"/>
  <c r="P34" i="8" s="1"/>
  <c r="O33" i="8"/>
  <c r="O34" i="8" s="1"/>
  <c r="N33" i="8"/>
  <c r="N34" i="8" s="1"/>
  <c r="M33" i="8"/>
  <c r="L33" i="8"/>
  <c r="L34" i="8" s="1"/>
  <c r="K33" i="8"/>
  <c r="K34" i="8" s="1"/>
  <c r="J33" i="8"/>
  <c r="J34" i="8" s="1"/>
  <c r="I33" i="8"/>
  <c r="I34" i="8" s="1"/>
  <c r="H33" i="8"/>
  <c r="H34" i="8" s="1"/>
  <c r="G33" i="8"/>
  <c r="G34" i="8" s="1"/>
  <c r="F33" i="8"/>
  <c r="F34" i="8" s="1"/>
  <c r="B32" i="8"/>
  <c r="A32" i="8"/>
  <c r="AB31" i="8"/>
  <c r="AA31" i="8"/>
  <c r="Z31" i="8"/>
  <c r="Y31" i="8"/>
  <c r="X31" i="8"/>
  <c r="W31" i="8"/>
  <c r="V31" i="8"/>
  <c r="V29" i="8" s="1"/>
  <c r="U31" i="8"/>
  <c r="T31" i="8"/>
  <c r="S31" i="8"/>
  <c r="N31" i="8"/>
  <c r="J31" i="8"/>
  <c r="F31" i="8"/>
  <c r="AO30" i="8"/>
  <c r="AO31" i="8" s="1"/>
  <c r="AN30" i="8"/>
  <c r="AN31" i="8" s="1"/>
  <c r="AM30" i="8"/>
  <c r="AM31" i="8" s="1"/>
  <c r="AL30" i="8"/>
  <c r="AL31" i="8" s="1"/>
  <c r="AL29" i="8" s="1"/>
  <c r="AK30" i="8"/>
  <c r="AK31" i="8" s="1"/>
  <c r="AJ30" i="8"/>
  <c r="AJ31" i="8" s="1"/>
  <c r="AI30" i="8"/>
  <c r="AI31" i="8" s="1"/>
  <c r="AH30" i="8"/>
  <c r="AH31" i="8" s="1"/>
  <c r="AH29" i="8" s="1"/>
  <c r="AG30" i="8"/>
  <c r="AG31" i="8" s="1"/>
  <c r="AF30" i="8"/>
  <c r="AF31" i="8" s="1"/>
  <c r="AE30" i="8"/>
  <c r="AE31" i="8" s="1"/>
  <c r="AD30" i="8"/>
  <c r="AC30" i="8"/>
  <c r="R30" i="8"/>
  <c r="Q30" i="8"/>
  <c r="P30" i="8"/>
  <c r="P31" i="8" s="1"/>
  <c r="O30" i="8"/>
  <c r="O31" i="8" s="1"/>
  <c r="N30" i="8"/>
  <c r="M30" i="8"/>
  <c r="M31" i="8" s="1"/>
  <c r="L30" i="8"/>
  <c r="L31" i="8" s="1"/>
  <c r="K30" i="8"/>
  <c r="K31" i="8" s="1"/>
  <c r="J30" i="8"/>
  <c r="I30" i="8"/>
  <c r="I31" i="8" s="1"/>
  <c r="H30" i="8"/>
  <c r="H31" i="8" s="1"/>
  <c r="G30" i="8"/>
  <c r="G31" i="8" s="1"/>
  <c r="F30" i="8"/>
  <c r="B29" i="8"/>
  <c r="A29" i="8"/>
  <c r="AL27" i="8"/>
  <c r="AJ27" i="8"/>
  <c r="AG27" i="8"/>
  <c r="AF27" i="8"/>
  <c r="Y27" i="8"/>
  <c r="X27" i="8"/>
  <c r="W27" i="8"/>
  <c r="V27" i="8"/>
  <c r="U27" i="8"/>
  <c r="T27" i="8"/>
  <c r="S27" i="8"/>
  <c r="R27" i="8"/>
  <c r="O27" i="8"/>
  <c r="N27" i="8"/>
  <c r="AO26" i="8"/>
  <c r="AO27" i="8" s="1"/>
  <c r="AN26" i="8"/>
  <c r="AN27" i="8" s="1"/>
  <c r="AM26" i="8"/>
  <c r="AM27" i="8" s="1"/>
  <c r="AL26" i="8"/>
  <c r="AK26" i="8"/>
  <c r="AK27" i="8" s="1"/>
  <c r="AJ26" i="8"/>
  <c r="AI26" i="8"/>
  <c r="AI27" i="8" s="1"/>
  <c r="AH26" i="8"/>
  <c r="AH27" i="8" s="1"/>
  <c r="AG26" i="8"/>
  <c r="AF26" i="8"/>
  <c r="AE26" i="8"/>
  <c r="AE27" i="8" s="1"/>
  <c r="AD26" i="8"/>
  <c r="AD27" i="8" s="1"/>
  <c r="AC26" i="8"/>
  <c r="AC27" i="8" s="1"/>
  <c r="AB26" i="8"/>
  <c r="AB27" i="8" s="1"/>
  <c r="AA26" i="8"/>
  <c r="AA27" i="8" s="1"/>
  <c r="Z26" i="8"/>
  <c r="Z27" i="8" s="1"/>
  <c r="M26" i="8"/>
  <c r="M27" i="8" s="1"/>
  <c r="L26" i="8"/>
  <c r="L27" i="8" s="1"/>
  <c r="K26" i="8"/>
  <c r="K27" i="8" s="1"/>
  <c r="J26" i="8"/>
  <c r="J27" i="8" s="1"/>
  <c r="I26" i="8"/>
  <c r="I27" i="8" s="1"/>
  <c r="H26" i="8"/>
  <c r="H27" i="8" s="1"/>
  <c r="G26" i="8"/>
  <c r="G27" i="8" s="1"/>
  <c r="F26" i="8"/>
  <c r="F27" i="8" s="1"/>
  <c r="R25" i="8"/>
  <c r="B25" i="8"/>
  <c r="A25" i="8"/>
  <c r="Y23" i="8"/>
  <c r="X23" i="8"/>
  <c r="W23" i="8"/>
  <c r="V23" i="8"/>
  <c r="U23" i="8"/>
  <c r="T23" i="8"/>
  <c r="S23" i="8"/>
  <c r="R23" i="8"/>
  <c r="AO22" i="8"/>
  <c r="AO23" i="8" s="1"/>
  <c r="AN22" i="8"/>
  <c r="AN23" i="8" s="1"/>
  <c r="AM22" i="8"/>
  <c r="AM23" i="8" s="1"/>
  <c r="AL22" i="8"/>
  <c r="AL23" i="8" s="1"/>
  <c r="AK22" i="8"/>
  <c r="AK23" i="8" s="1"/>
  <c r="AJ22" i="8"/>
  <c r="AJ23" i="8" s="1"/>
  <c r="AI22" i="8"/>
  <c r="AI23" i="8" s="1"/>
  <c r="AH22" i="8"/>
  <c r="AH23" i="8" s="1"/>
  <c r="AG22" i="8"/>
  <c r="AG23" i="8" s="1"/>
  <c r="AF22" i="8"/>
  <c r="AF23" i="8" s="1"/>
  <c r="AE22" i="8"/>
  <c r="AE23" i="8" s="1"/>
  <c r="AD22" i="8"/>
  <c r="AD23" i="8" s="1"/>
  <c r="Q22" i="8"/>
  <c r="P22" i="8"/>
  <c r="O22" i="8"/>
  <c r="N22" i="8"/>
  <c r="M22" i="8"/>
  <c r="M23" i="8" s="1"/>
  <c r="L22" i="8"/>
  <c r="L23" i="8" s="1"/>
  <c r="K22" i="8"/>
  <c r="K23" i="8" s="1"/>
  <c r="J22" i="8"/>
  <c r="J23" i="8" s="1"/>
  <c r="I22" i="8"/>
  <c r="I23" i="8" s="1"/>
  <c r="H22" i="8"/>
  <c r="H23" i="8" s="1"/>
  <c r="G22" i="8"/>
  <c r="G23" i="8" s="1"/>
  <c r="F22" i="8"/>
  <c r="F23" i="8" s="1"/>
  <c r="B21" i="8"/>
  <c r="A21" i="8"/>
  <c r="AC19" i="8"/>
  <c r="AB19" i="8"/>
  <c r="AA19" i="8"/>
  <c r="Z19" i="8"/>
  <c r="Z17" i="8" s="1"/>
  <c r="U19" i="8"/>
  <c r="T19" i="8"/>
  <c r="S19" i="8"/>
  <c r="R19" i="8"/>
  <c r="R17" i="8" s="1"/>
  <c r="Q19" i="8"/>
  <c r="P19" i="8"/>
  <c r="O19" i="8"/>
  <c r="N19" i="8"/>
  <c r="AO18" i="8"/>
  <c r="AO19" i="8" s="1"/>
  <c r="AN18" i="8"/>
  <c r="AN19" i="8" s="1"/>
  <c r="AM18" i="8"/>
  <c r="AM19" i="8" s="1"/>
  <c r="AL18" i="8"/>
  <c r="AL19" i="8" s="1"/>
  <c r="AL17" i="8" s="1"/>
  <c r="AK18" i="8"/>
  <c r="AK19" i="8" s="1"/>
  <c r="AJ18" i="8"/>
  <c r="AJ19" i="8" s="1"/>
  <c r="AI18" i="8"/>
  <c r="AI19" i="8" s="1"/>
  <c r="AH18" i="8"/>
  <c r="AH19" i="8" s="1"/>
  <c r="AH17" i="8" s="1"/>
  <c r="AG18" i="8"/>
  <c r="AG19" i="8" s="1"/>
  <c r="AF18" i="8"/>
  <c r="AF19" i="8" s="1"/>
  <c r="AE18" i="8"/>
  <c r="AE19" i="8" s="1"/>
  <c r="AD18" i="8"/>
  <c r="AD19" i="8" s="1"/>
  <c r="AD17" i="8" s="1"/>
  <c r="Y18" i="8"/>
  <c r="X18" i="8"/>
  <c r="W18" i="8"/>
  <c r="V18" i="8"/>
  <c r="M18" i="8"/>
  <c r="L18" i="8"/>
  <c r="K18" i="8"/>
  <c r="J18" i="8"/>
  <c r="I18" i="8"/>
  <c r="I19" i="8" s="1"/>
  <c r="H18" i="8"/>
  <c r="H19" i="8" s="1"/>
  <c r="G18" i="8"/>
  <c r="G19" i="8" s="1"/>
  <c r="F18" i="8"/>
  <c r="F19" i="8" s="1"/>
  <c r="B17" i="8"/>
  <c r="A17" i="8"/>
  <c r="U15" i="8"/>
  <c r="T15" i="8"/>
  <c r="S15" i="8"/>
  <c r="R13" i="8" s="1"/>
  <c r="R15" i="8"/>
  <c r="Q15" i="8"/>
  <c r="P15" i="8"/>
  <c r="O15" i="8"/>
  <c r="N15" i="8"/>
  <c r="M15" i="8"/>
  <c r="L15" i="8"/>
  <c r="K15" i="8"/>
  <c r="J15" i="8"/>
  <c r="AO14" i="8"/>
  <c r="AO15" i="8" s="1"/>
  <c r="AN14" i="8"/>
  <c r="AN15" i="8" s="1"/>
  <c r="AM14" i="8"/>
  <c r="AM15" i="8" s="1"/>
  <c r="AL14" i="8"/>
  <c r="AL15" i="8" s="1"/>
  <c r="AK14" i="8"/>
  <c r="AK15" i="8" s="1"/>
  <c r="AJ14" i="8"/>
  <c r="AJ15" i="8" s="1"/>
  <c r="AI14" i="8"/>
  <c r="AI15" i="8" s="1"/>
  <c r="AH14" i="8"/>
  <c r="AH15" i="8" s="1"/>
  <c r="AG14" i="8"/>
  <c r="AG15" i="8" s="1"/>
  <c r="AF14" i="8"/>
  <c r="AF15" i="8" s="1"/>
  <c r="AE14" i="8"/>
  <c r="AE15" i="8" s="1"/>
  <c r="AD14" i="8"/>
  <c r="AD15" i="8" s="1"/>
  <c r="AC14" i="8"/>
  <c r="AC15" i="8" s="1"/>
  <c r="AB14" i="8"/>
  <c r="AB15" i="8" s="1"/>
  <c r="AA14" i="8"/>
  <c r="AA15" i="8" s="1"/>
  <c r="Z14" i="8"/>
  <c r="Z15" i="8" s="1"/>
  <c r="Y14" i="8"/>
  <c r="X14" i="8"/>
  <c r="W14" i="8"/>
  <c r="V14" i="8"/>
  <c r="I14" i="8"/>
  <c r="H14" i="8"/>
  <c r="F14" i="8"/>
  <c r="B13" i="8"/>
  <c r="A13" i="8"/>
  <c r="AO10" i="8"/>
  <c r="AN10" i="8"/>
  <c r="AM10" i="8"/>
  <c r="AL10" i="8"/>
  <c r="AK10" i="8"/>
  <c r="AJ10" i="8"/>
  <c r="AI10" i="8"/>
  <c r="AH10" i="8"/>
  <c r="AG10" i="8"/>
  <c r="AF10" i="8"/>
  <c r="AE10" i="8"/>
  <c r="AD10" i="8"/>
  <c r="AC10" i="8"/>
  <c r="AB10" i="8"/>
  <c r="AA10" i="8"/>
  <c r="Z10" i="8"/>
  <c r="Y10" i="8"/>
  <c r="X10" i="8"/>
  <c r="W10" i="8"/>
  <c r="V10" i="8"/>
  <c r="U10" i="8"/>
  <c r="T10" i="8"/>
  <c r="S10" i="8"/>
  <c r="R10" i="8"/>
  <c r="Q10" i="8"/>
  <c r="P10" i="8"/>
  <c r="O10" i="8"/>
  <c r="N10" i="8"/>
  <c r="M10" i="8"/>
  <c r="L10" i="8"/>
  <c r="K10" i="8"/>
  <c r="J10" i="8"/>
  <c r="I10" i="8"/>
  <c r="H10" i="8"/>
  <c r="G10" i="8"/>
  <c r="F10" i="8"/>
  <c r="B9" i="8"/>
  <c r="A9" i="8"/>
  <c r="C2" i="8"/>
  <c r="H273" i="7"/>
  <c r="I273" i="7" s="1"/>
  <c r="J273" i="7" s="1"/>
  <c r="F273" i="7"/>
  <c r="E273" i="7"/>
  <c r="B273" i="7"/>
  <c r="I272" i="7"/>
  <c r="J272" i="7" s="1"/>
  <c r="H272" i="7"/>
  <c r="F272" i="7"/>
  <c r="E272" i="7"/>
  <c r="B272" i="7"/>
  <c r="H271" i="7"/>
  <c r="I271" i="7" s="1"/>
  <c r="J271" i="7" s="1"/>
  <c r="F271" i="7"/>
  <c r="E271" i="7"/>
  <c r="B271" i="7"/>
  <c r="I270" i="7"/>
  <c r="J270" i="7" s="1"/>
  <c r="H270" i="7"/>
  <c r="F270" i="7"/>
  <c r="E270" i="7"/>
  <c r="B270" i="7"/>
  <c r="H269" i="7"/>
  <c r="I269" i="7" s="1"/>
  <c r="J269" i="7" s="1"/>
  <c r="F269" i="7"/>
  <c r="E269" i="7"/>
  <c r="B269" i="7"/>
  <c r="I268" i="7"/>
  <c r="J268" i="7" s="1"/>
  <c r="H268" i="7"/>
  <c r="F268" i="7"/>
  <c r="E268" i="7"/>
  <c r="B268" i="7"/>
  <c r="H267" i="7"/>
  <c r="I267" i="7" s="1"/>
  <c r="J267" i="7" s="1"/>
  <c r="F267" i="7"/>
  <c r="E267" i="7"/>
  <c r="B267" i="7"/>
  <c r="I266" i="7"/>
  <c r="J266" i="7" s="1"/>
  <c r="H266" i="7"/>
  <c r="F266" i="7"/>
  <c r="E266" i="7"/>
  <c r="B266" i="7"/>
  <c r="H265" i="7"/>
  <c r="I265" i="7" s="1"/>
  <c r="J265" i="7" s="1"/>
  <c r="F265" i="7"/>
  <c r="E265" i="7"/>
  <c r="B265" i="7"/>
  <c r="H264" i="7"/>
  <c r="I264" i="7" s="1"/>
  <c r="J264" i="7" s="1"/>
  <c r="F264" i="7"/>
  <c r="E264" i="7"/>
  <c r="B264" i="7"/>
  <c r="J263" i="7"/>
  <c r="H263" i="7"/>
  <c r="I263" i="7" s="1"/>
  <c r="F263" i="7"/>
  <c r="E263" i="7"/>
  <c r="B263" i="7"/>
  <c r="H262" i="7"/>
  <c r="I262" i="7" s="1"/>
  <c r="J262" i="7" s="1"/>
  <c r="J261" i="7" s="1"/>
  <c r="AA70" i="8" s="1"/>
  <c r="F262" i="7"/>
  <c r="E262" i="7"/>
  <c r="B262" i="7"/>
  <c r="I259" i="7"/>
  <c r="J259" i="7" s="1"/>
  <c r="H259" i="7"/>
  <c r="F259" i="7"/>
  <c r="E259" i="7"/>
  <c r="B259" i="7"/>
  <c r="H258" i="7"/>
  <c r="I258" i="7" s="1"/>
  <c r="J258" i="7" s="1"/>
  <c r="F258" i="7"/>
  <c r="E258" i="7"/>
  <c r="B258" i="7"/>
  <c r="I257" i="7"/>
  <c r="J257" i="7" s="1"/>
  <c r="J256" i="7" s="1"/>
  <c r="H257" i="7"/>
  <c r="F257" i="7"/>
  <c r="E257" i="7"/>
  <c r="B257" i="7"/>
  <c r="H254" i="7"/>
  <c r="I254" i="7" s="1"/>
  <c r="J254" i="7" s="1"/>
  <c r="F254" i="7"/>
  <c r="E254" i="7"/>
  <c r="B254" i="7"/>
  <c r="J253" i="7"/>
  <c r="I253" i="7"/>
  <c r="H253" i="7"/>
  <c r="F253" i="7"/>
  <c r="E253" i="7"/>
  <c r="B253" i="7"/>
  <c r="H252" i="7"/>
  <c r="I252" i="7" s="1"/>
  <c r="J252" i="7" s="1"/>
  <c r="F252" i="7"/>
  <c r="E252" i="7"/>
  <c r="B252" i="7"/>
  <c r="J251" i="7"/>
  <c r="I251" i="7"/>
  <c r="H251" i="7"/>
  <c r="G251" i="7"/>
  <c r="F251" i="7"/>
  <c r="E251" i="7"/>
  <c r="B251" i="7"/>
  <c r="H250" i="7"/>
  <c r="I250" i="7" s="1"/>
  <c r="J250" i="7" s="1"/>
  <c r="G250" i="7"/>
  <c r="F250" i="7"/>
  <c r="E250" i="7"/>
  <c r="B250" i="7"/>
  <c r="I249" i="7"/>
  <c r="J249" i="7" s="1"/>
  <c r="H249" i="7"/>
  <c r="G249" i="7"/>
  <c r="F249" i="7"/>
  <c r="E249" i="7"/>
  <c r="B249" i="7"/>
  <c r="H248" i="7"/>
  <c r="I248" i="7" s="1"/>
  <c r="J248" i="7" s="1"/>
  <c r="F248" i="7"/>
  <c r="E248" i="7"/>
  <c r="B248" i="7"/>
  <c r="H247" i="7"/>
  <c r="I247" i="7" s="1"/>
  <c r="J247" i="7" s="1"/>
  <c r="F247" i="7"/>
  <c r="E247" i="7"/>
  <c r="B247" i="7"/>
  <c r="H246" i="7"/>
  <c r="I246" i="7" s="1"/>
  <c r="J246" i="7" s="1"/>
  <c r="F246" i="7"/>
  <c r="E246" i="7"/>
  <c r="B246" i="7"/>
  <c r="H245" i="7"/>
  <c r="I245" i="7" s="1"/>
  <c r="J245" i="7" s="1"/>
  <c r="F245" i="7"/>
  <c r="E245" i="7"/>
  <c r="B245" i="7"/>
  <c r="J242" i="7"/>
  <c r="I242" i="7"/>
  <c r="H242" i="7"/>
  <c r="F242" i="7"/>
  <c r="E242" i="7"/>
  <c r="B242" i="7"/>
  <c r="I241" i="7"/>
  <c r="J241" i="7" s="1"/>
  <c r="H241" i="7"/>
  <c r="F241" i="7"/>
  <c r="E241" i="7"/>
  <c r="B241" i="7"/>
  <c r="H240" i="7"/>
  <c r="I240" i="7" s="1"/>
  <c r="J240" i="7" s="1"/>
  <c r="F240" i="7"/>
  <c r="E240" i="7"/>
  <c r="B240" i="7"/>
  <c r="I239" i="7"/>
  <c r="J239" i="7" s="1"/>
  <c r="H239" i="7"/>
  <c r="F239" i="7"/>
  <c r="E239" i="7"/>
  <c r="B239" i="7"/>
  <c r="H238" i="7"/>
  <c r="I238" i="7" s="1"/>
  <c r="J238" i="7" s="1"/>
  <c r="F238" i="7"/>
  <c r="E238" i="7"/>
  <c r="B238" i="7"/>
  <c r="I237" i="7"/>
  <c r="J237" i="7" s="1"/>
  <c r="H237" i="7"/>
  <c r="F237" i="7"/>
  <c r="E237" i="7"/>
  <c r="B237" i="7"/>
  <c r="H236" i="7"/>
  <c r="I236" i="7" s="1"/>
  <c r="J236" i="7" s="1"/>
  <c r="F236" i="7"/>
  <c r="E236" i="7"/>
  <c r="B236" i="7"/>
  <c r="I235" i="7"/>
  <c r="J235" i="7" s="1"/>
  <c r="H235" i="7"/>
  <c r="F235" i="7"/>
  <c r="E235" i="7"/>
  <c r="B235" i="7"/>
  <c r="H234" i="7"/>
  <c r="I234" i="7" s="1"/>
  <c r="J234" i="7" s="1"/>
  <c r="F234" i="7"/>
  <c r="E234" i="7"/>
  <c r="B234" i="7"/>
  <c r="I233" i="7"/>
  <c r="J233" i="7" s="1"/>
  <c r="H233" i="7"/>
  <c r="F233" i="7"/>
  <c r="E233" i="7"/>
  <c r="B233" i="7"/>
  <c r="H232" i="7"/>
  <c r="I232" i="7" s="1"/>
  <c r="J232" i="7" s="1"/>
  <c r="F232" i="7"/>
  <c r="E232" i="7"/>
  <c r="B232" i="7"/>
  <c r="I231" i="7"/>
  <c r="J231" i="7" s="1"/>
  <c r="H231" i="7"/>
  <c r="F231" i="7"/>
  <c r="E231" i="7"/>
  <c r="B231" i="7"/>
  <c r="H230" i="7"/>
  <c r="I230" i="7" s="1"/>
  <c r="J230" i="7" s="1"/>
  <c r="F230" i="7"/>
  <c r="E230" i="7"/>
  <c r="B230" i="7"/>
  <c r="I229" i="7"/>
  <c r="J229" i="7" s="1"/>
  <c r="H229" i="7"/>
  <c r="F229" i="7"/>
  <c r="E229" i="7"/>
  <c r="B229" i="7"/>
  <c r="H228" i="7"/>
  <c r="I228" i="7" s="1"/>
  <c r="J228" i="7" s="1"/>
  <c r="F228" i="7"/>
  <c r="E228" i="7"/>
  <c r="B228" i="7"/>
  <c r="I227" i="7"/>
  <c r="J227" i="7" s="1"/>
  <c r="H227" i="7"/>
  <c r="F227" i="7"/>
  <c r="E227" i="7"/>
  <c r="B227" i="7"/>
  <c r="H224" i="7"/>
  <c r="I224" i="7" s="1"/>
  <c r="J224" i="7" s="1"/>
  <c r="G224" i="7"/>
  <c r="F224" i="7"/>
  <c r="E224" i="7"/>
  <c r="B224" i="7"/>
  <c r="H223" i="7"/>
  <c r="I223" i="7" s="1"/>
  <c r="J223" i="7" s="1"/>
  <c r="F223" i="7"/>
  <c r="E223" i="7"/>
  <c r="B223" i="7"/>
  <c r="I222" i="7"/>
  <c r="J222" i="7" s="1"/>
  <c r="H222" i="7"/>
  <c r="F222" i="7"/>
  <c r="E222" i="7"/>
  <c r="B222" i="7"/>
  <c r="H219" i="7"/>
  <c r="I219" i="7" s="1"/>
  <c r="J219" i="7" s="1"/>
  <c r="F219" i="7"/>
  <c r="E219" i="7"/>
  <c r="B219" i="7"/>
  <c r="J218" i="7"/>
  <c r="I218" i="7"/>
  <c r="H218" i="7"/>
  <c r="F218" i="7"/>
  <c r="E218" i="7"/>
  <c r="B218" i="7"/>
  <c r="H217" i="7"/>
  <c r="I217" i="7" s="1"/>
  <c r="J217" i="7" s="1"/>
  <c r="F217" i="7"/>
  <c r="E217" i="7"/>
  <c r="B217" i="7"/>
  <c r="J216" i="7"/>
  <c r="I216" i="7"/>
  <c r="H216" i="7"/>
  <c r="F216" i="7"/>
  <c r="E216" i="7"/>
  <c r="B216" i="7"/>
  <c r="H215" i="7"/>
  <c r="I215" i="7" s="1"/>
  <c r="J215" i="7" s="1"/>
  <c r="F215" i="7"/>
  <c r="E215" i="7"/>
  <c r="B215" i="7"/>
  <c r="J214" i="7"/>
  <c r="I214" i="7"/>
  <c r="H214" i="7"/>
  <c r="F214" i="7"/>
  <c r="E214" i="7"/>
  <c r="B214" i="7"/>
  <c r="H213" i="7"/>
  <c r="I213" i="7" s="1"/>
  <c r="J213" i="7" s="1"/>
  <c r="F213" i="7"/>
  <c r="E213" i="7"/>
  <c r="B213" i="7"/>
  <c r="J212" i="7"/>
  <c r="I212" i="7"/>
  <c r="H212" i="7"/>
  <c r="F212" i="7"/>
  <c r="E212" i="7"/>
  <c r="B212" i="7"/>
  <c r="H211" i="7"/>
  <c r="I211" i="7" s="1"/>
  <c r="J211" i="7" s="1"/>
  <c r="F211" i="7"/>
  <c r="E211" i="7"/>
  <c r="B211" i="7"/>
  <c r="J210" i="7"/>
  <c r="I210" i="7"/>
  <c r="H210" i="7"/>
  <c r="F210" i="7"/>
  <c r="E210" i="7"/>
  <c r="B210" i="7"/>
  <c r="H209" i="7"/>
  <c r="I209" i="7" s="1"/>
  <c r="J209" i="7" s="1"/>
  <c r="G209" i="7"/>
  <c r="F209" i="7"/>
  <c r="E209" i="7"/>
  <c r="B209" i="7"/>
  <c r="H208" i="7"/>
  <c r="I208" i="7" s="1"/>
  <c r="J208" i="7" s="1"/>
  <c r="F208" i="7"/>
  <c r="E208" i="7"/>
  <c r="B208" i="7"/>
  <c r="I207" i="7"/>
  <c r="J207" i="7" s="1"/>
  <c r="H207" i="7"/>
  <c r="F207" i="7"/>
  <c r="E207" i="7"/>
  <c r="B207" i="7"/>
  <c r="H204" i="7"/>
  <c r="I204" i="7" s="1"/>
  <c r="J204" i="7" s="1"/>
  <c r="F204" i="7"/>
  <c r="E204" i="7"/>
  <c r="B204" i="7"/>
  <c r="J203" i="7"/>
  <c r="I203" i="7"/>
  <c r="H203" i="7"/>
  <c r="G203" i="7"/>
  <c r="F203" i="7"/>
  <c r="E203" i="7"/>
  <c r="B203" i="7"/>
  <c r="K202" i="7"/>
  <c r="J202" i="7"/>
  <c r="I202" i="7"/>
  <c r="H202" i="7"/>
  <c r="F202" i="7"/>
  <c r="E202" i="7"/>
  <c r="B202" i="7"/>
  <c r="K201" i="7"/>
  <c r="I201" i="7"/>
  <c r="J201" i="7" s="1"/>
  <c r="H201" i="7"/>
  <c r="F201" i="7"/>
  <c r="E201" i="7"/>
  <c r="B201" i="7"/>
  <c r="K200" i="7"/>
  <c r="H200" i="7"/>
  <c r="I200" i="7" s="1"/>
  <c r="J200" i="7" s="1"/>
  <c r="F200" i="7"/>
  <c r="E200" i="7"/>
  <c r="B200" i="7"/>
  <c r="H197" i="7"/>
  <c r="I197" i="7" s="1"/>
  <c r="J197" i="7" s="1"/>
  <c r="G197" i="7"/>
  <c r="F197" i="7"/>
  <c r="E197" i="7"/>
  <c r="B197" i="7"/>
  <c r="J196" i="7"/>
  <c r="I196" i="7"/>
  <c r="H196" i="7"/>
  <c r="F196" i="7"/>
  <c r="E196" i="7"/>
  <c r="B196" i="7"/>
  <c r="H195" i="7"/>
  <c r="I195" i="7" s="1"/>
  <c r="J195" i="7" s="1"/>
  <c r="F195" i="7"/>
  <c r="E195" i="7"/>
  <c r="B195" i="7"/>
  <c r="J194" i="7"/>
  <c r="I194" i="7"/>
  <c r="H194" i="7"/>
  <c r="F194" i="7"/>
  <c r="E194" i="7"/>
  <c r="B194" i="7"/>
  <c r="H193" i="7"/>
  <c r="I193" i="7" s="1"/>
  <c r="J193" i="7" s="1"/>
  <c r="F193" i="7"/>
  <c r="E193" i="7"/>
  <c r="B193" i="7"/>
  <c r="J192" i="7"/>
  <c r="I192" i="7"/>
  <c r="H192" i="7"/>
  <c r="F192" i="7"/>
  <c r="E192" i="7"/>
  <c r="B192" i="7"/>
  <c r="H191" i="7"/>
  <c r="I191" i="7" s="1"/>
  <c r="J191" i="7" s="1"/>
  <c r="F191" i="7"/>
  <c r="E191" i="7"/>
  <c r="B191" i="7"/>
  <c r="H189" i="7"/>
  <c r="I189" i="7" s="1"/>
  <c r="J189" i="7" s="1"/>
  <c r="F189" i="7"/>
  <c r="E189" i="7"/>
  <c r="B189" i="7"/>
  <c r="I188" i="7"/>
  <c r="J188" i="7" s="1"/>
  <c r="H188" i="7"/>
  <c r="F188" i="7"/>
  <c r="E188" i="7"/>
  <c r="B188" i="7"/>
  <c r="H187" i="7"/>
  <c r="I187" i="7" s="1"/>
  <c r="J187" i="7" s="1"/>
  <c r="F187" i="7"/>
  <c r="E187" i="7"/>
  <c r="B187" i="7"/>
  <c r="I186" i="7"/>
  <c r="J186" i="7" s="1"/>
  <c r="H186" i="7"/>
  <c r="F186" i="7"/>
  <c r="E186" i="7"/>
  <c r="B186" i="7"/>
  <c r="H185" i="7"/>
  <c r="I185" i="7" s="1"/>
  <c r="J185" i="7" s="1"/>
  <c r="F185" i="7"/>
  <c r="E185" i="7"/>
  <c r="B185" i="7"/>
  <c r="I184" i="7"/>
  <c r="J184" i="7" s="1"/>
  <c r="J183" i="7" s="1"/>
  <c r="H184" i="7"/>
  <c r="F184" i="7"/>
  <c r="E184" i="7"/>
  <c r="B184" i="7"/>
  <c r="I180" i="7"/>
  <c r="J180" i="7" s="1"/>
  <c r="H180" i="7"/>
  <c r="F180" i="7"/>
  <c r="E180" i="7"/>
  <c r="B180" i="7"/>
  <c r="H179" i="7"/>
  <c r="I179" i="7" s="1"/>
  <c r="J179" i="7" s="1"/>
  <c r="F179" i="7"/>
  <c r="E179" i="7"/>
  <c r="B179" i="7"/>
  <c r="I178" i="7"/>
  <c r="J178" i="7" s="1"/>
  <c r="H178" i="7"/>
  <c r="F178" i="7"/>
  <c r="E178" i="7"/>
  <c r="B178" i="7"/>
  <c r="H177" i="7"/>
  <c r="I177" i="7" s="1"/>
  <c r="J177" i="7" s="1"/>
  <c r="F177" i="7"/>
  <c r="E177" i="7"/>
  <c r="B177" i="7"/>
  <c r="I176" i="7"/>
  <c r="J176" i="7" s="1"/>
  <c r="H176" i="7"/>
  <c r="F176" i="7"/>
  <c r="E176" i="7"/>
  <c r="B176" i="7"/>
  <c r="H175" i="7"/>
  <c r="I175" i="7" s="1"/>
  <c r="J175" i="7" s="1"/>
  <c r="J174" i="7" s="1"/>
  <c r="F175" i="7"/>
  <c r="E175" i="7"/>
  <c r="B175" i="7"/>
  <c r="J172" i="7"/>
  <c r="I172" i="7"/>
  <c r="H172" i="7"/>
  <c r="F172" i="7"/>
  <c r="E172" i="7"/>
  <c r="B172" i="7"/>
  <c r="H171" i="7"/>
  <c r="I171" i="7" s="1"/>
  <c r="J171" i="7" s="1"/>
  <c r="F171" i="7"/>
  <c r="E171" i="7"/>
  <c r="B171" i="7"/>
  <c r="J170" i="7"/>
  <c r="I170" i="7"/>
  <c r="H170" i="7"/>
  <c r="F170" i="7"/>
  <c r="E170" i="7"/>
  <c r="B170" i="7"/>
  <c r="H169" i="7"/>
  <c r="I169" i="7" s="1"/>
  <c r="J169" i="7" s="1"/>
  <c r="F169" i="7"/>
  <c r="E169" i="7"/>
  <c r="B169" i="7"/>
  <c r="J168" i="7"/>
  <c r="I168" i="7"/>
  <c r="H168" i="7"/>
  <c r="F168" i="7"/>
  <c r="E168" i="7"/>
  <c r="B168" i="7"/>
  <c r="H167" i="7"/>
  <c r="I167" i="7" s="1"/>
  <c r="J167" i="7" s="1"/>
  <c r="F167" i="7"/>
  <c r="E167" i="7"/>
  <c r="B167" i="7"/>
  <c r="J166" i="7"/>
  <c r="I166" i="7"/>
  <c r="H166" i="7"/>
  <c r="F166" i="7"/>
  <c r="E166" i="7"/>
  <c r="B166" i="7"/>
  <c r="I163" i="7"/>
  <c r="J163" i="7" s="1"/>
  <c r="H163" i="7"/>
  <c r="F163" i="7"/>
  <c r="E163" i="7"/>
  <c r="B163" i="7"/>
  <c r="H162" i="7"/>
  <c r="I162" i="7" s="1"/>
  <c r="J162" i="7" s="1"/>
  <c r="F162" i="7"/>
  <c r="E162" i="7"/>
  <c r="B162" i="7"/>
  <c r="I161" i="7"/>
  <c r="J161" i="7" s="1"/>
  <c r="H161" i="7"/>
  <c r="F161" i="7"/>
  <c r="E161" i="7"/>
  <c r="B161" i="7"/>
  <c r="H160" i="7"/>
  <c r="I160" i="7" s="1"/>
  <c r="J160" i="7" s="1"/>
  <c r="F160" i="7"/>
  <c r="E160" i="7"/>
  <c r="B160" i="7"/>
  <c r="I159" i="7"/>
  <c r="J159" i="7" s="1"/>
  <c r="H159" i="7"/>
  <c r="F159" i="7"/>
  <c r="E159" i="7"/>
  <c r="B159" i="7"/>
  <c r="H158" i="7"/>
  <c r="I158" i="7" s="1"/>
  <c r="J158" i="7" s="1"/>
  <c r="F158" i="7"/>
  <c r="E158" i="7"/>
  <c r="B158" i="7"/>
  <c r="I157" i="7"/>
  <c r="J157" i="7" s="1"/>
  <c r="H157" i="7"/>
  <c r="F157" i="7"/>
  <c r="E157" i="7"/>
  <c r="B157" i="7"/>
  <c r="H156" i="7"/>
  <c r="I156" i="7" s="1"/>
  <c r="J156" i="7" s="1"/>
  <c r="F156" i="7"/>
  <c r="E156" i="7"/>
  <c r="B156" i="7"/>
  <c r="I155" i="7"/>
  <c r="J155" i="7" s="1"/>
  <c r="H155" i="7"/>
  <c r="F155" i="7"/>
  <c r="E155" i="7"/>
  <c r="B155" i="7"/>
  <c r="H154" i="7"/>
  <c r="I154" i="7" s="1"/>
  <c r="J154" i="7" s="1"/>
  <c r="F154" i="7"/>
  <c r="E154" i="7"/>
  <c r="B154" i="7"/>
  <c r="I153" i="7"/>
  <c r="J153" i="7" s="1"/>
  <c r="H153" i="7"/>
  <c r="F153" i="7"/>
  <c r="E153" i="7"/>
  <c r="B153" i="7"/>
  <c r="H152" i="7"/>
  <c r="I152" i="7" s="1"/>
  <c r="J152" i="7" s="1"/>
  <c r="F152" i="7"/>
  <c r="E152" i="7"/>
  <c r="B152" i="7"/>
  <c r="J151" i="7"/>
  <c r="I151" i="7"/>
  <c r="H151" i="7"/>
  <c r="F151" i="7"/>
  <c r="E151" i="7"/>
  <c r="B151" i="7"/>
  <c r="H150" i="7"/>
  <c r="I150" i="7" s="1"/>
  <c r="J150" i="7" s="1"/>
  <c r="F150" i="7"/>
  <c r="E150" i="7"/>
  <c r="B150" i="7"/>
  <c r="J149" i="7"/>
  <c r="I149" i="7"/>
  <c r="H149" i="7"/>
  <c r="F149" i="7"/>
  <c r="E149" i="7"/>
  <c r="B149" i="7"/>
  <c r="H148" i="7"/>
  <c r="I148" i="7" s="1"/>
  <c r="J148" i="7" s="1"/>
  <c r="F148" i="7"/>
  <c r="E148" i="7"/>
  <c r="B148" i="7"/>
  <c r="J147" i="7"/>
  <c r="I147" i="7"/>
  <c r="H147" i="7"/>
  <c r="F147" i="7"/>
  <c r="E147" i="7"/>
  <c r="B147" i="7"/>
  <c r="H146" i="7"/>
  <c r="I146" i="7" s="1"/>
  <c r="J146" i="7" s="1"/>
  <c r="F146" i="7"/>
  <c r="E146" i="7"/>
  <c r="B146" i="7"/>
  <c r="J145" i="7"/>
  <c r="J143" i="7"/>
  <c r="I143" i="7"/>
  <c r="H143" i="7"/>
  <c r="F143" i="7"/>
  <c r="E143" i="7"/>
  <c r="B143" i="7"/>
  <c r="H142" i="7"/>
  <c r="I142" i="7" s="1"/>
  <c r="J142" i="7" s="1"/>
  <c r="F142" i="7"/>
  <c r="E142" i="7"/>
  <c r="B142" i="7"/>
  <c r="J141" i="7"/>
  <c r="I141" i="7"/>
  <c r="H141" i="7"/>
  <c r="F141" i="7"/>
  <c r="E141" i="7"/>
  <c r="B141" i="7"/>
  <c r="I140" i="7"/>
  <c r="J140" i="7" s="1"/>
  <c r="H140" i="7"/>
  <c r="F140" i="7"/>
  <c r="E140" i="7"/>
  <c r="B140" i="7"/>
  <c r="J139" i="7"/>
  <c r="I139" i="7"/>
  <c r="H139" i="7"/>
  <c r="F139" i="7"/>
  <c r="E139" i="7"/>
  <c r="B139" i="7"/>
  <c r="H138" i="7"/>
  <c r="I138" i="7" s="1"/>
  <c r="J138" i="7" s="1"/>
  <c r="F138" i="7"/>
  <c r="E138" i="7"/>
  <c r="B138" i="7"/>
  <c r="J137" i="7"/>
  <c r="I137" i="7"/>
  <c r="H137" i="7"/>
  <c r="F137" i="7"/>
  <c r="E137" i="7"/>
  <c r="B137" i="7"/>
  <c r="I136" i="7"/>
  <c r="J136" i="7" s="1"/>
  <c r="H136" i="7"/>
  <c r="F136" i="7"/>
  <c r="E136" i="7"/>
  <c r="B136" i="7"/>
  <c r="J135" i="7"/>
  <c r="I135" i="7"/>
  <c r="H135" i="7"/>
  <c r="F135" i="7"/>
  <c r="E135" i="7"/>
  <c r="B135" i="7"/>
  <c r="I132" i="7"/>
  <c r="J132" i="7" s="1"/>
  <c r="H132" i="7"/>
  <c r="F132" i="7"/>
  <c r="E132" i="7"/>
  <c r="B132" i="7"/>
  <c r="H131" i="7"/>
  <c r="I131" i="7" s="1"/>
  <c r="J131" i="7" s="1"/>
  <c r="F131" i="7"/>
  <c r="E131" i="7"/>
  <c r="B131" i="7"/>
  <c r="I130" i="7"/>
  <c r="J130" i="7" s="1"/>
  <c r="J129" i="7" s="1"/>
  <c r="H130" i="7"/>
  <c r="F130" i="7"/>
  <c r="E130" i="7"/>
  <c r="B130" i="7"/>
  <c r="H127" i="7"/>
  <c r="I127" i="7" s="1"/>
  <c r="J127" i="7" s="1"/>
  <c r="F127" i="7"/>
  <c r="E127" i="7"/>
  <c r="B127" i="7"/>
  <c r="J126" i="7"/>
  <c r="I126" i="7"/>
  <c r="H126" i="7"/>
  <c r="F126" i="7"/>
  <c r="E126" i="7"/>
  <c r="B126" i="7"/>
  <c r="H125" i="7"/>
  <c r="I125" i="7" s="1"/>
  <c r="J125" i="7" s="1"/>
  <c r="J124" i="7" s="1"/>
  <c r="F125" i="7"/>
  <c r="E125" i="7"/>
  <c r="B125" i="7"/>
  <c r="I121" i="7"/>
  <c r="J121" i="7" s="1"/>
  <c r="H121" i="7"/>
  <c r="F121" i="7"/>
  <c r="E121" i="7"/>
  <c r="B121" i="7"/>
  <c r="J120" i="7"/>
  <c r="I120" i="7"/>
  <c r="H120" i="7"/>
  <c r="F120" i="7"/>
  <c r="E120" i="7"/>
  <c r="B120" i="7"/>
  <c r="H119" i="7"/>
  <c r="I119" i="7" s="1"/>
  <c r="J119" i="7" s="1"/>
  <c r="F119" i="7"/>
  <c r="E119" i="7"/>
  <c r="B119" i="7"/>
  <c r="J118" i="7"/>
  <c r="I118" i="7"/>
  <c r="H118" i="7"/>
  <c r="F118" i="7"/>
  <c r="E118" i="7"/>
  <c r="B118" i="7"/>
  <c r="H117" i="7"/>
  <c r="I117" i="7" s="1"/>
  <c r="J117" i="7" s="1"/>
  <c r="F117" i="7"/>
  <c r="E117" i="7"/>
  <c r="B117" i="7"/>
  <c r="J116" i="7"/>
  <c r="I116" i="7"/>
  <c r="H116" i="7"/>
  <c r="G116" i="7"/>
  <c r="F116" i="7"/>
  <c r="E116" i="7"/>
  <c r="B116" i="7"/>
  <c r="I115" i="7"/>
  <c r="J115" i="7" s="1"/>
  <c r="H115" i="7"/>
  <c r="F115" i="7"/>
  <c r="E115" i="7"/>
  <c r="B115" i="7"/>
  <c r="H114" i="7"/>
  <c r="I114" i="7" s="1"/>
  <c r="J114" i="7" s="1"/>
  <c r="F114" i="7"/>
  <c r="E114" i="7"/>
  <c r="B114" i="7"/>
  <c r="J113" i="7"/>
  <c r="I113" i="7"/>
  <c r="H113" i="7"/>
  <c r="F113" i="7"/>
  <c r="E113" i="7"/>
  <c r="B113" i="7"/>
  <c r="H112" i="7"/>
  <c r="I112" i="7" s="1"/>
  <c r="J112" i="7" s="1"/>
  <c r="F112" i="7"/>
  <c r="E112" i="7"/>
  <c r="B112" i="7"/>
  <c r="I111" i="7"/>
  <c r="J111" i="7" s="1"/>
  <c r="H111" i="7"/>
  <c r="F111" i="7"/>
  <c r="E111" i="7"/>
  <c r="B111" i="7"/>
  <c r="H110" i="7"/>
  <c r="I110" i="7" s="1"/>
  <c r="J110" i="7" s="1"/>
  <c r="F110" i="7"/>
  <c r="E110" i="7"/>
  <c r="B110" i="7"/>
  <c r="J109" i="7"/>
  <c r="I109" i="7"/>
  <c r="H109" i="7"/>
  <c r="F109" i="7"/>
  <c r="E109" i="7"/>
  <c r="B109" i="7"/>
  <c r="H108" i="7"/>
  <c r="I108" i="7" s="1"/>
  <c r="J108" i="7" s="1"/>
  <c r="F108" i="7"/>
  <c r="E108" i="7"/>
  <c r="B108" i="7"/>
  <c r="J105" i="7"/>
  <c r="I105" i="7"/>
  <c r="H105" i="7"/>
  <c r="G105" i="7"/>
  <c r="F105" i="7"/>
  <c r="E105" i="7"/>
  <c r="B105" i="7"/>
  <c r="I104" i="7"/>
  <c r="J104" i="7" s="1"/>
  <c r="H104" i="7"/>
  <c r="F104" i="7"/>
  <c r="E104" i="7"/>
  <c r="B104" i="7"/>
  <c r="H103" i="7"/>
  <c r="I103" i="7" s="1"/>
  <c r="J103" i="7" s="1"/>
  <c r="G103" i="7"/>
  <c r="F103" i="7"/>
  <c r="E103" i="7"/>
  <c r="B103" i="7"/>
  <c r="J102" i="7"/>
  <c r="I102" i="7"/>
  <c r="H102" i="7"/>
  <c r="F102" i="7"/>
  <c r="E102" i="7"/>
  <c r="B102" i="7"/>
  <c r="H101" i="7"/>
  <c r="I101" i="7" s="1"/>
  <c r="J101" i="7" s="1"/>
  <c r="F101" i="7"/>
  <c r="E101" i="7"/>
  <c r="B101" i="7"/>
  <c r="J100" i="7"/>
  <c r="I100" i="7"/>
  <c r="H100" i="7"/>
  <c r="F100" i="7"/>
  <c r="E100" i="7"/>
  <c r="B100" i="7"/>
  <c r="H99" i="7"/>
  <c r="I99" i="7" s="1"/>
  <c r="J99" i="7" s="1"/>
  <c r="F99" i="7"/>
  <c r="E99" i="7"/>
  <c r="B99" i="7"/>
  <c r="J98" i="7"/>
  <c r="I98" i="7"/>
  <c r="H98" i="7"/>
  <c r="F98" i="7"/>
  <c r="E98" i="7"/>
  <c r="B98" i="7"/>
  <c r="H97" i="7"/>
  <c r="I97" i="7" s="1"/>
  <c r="J97" i="7" s="1"/>
  <c r="F97" i="7"/>
  <c r="E97" i="7"/>
  <c r="B97" i="7"/>
  <c r="J96" i="7"/>
  <c r="I96" i="7"/>
  <c r="H96" i="7"/>
  <c r="F96" i="7"/>
  <c r="E96" i="7"/>
  <c r="B96" i="7"/>
  <c r="I95" i="7"/>
  <c r="J95" i="7" s="1"/>
  <c r="H95" i="7"/>
  <c r="F95" i="7"/>
  <c r="E95" i="7"/>
  <c r="B95" i="7"/>
  <c r="J94" i="7"/>
  <c r="I94" i="7"/>
  <c r="H94" i="7"/>
  <c r="F94" i="7"/>
  <c r="E94" i="7"/>
  <c r="B94" i="7"/>
  <c r="H93" i="7"/>
  <c r="I93" i="7" s="1"/>
  <c r="J93" i="7" s="1"/>
  <c r="F93" i="7"/>
  <c r="E93" i="7"/>
  <c r="B93" i="7"/>
  <c r="J92" i="7"/>
  <c r="I92" i="7"/>
  <c r="H92" i="7"/>
  <c r="F92" i="7"/>
  <c r="E92" i="7"/>
  <c r="B92" i="7"/>
  <c r="H91" i="7"/>
  <c r="I91" i="7" s="1"/>
  <c r="J91" i="7" s="1"/>
  <c r="F91" i="7"/>
  <c r="E91" i="7"/>
  <c r="B91" i="7"/>
  <c r="J90" i="7"/>
  <c r="I90" i="7"/>
  <c r="H90" i="7"/>
  <c r="F90" i="7"/>
  <c r="E90" i="7"/>
  <c r="B90" i="7"/>
  <c r="H89" i="7"/>
  <c r="I89" i="7" s="1"/>
  <c r="J89" i="7" s="1"/>
  <c r="F89" i="7"/>
  <c r="E89" i="7"/>
  <c r="B89" i="7"/>
  <c r="J88" i="7"/>
  <c r="I88" i="7"/>
  <c r="H88" i="7"/>
  <c r="F88" i="7"/>
  <c r="E88" i="7"/>
  <c r="B88" i="7"/>
  <c r="I87" i="7"/>
  <c r="J87" i="7" s="1"/>
  <c r="H87" i="7"/>
  <c r="F87" i="7"/>
  <c r="E87" i="7"/>
  <c r="B87" i="7"/>
  <c r="J86" i="7"/>
  <c r="I86" i="7"/>
  <c r="H86" i="7"/>
  <c r="F86" i="7"/>
  <c r="E86" i="7"/>
  <c r="B86" i="7"/>
  <c r="H85" i="7"/>
  <c r="I85" i="7" s="1"/>
  <c r="J85" i="7" s="1"/>
  <c r="F85" i="7"/>
  <c r="E85" i="7"/>
  <c r="B85" i="7"/>
  <c r="J84" i="7"/>
  <c r="I84" i="7"/>
  <c r="H84" i="7"/>
  <c r="F84" i="7"/>
  <c r="E84" i="7"/>
  <c r="B84" i="7"/>
  <c r="H83" i="7"/>
  <c r="I83" i="7" s="1"/>
  <c r="J83" i="7" s="1"/>
  <c r="F83" i="7"/>
  <c r="E83" i="7"/>
  <c r="B83" i="7"/>
  <c r="J82" i="7"/>
  <c r="I82" i="7"/>
  <c r="H82" i="7"/>
  <c r="F82" i="7"/>
  <c r="E82" i="7"/>
  <c r="B82" i="7"/>
  <c r="H81" i="7"/>
  <c r="I81" i="7" s="1"/>
  <c r="J81" i="7" s="1"/>
  <c r="F81" i="7"/>
  <c r="E81" i="7"/>
  <c r="B81" i="7"/>
  <c r="J80" i="7"/>
  <c r="I80" i="7"/>
  <c r="H80" i="7"/>
  <c r="F80" i="7"/>
  <c r="E80" i="7"/>
  <c r="B80" i="7"/>
  <c r="I79" i="7"/>
  <c r="J79" i="7" s="1"/>
  <c r="H79" i="7"/>
  <c r="F79" i="7"/>
  <c r="E79" i="7"/>
  <c r="B79" i="7"/>
  <c r="J78" i="7"/>
  <c r="I78" i="7"/>
  <c r="H78" i="7"/>
  <c r="F78" i="7"/>
  <c r="E78" i="7"/>
  <c r="B78" i="7"/>
  <c r="H77" i="7"/>
  <c r="I77" i="7" s="1"/>
  <c r="J77" i="7" s="1"/>
  <c r="F77" i="7"/>
  <c r="E77" i="7"/>
  <c r="B77" i="7"/>
  <c r="J76" i="7"/>
  <c r="I76" i="7"/>
  <c r="H76" i="7"/>
  <c r="F76" i="7"/>
  <c r="E76" i="7"/>
  <c r="B76" i="7"/>
  <c r="H75" i="7"/>
  <c r="I75" i="7" s="1"/>
  <c r="J75" i="7" s="1"/>
  <c r="F75" i="7"/>
  <c r="E75" i="7"/>
  <c r="B75" i="7"/>
  <c r="J74" i="7"/>
  <c r="I74" i="7"/>
  <c r="H74" i="7"/>
  <c r="F74" i="7"/>
  <c r="E74" i="7"/>
  <c r="B74" i="7"/>
  <c r="H73" i="7"/>
  <c r="I73" i="7" s="1"/>
  <c r="J73" i="7" s="1"/>
  <c r="F73" i="7"/>
  <c r="E73" i="7"/>
  <c r="B73" i="7"/>
  <c r="J72" i="7"/>
  <c r="I72" i="7"/>
  <c r="H72" i="7"/>
  <c r="F72" i="7"/>
  <c r="E72" i="7"/>
  <c r="B72" i="7"/>
  <c r="I71" i="7"/>
  <c r="J71" i="7" s="1"/>
  <c r="H71" i="7"/>
  <c r="F71" i="7"/>
  <c r="E71" i="7"/>
  <c r="B71" i="7"/>
  <c r="J70" i="7"/>
  <c r="I70" i="7"/>
  <c r="H70" i="7"/>
  <c r="F70" i="7"/>
  <c r="E70" i="7"/>
  <c r="B70" i="7"/>
  <c r="H69" i="7"/>
  <c r="I69" i="7" s="1"/>
  <c r="J69" i="7" s="1"/>
  <c r="F69" i="7"/>
  <c r="E69" i="7"/>
  <c r="B69" i="7"/>
  <c r="H66" i="7"/>
  <c r="I66" i="7" s="1"/>
  <c r="J66" i="7" s="1"/>
  <c r="F66" i="7"/>
  <c r="E66" i="7"/>
  <c r="B66" i="7"/>
  <c r="I65" i="7"/>
  <c r="J65" i="7" s="1"/>
  <c r="H65" i="7"/>
  <c r="F65" i="7"/>
  <c r="E65" i="7"/>
  <c r="B65" i="7"/>
  <c r="H64" i="7"/>
  <c r="I64" i="7" s="1"/>
  <c r="J64" i="7" s="1"/>
  <c r="F64" i="7"/>
  <c r="E64" i="7"/>
  <c r="B64" i="7"/>
  <c r="J61" i="7"/>
  <c r="I61" i="7"/>
  <c r="H61" i="7"/>
  <c r="F61" i="7"/>
  <c r="E61" i="7"/>
  <c r="B61" i="7"/>
  <c r="H60" i="7"/>
  <c r="I60" i="7" s="1"/>
  <c r="J60" i="7" s="1"/>
  <c r="F60" i="7"/>
  <c r="E60" i="7"/>
  <c r="B60" i="7"/>
  <c r="J59" i="7"/>
  <c r="I59" i="7"/>
  <c r="H59" i="7"/>
  <c r="F59" i="7"/>
  <c r="E59" i="7"/>
  <c r="B59" i="7"/>
  <c r="H58" i="7"/>
  <c r="I58" i="7" s="1"/>
  <c r="J58" i="7" s="1"/>
  <c r="G58" i="7"/>
  <c r="F58" i="7"/>
  <c r="E58" i="7"/>
  <c r="B58" i="7"/>
  <c r="H57" i="7"/>
  <c r="I57" i="7" s="1"/>
  <c r="J57" i="7" s="1"/>
  <c r="F57" i="7"/>
  <c r="E57" i="7"/>
  <c r="B57" i="7"/>
  <c r="I56" i="7"/>
  <c r="J56" i="7" s="1"/>
  <c r="H56" i="7"/>
  <c r="F56" i="7"/>
  <c r="E56" i="7"/>
  <c r="B56" i="7"/>
  <c r="H55" i="7"/>
  <c r="I55" i="7" s="1"/>
  <c r="J55" i="7" s="1"/>
  <c r="F55" i="7"/>
  <c r="E55" i="7"/>
  <c r="B55" i="7"/>
  <c r="I54" i="7"/>
  <c r="J54" i="7" s="1"/>
  <c r="H54" i="7"/>
  <c r="F54" i="7"/>
  <c r="E54" i="7"/>
  <c r="B54" i="7"/>
  <c r="H51" i="7"/>
  <c r="I51" i="7" s="1"/>
  <c r="J51" i="7" s="1"/>
  <c r="F51" i="7"/>
  <c r="E51" i="7"/>
  <c r="B51" i="7"/>
  <c r="J50" i="7"/>
  <c r="I50" i="7"/>
  <c r="H50" i="7"/>
  <c r="F50" i="7"/>
  <c r="E50" i="7"/>
  <c r="B50" i="7"/>
  <c r="H49" i="7"/>
  <c r="I49" i="7" s="1"/>
  <c r="J49" i="7" s="1"/>
  <c r="F49" i="7"/>
  <c r="E49" i="7"/>
  <c r="B49" i="7"/>
  <c r="J48" i="7"/>
  <c r="I48" i="7"/>
  <c r="H48" i="7"/>
  <c r="F48" i="7"/>
  <c r="E48" i="7"/>
  <c r="B48" i="7"/>
  <c r="H47" i="7"/>
  <c r="I47" i="7" s="1"/>
  <c r="J47" i="7" s="1"/>
  <c r="F47" i="7"/>
  <c r="E47" i="7"/>
  <c r="B47" i="7"/>
  <c r="J46" i="7"/>
  <c r="I46" i="7"/>
  <c r="H46" i="7"/>
  <c r="F46" i="7"/>
  <c r="E46" i="7"/>
  <c r="B46" i="7"/>
  <c r="I45" i="7"/>
  <c r="J45" i="7" s="1"/>
  <c r="H45" i="7"/>
  <c r="F45" i="7"/>
  <c r="E45" i="7"/>
  <c r="B45" i="7"/>
  <c r="J44" i="7"/>
  <c r="I44" i="7"/>
  <c r="H44" i="7"/>
  <c r="F44" i="7"/>
  <c r="E44" i="7"/>
  <c r="B44" i="7"/>
  <c r="H43" i="7"/>
  <c r="I43" i="7" s="1"/>
  <c r="J43" i="7" s="1"/>
  <c r="G43" i="7"/>
  <c r="F43" i="7"/>
  <c r="E43" i="7"/>
  <c r="B43" i="7"/>
  <c r="H42" i="7"/>
  <c r="I42" i="7" s="1"/>
  <c r="J42" i="7" s="1"/>
  <c r="F42" i="7"/>
  <c r="E42" i="7"/>
  <c r="B42" i="7"/>
  <c r="I41" i="7"/>
  <c r="J41" i="7" s="1"/>
  <c r="H41" i="7"/>
  <c r="F41" i="7"/>
  <c r="E41" i="7"/>
  <c r="B41" i="7"/>
  <c r="H40" i="7"/>
  <c r="I40" i="7" s="1"/>
  <c r="J40" i="7" s="1"/>
  <c r="F40" i="7"/>
  <c r="E40" i="7"/>
  <c r="B40" i="7"/>
  <c r="I39" i="7"/>
  <c r="J39" i="7" s="1"/>
  <c r="H39" i="7"/>
  <c r="F39" i="7"/>
  <c r="E39" i="7"/>
  <c r="B39" i="7"/>
  <c r="H38" i="7"/>
  <c r="I38" i="7" s="1"/>
  <c r="J38" i="7" s="1"/>
  <c r="F38" i="7"/>
  <c r="E38" i="7"/>
  <c r="B38" i="7"/>
  <c r="J35" i="7"/>
  <c r="I35" i="7"/>
  <c r="H35" i="7"/>
  <c r="F35" i="7"/>
  <c r="E35" i="7"/>
  <c r="B35" i="7"/>
  <c r="I34" i="7"/>
  <c r="J34" i="7" s="1"/>
  <c r="H34" i="7"/>
  <c r="F34" i="7"/>
  <c r="E34" i="7"/>
  <c r="B34" i="7"/>
  <c r="J33" i="7"/>
  <c r="I33" i="7"/>
  <c r="H33" i="7"/>
  <c r="F33" i="7"/>
  <c r="E33" i="7"/>
  <c r="B33" i="7"/>
  <c r="H32" i="7"/>
  <c r="I32" i="7" s="1"/>
  <c r="J32" i="7" s="1"/>
  <c r="F32" i="7"/>
  <c r="E32" i="7"/>
  <c r="B32" i="7"/>
  <c r="J31" i="7"/>
  <c r="I31" i="7"/>
  <c r="H31" i="7"/>
  <c r="F31" i="7"/>
  <c r="E31" i="7"/>
  <c r="B31" i="7"/>
  <c r="H30" i="7"/>
  <c r="I30" i="7" s="1"/>
  <c r="J30" i="7" s="1"/>
  <c r="F30" i="7"/>
  <c r="E30" i="7"/>
  <c r="B30" i="7"/>
  <c r="J29" i="7"/>
  <c r="I29" i="7"/>
  <c r="H29" i="7"/>
  <c r="F29" i="7"/>
  <c r="E29" i="7"/>
  <c r="B29" i="7"/>
  <c r="I28" i="7"/>
  <c r="J28" i="7" s="1"/>
  <c r="H28" i="7"/>
  <c r="F28" i="7"/>
  <c r="E28" i="7"/>
  <c r="B28" i="7"/>
  <c r="J27" i="7"/>
  <c r="I27" i="7"/>
  <c r="H27" i="7"/>
  <c r="F27" i="7"/>
  <c r="E27" i="7"/>
  <c r="B27" i="7"/>
  <c r="I26" i="7"/>
  <c r="J26" i="7" s="1"/>
  <c r="H26" i="7"/>
  <c r="F26" i="7"/>
  <c r="E26" i="7"/>
  <c r="B26" i="7"/>
  <c r="J25" i="7"/>
  <c r="I25" i="7"/>
  <c r="H25" i="7"/>
  <c r="F25" i="7"/>
  <c r="E25" i="7"/>
  <c r="B25" i="7"/>
  <c r="H24" i="7"/>
  <c r="I24" i="7" s="1"/>
  <c r="J24" i="7" s="1"/>
  <c r="F24" i="7"/>
  <c r="E24" i="7"/>
  <c r="B24" i="7"/>
  <c r="J23" i="7"/>
  <c r="I23" i="7"/>
  <c r="H23" i="7"/>
  <c r="F23" i="7"/>
  <c r="E23" i="7"/>
  <c r="B23" i="7"/>
  <c r="H22" i="7"/>
  <c r="I22" i="7" s="1"/>
  <c r="J22" i="7" s="1"/>
  <c r="F22" i="7"/>
  <c r="E22" i="7"/>
  <c r="B22" i="7"/>
  <c r="J21" i="7"/>
  <c r="I21" i="7"/>
  <c r="H21" i="7"/>
  <c r="F21" i="7"/>
  <c r="E21" i="7"/>
  <c r="B21" i="7"/>
  <c r="I20" i="7"/>
  <c r="J20" i="7" s="1"/>
  <c r="H20" i="7"/>
  <c r="F20" i="7"/>
  <c r="E20" i="7"/>
  <c r="B20" i="7"/>
  <c r="J19" i="7"/>
  <c r="I19" i="7"/>
  <c r="H19" i="7"/>
  <c r="F19" i="7"/>
  <c r="E19" i="7"/>
  <c r="B19" i="7"/>
  <c r="J16" i="7"/>
  <c r="I16" i="7"/>
  <c r="H16" i="7"/>
  <c r="F16" i="7"/>
  <c r="E16" i="7"/>
  <c r="B16" i="7"/>
  <c r="H15" i="7"/>
  <c r="I15" i="7" s="1"/>
  <c r="J15" i="7" s="1"/>
  <c r="F15" i="7"/>
  <c r="E15" i="7"/>
  <c r="B15" i="7"/>
  <c r="I14" i="7"/>
  <c r="J14" i="7" s="1"/>
  <c r="H14" i="7"/>
  <c r="F14" i="7"/>
  <c r="E14" i="7"/>
  <c r="B14" i="7"/>
  <c r="H13" i="7"/>
  <c r="I13" i="7" s="1"/>
  <c r="J13" i="7" s="1"/>
  <c r="F13" i="7"/>
  <c r="E13" i="7"/>
  <c r="B13" i="7"/>
  <c r="J12" i="7"/>
  <c r="I12" i="7"/>
  <c r="H12" i="7"/>
  <c r="F12" i="7"/>
  <c r="E12" i="7"/>
  <c r="B12" i="7"/>
  <c r="H11" i="7"/>
  <c r="I11" i="7" s="1"/>
  <c r="J11" i="7" s="1"/>
  <c r="F11" i="7"/>
  <c r="E11" i="7"/>
  <c r="B11" i="7"/>
  <c r="I10" i="7"/>
  <c r="J10" i="7" s="1"/>
  <c r="H10" i="7"/>
  <c r="F10" i="7"/>
  <c r="E10" i="7"/>
  <c r="B10" i="7"/>
  <c r="H9" i="7"/>
  <c r="I9" i="7" s="1"/>
  <c r="J9" i="7" s="1"/>
  <c r="G9" i="7"/>
  <c r="F9" i="7"/>
  <c r="E9" i="7"/>
  <c r="B9" i="7"/>
  <c r="H5" i="6"/>
  <c r="I5" i="6" s="1"/>
  <c r="J5" i="6" s="1"/>
  <c r="F5" i="6"/>
  <c r="E5" i="6"/>
  <c r="B5" i="6"/>
  <c r="I4" i="6"/>
  <c r="J4" i="6" s="1"/>
  <c r="J2" i="6" s="1"/>
  <c r="H4" i="6"/>
  <c r="F4" i="6"/>
  <c r="E4" i="6"/>
  <c r="B4" i="6"/>
  <c r="H3" i="6"/>
  <c r="I3" i="6" s="1"/>
  <c r="J3" i="6" s="1"/>
  <c r="F3" i="6"/>
  <c r="E3" i="6"/>
  <c r="B3" i="6"/>
  <c r="F61" i="8" l="1"/>
  <c r="J61" i="8"/>
  <c r="R57" i="8"/>
  <c r="J53" i="8"/>
  <c r="J48" i="8"/>
  <c r="N48" i="8"/>
  <c r="V48" i="8"/>
  <c r="Z48" i="8"/>
  <c r="Z44" i="8"/>
  <c r="J40" i="8"/>
  <c r="AD40" i="8"/>
  <c r="AL36" i="8"/>
  <c r="V36" i="8"/>
  <c r="J32" i="8"/>
  <c r="AL32" i="8"/>
  <c r="V32" i="8"/>
  <c r="F29" i="8"/>
  <c r="AD25" i="8"/>
  <c r="AH25" i="8"/>
  <c r="V25" i="8"/>
  <c r="V21" i="8"/>
  <c r="R21" i="8"/>
  <c r="N17" i="8"/>
  <c r="J13" i="8"/>
  <c r="N13" i="8"/>
  <c r="J63" i="7"/>
  <c r="J8" i="7"/>
  <c r="J68" i="7"/>
  <c r="R31" i="8" s="1"/>
  <c r="R29" i="8" s="1"/>
  <c r="J37" i="7"/>
  <c r="J19" i="8" s="1"/>
  <c r="J53" i="7"/>
  <c r="J107" i="7"/>
  <c r="J199" i="7"/>
  <c r="J226" i="7"/>
  <c r="AM42" i="8"/>
  <c r="AL42" i="8"/>
  <c r="J182" i="7"/>
  <c r="J18" i="7"/>
  <c r="G15" i="8" s="1"/>
  <c r="J165" i="7"/>
  <c r="J190" i="7"/>
  <c r="J244" i="7"/>
  <c r="J134" i="7"/>
  <c r="J123" i="7" s="1"/>
  <c r="J206" i="7"/>
  <c r="J221" i="7"/>
  <c r="AI55" i="8" s="1"/>
  <c r="I15" i="8"/>
  <c r="Y15" i="8"/>
  <c r="F17" i="8"/>
  <c r="P23" i="8"/>
  <c r="AD31" i="8"/>
  <c r="V15" i="8"/>
  <c r="Z13" i="8"/>
  <c r="AD13" i="8"/>
  <c r="AH13" i="8"/>
  <c r="AL13" i="8"/>
  <c r="K19" i="8"/>
  <c r="Q23" i="8"/>
  <c r="F25" i="8"/>
  <c r="J25" i="8"/>
  <c r="Z25" i="8"/>
  <c r="J44" i="8"/>
  <c r="F15" i="8"/>
  <c r="W15" i="8"/>
  <c r="X19" i="8"/>
  <c r="F21" i="8"/>
  <c r="J21" i="8"/>
  <c r="N23" i="8"/>
  <c r="N21" i="8" s="1"/>
  <c r="AD21" i="8"/>
  <c r="AH21" i="8"/>
  <c r="AL21" i="8"/>
  <c r="AL25" i="8"/>
  <c r="H15" i="8"/>
  <c r="X15" i="8"/>
  <c r="O23" i="8"/>
  <c r="AD34" i="8"/>
  <c r="X59" i="8"/>
  <c r="AN66" i="8"/>
  <c r="Z64" i="8"/>
  <c r="Q31" i="8"/>
  <c r="N29" i="8" s="1"/>
  <c r="J29" i="8"/>
  <c r="Y55" i="8"/>
  <c r="AK55" i="8"/>
  <c r="AO55" i="8"/>
  <c r="Y59" i="8"/>
  <c r="AH64" i="8"/>
  <c r="F68" i="8"/>
  <c r="V68" i="8"/>
  <c r="AM70" i="8"/>
  <c r="R68" i="8"/>
  <c r="F32" i="8"/>
  <c r="R34" i="8"/>
  <c r="R32" i="8" s="1"/>
  <c r="AH32" i="8"/>
  <c r="AH36" i="8"/>
  <c r="F53" i="8"/>
  <c r="N53" i="8"/>
  <c r="R53" i="8"/>
  <c r="V55" i="8"/>
  <c r="AH55" i="8"/>
  <c r="AL55" i="8"/>
  <c r="F64" i="8"/>
  <c r="N64" i="8"/>
  <c r="V64" i="8"/>
  <c r="AL64" i="8"/>
  <c r="J64" i="8"/>
  <c r="AB70" i="8"/>
  <c r="AN70" i="8"/>
  <c r="AC31" i="8"/>
  <c r="AD29" i="8" s="1"/>
  <c r="J36" i="8"/>
  <c r="F44" i="8"/>
  <c r="F48" i="8"/>
  <c r="W55" i="8"/>
  <c r="AM55" i="8"/>
  <c r="R64" i="8"/>
  <c r="N44" i="8"/>
  <c r="AH44" i="8"/>
  <c r="J57" i="8"/>
  <c r="N57" i="8"/>
  <c r="V59" i="8"/>
  <c r="Q63" i="8"/>
  <c r="N61" i="8" s="1"/>
  <c r="AO66" i="8"/>
  <c r="AC70" i="8"/>
  <c r="AO70" i="8"/>
  <c r="AE50" i="8"/>
  <c r="AL48" i="8"/>
  <c r="AH61" i="8"/>
  <c r="J68" i="8"/>
  <c r="N68" i="8"/>
  <c r="Z70" i="8"/>
  <c r="AL70" i="8"/>
  <c r="X55" i="8"/>
  <c r="AJ55" i="8"/>
  <c r="AN55" i="8"/>
  <c r="Z53" i="8"/>
  <c r="AL63" i="8"/>
  <c r="AD68" i="8"/>
  <c r="AL53" i="8" l="1"/>
  <c r="AH53" i="8"/>
  <c r="Z29" i="8"/>
  <c r="AB38" i="8"/>
  <c r="AA38" i="8"/>
  <c r="AD38" i="8"/>
  <c r="Z38" i="8"/>
  <c r="AC38" i="8"/>
  <c r="Q38" i="8"/>
  <c r="N38" i="8"/>
  <c r="R38" i="8"/>
  <c r="O38" i="8"/>
  <c r="P38" i="8"/>
  <c r="AE46" i="8"/>
  <c r="AD46" i="8"/>
  <c r="AG46" i="8"/>
  <c r="AF46" i="8"/>
  <c r="U46" i="8"/>
  <c r="L19" i="8"/>
  <c r="J17" i="8" s="1"/>
  <c r="V13" i="8"/>
  <c r="AL40" i="8"/>
  <c r="AC63" i="8"/>
  <c r="AE63" i="8"/>
  <c r="S63" i="8"/>
  <c r="V53" i="8"/>
  <c r="AM63" i="8"/>
  <c r="AL61" i="8" s="1"/>
  <c r="Y19" i="8"/>
  <c r="V19" i="8"/>
  <c r="V17" i="8" s="1"/>
  <c r="S50" i="8"/>
  <c r="R50" i="8"/>
  <c r="AD50" i="8"/>
  <c r="AC34" i="8"/>
  <c r="Q34" i="8"/>
  <c r="N32" i="8" s="1"/>
  <c r="J276" i="7"/>
  <c r="Z68" i="8"/>
  <c r="AL68" i="8"/>
  <c r="R46" i="8"/>
  <c r="R63" i="8"/>
  <c r="R61" i="8" s="1"/>
  <c r="S46" i="8"/>
  <c r="AD63" i="8"/>
  <c r="AD61" i="8" s="1"/>
  <c r="Z63" i="8"/>
  <c r="Z61" i="8" s="1"/>
  <c r="T46" i="8"/>
  <c r="M19" i="8"/>
  <c r="F13" i="8"/>
  <c r="W19" i="8"/>
  <c r="AL59" i="8"/>
  <c r="AO59" i="8"/>
  <c r="AM59" i="8"/>
  <c r="W59" i="8"/>
  <c r="V57" i="8" s="1"/>
  <c r="AN59" i="8"/>
  <c r="AB23" i="8"/>
  <c r="AA23" i="8"/>
  <c r="Z23" i="8"/>
  <c r="AC23" i="8"/>
  <c r="Q27" i="8"/>
  <c r="P27" i="8"/>
  <c r="Z36" i="8" l="1"/>
  <c r="N25" i="8"/>
  <c r="N36" i="8"/>
  <c r="AD32" i="8"/>
  <c r="Z32" i="8"/>
  <c r="AL57" i="8"/>
  <c r="L11" i="8"/>
  <c r="AB11" i="8"/>
  <c r="U11" i="8"/>
  <c r="AK11" i="8"/>
  <c r="J11" i="8"/>
  <c r="Z11" i="8"/>
  <c r="S11" i="8"/>
  <c r="AI11" i="8"/>
  <c r="H11" i="8"/>
  <c r="X11" i="8"/>
  <c r="AN11" i="8"/>
  <c r="V11" i="8"/>
  <c r="P11" i="8"/>
  <c r="AF11" i="8"/>
  <c r="I11" i="8"/>
  <c r="Y11" i="8"/>
  <c r="AO11" i="8"/>
  <c r="N11" i="8"/>
  <c r="AD11" i="8"/>
  <c r="G11" i="8"/>
  <c r="W11" i="8"/>
  <c r="AM11" i="8"/>
  <c r="AG11" i="8"/>
  <c r="F11" i="8"/>
  <c r="AL11" i="8"/>
  <c r="T11" i="8"/>
  <c r="AJ11" i="8"/>
  <c r="M11" i="8"/>
  <c r="AC11" i="8"/>
  <c r="R11" i="8"/>
  <c r="AH11" i="8"/>
  <c r="K11" i="8"/>
  <c r="AA11" i="8"/>
  <c r="Q11" i="8"/>
  <c r="O11" i="8"/>
  <c r="AE11" i="8"/>
  <c r="R48" i="8"/>
  <c r="AD48" i="8"/>
  <c r="R36" i="8"/>
  <c r="AD36" i="8"/>
  <c r="R44" i="8"/>
  <c r="AD44" i="8"/>
  <c r="Z21" i="8"/>
  <c r="N9" i="8" l="1"/>
  <c r="Z9" i="8"/>
  <c r="AL9" i="8"/>
  <c r="AH9" i="8"/>
  <c r="AD9" i="8"/>
  <c r="F9" i="8"/>
  <c r="V9" i="8"/>
  <c r="R9" i="8"/>
  <c r="J9" i="8"/>
</calcChain>
</file>

<file path=xl/sharedStrings.xml><?xml version="1.0" encoding="utf-8"?>
<sst xmlns="http://schemas.openxmlformats.org/spreadsheetml/2006/main" count="48891" uniqueCount="29149">
  <si>
    <t>Observação:</t>
  </si>
  <si>
    <t>%AS (porcentagem Atribuído São Paulo) corresponde a porcentagem do custo total da</t>
  </si>
  <si>
    <t>composição que foi obtida utilizando preços de insumos de São Paulo por indisponibilidade</t>
  </si>
  <si>
    <t>dos preços de insumos necessários à composição no estado em questão. Custo zerado (hífen)</t>
  </si>
  <si>
    <t>Encargos sociais sobre a mão de obra:</t>
  </si>
  <si>
    <t>indica que pelo menos um dos itens da composição não tem custo/preço.</t>
  </si>
  <si>
    <t>(SEM DESONERAÇÃO)</t>
  </si>
  <si>
    <t>Localidade</t>
  </si>
  <si>
    <t>Mês de Referência:</t>
  </si>
  <si>
    <t>01/2026</t>
  </si>
  <si>
    <t>Horista</t>
  </si>
  <si>
    <t>Data de emissão:</t>
  </si>
  <si>
    <t>10/02/2026</t>
  </si>
  <si>
    <t>Mensalista</t>
  </si>
  <si>
    <t>Unidade</t>
  </si>
  <si>
    <t>%AS</t>
  </si>
  <si>
    <t>PISO PODOTÁTIL DE ALERTA OU DIRECIONAL, DE CONCRETO, ASSENTADO SOBRE ARGAMASSA. AF_03/2024</t>
  </si>
  <si>
    <t>M2</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</si>
  <si>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</si>
  <si>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</si>
  <si>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</si>
  <si>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</si>
  <si>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</si>
  <si>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</si>
  <si>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</si>
  <si>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</si>
  <si>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M</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</si>
  <si>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</si>
  <si>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</si>
  <si>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</si>
  <si>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</si>
  <si>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</si>
  <si>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</si>
  <si>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</si>
  <si>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</si>
  <si>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</si>
  <si>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</si>
  <si>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</si>
  <si>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</si>
  <si>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</si>
  <si>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</si>
  <si>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</si>
  <si>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</si>
  <si>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</si>
  <si>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</si>
  <si>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</si>
  <si>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</si>
  <si>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</si>
  <si>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</si>
  <si>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</si>
  <si>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</si>
  <si>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</si>
  <si>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</si>
  <si>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</si>
  <si>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</si>
  <si>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</si>
  <si>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</si>
  <si>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</si>
  <si>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</si>
  <si>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</si>
  <si>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</si>
  <si>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</si>
  <si>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</si>
  <si>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</si>
  <si>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</si>
  <si>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</si>
  <si>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</si>
  <si>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</si>
  <si>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</si>
  <si>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</si>
  <si>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</si>
  <si>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</si>
  <si>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</si>
  <si>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</si>
  <si>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</si>
  <si>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</si>
  <si>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</si>
  <si>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</si>
  <si>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</si>
  <si>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</si>
  <si>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</si>
  <si>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</si>
  <si>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</si>
  <si>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</si>
  <si>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</si>
  <si>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</si>
  <si>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</si>
  <si>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</si>
  <si>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</si>
  <si>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</si>
  <si>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</si>
  <si>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</si>
  <si>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</si>
  <si>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</si>
  <si>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</si>
  <si>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</si>
  <si>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</si>
  <si>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</si>
  <si>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</si>
  <si>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</si>
  <si>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</si>
  <si>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</si>
  <si>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</si>
  <si>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</si>
  <si>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</si>
  <si>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</si>
  <si>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</si>
  <si>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</si>
  <si>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</si>
  <si>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</si>
  <si>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</si>
  <si>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</si>
  <si>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</si>
  <si>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</si>
  <si>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</si>
  <si>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</si>
  <si>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</si>
  <si>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</si>
  <si>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</si>
  <si>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</si>
  <si>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</si>
  <si>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</si>
  <si>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</si>
  <si>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</si>
  <si>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</si>
  <si>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</si>
  <si>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</si>
  <si>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</si>
  <si>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</si>
  <si>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</si>
  <si>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</si>
  <si>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</si>
  <si>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</si>
  <si>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</si>
  <si>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</si>
  <si>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</si>
  <si>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</si>
  <si>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</si>
  <si>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</si>
  <si>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</si>
  <si>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</si>
  <si>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</si>
  <si>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</si>
  <si>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</si>
  <si>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</si>
  <si>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</si>
  <si>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</si>
  <si>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</si>
  <si>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</si>
  <si>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</si>
  <si>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</si>
  <si>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</si>
  <si>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</si>
  <si>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</si>
  <si>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</si>
  <si>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</si>
  <si>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</si>
  <si>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</si>
  <si>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</si>
  <si>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</si>
  <si>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</si>
  <si>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</si>
  <si>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</si>
  <si>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</si>
  <si>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</si>
  <si>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</si>
  <si>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</si>
  <si>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</si>
  <si>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</si>
  <si>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</si>
  <si>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</si>
  <si>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</si>
  <si>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</si>
  <si>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</si>
  <si>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</si>
  <si>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</si>
  <si>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</si>
  <si>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</si>
  <si>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</si>
  <si>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</si>
  <si>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</si>
  <si>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</si>
  <si>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</si>
  <si>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</si>
  <si>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</si>
  <si>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</si>
  <si>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</si>
  <si>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</si>
  <si>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</si>
  <si>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</si>
  <si>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</si>
  <si>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</si>
  <si>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</si>
  <si>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</si>
  <si>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</si>
  <si>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</si>
  <si>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</si>
  <si>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</si>
  <si>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</si>
  <si>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</si>
  <si>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</si>
  <si>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</si>
  <si>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</si>
  <si>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</si>
  <si>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</si>
  <si>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</si>
  <si>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</si>
  <si>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</si>
  <si>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</si>
  <si>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</si>
  <si>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</si>
  <si>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</si>
  <si>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</si>
  <si>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</si>
  <si>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</si>
  <si>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</si>
  <si>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</si>
  <si>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</si>
  <si>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</si>
  <si>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</si>
  <si>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</si>
  <si>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</si>
  <si>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</si>
  <si>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</si>
  <si>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</si>
  <si>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</si>
  <si>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</si>
  <si>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</si>
  <si>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</si>
  <si>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</si>
  <si>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</si>
  <si>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</si>
  <si>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</si>
  <si>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</si>
  <si>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</si>
  <si>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</si>
  <si>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</si>
  <si>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</si>
  <si>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</si>
  <si>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</si>
  <si>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</si>
  <si>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</si>
  <si>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</si>
  <si>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</si>
  <si>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</si>
  <si>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</si>
  <si>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</si>
  <si>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</si>
  <si>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</si>
  <si>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</si>
  <si>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</si>
  <si>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</si>
  <si>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</si>
  <si>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</si>
  <si>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</si>
  <si>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</si>
  <si>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</si>
  <si>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</si>
  <si>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</si>
  <si>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</si>
  <si>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</si>
  <si>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</si>
  <si>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</si>
  <si>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</si>
  <si>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</si>
  <si>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</si>
  <si>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</si>
  <si>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</si>
  <si>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</si>
  <si>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</si>
  <si>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</si>
  <si>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</si>
  <si>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</si>
  <si>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</si>
  <si>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</si>
  <si>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</si>
  <si>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</si>
  <si>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</si>
  <si>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</si>
  <si>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</si>
  <si>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</si>
  <si>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</si>
  <si>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</si>
  <si>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</si>
  <si>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</si>
  <si>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</si>
  <si>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</si>
  <si>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</si>
  <si>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</si>
  <si>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</si>
  <si>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</si>
  <si>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</si>
  <si>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</si>
  <si>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</si>
  <si>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</si>
  <si>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</si>
  <si>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</si>
  <si>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</si>
  <si>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</si>
  <si>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</si>
  <si>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</si>
  <si>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</si>
  <si>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</si>
  <si>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</si>
  <si>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</si>
  <si>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</si>
  <si>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</si>
  <si>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</si>
  <si>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</si>
  <si>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</si>
  <si>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</si>
  <si>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</si>
  <si>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</si>
  <si>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</si>
  <si>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</si>
  <si>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</si>
  <si>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</si>
  <si>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</si>
  <si>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</si>
  <si>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</si>
  <si>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</si>
  <si>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</si>
  <si>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</si>
  <si>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</si>
  <si>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</si>
  <si>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</si>
  <si>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</si>
  <si>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</si>
  <si>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</si>
  <si>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</si>
  <si>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</si>
  <si>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</si>
  <si>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</si>
  <si>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</si>
  <si>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</si>
  <si>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</si>
  <si>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</si>
  <si>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</si>
  <si>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</si>
  <si>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</si>
  <si>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</si>
  <si>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</si>
  <si>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</si>
  <si>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</si>
  <si>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</si>
  <si>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</si>
  <si>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</si>
  <si>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</si>
  <si>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</si>
  <si>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</si>
  <si>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</si>
  <si>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</si>
  <si>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</si>
  <si>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</si>
  <si>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</si>
  <si>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</si>
  <si>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</si>
  <si>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</si>
  <si>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</si>
  <si>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</si>
  <si>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</si>
  <si>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</si>
  <si>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</si>
  <si>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</si>
  <si>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</si>
  <si>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</si>
  <si>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</si>
  <si>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</si>
  <si>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</si>
  <si>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</si>
  <si>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</si>
  <si>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</si>
  <si>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</si>
  <si>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</si>
  <si>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</si>
  <si>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</si>
  <si>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</si>
  <si>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</si>
  <si>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</si>
  <si>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</si>
  <si>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</si>
  <si>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</si>
  <si>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</si>
  <si>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</si>
  <si>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</si>
  <si>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</si>
  <si>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</si>
  <si>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</si>
  <si>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</si>
  <si>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</si>
  <si>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</si>
  <si>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</si>
  <si>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</si>
  <si>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</si>
  <si>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</si>
  <si>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</si>
  <si>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</si>
  <si>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</si>
  <si>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</si>
  <si>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</si>
  <si>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</si>
  <si>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</si>
  <si>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</si>
  <si>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</si>
  <si>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</si>
  <si>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</si>
  <si>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</si>
  <si>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</si>
  <si>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</si>
  <si>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</si>
  <si>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</si>
  <si>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</si>
  <si>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</si>
  <si>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</si>
  <si>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</si>
  <si>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</si>
  <si>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</si>
  <si>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</si>
  <si>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</si>
  <si>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</si>
  <si>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</si>
  <si>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</si>
  <si>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</si>
  <si>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</si>
  <si>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</si>
  <si>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</si>
  <si>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</si>
  <si>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</si>
  <si>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</si>
  <si>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</si>
  <si>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</si>
  <si>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</si>
  <si>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</si>
  <si>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</si>
  <si>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</si>
  <si>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</si>
  <si>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</si>
  <si>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</si>
  <si>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</si>
  <si>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</si>
  <si>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</si>
  <si>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</si>
  <si>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</si>
  <si>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</si>
  <si>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</si>
  <si>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</si>
  <si>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</si>
  <si>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</si>
  <si>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</si>
  <si>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</si>
  <si>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</si>
  <si>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</si>
  <si>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</si>
  <si>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</si>
  <si>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</si>
  <si>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</si>
  <si>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</si>
  <si>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</si>
  <si>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</si>
  <si>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</si>
  <si>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</si>
  <si>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</si>
  <si>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</si>
  <si>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</si>
  <si>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</si>
  <si>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</si>
  <si>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</si>
  <si>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</si>
  <si>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</si>
  <si>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</si>
  <si>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</si>
  <si>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</si>
  <si>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</si>
  <si>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</si>
  <si>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</si>
  <si>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</si>
  <si>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</si>
  <si>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</si>
  <si>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</si>
  <si>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</si>
  <si>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</si>
  <si>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</si>
  <si>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</si>
  <si>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</si>
  <si>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</si>
  <si>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</si>
  <si>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</si>
  <si>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</si>
  <si>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</si>
  <si>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</si>
  <si>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</si>
  <si>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</si>
  <si>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</si>
  <si>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</si>
  <si>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</si>
  <si>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</si>
  <si>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</si>
  <si>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</si>
  <si>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</si>
  <si>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</si>
  <si>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</si>
  <si>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</si>
  <si>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</si>
  <si>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</si>
  <si>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</si>
  <si>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</si>
  <si>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</si>
  <si>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</si>
  <si>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</si>
  <si>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</si>
  <si>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</si>
  <si>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</si>
  <si>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</si>
  <si>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</si>
  <si>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</si>
  <si>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</si>
  <si>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</si>
  <si>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</si>
  <si>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</si>
  <si>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</si>
  <si>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</si>
  <si>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</si>
  <si>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</si>
  <si>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</si>
  <si>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</si>
  <si>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</si>
  <si>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</si>
  <si>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</si>
  <si>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</si>
  <si>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</si>
  <si>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</si>
  <si>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</si>
  <si>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</si>
  <si>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</si>
  <si>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</si>
  <si>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</si>
  <si>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</si>
  <si>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</si>
  <si>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</si>
  <si>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</si>
  <si>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</si>
  <si>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</si>
  <si>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</si>
  <si>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</si>
  <si>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</si>
  <si>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</si>
  <si>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</si>
  <si>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</si>
  <si>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</si>
  <si>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</si>
  <si>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</si>
  <si>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</si>
  <si>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</si>
  <si>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</si>
  <si>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</si>
  <si>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</si>
  <si>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</si>
  <si>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</si>
  <si>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</si>
  <si>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</si>
  <si>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</si>
  <si>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</si>
  <si>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</si>
  <si>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</si>
  <si>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</si>
  <si>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</si>
  <si>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</si>
  <si>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</si>
  <si>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</si>
  <si>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</si>
  <si>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</si>
  <si>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</si>
  <si>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</si>
  <si>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</si>
  <si>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</si>
  <si>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</si>
  <si>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</si>
  <si>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</si>
  <si>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</si>
  <si>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</si>
  <si>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</si>
  <si>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</si>
  <si>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</si>
  <si>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</si>
  <si>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</si>
  <si>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</si>
  <si>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</si>
  <si>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</si>
  <si>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</si>
  <si>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</si>
  <si>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</si>
  <si>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</si>
  <si>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</si>
  <si>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</si>
  <si>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</si>
  <si>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</si>
  <si>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</si>
  <si>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</si>
  <si>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</si>
  <si>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</si>
  <si>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</si>
  <si>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</si>
  <si>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</si>
  <si>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</si>
  <si>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</si>
  <si>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</si>
  <si>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</si>
  <si>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</si>
  <si>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</si>
  <si>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</si>
  <si>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</si>
  <si>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</si>
  <si>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</si>
  <si>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</si>
  <si>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</si>
  <si>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</si>
  <si>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</si>
  <si>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</si>
  <si>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</si>
  <si>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</si>
  <si>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</si>
  <si>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</si>
  <si>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</si>
  <si>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</si>
  <si>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</si>
  <si>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</si>
  <si>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</si>
  <si>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</si>
  <si>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</si>
  <si>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</si>
  <si>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</si>
  <si>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</si>
  <si>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</si>
  <si>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</si>
  <si>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</si>
  <si>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</si>
  <si>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</si>
  <si>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</si>
  <si>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</si>
  <si>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</si>
  <si>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</si>
  <si>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</si>
  <si>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</si>
  <si>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</si>
  <si>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</si>
  <si>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</si>
  <si>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</si>
  <si>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</si>
  <si>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</si>
  <si>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</si>
  <si>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</si>
  <si>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</si>
  <si>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</si>
  <si>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</si>
  <si>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</si>
  <si>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</si>
  <si>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</si>
  <si>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</si>
  <si>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</si>
  <si>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</si>
  <si>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</si>
  <si>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</si>
  <si>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</si>
  <si>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</si>
  <si>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</si>
  <si>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</si>
  <si>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</si>
  <si>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</si>
  <si>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</si>
  <si>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</si>
  <si>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</si>
  <si>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</si>
  <si>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</si>
  <si>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</si>
  <si>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</si>
  <si>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</si>
  <si>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</si>
  <si>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</si>
  <si>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</si>
  <si>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</si>
  <si>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</si>
  <si>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</si>
  <si>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</si>
  <si>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</si>
  <si>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</si>
  <si>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</si>
  <si>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</si>
  <si>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</si>
  <si>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</si>
  <si>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</si>
  <si>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</si>
  <si>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</si>
  <si>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</si>
  <si>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</si>
  <si>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</si>
  <si>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</si>
  <si>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</si>
  <si>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</si>
  <si>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</si>
  <si>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</si>
  <si>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</si>
  <si>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</si>
  <si>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</si>
  <si>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</si>
  <si>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</si>
  <si>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</si>
  <si>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</si>
  <si>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</si>
  <si>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</si>
  <si>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</si>
  <si>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</si>
  <si>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</si>
  <si>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</si>
  <si>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</si>
  <si>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</si>
  <si>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</si>
  <si>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</si>
  <si>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</si>
  <si>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</si>
  <si>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</si>
  <si>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</si>
  <si>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</si>
  <si>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</si>
  <si>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</si>
  <si>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</si>
  <si>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</si>
  <si>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</si>
  <si>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</si>
  <si>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</si>
  <si>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</si>
  <si>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</si>
  <si>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</si>
  <si>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</si>
  <si>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</si>
  <si>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</si>
  <si>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</si>
  <si>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</si>
  <si>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</si>
  <si>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</si>
  <si>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</si>
  <si>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</si>
  <si>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</si>
  <si>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</si>
  <si>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</si>
  <si>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</si>
  <si>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</si>
  <si>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</si>
  <si>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</si>
  <si>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</si>
  <si>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</si>
  <si>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</si>
  <si>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</si>
  <si>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</si>
  <si>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</si>
  <si>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</si>
  <si>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</si>
  <si>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</si>
  <si>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</si>
  <si>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</si>
  <si>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</si>
  <si>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</si>
  <si>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</si>
  <si>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</si>
  <si>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</si>
  <si>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</si>
  <si>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</si>
  <si>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</si>
  <si>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</si>
  <si>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</si>
  <si>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</si>
  <si>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</si>
  <si>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</si>
  <si>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</si>
  <si>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</si>
  <si>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</si>
  <si>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</si>
  <si>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</si>
  <si>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</si>
  <si>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</si>
  <si>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</si>
  <si>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</si>
  <si>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</si>
  <si>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</si>
  <si>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</si>
  <si>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</si>
  <si>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</si>
  <si>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</si>
  <si>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</si>
  <si>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</si>
  <si>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</si>
  <si>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</si>
  <si>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</si>
  <si>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</si>
  <si>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</si>
  <si>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</si>
  <si>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</si>
  <si>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</si>
  <si>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</si>
  <si>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</si>
  <si>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</si>
  <si>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</si>
  <si>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</si>
  <si>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</si>
  <si>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</si>
  <si>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</si>
  <si>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</si>
  <si>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</si>
  <si>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</si>
  <si>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</si>
  <si>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</si>
  <si>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</si>
  <si>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</si>
  <si>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</si>
  <si>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</si>
  <si>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</si>
  <si>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</si>
  <si>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</si>
  <si>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</si>
  <si>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</si>
  <si>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</si>
  <si>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</si>
  <si>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</si>
  <si>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</si>
  <si>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</si>
  <si>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</si>
  <si>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</si>
  <si>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</si>
  <si>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</si>
  <si>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</si>
  <si>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</si>
  <si>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</si>
  <si>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</si>
  <si>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</si>
  <si>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</si>
  <si>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</si>
  <si>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</si>
  <si>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</si>
  <si>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</si>
  <si>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</si>
  <si>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</si>
  <si>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</si>
  <si>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</si>
  <si>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</si>
  <si>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</si>
  <si>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</si>
  <si>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</si>
  <si>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</si>
  <si>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</si>
  <si>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</si>
  <si>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</si>
  <si>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</si>
  <si>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</si>
  <si>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</si>
  <si>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</si>
  <si>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</si>
  <si>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</si>
  <si>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</si>
  <si>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</si>
  <si>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</si>
  <si>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</si>
  <si>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</si>
  <si>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</si>
  <si>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</si>
  <si>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</si>
  <si>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</si>
  <si>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</si>
  <si>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</si>
  <si>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</si>
  <si>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</si>
  <si>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</si>
  <si>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</si>
  <si>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</si>
  <si>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</si>
  <si>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</si>
  <si>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</si>
  <si>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</si>
  <si>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</si>
  <si>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</si>
  <si>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</si>
  <si>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</si>
  <si>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</si>
  <si>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</si>
  <si>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</si>
  <si>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</si>
  <si>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</si>
  <si>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</si>
  <si>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</si>
  <si>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</si>
  <si>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</si>
  <si>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</si>
  <si>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</si>
  <si>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</si>
  <si>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</si>
  <si>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</si>
  <si>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</si>
  <si>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</si>
  <si>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</si>
  <si>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</si>
  <si>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</si>
  <si>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</si>
  <si>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</si>
  <si>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</si>
  <si>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</si>
  <si>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</si>
  <si>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</si>
  <si>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</si>
  <si>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</si>
  <si>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</si>
  <si>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</si>
  <si>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</si>
  <si>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</si>
  <si>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</si>
  <si>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</si>
  <si>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</si>
  <si>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</si>
  <si>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</si>
  <si>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</si>
  <si>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</si>
  <si>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</si>
  <si>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</si>
  <si>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</si>
  <si>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</si>
  <si>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</si>
  <si>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</si>
  <si>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</si>
  <si>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</si>
  <si>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</si>
  <si>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</si>
  <si>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</si>
  <si>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</si>
  <si>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</si>
  <si>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</si>
  <si>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</si>
  <si>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</si>
  <si>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</si>
  <si>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</si>
  <si>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</si>
  <si>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</si>
  <si>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</si>
  <si>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</si>
  <si>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</si>
  <si>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</si>
  <si>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</si>
  <si>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</si>
  <si>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</si>
  <si>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</si>
  <si>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</si>
  <si>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</si>
  <si>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</si>
  <si>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</si>
  <si>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</si>
  <si>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</si>
  <si>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</si>
  <si>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</si>
  <si>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</si>
  <si>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</si>
  <si>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</si>
  <si>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</si>
  <si>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</si>
  <si>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</si>
  <si>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</si>
  <si>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</si>
  <si>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</si>
  <si>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</si>
  <si>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</si>
  <si>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</si>
  <si>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</si>
  <si>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</si>
  <si>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</si>
  <si>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</si>
  <si>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</si>
  <si>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</si>
  <si>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</si>
  <si>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</si>
  <si>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</si>
  <si>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</si>
  <si>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</si>
  <si>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</si>
  <si>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</si>
  <si>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</si>
  <si>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</si>
  <si>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</si>
  <si>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</si>
  <si>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</si>
  <si>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</si>
  <si>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</si>
  <si>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</si>
  <si>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</si>
  <si>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</si>
  <si>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</si>
  <si>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</si>
  <si>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</si>
  <si>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</si>
  <si>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</si>
  <si>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</si>
  <si>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</si>
  <si>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</si>
  <si>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</si>
  <si>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</si>
  <si>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</si>
  <si>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</si>
  <si>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</si>
  <si>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</si>
  <si>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</si>
  <si>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</si>
  <si>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</si>
  <si>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</si>
  <si>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</si>
  <si>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</si>
  <si>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</si>
  <si>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</si>
  <si>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</si>
  <si>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</si>
  <si>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</si>
  <si>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</si>
  <si>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</si>
  <si>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</si>
  <si>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</si>
  <si>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</si>
  <si>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</si>
  <si>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</si>
  <si>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</si>
  <si>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</si>
  <si>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</si>
  <si>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</si>
  <si>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</si>
  <si>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</si>
  <si>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</si>
  <si>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</si>
  <si>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</si>
  <si>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</si>
  <si>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</si>
  <si>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</si>
  <si>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</si>
  <si>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</si>
  <si>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</si>
  <si>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</si>
  <si>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</si>
  <si>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</si>
  <si>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</si>
  <si>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</si>
  <si>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</si>
  <si>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</si>
  <si>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</si>
  <si>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</si>
  <si>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</si>
  <si>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</si>
  <si>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</si>
  <si>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</si>
  <si>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</si>
  <si>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</si>
  <si>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</si>
  <si>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</si>
  <si>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</si>
  <si>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</si>
  <si>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</si>
  <si>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</si>
  <si>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</si>
  <si>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</si>
  <si>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</si>
  <si>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</si>
  <si>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</si>
  <si>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</si>
  <si>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</si>
  <si>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</si>
  <si>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</si>
  <si>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</si>
  <si>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</si>
  <si>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</si>
  <si>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</si>
  <si>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</si>
  <si>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</si>
  <si>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</si>
  <si>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</si>
  <si>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</si>
  <si>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</si>
  <si>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</si>
  <si>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</si>
  <si>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</si>
  <si>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</si>
  <si>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</si>
  <si>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</si>
  <si>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</si>
  <si>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</si>
  <si>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</si>
  <si>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</si>
  <si>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</si>
  <si>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</si>
  <si>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</si>
  <si>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</si>
  <si>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</si>
  <si>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</si>
  <si>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</si>
  <si>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</si>
  <si>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</si>
  <si>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</si>
  <si>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</si>
  <si>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</si>
  <si>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</si>
  <si>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</si>
  <si>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</si>
  <si>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</si>
  <si>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</si>
  <si>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</si>
  <si>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</si>
  <si>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</si>
  <si>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</si>
  <si>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</si>
  <si>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</si>
  <si>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</si>
  <si>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</si>
  <si>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</si>
  <si>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</si>
  <si>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</si>
  <si>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</si>
  <si>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</si>
  <si>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</si>
  <si>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</si>
  <si>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</si>
  <si>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</si>
  <si>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</si>
  <si>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</si>
  <si>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</si>
  <si>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</si>
  <si>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</si>
  <si>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</si>
  <si>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</si>
  <si>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</si>
  <si>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</si>
  <si>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</si>
  <si>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</si>
  <si>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</si>
  <si>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</si>
  <si>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</si>
  <si>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</si>
  <si>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</si>
  <si>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</si>
  <si>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</si>
  <si>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</si>
  <si>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</si>
  <si>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</si>
  <si>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</si>
  <si>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</si>
  <si>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</si>
  <si>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</si>
  <si>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</si>
  <si>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</si>
  <si>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</si>
  <si>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</si>
  <si>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</si>
  <si>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</si>
  <si>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</si>
  <si>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</si>
  <si>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</si>
  <si>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</si>
  <si>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</si>
  <si>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</si>
  <si>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</si>
  <si>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</si>
  <si>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</si>
  <si>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</si>
  <si>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</si>
  <si>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</si>
  <si>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</si>
  <si>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</si>
  <si>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</si>
  <si>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</si>
  <si>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</si>
  <si>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</si>
  <si>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</si>
  <si>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</si>
  <si>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</si>
  <si>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</si>
  <si>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</si>
  <si>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</si>
  <si>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</si>
  <si>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</si>
  <si>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</si>
  <si>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</si>
  <si>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</si>
  <si>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</si>
  <si>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</si>
  <si>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</si>
  <si>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</si>
  <si>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</si>
  <si>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</si>
  <si>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</si>
  <si>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</si>
  <si>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</si>
  <si>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</si>
  <si>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</si>
  <si>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</si>
  <si>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</si>
  <si>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</si>
  <si>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</si>
  <si>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</si>
  <si>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</si>
  <si>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</si>
  <si>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</si>
  <si>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</si>
  <si>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</si>
  <si>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</si>
  <si>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</si>
  <si>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</si>
  <si>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</si>
  <si>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</si>
  <si>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</si>
  <si>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</si>
  <si>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</si>
  <si>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</si>
  <si>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</si>
  <si>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</si>
  <si>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</si>
  <si>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</si>
  <si>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</si>
  <si>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</si>
  <si>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</si>
  <si>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</si>
  <si>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</si>
  <si>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</si>
  <si>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</si>
  <si>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</si>
  <si>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</si>
  <si>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</si>
  <si>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</si>
  <si>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</si>
  <si>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</si>
  <si>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</si>
  <si>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</si>
  <si>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</si>
  <si>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</si>
  <si>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</si>
  <si>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</si>
  <si>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</si>
  <si>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</si>
  <si>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</si>
  <si>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</si>
  <si>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</si>
  <si>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</si>
  <si>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</si>
  <si>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</si>
  <si>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</si>
  <si>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</si>
  <si>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</si>
  <si>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</si>
  <si>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</si>
  <si>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</si>
  <si>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</si>
  <si>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</si>
  <si>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</si>
  <si>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</si>
  <si>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</si>
  <si>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</si>
  <si>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</si>
  <si>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</si>
  <si>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</si>
  <si>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</si>
  <si>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</si>
  <si>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</si>
  <si>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</si>
  <si>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</si>
  <si>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</si>
  <si>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</si>
  <si>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</si>
  <si>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</si>
  <si>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</si>
  <si>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</si>
  <si>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</si>
  <si>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</si>
  <si>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</si>
  <si>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</si>
  <si>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</si>
  <si>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</si>
  <si>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</si>
  <si>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</si>
  <si>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</si>
  <si>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</si>
  <si>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</si>
  <si>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</si>
  <si>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</si>
  <si>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</si>
  <si>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</si>
  <si>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</si>
  <si>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</si>
  <si>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</si>
  <si>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</si>
  <si>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</si>
  <si>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</si>
  <si>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</si>
  <si>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</si>
  <si>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</si>
  <si>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</si>
  <si>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</si>
  <si>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</si>
  <si>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</si>
  <si>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</si>
  <si>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</si>
  <si>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</si>
  <si>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</si>
  <si>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</si>
  <si>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</si>
  <si>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</si>
  <si>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</si>
  <si>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</si>
  <si>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</si>
  <si>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</si>
  <si>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</si>
  <si>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</si>
  <si>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</si>
  <si>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</si>
  <si>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</si>
  <si>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</si>
  <si>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</si>
  <si>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</si>
  <si>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</si>
  <si>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</si>
  <si>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</si>
  <si>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</si>
  <si>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</si>
  <si>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</si>
  <si>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</si>
  <si>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</si>
  <si>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</si>
  <si>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</si>
  <si>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</si>
  <si>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</si>
  <si>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</si>
  <si>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</si>
  <si>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</si>
  <si>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</si>
  <si>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</si>
  <si>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</si>
  <si>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</si>
  <si>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</si>
  <si>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</si>
  <si>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</si>
  <si>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</si>
  <si>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</si>
  <si>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</si>
  <si>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</si>
  <si>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</si>
  <si>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</si>
  <si>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</si>
  <si>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</si>
  <si>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</si>
  <si>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</si>
  <si>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</si>
  <si>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</si>
  <si>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</si>
  <si>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</si>
  <si>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</si>
  <si>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</si>
  <si>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</si>
  <si>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</si>
  <si>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</si>
  <si>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</si>
  <si>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</si>
  <si>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</si>
  <si>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</si>
  <si>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</si>
  <si>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</si>
  <si>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</si>
  <si>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</si>
  <si>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</si>
  <si>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</si>
  <si>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</si>
  <si>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</si>
  <si>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</si>
  <si>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</si>
  <si>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</si>
  <si>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</si>
  <si>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</si>
  <si>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</si>
  <si>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</si>
  <si>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</si>
  <si>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</si>
  <si>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</si>
  <si>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</si>
  <si>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</si>
  <si>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</si>
  <si>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</si>
  <si>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</si>
  <si>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</si>
  <si>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</si>
  <si>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</si>
  <si>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</si>
  <si>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</si>
  <si>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</si>
  <si>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</si>
  <si>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</si>
  <si>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</si>
  <si>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</si>
  <si>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</si>
  <si>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</si>
  <si>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</si>
  <si>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</si>
  <si>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</si>
  <si>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</si>
  <si>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</si>
  <si>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</si>
  <si>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</si>
  <si>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</si>
  <si>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</si>
  <si>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</si>
  <si>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</si>
  <si>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</si>
  <si>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</si>
  <si>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</si>
  <si>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</si>
  <si>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</si>
  <si>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</si>
  <si>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</si>
  <si>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</si>
  <si>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</si>
  <si>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</si>
  <si>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</si>
  <si>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</si>
  <si>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</si>
  <si>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</si>
  <si>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</si>
  <si>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</si>
  <si>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</si>
  <si>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</si>
  <si>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</si>
  <si>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</si>
  <si>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</si>
  <si>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</si>
  <si>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</si>
  <si>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</si>
  <si>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</si>
  <si>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</si>
  <si>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</si>
  <si>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</si>
  <si>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</si>
  <si>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</si>
  <si>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</si>
  <si>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</si>
  <si>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</si>
  <si>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</si>
  <si>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</si>
  <si>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</si>
  <si>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</si>
  <si>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</si>
  <si>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</si>
  <si>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</si>
  <si>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</si>
  <si>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</si>
  <si>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</si>
  <si>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</si>
  <si>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</si>
  <si>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</si>
  <si>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</si>
  <si>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</si>
  <si>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</si>
  <si>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</si>
  <si>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</si>
  <si>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</si>
  <si>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</si>
  <si>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</si>
  <si>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</si>
  <si>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</si>
  <si>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</si>
  <si>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</si>
  <si>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</si>
  <si>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</si>
  <si>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</si>
  <si>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</si>
  <si>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</si>
  <si>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</si>
  <si>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</si>
  <si>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</si>
  <si>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</si>
  <si>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</si>
  <si>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</si>
  <si>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</si>
  <si>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</si>
  <si>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</si>
  <si>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</si>
  <si>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</si>
  <si>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</si>
  <si>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</si>
  <si>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</si>
  <si>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</si>
  <si>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</si>
  <si>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</si>
  <si>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</si>
  <si>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</si>
  <si>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</si>
  <si>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</si>
  <si>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</si>
  <si>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</si>
  <si>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</si>
  <si>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</si>
  <si>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</si>
  <si>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</si>
  <si>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</si>
  <si>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</si>
  <si>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</si>
  <si>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</si>
  <si>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</si>
  <si>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</si>
  <si>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</si>
  <si>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</si>
  <si>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</si>
  <si>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</si>
  <si>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</si>
  <si>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</si>
  <si>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</si>
  <si>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</si>
  <si>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</si>
  <si>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</si>
  <si>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</si>
  <si>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</si>
  <si>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</si>
  <si>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</si>
  <si>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</si>
  <si>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</si>
  <si>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</si>
  <si>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</si>
  <si>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</si>
  <si>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</si>
  <si>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</si>
  <si>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</si>
  <si>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</si>
  <si>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</si>
  <si>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</si>
  <si>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</si>
  <si>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</si>
  <si>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</si>
  <si>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</si>
  <si>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</si>
  <si>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</si>
  <si>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</si>
  <si>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</si>
  <si>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</si>
  <si>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</si>
  <si>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</si>
  <si>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</si>
  <si>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</si>
  <si>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</si>
  <si>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</si>
  <si>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</si>
  <si>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</si>
  <si>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</si>
  <si>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</si>
  <si>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</si>
  <si>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</si>
  <si>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</si>
  <si>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</si>
  <si>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</si>
  <si>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</si>
  <si>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</si>
  <si>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</si>
  <si>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</si>
  <si>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</si>
  <si>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</si>
  <si>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</si>
  <si>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</si>
  <si>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</si>
  <si>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</si>
  <si>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</si>
  <si>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</si>
  <si>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</si>
  <si>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</si>
  <si>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</si>
  <si>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</si>
  <si>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</si>
  <si>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</si>
  <si>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</si>
  <si>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</si>
  <si>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</si>
  <si>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</si>
  <si>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</si>
  <si>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</si>
  <si>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</si>
  <si>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</si>
  <si>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</si>
  <si>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</si>
  <si>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</si>
  <si>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</si>
  <si>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</si>
  <si>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</si>
  <si>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</si>
  <si>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</si>
  <si>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</si>
  <si>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</si>
  <si>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</si>
  <si>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</si>
  <si>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</si>
  <si>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</si>
  <si>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</si>
  <si>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</si>
  <si>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</si>
  <si>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</si>
  <si>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</si>
  <si>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</si>
  <si>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</si>
  <si>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</si>
  <si>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</si>
  <si>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</si>
  <si>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</si>
  <si>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</si>
  <si>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</si>
  <si>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</si>
  <si>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</si>
  <si>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</si>
  <si>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</si>
  <si>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</si>
  <si>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</si>
  <si>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</si>
  <si>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</si>
  <si>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</si>
  <si>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</si>
  <si>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</si>
  <si>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</si>
  <si>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</si>
  <si>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</si>
  <si>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</si>
  <si>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</si>
  <si>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</si>
  <si>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</si>
  <si>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</si>
  <si>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</si>
  <si>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</si>
  <si>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</si>
  <si>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</si>
  <si>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</si>
  <si>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</si>
  <si>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</si>
  <si>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</si>
  <si>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</si>
  <si>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</si>
  <si>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</si>
  <si>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</si>
  <si>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</si>
  <si>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</si>
  <si>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</si>
  <si>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</si>
  <si>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</si>
  <si>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</si>
  <si>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</si>
  <si>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</si>
  <si>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</si>
  <si>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</si>
  <si>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</si>
  <si>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</si>
  <si>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</si>
  <si>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</si>
  <si>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</si>
  <si>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</si>
  <si>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</si>
  <si>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</si>
  <si>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</si>
  <si>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</si>
  <si>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</si>
  <si>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</si>
  <si>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</si>
  <si>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</si>
  <si>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</si>
  <si>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</si>
  <si>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</si>
  <si>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</si>
  <si>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</si>
  <si>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</si>
  <si>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</si>
  <si>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</si>
  <si>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</si>
  <si>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</si>
  <si>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</si>
  <si>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</si>
  <si>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</si>
  <si>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</si>
  <si>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</si>
  <si>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</si>
  <si>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</si>
  <si>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</si>
  <si>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</si>
  <si>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</si>
  <si>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</si>
  <si>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</si>
  <si>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</si>
  <si>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</si>
  <si>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</si>
  <si>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</si>
  <si>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</si>
  <si>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</si>
  <si>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</si>
  <si>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</si>
  <si>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</si>
  <si>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</si>
  <si>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</si>
  <si>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</si>
  <si>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</si>
  <si>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</si>
  <si>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</si>
  <si>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</si>
  <si>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</si>
  <si>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</si>
  <si>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</si>
  <si>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</si>
  <si>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</si>
  <si>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</si>
  <si>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</si>
  <si>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</si>
  <si>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</si>
  <si>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</si>
  <si>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</si>
  <si>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</si>
  <si>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</si>
  <si>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</si>
  <si>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</si>
  <si>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</si>
  <si>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</si>
  <si>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</si>
  <si>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</si>
  <si>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</si>
  <si>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</si>
  <si>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</si>
  <si>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</si>
  <si>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</si>
  <si>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</si>
  <si>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</si>
  <si>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</si>
  <si>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</si>
  <si>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</si>
  <si>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</si>
  <si>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</si>
  <si>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</si>
  <si>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</si>
  <si>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</si>
  <si>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</si>
  <si>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</si>
  <si>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</si>
  <si>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</si>
  <si>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</si>
  <si>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</si>
  <si>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</si>
  <si>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</si>
  <si>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</si>
  <si>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</si>
  <si>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</si>
  <si>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</si>
  <si>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</si>
  <si>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</si>
  <si>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</si>
  <si>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</si>
  <si>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</si>
  <si>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</si>
  <si>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</si>
  <si>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</si>
  <si>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</si>
  <si>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</si>
  <si>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</si>
  <si>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</si>
  <si>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</si>
  <si>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</si>
  <si>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</si>
  <si>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</si>
  <si>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</si>
  <si>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</si>
  <si>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</si>
  <si>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</si>
  <si>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</si>
  <si>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</si>
  <si>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</si>
  <si>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</si>
  <si>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</si>
  <si>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</si>
  <si>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</si>
  <si>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</si>
  <si>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</si>
  <si>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</si>
  <si>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</si>
  <si>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</si>
  <si>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</si>
  <si>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</si>
  <si>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</si>
  <si>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</si>
  <si>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</si>
  <si>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</si>
  <si>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</si>
  <si>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</si>
  <si>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</si>
  <si>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</si>
  <si>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</si>
  <si>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</si>
  <si>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</si>
  <si>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</si>
  <si>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</si>
  <si>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</si>
  <si>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</si>
  <si>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</si>
  <si>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</si>
  <si>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</si>
  <si>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</si>
  <si>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</si>
  <si>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</si>
  <si>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</si>
  <si>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</si>
  <si>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</si>
  <si>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</si>
  <si>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</si>
  <si>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</si>
  <si>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</si>
  <si>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</si>
  <si>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</si>
  <si>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</si>
  <si>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</si>
  <si>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</si>
  <si>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</si>
  <si>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</si>
  <si>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</si>
  <si>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</si>
  <si>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</si>
  <si>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</si>
  <si>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</si>
  <si>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</si>
  <si>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</si>
  <si>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</si>
  <si>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</si>
  <si>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</si>
  <si>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</si>
  <si>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</si>
  <si>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</si>
  <si>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</si>
  <si>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</si>
  <si>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</si>
  <si>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</si>
  <si>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</si>
  <si>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</si>
  <si>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</si>
  <si>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</si>
  <si>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</si>
  <si>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</si>
  <si>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</si>
  <si>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</si>
  <si>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</si>
  <si>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</si>
  <si>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</si>
  <si>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</si>
  <si>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</si>
  <si>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</si>
  <si>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</si>
  <si>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</si>
  <si>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</si>
  <si>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</si>
  <si>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</si>
  <si>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</si>
  <si>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</si>
  <si>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</si>
  <si>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</si>
  <si>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</si>
  <si>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</si>
  <si>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</si>
  <si>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</si>
  <si>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</si>
  <si>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</si>
  <si>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</si>
  <si>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</si>
  <si>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</si>
  <si>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</si>
  <si>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</si>
  <si>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</si>
  <si>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</si>
  <si>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</si>
  <si>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</si>
  <si>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</si>
  <si>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</si>
  <si>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</si>
  <si>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</si>
  <si>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</si>
  <si>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</si>
  <si>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</si>
  <si>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</si>
  <si>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</si>
  <si>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</si>
  <si>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</si>
  <si>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</si>
  <si>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</si>
  <si>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</si>
  <si>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</si>
  <si>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</si>
  <si>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</si>
  <si>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</si>
  <si>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</si>
  <si>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</si>
  <si>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</si>
  <si>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</si>
  <si>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</si>
  <si>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</si>
  <si>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</si>
  <si>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</si>
  <si>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</si>
  <si>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</si>
  <si>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</si>
  <si>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</si>
  <si>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</si>
  <si>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</si>
  <si>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</si>
  <si>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</si>
  <si>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</si>
  <si>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</si>
  <si>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</si>
  <si>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</si>
  <si>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</si>
  <si>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</si>
  <si>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</si>
  <si>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</si>
  <si>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</si>
  <si>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</si>
  <si>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</si>
  <si>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</si>
  <si>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</si>
  <si>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</si>
  <si>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</si>
  <si>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</si>
  <si>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</si>
  <si>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</si>
  <si>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</si>
  <si>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</si>
  <si>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</si>
  <si>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</si>
  <si>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</si>
  <si>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</si>
  <si>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</si>
  <si>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</si>
  <si>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</si>
  <si>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</si>
  <si>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</si>
  <si>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</si>
  <si>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</si>
  <si>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</si>
  <si>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</si>
  <si>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</si>
  <si>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</si>
  <si>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</si>
  <si>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</si>
  <si>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</si>
  <si>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</si>
  <si>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</si>
  <si>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</si>
  <si>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</si>
  <si>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</si>
  <si>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</si>
  <si>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</si>
  <si>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</si>
  <si>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</si>
  <si>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</si>
  <si>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</si>
  <si>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</si>
  <si>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</si>
  <si>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</si>
  <si>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</si>
  <si>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</si>
  <si>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</si>
  <si>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</si>
  <si>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</si>
  <si>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</si>
  <si>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</si>
  <si>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</si>
  <si>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</si>
  <si>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</si>
  <si>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</si>
  <si>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</si>
  <si>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</si>
  <si>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</si>
  <si>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</si>
  <si>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</si>
  <si>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</si>
  <si>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</si>
  <si>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</si>
  <si>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</si>
  <si>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</si>
  <si>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</si>
  <si>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</si>
  <si>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</si>
  <si>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</si>
  <si>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</si>
  <si>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</si>
  <si>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</si>
  <si>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</si>
  <si>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</si>
  <si>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</si>
  <si>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</si>
  <si>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</si>
  <si>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</si>
  <si>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</si>
  <si>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</si>
  <si>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</si>
  <si>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</si>
  <si>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</si>
  <si>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H</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</si>
  <si>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</si>
  <si>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</si>
  <si>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</si>
  <si>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</si>
  <si>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</si>
  <si>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</si>
  <si>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</si>
  <si>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</si>
  <si>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</si>
  <si>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</si>
  <si>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</si>
  <si>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</si>
  <si>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</si>
  <si>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</si>
  <si>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</si>
  <si>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</si>
  <si>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</si>
  <si>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</si>
  <si>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</si>
  <si>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</si>
  <si>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</si>
  <si>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</si>
  <si>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</si>
  <si>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</si>
  <si>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</si>
  <si>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</si>
  <si>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</si>
  <si>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</si>
  <si>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</si>
  <si>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</si>
  <si>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</si>
  <si>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</si>
  <si>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</si>
  <si>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</si>
  <si>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</si>
  <si>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</si>
  <si>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</si>
  <si>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</si>
  <si>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</si>
  <si>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</si>
  <si>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</si>
  <si>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</si>
  <si>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</si>
  <si>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</si>
  <si>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</si>
  <si>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</si>
  <si>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</si>
  <si>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</si>
  <si>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</si>
  <si>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</si>
  <si>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</si>
  <si>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</si>
  <si>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</si>
  <si>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</si>
  <si>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</si>
  <si>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</si>
  <si>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</si>
  <si>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</si>
  <si>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</si>
  <si>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</si>
  <si>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</si>
  <si>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</si>
  <si>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</si>
  <si>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</si>
  <si>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</si>
  <si>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</si>
  <si>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</si>
  <si>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</si>
  <si>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</si>
  <si>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</si>
  <si>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</si>
  <si>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</si>
  <si>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</si>
  <si>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</si>
  <si>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</si>
  <si>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</si>
  <si>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</si>
  <si>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</si>
  <si>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</si>
  <si>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</si>
  <si>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</si>
  <si>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</si>
  <si>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</si>
  <si>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</si>
  <si>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</si>
  <si>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</si>
  <si>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</si>
  <si>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</si>
  <si>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</si>
  <si>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</si>
  <si>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</si>
  <si>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</si>
  <si>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</si>
  <si>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</si>
  <si>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</si>
  <si>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</si>
  <si>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</si>
  <si>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</si>
  <si>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</si>
  <si>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</si>
  <si>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</si>
  <si>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</si>
  <si>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</si>
  <si>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</si>
  <si>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</si>
  <si>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</si>
  <si>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</si>
  <si>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</si>
  <si>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</si>
  <si>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</si>
  <si>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</si>
  <si>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</si>
  <si>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</si>
  <si>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</si>
  <si>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</si>
  <si>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</si>
  <si>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</si>
  <si>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</si>
  <si>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</si>
  <si>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</si>
  <si>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</si>
  <si>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</si>
  <si>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</si>
  <si>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</si>
  <si>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</si>
  <si>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</si>
  <si>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</si>
  <si>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</si>
  <si>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</si>
  <si>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</si>
  <si>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</si>
  <si>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</si>
  <si>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</si>
  <si>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</si>
  <si>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</si>
  <si>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</si>
  <si>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</si>
  <si>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</si>
  <si>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</si>
  <si>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</si>
  <si>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</si>
  <si>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</si>
  <si>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</si>
  <si>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</si>
  <si>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</si>
  <si>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</si>
  <si>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</si>
  <si>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</si>
  <si>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</si>
  <si>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</si>
  <si>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</si>
  <si>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</si>
  <si>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</si>
  <si>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</si>
  <si>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</si>
  <si>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</si>
  <si>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</si>
  <si>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</si>
  <si>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</si>
  <si>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</si>
  <si>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</si>
  <si>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</si>
  <si>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</si>
  <si>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</si>
  <si>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</si>
  <si>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</si>
  <si>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</si>
  <si>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</si>
  <si>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</si>
  <si>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</si>
  <si>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</si>
  <si>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</si>
  <si>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</si>
  <si>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</si>
  <si>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</si>
  <si>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</si>
  <si>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</si>
  <si>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</si>
  <si>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</si>
  <si>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</si>
  <si>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</si>
  <si>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</si>
  <si>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</si>
  <si>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</si>
  <si>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</si>
  <si>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</si>
  <si>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</si>
  <si>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</si>
  <si>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</si>
  <si>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</si>
  <si>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</si>
  <si>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</si>
  <si>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</si>
  <si>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</si>
  <si>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</si>
  <si>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</si>
  <si>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</si>
  <si>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</si>
  <si>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</si>
  <si>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</si>
  <si>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</si>
  <si>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</si>
  <si>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</si>
  <si>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</si>
  <si>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</si>
  <si>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</si>
  <si>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</si>
  <si>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</si>
  <si>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</si>
  <si>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</si>
  <si>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</si>
  <si>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</si>
  <si>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</si>
  <si>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</si>
  <si>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</si>
  <si>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</si>
  <si>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</si>
  <si>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</si>
  <si>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</si>
  <si>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</si>
  <si>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</si>
  <si>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</si>
  <si>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</si>
  <si>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</si>
  <si>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</si>
  <si>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</si>
  <si>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</si>
  <si>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</si>
  <si>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</si>
  <si>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</si>
  <si>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</si>
  <si>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</si>
  <si>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</si>
  <si>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</si>
  <si>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</si>
  <si>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</si>
  <si>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</si>
  <si>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</si>
  <si>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</si>
  <si>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</si>
  <si>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</si>
  <si>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</si>
  <si>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</si>
  <si>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</si>
  <si>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</si>
  <si>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</si>
  <si>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</si>
  <si>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</si>
  <si>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</si>
  <si>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</si>
  <si>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</si>
  <si>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</si>
  <si>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</si>
  <si>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</si>
  <si>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</si>
  <si>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</si>
  <si>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</si>
  <si>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</si>
  <si>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</si>
  <si>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</si>
  <si>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</si>
  <si>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</si>
  <si>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</si>
  <si>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</si>
  <si>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</si>
  <si>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</si>
  <si>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</si>
  <si>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</si>
  <si>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</si>
  <si>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</si>
  <si>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</si>
  <si>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</si>
  <si>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</si>
  <si>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</si>
  <si>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</si>
  <si>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</si>
  <si>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</si>
  <si>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</si>
  <si>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</si>
  <si>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</si>
  <si>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</si>
  <si>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</si>
  <si>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</si>
  <si>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</si>
  <si>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</si>
  <si>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</si>
  <si>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</si>
  <si>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</si>
  <si>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</si>
  <si>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</si>
  <si>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</si>
  <si>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</si>
  <si>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</si>
  <si>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</si>
  <si>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</si>
  <si>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</si>
  <si>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</si>
  <si>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</si>
  <si>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</si>
  <si>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</si>
  <si>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</si>
  <si>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</si>
  <si>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</si>
  <si>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</si>
  <si>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</si>
  <si>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</si>
  <si>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</si>
  <si>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</si>
  <si>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</si>
  <si>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</si>
  <si>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</si>
  <si>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</si>
  <si>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</si>
  <si>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</si>
  <si>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</si>
  <si>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</si>
  <si>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</si>
  <si>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</si>
  <si>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</si>
  <si>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</si>
  <si>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</si>
  <si>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</si>
  <si>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</si>
  <si>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</si>
  <si>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</si>
  <si>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</si>
  <si>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</si>
  <si>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</si>
  <si>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</si>
  <si>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</si>
  <si>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</si>
  <si>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</si>
  <si>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</si>
  <si>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</si>
  <si>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</si>
  <si>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</si>
  <si>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</si>
  <si>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</si>
  <si>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</si>
  <si>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</si>
  <si>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</si>
  <si>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</si>
  <si>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</si>
  <si>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</si>
  <si>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</si>
  <si>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</si>
  <si>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</si>
  <si>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</si>
  <si>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</si>
  <si>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</si>
  <si>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</si>
  <si>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</si>
  <si>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</si>
  <si>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</si>
  <si>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</si>
  <si>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</si>
  <si>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</si>
  <si>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</si>
  <si>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</si>
  <si>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</si>
  <si>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</si>
  <si>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</si>
  <si>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</si>
  <si>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</si>
  <si>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</si>
  <si>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</si>
  <si>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</si>
  <si>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</si>
  <si>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</si>
  <si>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</si>
  <si>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</si>
  <si>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</si>
  <si>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</si>
  <si>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</si>
  <si>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</si>
  <si>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</si>
  <si>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</si>
  <si>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</si>
  <si>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</si>
  <si>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</si>
  <si>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</si>
  <si>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</si>
  <si>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</si>
  <si>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</si>
  <si>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</si>
  <si>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</si>
  <si>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</si>
  <si>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</si>
  <si>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</si>
  <si>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</si>
  <si>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</si>
  <si>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</si>
  <si>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</si>
  <si>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</si>
  <si>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</si>
  <si>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</si>
  <si>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</si>
  <si>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</si>
  <si>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</si>
  <si>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</si>
  <si>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</si>
  <si>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</si>
  <si>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</si>
  <si>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</si>
  <si>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</si>
  <si>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</si>
  <si>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</si>
  <si>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</si>
  <si>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</si>
  <si>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</si>
  <si>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</si>
  <si>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</si>
  <si>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</si>
  <si>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</si>
  <si>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</si>
  <si>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</si>
  <si>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</si>
  <si>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</si>
  <si>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</si>
  <si>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</si>
  <si>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</si>
  <si>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</si>
  <si>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</si>
  <si>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</si>
  <si>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</si>
  <si>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</si>
  <si>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</si>
  <si>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</si>
  <si>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</si>
  <si>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</si>
  <si>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</si>
  <si>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</si>
  <si>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</si>
  <si>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</si>
  <si>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</si>
  <si>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</si>
  <si>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</si>
  <si>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</si>
  <si>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</si>
  <si>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</si>
  <si>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</si>
  <si>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</si>
  <si>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</si>
  <si>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</si>
  <si>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</si>
  <si>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</si>
  <si>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</si>
  <si>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</si>
  <si>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</si>
  <si>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</si>
  <si>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</si>
  <si>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</si>
  <si>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</si>
  <si>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</si>
  <si>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</si>
  <si>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</si>
  <si>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</si>
  <si>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</si>
  <si>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</si>
  <si>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</si>
  <si>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</si>
  <si>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</si>
  <si>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</si>
  <si>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</si>
  <si>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</si>
  <si>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</si>
  <si>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</si>
  <si>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</si>
  <si>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</si>
  <si>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</si>
  <si>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</si>
  <si>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</si>
  <si>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</si>
  <si>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</si>
  <si>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</si>
  <si>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</si>
  <si>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</si>
  <si>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</si>
  <si>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</si>
  <si>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</si>
  <si>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</si>
  <si>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</si>
  <si>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</si>
  <si>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</si>
  <si>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</si>
  <si>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</si>
  <si>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</si>
  <si>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</si>
  <si>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</si>
  <si>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</si>
  <si>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</si>
  <si>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</si>
  <si>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</si>
  <si>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</si>
  <si>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</si>
  <si>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</si>
  <si>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</si>
  <si>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</si>
  <si>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</si>
  <si>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</si>
  <si>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</si>
  <si>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</si>
  <si>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</si>
  <si>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</si>
  <si>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</si>
  <si>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</si>
  <si>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</si>
  <si>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</si>
  <si>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</si>
  <si>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</si>
  <si>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</si>
  <si>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</si>
  <si>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</si>
  <si>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</si>
  <si>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</si>
  <si>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</si>
  <si>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</si>
  <si>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</si>
  <si>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</si>
  <si>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</si>
  <si>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</si>
  <si>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</si>
  <si>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</si>
  <si>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</si>
  <si>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</si>
  <si>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</si>
  <si>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</si>
  <si>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</si>
  <si>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</si>
  <si>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</si>
  <si>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</si>
  <si>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</si>
  <si>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</si>
  <si>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</si>
  <si>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</si>
  <si>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</si>
  <si>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</si>
  <si>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</si>
  <si>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</si>
  <si>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</si>
  <si>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</si>
  <si>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</si>
  <si>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</si>
  <si>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</si>
  <si>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</si>
  <si>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</si>
  <si>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</si>
  <si>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</si>
  <si>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</si>
  <si>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</si>
  <si>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</si>
  <si>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</si>
  <si>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</si>
  <si>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</si>
  <si>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</si>
  <si>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</si>
  <si>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</si>
  <si>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</si>
  <si>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</si>
  <si>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</si>
  <si>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</si>
  <si>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</si>
  <si>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</si>
  <si>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</si>
  <si>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</si>
  <si>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</si>
  <si>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</si>
  <si>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</si>
  <si>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</si>
  <si>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</si>
  <si>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</si>
  <si>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</si>
  <si>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</si>
  <si>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</si>
  <si>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</si>
  <si>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</si>
  <si>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</si>
  <si>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</si>
  <si>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</si>
  <si>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</si>
  <si>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</si>
  <si>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</si>
  <si>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</si>
  <si>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</si>
  <si>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</si>
  <si>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</si>
  <si>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</si>
  <si>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</si>
  <si>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</si>
  <si>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</si>
  <si>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</si>
  <si>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</si>
  <si>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</si>
  <si>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</si>
  <si>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</si>
  <si>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</si>
  <si>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</si>
  <si>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</si>
  <si>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</si>
  <si>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</si>
  <si>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</si>
  <si>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</si>
  <si>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</si>
  <si>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</si>
  <si>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</si>
  <si>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</si>
  <si>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</si>
  <si>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</si>
  <si>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</si>
  <si>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</si>
  <si>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</si>
  <si>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</si>
  <si>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</si>
  <si>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</si>
  <si>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</si>
  <si>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</si>
  <si>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</si>
  <si>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</si>
  <si>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</si>
  <si>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</si>
  <si>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</si>
  <si>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</si>
  <si>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</si>
  <si>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</si>
  <si>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</si>
  <si>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</si>
  <si>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</si>
  <si>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</si>
  <si>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</si>
  <si>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</si>
  <si>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</si>
  <si>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</si>
  <si>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</si>
  <si>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</si>
  <si>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</si>
  <si>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</si>
  <si>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</si>
  <si>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</si>
  <si>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</si>
  <si>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</si>
  <si>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</si>
  <si>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</si>
  <si>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</si>
  <si>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</si>
  <si>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</si>
  <si>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</si>
  <si>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</si>
  <si>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</si>
  <si>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</si>
  <si>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</si>
  <si>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</si>
  <si>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</si>
  <si>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</si>
  <si>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</si>
  <si>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</si>
  <si>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</si>
  <si>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</si>
  <si>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</si>
  <si>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</si>
  <si>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</si>
  <si>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</si>
  <si>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</si>
  <si>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</si>
  <si>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</si>
  <si>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</si>
  <si>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</si>
  <si>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</si>
  <si>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</si>
  <si>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</si>
  <si>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</si>
  <si>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</si>
  <si>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</si>
  <si>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</si>
  <si>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</si>
  <si>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</si>
  <si>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</si>
  <si>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</si>
  <si>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</si>
  <si>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</si>
  <si>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</si>
  <si>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</si>
  <si>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</si>
  <si>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</si>
  <si>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</si>
  <si>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</si>
  <si>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</si>
  <si>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</si>
  <si>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</si>
  <si>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</si>
  <si>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</si>
  <si>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</si>
  <si>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</si>
  <si>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</si>
  <si>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</si>
  <si>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</si>
  <si>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</si>
  <si>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</si>
  <si>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</si>
  <si>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</si>
  <si>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</si>
  <si>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</si>
  <si>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</si>
  <si>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</si>
  <si>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</si>
  <si>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</si>
  <si>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</si>
  <si>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</si>
  <si>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</si>
  <si>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</si>
  <si>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</si>
  <si>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</si>
  <si>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</si>
  <si>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</si>
  <si>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</si>
  <si>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</si>
  <si>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</si>
  <si>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</si>
  <si>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</si>
  <si>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</si>
  <si>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</si>
  <si>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</si>
  <si>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</si>
  <si>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</si>
  <si>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</si>
  <si>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</si>
  <si>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</si>
  <si>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</si>
  <si>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</si>
  <si>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</si>
  <si>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</si>
  <si>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</si>
  <si>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</si>
  <si>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</si>
  <si>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</si>
  <si>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</si>
  <si>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</si>
  <si>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</si>
  <si>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</si>
  <si>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</si>
  <si>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</si>
  <si>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</si>
  <si>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</si>
  <si>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</si>
  <si>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</si>
  <si>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</si>
  <si>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</si>
  <si>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</si>
  <si>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</si>
  <si>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</si>
  <si>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</si>
  <si>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</si>
  <si>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</si>
  <si>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</si>
  <si>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</si>
  <si>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</si>
  <si>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</si>
  <si>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</si>
  <si>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</si>
  <si>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</si>
  <si>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</si>
  <si>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</si>
  <si>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</si>
  <si>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</si>
  <si>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</si>
  <si>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</si>
  <si>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</si>
  <si>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</si>
  <si>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</si>
  <si>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</si>
  <si>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</si>
  <si>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</si>
  <si>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</si>
  <si>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</si>
  <si>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</si>
  <si>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</si>
  <si>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</si>
  <si>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</si>
  <si>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</si>
  <si>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</si>
  <si>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</si>
  <si>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</si>
  <si>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</si>
  <si>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</si>
  <si>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</si>
  <si>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</si>
  <si>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</si>
  <si>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</si>
  <si>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</si>
  <si>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</si>
  <si>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</si>
  <si>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</si>
  <si>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</si>
  <si>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</si>
  <si>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</si>
  <si>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</si>
  <si>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</si>
  <si>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</si>
  <si>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</si>
  <si>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</si>
  <si>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</si>
  <si>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</si>
  <si>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</si>
  <si>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</si>
  <si>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</si>
  <si>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</si>
  <si>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</si>
  <si>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</si>
  <si>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</si>
  <si>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</si>
  <si>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</si>
  <si>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</si>
  <si>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</si>
  <si>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</si>
  <si>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</si>
  <si>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</si>
  <si>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</si>
  <si>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</si>
  <si>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</si>
  <si>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</si>
  <si>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</si>
  <si>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</si>
  <si>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</si>
  <si>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</si>
  <si>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</si>
  <si>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</si>
  <si>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</si>
  <si>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</si>
  <si>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</si>
  <si>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</si>
  <si>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</si>
  <si>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</si>
  <si>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</si>
  <si>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</si>
  <si>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</si>
  <si>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</si>
  <si>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</si>
  <si>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</si>
  <si>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</si>
  <si>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</si>
  <si>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</si>
  <si>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</si>
  <si>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</si>
  <si>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</si>
  <si>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</si>
  <si>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</si>
  <si>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</si>
  <si>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</si>
  <si>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</si>
  <si>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</si>
  <si>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</si>
  <si>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</si>
  <si>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</si>
  <si>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</si>
  <si>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</si>
  <si>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</si>
  <si>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</si>
  <si>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</si>
  <si>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</si>
  <si>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</si>
  <si>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</si>
  <si>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</si>
  <si>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</si>
  <si>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</si>
  <si>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</si>
  <si>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</si>
  <si>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</si>
  <si>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</si>
  <si>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</si>
  <si>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</si>
  <si>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</si>
  <si>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</si>
  <si>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</si>
  <si>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</si>
  <si>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</si>
  <si>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</si>
  <si>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</si>
  <si>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</si>
  <si>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</si>
  <si>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</si>
  <si>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</si>
  <si>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</si>
  <si>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</si>
  <si>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</si>
  <si>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</si>
  <si>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</si>
  <si>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</si>
  <si>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</si>
  <si>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</si>
  <si>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</si>
  <si>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</si>
  <si>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</si>
  <si>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</si>
  <si>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</si>
  <si>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</si>
  <si>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</si>
  <si>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</si>
  <si>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</si>
  <si>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</si>
  <si>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</si>
  <si>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</si>
  <si>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</si>
  <si>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</si>
  <si>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</si>
  <si>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</si>
  <si>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</si>
  <si>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</si>
  <si>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</si>
  <si>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</si>
  <si>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</si>
  <si>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</si>
  <si>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</si>
  <si>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</si>
  <si>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</si>
  <si>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</si>
  <si>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</si>
  <si>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</si>
  <si>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</si>
  <si>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</si>
  <si>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</si>
  <si>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</si>
  <si>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</si>
  <si>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</si>
  <si>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</si>
  <si>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</si>
  <si>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</si>
  <si>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</si>
  <si>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</si>
  <si>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</si>
  <si>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</si>
  <si>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</si>
  <si>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</si>
  <si>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</si>
  <si>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</si>
  <si>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</si>
  <si>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</si>
  <si>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</si>
  <si>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</si>
  <si>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</si>
  <si>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</si>
  <si>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</si>
  <si>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</si>
  <si>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</si>
  <si>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</si>
  <si>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</si>
  <si>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</si>
  <si>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</si>
  <si>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</si>
  <si>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</si>
  <si>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</si>
  <si>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</si>
  <si>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</si>
  <si>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</si>
  <si>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</si>
  <si>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</si>
  <si>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</si>
  <si>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</si>
  <si>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</si>
  <si>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</si>
  <si>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</si>
  <si>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</si>
  <si>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</si>
  <si>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</si>
  <si>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</si>
  <si>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</si>
  <si>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</si>
  <si>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</si>
  <si>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</si>
  <si>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</si>
  <si>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</si>
  <si>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</si>
  <si>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</si>
  <si>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</si>
  <si>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</si>
  <si>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</si>
  <si>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</si>
  <si>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</si>
  <si>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</si>
  <si>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</si>
  <si>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</si>
  <si>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</si>
  <si>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</si>
  <si>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</si>
  <si>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</si>
  <si>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</si>
  <si>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</si>
  <si>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</si>
  <si>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</si>
  <si>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</si>
  <si>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</si>
  <si>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</si>
  <si>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</si>
  <si>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</si>
  <si>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</si>
  <si>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</si>
  <si>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</si>
  <si>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</si>
  <si>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</si>
  <si>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</si>
  <si>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</si>
  <si>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</si>
  <si>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</si>
  <si>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</si>
  <si>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</si>
  <si>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</si>
  <si>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</si>
  <si>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</si>
  <si>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</si>
  <si>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</si>
  <si>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</si>
  <si>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</si>
  <si>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</si>
  <si>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</si>
  <si>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</si>
  <si>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</si>
  <si>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</si>
  <si>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</si>
  <si>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</si>
  <si>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</si>
  <si>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</si>
  <si>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</si>
  <si>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</si>
  <si>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</si>
  <si>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</si>
  <si>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</si>
  <si>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</si>
  <si>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</si>
  <si>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</si>
  <si>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</si>
  <si>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</si>
  <si>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</si>
  <si>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</si>
  <si>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</si>
  <si>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</si>
  <si>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</si>
  <si>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</si>
  <si>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</si>
  <si>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</si>
  <si>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</si>
  <si>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</si>
  <si>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</si>
  <si>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</si>
  <si>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</si>
  <si>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</si>
  <si>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</si>
  <si>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</si>
  <si>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</si>
  <si>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</si>
  <si>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</si>
  <si>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</si>
  <si>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</si>
  <si>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</si>
  <si>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</si>
  <si>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</si>
  <si>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</si>
  <si>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</si>
  <si>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</si>
  <si>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</si>
  <si>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</si>
  <si>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</si>
  <si>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</si>
  <si>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</si>
  <si>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</si>
  <si>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</si>
  <si>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</si>
  <si>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</si>
  <si>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</si>
  <si>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</si>
  <si>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</si>
  <si>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</si>
  <si>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</si>
  <si>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</si>
  <si>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</si>
  <si>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</si>
  <si>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</si>
  <si>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</si>
  <si>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</si>
  <si>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</si>
  <si>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</si>
  <si>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</si>
  <si>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</si>
  <si>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</si>
  <si>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</si>
  <si>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</si>
  <si>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</si>
  <si>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</si>
  <si>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</si>
  <si>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</si>
  <si>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</si>
  <si>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</si>
  <si>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</si>
  <si>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</si>
  <si>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</si>
  <si>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</si>
  <si>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</si>
  <si>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</si>
  <si>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</si>
  <si>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</si>
  <si>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</si>
  <si>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</si>
  <si>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</si>
  <si>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</si>
  <si>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</si>
  <si>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</si>
  <si>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</si>
  <si>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</si>
  <si>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</si>
  <si>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</si>
  <si>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</si>
  <si>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</si>
  <si>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</si>
  <si>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</si>
  <si>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</si>
  <si>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</si>
  <si>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</si>
  <si>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</si>
  <si>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</si>
  <si>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</si>
  <si>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</si>
  <si>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</si>
  <si>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</si>
  <si>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</si>
  <si>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</si>
  <si>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</si>
  <si>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</si>
  <si>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</si>
  <si>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</si>
  <si>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</si>
  <si>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</si>
  <si>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</si>
  <si>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</si>
  <si>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</si>
  <si>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</si>
  <si>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</si>
  <si>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</si>
  <si>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</si>
  <si>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</si>
  <si>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</si>
  <si>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</si>
  <si>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</si>
  <si>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</si>
  <si>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</si>
  <si>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</si>
  <si>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</si>
  <si>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</si>
  <si>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</si>
  <si>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</si>
  <si>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</si>
  <si>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</si>
  <si>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</si>
  <si>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</si>
  <si>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</si>
  <si>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</si>
  <si>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</si>
  <si>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</si>
  <si>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</si>
  <si>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</si>
  <si>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</si>
  <si>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</si>
  <si>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</si>
  <si>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</si>
  <si>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</si>
  <si>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</si>
  <si>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</si>
  <si>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</si>
  <si>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</si>
  <si>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</si>
  <si>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</si>
  <si>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</si>
  <si>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</si>
  <si>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</si>
  <si>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</si>
  <si>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</si>
  <si>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</si>
  <si>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</si>
  <si>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</si>
  <si>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</si>
  <si>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</si>
  <si>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</si>
  <si>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</si>
  <si>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</si>
  <si>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</si>
  <si>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</si>
  <si>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</si>
  <si>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</si>
  <si>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</si>
  <si>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</si>
  <si>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</si>
  <si>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</si>
  <si>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</si>
  <si>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</si>
  <si>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</si>
  <si>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</si>
  <si>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</si>
  <si>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</si>
  <si>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</si>
  <si>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</si>
  <si>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</si>
  <si>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</si>
  <si>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</si>
  <si>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</si>
  <si>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</si>
  <si>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</si>
  <si>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</si>
  <si>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</si>
  <si>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</si>
  <si>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</si>
  <si>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</si>
  <si>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</si>
  <si>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</si>
  <si>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</si>
  <si>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</si>
  <si>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</si>
  <si>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</si>
  <si>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</si>
  <si>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</si>
  <si>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</si>
  <si>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</si>
  <si>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</si>
  <si>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</si>
  <si>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</si>
  <si>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</si>
  <si>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</si>
  <si>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</si>
  <si>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</si>
  <si>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</si>
  <si>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</si>
  <si>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</si>
  <si>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</si>
  <si>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</si>
  <si>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</si>
  <si>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</si>
  <si>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</si>
  <si>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</si>
  <si>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</si>
  <si>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</si>
  <si>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</si>
  <si>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</si>
  <si>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</si>
  <si>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</si>
  <si>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</si>
  <si>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</si>
  <si>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</si>
  <si>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</si>
  <si>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</si>
  <si>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</si>
  <si>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</si>
  <si>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</si>
  <si>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</si>
  <si>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</si>
  <si>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</si>
  <si>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</si>
  <si>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</si>
  <si>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</si>
  <si>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</si>
  <si>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</si>
  <si>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</si>
  <si>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</si>
  <si>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</si>
  <si>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</si>
  <si>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</si>
  <si>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</si>
  <si>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</si>
  <si>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</si>
  <si>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</si>
  <si>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</si>
  <si>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</si>
  <si>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</si>
  <si>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</si>
  <si>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</si>
  <si>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</si>
  <si>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</si>
  <si>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</si>
  <si>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</si>
  <si>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</si>
  <si>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</si>
  <si>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</si>
  <si>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</si>
  <si>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</si>
  <si>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</si>
  <si>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</si>
  <si>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</si>
  <si>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</si>
  <si>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</si>
  <si>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</si>
  <si>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</si>
  <si>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</si>
  <si>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</si>
  <si>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</si>
  <si>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</si>
  <si>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</si>
  <si>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</si>
  <si>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</si>
  <si>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</si>
  <si>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</si>
  <si>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</si>
  <si>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</si>
  <si>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</si>
  <si>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</si>
  <si>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</si>
  <si>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</si>
  <si>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</si>
  <si>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</si>
  <si>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</si>
  <si>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</si>
  <si>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</si>
  <si>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</si>
  <si>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</si>
  <si>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</si>
  <si>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</si>
  <si>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</si>
  <si>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</si>
  <si>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</si>
  <si>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</si>
  <si>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</si>
  <si>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</si>
  <si>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</si>
  <si>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</si>
  <si>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</si>
  <si>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</si>
  <si>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</si>
  <si>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</si>
  <si>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</si>
  <si>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</si>
  <si>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</si>
  <si>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</si>
  <si>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</si>
  <si>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</si>
  <si>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</si>
  <si>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</si>
  <si>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</si>
  <si>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</si>
  <si>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</si>
  <si>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</si>
  <si>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</si>
  <si>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</si>
  <si>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</si>
  <si>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</si>
  <si>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</si>
  <si>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</si>
  <si>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</si>
  <si>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</si>
  <si>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</si>
  <si>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</si>
  <si>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</si>
  <si>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</si>
  <si>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</si>
  <si>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</si>
  <si>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</si>
  <si>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</si>
  <si>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</si>
  <si>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</si>
  <si>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</si>
  <si>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</si>
  <si>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</si>
  <si>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</si>
  <si>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</si>
  <si>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</si>
  <si>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</si>
  <si>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</si>
  <si>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</si>
  <si>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</si>
  <si>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</si>
  <si>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</si>
  <si>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</si>
  <si>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</si>
  <si>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</si>
  <si>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</si>
  <si>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</si>
  <si>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</si>
  <si>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</si>
  <si>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</si>
  <si>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</si>
  <si>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</si>
  <si>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</si>
  <si>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</si>
  <si>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</si>
  <si>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</si>
  <si>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</si>
  <si>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</si>
  <si>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</si>
  <si>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</si>
  <si>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</si>
  <si>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</si>
  <si>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</si>
  <si>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</si>
  <si>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</si>
  <si>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</si>
  <si>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</si>
  <si>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</si>
  <si>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</si>
  <si>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</si>
  <si>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</si>
  <si>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</si>
  <si>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</si>
  <si>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</si>
  <si>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</si>
  <si>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</si>
  <si>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</si>
  <si>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</si>
  <si>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</si>
  <si>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</si>
  <si>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</si>
  <si>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</si>
  <si>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</si>
  <si>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</si>
  <si>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</si>
  <si>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</si>
  <si>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</si>
  <si>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</si>
  <si>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</si>
  <si>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</si>
  <si>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</si>
  <si>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</si>
  <si>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</si>
  <si>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</si>
  <si>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</si>
  <si>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</si>
  <si>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</si>
  <si>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</si>
  <si>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</si>
  <si>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</si>
  <si>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</si>
  <si>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</si>
  <si>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</si>
  <si>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</si>
  <si>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</si>
  <si>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</si>
  <si>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</si>
  <si>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</si>
  <si>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</si>
  <si>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</si>
  <si>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</si>
  <si>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</si>
  <si>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</si>
  <si>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</si>
  <si>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</si>
  <si>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</si>
  <si>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</si>
  <si>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</si>
  <si>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</si>
  <si>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</si>
  <si>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</si>
  <si>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</si>
  <si>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</si>
  <si>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</si>
  <si>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</si>
  <si>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</si>
  <si>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</si>
  <si>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</si>
  <si>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</si>
  <si>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</si>
  <si>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</si>
  <si>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</si>
  <si>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</si>
  <si>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</si>
  <si>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</si>
  <si>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</si>
  <si>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</si>
  <si>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</si>
  <si>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</si>
  <si>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</si>
  <si>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</si>
  <si>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</si>
  <si>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</si>
  <si>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</si>
  <si>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</si>
  <si>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</si>
  <si>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</si>
  <si>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</si>
  <si>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</si>
  <si>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</si>
  <si>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</si>
  <si>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</si>
  <si>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</si>
  <si>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</si>
  <si>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</si>
  <si>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</si>
  <si>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</si>
  <si>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</si>
  <si>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</si>
  <si>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</si>
  <si>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</si>
  <si>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</si>
  <si>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</si>
  <si>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</si>
  <si>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</si>
  <si>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</si>
  <si>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</si>
  <si>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</si>
  <si>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</si>
  <si>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</si>
  <si>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</si>
  <si>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</si>
  <si>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</si>
  <si>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</si>
  <si>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</si>
  <si>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</si>
  <si>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</si>
  <si>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</si>
  <si>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</si>
  <si>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</si>
  <si>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</si>
  <si>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</si>
  <si>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</si>
  <si>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</si>
  <si>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</si>
  <si>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</si>
  <si>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</si>
  <si>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</si>
  <si>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</si>
  <si>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</si>
  <si>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</si>
  <si>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</si>
  <si>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</si>
  <si>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</si>
  <si>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</si>
  <si>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</si>
  <si>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</si>
  <si>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</si>
  <si>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</si>
  <si>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</si>
  <si>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</si>
  <si>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</si>
  <si>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</si>
  <si>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</si>
  <si>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</si>
  <si>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</si>
  <si>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</si>
  <si>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</si>
  <si>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</si>
  <si>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</si>
  <si>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</si>
  <si>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</si>
  <si>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</si>
  <si>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</si>
  <si>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</si>
  <si>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</si>
  <si>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</si>
  <si>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</si>
  <si>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</si>
  <si>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</si>
  <si>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</si>
  <si>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</si>
  <si>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</si>
  <si>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</si>
  <si>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</si>
  <si>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</si>
  <si>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</si>
  <si>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</si>
  <si>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</si>
  <si>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</si>
  <si>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</si>
  <si>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</si>
  <si>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</si>
  <si>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</si>
  <si>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</si>
  <si>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</si>
  <si>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</si>
  <si>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</si>
  <si>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</si>
  <si>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</si>
  <si>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</si>
  <si>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</si>
  <si>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</si>
  <si>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</si>
  <si>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</si>
  <si>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</si>
  <si>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</si>
  <si>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</si>
  <si>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</si>
  <si>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</si>
  <si>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</si>
  <si>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</si>
  <si>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</si>
  <si>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</si>
  <si>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</si>
  <si>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</si>
  <si>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</si>
  <si>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</si>
  <si>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</si>
  <si>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</si>
  <si>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</si>
  <si>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</si>
  <si>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</si>
  <si>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</si>
  <si>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</si>
  <si>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</si>
  <si>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</si>
  <si>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</si>
  <si>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</si>
  <si>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</si>
  <si>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</si>
  <si>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</si>
  <si>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</si>
  <si>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</si>
  <si>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</si>
  <si>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</si>
  <si>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</si>
  <si>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</si>
  <si>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</si>
  <si>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</si>
  <si>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</si>
  <si>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</si>
  <si>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</si>
  <si>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</si>
  <si>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</si>
  <si>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</si>
  <si>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</si>
  <si>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</si>
  <si>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</si>
  <si>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</si>
  <si>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</si>
  <si>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</si>
  <si>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</si>
  <si>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</si>
  <si>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</si>
  <si>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</si>
  <si>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</si>
  <si>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</si>
  <si>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</si>
  <si>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</si>
  <si>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</si>
  <si>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</si>
  <si>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</si>
  <si>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</si>
  <si>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</si>
  <si>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</si>
  <si>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</si>
  <si>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</si>
  <si>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</si>
  <si>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</si>
  <si>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</si>
  <si>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</si>
  <si>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</si>
  <si>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</si>
  <si>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</si>
  <si>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</si>
  <si>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</si>
  <si>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</si>
  <si>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</si>
  <si>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</si>
  <si>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</si>
  <si>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</si>
  <si>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</si>
  <si>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</si>
  <si>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</si>
  <si>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</si>
  <si>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</si>
  <si>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</si>
  <si>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</si>
  <si>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</si>
  <si>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</si>
  <si>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</si>
  <si>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</si>
  <si>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</si>
  <si>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</si>
  <si>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</si>
  <si>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</si>
  <si>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</si>
  <si>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</si>
  <si>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</si>
  <si>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</si>
  <si>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</si>
  <si>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</si>
  <si>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</si>
  <si>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</si>
  <si>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</si>
  <si>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</si>
  <si>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</si>
  <si>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</si>
  <si>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</si>
  <si>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</si>
  <si>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</si>
  <si>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</si>
  <si>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</si>
  <si>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</si>
  <si>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</si>
  <si>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</si>
  <si>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</si>
  <si>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</si>
  <si>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</si>
  <si>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</si>
  <si>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</si>
  <si>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</si>
  <si>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</si>
  <si>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</si>
  <si>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</si>
  <si>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</si>
  <si>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</si>
  <si>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</si>
  <si>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</si>
  <si>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</si>
  <si>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</si>
  <si>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</si>
  <si>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</si>
  <si>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</si>
  <si>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</si>
  <si>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</si>
  <si>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</si>
  <si>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</si>
  <si>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</si>
  <si>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</si>
  <si>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</si>
  <si>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</si>
  <si>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</si>
  <si>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</si>
  <si>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</si>
  <si>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</si>
  <si>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</si>
  <si>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</si>
  <si>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</si>
  <si>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</si>
  <si>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</si>
  <si>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</si>
  <si>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</si>
  <si>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</si>
  <si>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</si>
  <si>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</si>
  <si>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</si>
  <si>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</si>
  <si>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</si>
  <si>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</si>
  <si>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</si>
  <si>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</si>
  <si>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</si>
  <si>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</si>
  <si>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</si>
  <si>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</si>
  <si>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</si>
  <si>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</si>
  <si>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</si>
  <si>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</si>
  <si>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</si>
  <si>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</si>
  <si>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</si>
  <si>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</si>
  <si>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</si>
  <si>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</si>
  <si>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</si>
  <si>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</si>
  <si>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</si>
  <si>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</si>
  <si>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</si>
  <si>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</si>
  <si>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</si>
  <si>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</si>
  <si>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</si>
  <si>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</si>
  <si>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</si>
  <si>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</si>
  <si>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</si>
  <si>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</si>
  <si>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</si>
  <si>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</si>
  <si>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</si>
  <si>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</si>
  <si>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</si>
  <si>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</si>
  <si>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</si>
  <si>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</si>
  <si>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</si>
  <si>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</si>
  <si>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</si>
  <si>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</si>
  <si>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</si>
  <si>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</si>
  <si>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</si>
  <si>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</si>
  <si>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</si>
  <si>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</si>
  <si>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</si>
  <si>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</si>
  <si>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</si>
  <si>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</si>
  <si>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</si>
  <si>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</si>
  <si>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</si>
  <si>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</si>
  <si>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</si>
  <si>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</si>
  <si>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</si>
  <si>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</si>
  <si>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</si>
  <si>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</si>
  <si>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</si>
  <si>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</si>
  <si>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</si>
  <si>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</si>
  <si>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</si>
  <si>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</si>
  <si>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</si>
  <si>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</si>
  <si>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</si>
  <si>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</si>
  <si>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</si>
  <si>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</si>
  <si>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</si>
  <si>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</si>
  <si>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</si>
  <si>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</si>
  <si>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</si>
  <si>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</si>
  <si>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</si>
  <si>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</si>
  <si>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</si>
  <si>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</si>
  <si>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</si>
  <si>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</si>
  <si>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</si>
  <si>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</si>
  <si>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</si>
  <si>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</si>
  <si>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</si>
  <si>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</si>
  <si>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</si>
  <si>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</si>
  <si>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</si>
  <si>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</si>
  <si>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</si>
  <si>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</si>
  <si>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</si>
  <si>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</si>
  <si>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</si>
  <si>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</si>
  <si>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</si>
  <si>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</si>
  <si>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</si>
  <si>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</si>
  <si>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</si>
  <si>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</si>
  <si>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</si>
  <si>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</si>
  <si>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</si>
  <si>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</si>
  <si>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</si>
  <si>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</si>
  <si>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</si>
  <si>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</si>
  <si>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</si>
  <si>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</si>
  <si>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</si>
  <si>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</si>
  <si>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</si>
  <si>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</si>
  <si>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</si>
  <si>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</si>
  <si>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</si>
  <si>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</si>
  <si>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</si>
  <si>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</si>
  <si>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</si>
  <si>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</si>
  <si>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</si>
  <si>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</si>
  <si>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</si>
  <si>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</si>
  <si>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</si>
  <si>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</si>
  <si>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</si>
  <si>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</si>
  <si>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</si>
  <si>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</si>
  <si>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</si>
  <si>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</si>
  <si>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</si>
  <si>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</si>
  <si>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</si>
  <si>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</si>
  <si>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</si>
  <si>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</si>
  <si>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</si>
  <si>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</si>
  <si>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</si>
  <si>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</si>
  <si>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</si>
  <si>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</si>
  <si>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</si>
  <si>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</si>
  <si>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</si>
  <si>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</si>
  <si>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</si>
  <si>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</si>
  <si>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</si>
  <si>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</si>
  <si>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</si>
  <si>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</si>
  <si>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</si>
  <si>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</si>
  <si>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</si>
  <si>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</si>
  <si>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</si>
  <si>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</si>
  <si>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</si>
  <si>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</si>
  <si>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</si>
  <si>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</si>
  <si>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</si>
  <si>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</si>
  <si>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</si>
  <si>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</si>
  <si>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</si>
  <si>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</si>
  <si>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</si>
  <si>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</si>
  <si>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</si>
  <si>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</si>
  <si>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</si>
  <si>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</si>
  <si>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</si>
  <si>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</si>
  <si>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</si>
  <si>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</si>
  <si>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</si>
  <si>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</si>
  <si>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</si>
  <si>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</si>
  <si>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</si>
  <si>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</si>
  <si>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</si>
  <si>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</si>
  <si>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</si>
  <si>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</si>
  <si>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</si>
  <si>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</si>
  <si>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</si>
  <si>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</si>
  <si>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</si>
  <si>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</si>
  <si>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</si>
  <si>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</si>
  <si>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</si>
  <si>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</si>
  <si>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</si>
  <si>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</si>
  <si>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</si>
  <si>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</si>
  <si>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</si>
  <si>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</si>
  <si>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</si>
  <si>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</si>
  <si>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</si>
  <si>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</si>
  <si>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</si>
  <si>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</si>
  <si>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</si>
  <si>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</si>
  <si>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</si>
  <si>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</si>
  <si>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</si>
  <si>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</si>
  <si>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</si>
  <si>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</si>
  <si>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</si>
  <si>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</si>
  <si>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</si>
  <si>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</si>
  <si>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</si>
  <si>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</si>
  <si>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</si>
  <si>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</si>
  <si>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</si>
  <si>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</si>
  <si>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</si>
  <si>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</si>
  <si>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</si>
  <si>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</si>
  <si>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</si>
  <si>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</si>
  <si>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</si>
  <si>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</si>
  <si>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</si>
  <si>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</si>
  <si>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</si>
  <si>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</si>
  <si>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</si>
  <si>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</si>
  <si>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</si>
  <si>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</si>
  <si>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</si>
  <si>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</si>
  <si>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</si>
  <si>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</si>
  <si>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</si>
  <si>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</si>
  <si>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</si>
  <si>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</si>
  <si>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</si>
  <si>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</si>
  <si>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</si>
  <si>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</si>
  <si>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</si>
  <si>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</si>
  <si>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</si>
  <si>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</si>
  <si>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</si>
  <si>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</si>
  <si>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</si>
  <si>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</si>
  <si>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</si>
  <si>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</si>
  <si>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</si>
  <si>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</si>
  <si>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</si>
  <si>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</si>
  <si>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</si>
  <si>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</si>
  <si>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</si>
  <si>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</si>
  <si>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</si>
  <si>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</si>
  <si>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</si>
  <si>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</si>
  <si>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</si>
  <si>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</si>
  <si>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</si>
  <si>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</si>
  <si>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</si>
  <si>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</si>
  <si>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</si>
  <si>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</si>
  <si>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</si>
  <si>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</si>
  <si>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</si>
  <si>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</si>
  <si>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</si>
  <si>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</si>
  <si>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</si>
  <si>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</si>
  <si>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</si>
  <si>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</si>
  <si>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</si>
  <si>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</si>
  <si>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</si>
  <si>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</si>
  <si>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</si>
  <si>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</si>
  <si>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</si>
  <si>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</si>
  <si>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</si>
  <si>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</si>
  <si>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</si>
  <si>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</si>
  <si>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</si>
  <si>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</si>
  <si>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</si>
  <si>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</si>
  <si>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</si>
  <si>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</si>
  <si>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</si>
  <si>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</si>
  <si>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</si>
  <si>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</si>
  <si>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</si>
  <si>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</si>
  <si>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</si>
  <si>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</si>
  <si>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</si>
  <si>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</si>
  <si>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</si>
  <si>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</si>
  <si>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</si>
  <si>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</si>
  <si>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</si>
  <si>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</si>
  <si>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</si>
  <si>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</si>
  <si>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</si>
  <si>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</si>
  <si>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</si>
  <si>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</si>
  <si>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</si>
  <si>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</si>
  <si>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</si>
  <si>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</si>
  <si>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</si>
  <si>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</si>
  <si>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</si>
  <si>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</si>
  <si>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</si>
  <si>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</si>
  <si>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</si>
  <si>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</si>
  <si>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</si>
  <si>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</si>
  <si>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</si>
  <si>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</si>
  <si>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</si>
  <si>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</si>
  <si>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</si>
  <si>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</si>
  <si>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</si>
  <si>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</si>
  <si>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</si>
  <si>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</si>
  <si>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</si>
  <si>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</si>
  <si>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</si>
  <si>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</si>
  <si>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</si>
  <si>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</si>
  <si>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</si>
  <si>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</si>
  <si>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</si>
  <si>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</si>
  <si>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</si>
  <si>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</si>
  <si>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</si>
  <si>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</si>
  <si>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</si>
  <si>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</si>
  <si>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</si>
  <si>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</si>
  <si>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</si>
  <si>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</si>
  <si>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</si>
  <si>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</si>
  <si>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</si>
  <si>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</si>
  <si>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</si>
  <si>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</si>
  <si>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</si>
  <si>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</si>
  <si>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</si>
  <si>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</si>
  <si>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</si>
  <si>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</si>
  <si>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</si>
  <si>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</si>
  <si>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</si>
  <si>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</si>
  <si>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</si>
  <si>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</si>
  <si>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</si>
  <si>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</si>
  <si>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</si>
  <si>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</si>
  <si>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</si>
  <si>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</si>
  <si>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</si>
  <si>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</si>
  <si>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</si>
  <si>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</si>
  <si>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</si>
  <si>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</si>
  <si>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</si>
  <si>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</si>
  <si>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</si>
  <si>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</si>
  <si>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</si>
  <si>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</si>
  <si>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</si>
  <si>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</si>
  <si>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</si>
  <si>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</si>
  <si>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</si>
  <si>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</si>
  <si>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</si>
  <si>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</si>
  <si>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</si>
  <si>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</si>
  <si>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</si>
  <si>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</si>
  <si>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</si>
  <si>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</si>
  <si>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</si>
  <si>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</si>
  <si>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</si>
  <si>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</si>
  <si>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</si>
  <si>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</si>
  <si>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</si>
  <si>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</si>
  <si>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</si>
  <si>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</si>
  <si>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</si>
  <si>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</si>
  <si>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</si>
  <si>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</si>
  <si>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</si>
  <si>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</si>
  <si>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</si>
  <si>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</si>
  <si>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</si>
  <si>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</si>
  <si>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</si>
  <si>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</si>
  <si>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</si>
  <si>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</si>
  <si>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</si>
  <si>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</si>
  <si>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</si>
  <si>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</si>
  <si>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</si>
  <si>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</si>
  <si>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</si>
  <si>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</si>
  <si>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</si>
  <si>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</si>
  <si>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</si>
  <si>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</si>
  <si>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</si>
  <si>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</si>
  <si>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</si>
  <si>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</si>
  <si>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</si>
  <si>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</si>
  <si>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</si>
  <si>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</si>
  <si>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</si>
  <si>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</si>
  <si>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</si>
  <si>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</si>
  <si>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</si>
  <si>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</si>
  <si>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</si>
  <si>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</si>
  <si>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</si>
  <si>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</si>
  <si>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</si>
  <si>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</si>
  <si>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</si>
  <si>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</si>
  <si>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</si>
  <si>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</si>
  <si>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</si>
  <si>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</si>
  <si>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</si>
  <si>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</si>
  <si>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</si>
  <si>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</si>
  <si>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</si>
  <si>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</si>
  <si>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</si>
  <si>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</si>
  <si>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</si>
  <si>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</si>
  <si>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</si>
  <si>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</si>
  <si>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</si>
  <si>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</si>
  <si>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</si>
  <si>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</si>
  <si>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</si>
  <si>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</si>
  <si>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</si>
  <si>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</si>
  <si>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</si>
  <si>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</si>
  <si>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</si>
  <si>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</si>
  <si>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</si>
  <si>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</si>
  <si>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</si>
  <si>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</si>
  <si>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</si>
  <si>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</si>
  <si>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</si>
  <si>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</si>
  <si>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</si>
  <si>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</si>
  <si>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</si>
  <si>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</si>
  <si>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</si>
  <si>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</si>
  <si>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</si>
  <si>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</si>
  <si>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</si>
  <si>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</si>
  <si>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</si>
  <si>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</si>
  <si>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</si>
  <si>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</si>
  <si>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</si>
  <si>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</si>
  <si>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</si>
  <si>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</si>
  <si>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</si>
  <si>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</si>
  <si>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</si>
  <si>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</si>
  <si>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</si>
  <si>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</si>
  <si>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</si>
  <si>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</si>
  <si>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</si>
  <si>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</si>
  <si>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</si>
  <si>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</si>
  <si>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</si>
  <si>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</si>
  <si>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</si>
  <si>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</si>
  <si>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</si>
  <si>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</si>
  <si>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</si>
  <si>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</si>
  <si>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</si>
  <si>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</si>
  <si>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</si>
  <si>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</si>
  <si>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</si>
  <si>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</si>
  <si>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</si>
  <si>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</si>
  <si>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</si>
  <si>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</si>
  <si>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</si>
  <si>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</si>
  <si>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</si>
  <si>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</si>
  <si>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</si>
  <si>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</si>
  <si>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</si>
  <si>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</si>
  <si>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</si>
  <si>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</si>
  <si>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</si>
  <si>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</si>
  <si>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</si>
  <si>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</si>
  <si>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</si>
  <si>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</si>
  <si>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</si>
  <si>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</si>
  <si>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</si>
  <si>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</si>
  <si>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</si>
  <si>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</si>
  <si>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</si>
  <si>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</si>
  <si>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</si>
  <si>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</si>
  <si>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</si>
  <si>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</si>
  <si>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</si>
  <si>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</si>
  <si>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</si>
  <si>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</si>
  <si>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</si>
  <si>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</si>
  <si>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</si>
  <si>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</si>
  <si>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</si>
  <si>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</si>
  <si>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</si>
  <si>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</si>
  <si>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</si>
  <si>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</si>
  <si>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</si>
  <si>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</si>
  <si>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</si>
  <si>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</si>
  <si>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</si>
  <si>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</si>
  <si>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</si>
  <si>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</si>
  <si>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</si>
  <si>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</si>
  <si>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</si>
  <si>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</si>
  <si>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</si>
  <si>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</si>
  <si>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</si>
  <si>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</si>
  <si>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</si>
  <si>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</si>
  <si>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</si>
  <si>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</si>
  <si>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</si>
  <si>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</si>
  <si>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</si>
  <si>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</si>
  <si>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</si>
  <si>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</si>
  <si>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</si>
  <si>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</si>
  <si>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</si>
  <si>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</si>
  <si>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</si>
  <si>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</si>
  <si>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</si>
  <si>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</si>
  <si>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</si>
  <si>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</si>
  <si>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</si>
  <si>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</si>
  <si>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</si>
  <si>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</si>
  <si>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</si>
  <si>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</si>
  <si>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</si>
  <si>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</si>
  <si>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</si>
  <si>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</si>
  <si>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</si>
  <si>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</si>
  <si>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</si>
  <si>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</si>
  <si>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</si>
  <si>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</si>
  <si>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</si>
  <si>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</si>
  <si>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</si>
  <si>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</si>
  <si>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</si>
  <si>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</si>
  <si>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</si>
  <si>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</si>
  <si>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</si>
  <si>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</si>
  <si>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</si>
  <si>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</si>
  <si>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</si>
  <si>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</si>
  <si>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</si>
  <si>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</si>
  <si>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</si>
  <si>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</si>
  <si>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</si>
  <si>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</si>
  <si>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</si>
  <si>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</si>
  <si>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</si>
  <si>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</si>
  <si>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</si>
  <si>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</si>
  <si>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</si>
  <si>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</si>
  <si>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</si>
  <si>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</si>
  <si>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</si>
  <si>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</si>
  <si>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</si>
  <si>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</si>
  <si>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</si>
  <si>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</si>
  <si>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</si>
  <si>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</si>
  <si>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</si>
  <si>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</si>
  <si>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</si>
  <si>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</si>
  <si>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</si>
  <si>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</si>
  <si>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</si>
  <si>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</si>
  <si>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</si>
  <si>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</si>
  <si>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</si>
  <si>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</si>
  <si>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</si>
  <si>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</si>
  <si>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</si>
  <si>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</si>
  <si>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</si>
  <si>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</si>
  <si>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</si>
  <si>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</si>
  <si>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</si>
  <si>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</si>
  <si>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</si>
  <si>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</si>
  <si>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</si>
  <si>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</si>
  <si>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</si>
  <si>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</si>
  <si>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</si>
  <si>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</si>
  <si>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</si>
  <si>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</si>
  <si>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</si>
  <si>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</si>
  <si>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</si>
  <si>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</si>
  <si>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</si>
  <si>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</si>
  <si>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</si>
  <si>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</si>
  <si>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</si>
  <si>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</si>
  <si>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</si>
  <si>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</si>
  <si>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</si>
  <si>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</si>
  <si>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</si>
  <si>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</si>
  <si>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</si>
  <si>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</si>
  <si>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</si>
  <si>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</si>
  <si>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</si>
  <si>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</si>
  <si>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</si>
  <si>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</si>
  <si>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</si>
  <si>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</si>
  <si>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</si>
  <si>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</si>
  <si>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</si>
  <si>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</si>
  <si>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</si>
  <si>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</si>
  <si>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</si>
  <si>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</si>
  <si>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</si>
  <si>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</si>
  <si>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</si>
  <si>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</si>
  <si>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</si>
  <si>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</si>
  <si>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</si>
  <si>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</si>
  <si>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</si>
  <si>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</si>
  <si>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</si>
  <si>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</si>
  <si>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</si>
  <si>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</si>
  <si>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</si>
  <si>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</si>
  <si>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</si>
  <si>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</si>
  <si>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</si>
  <si>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</si>
  <si>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</si>
  <si>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</si>
  <si>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</si>
  <si>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</si>
  <si>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</si>
  <si>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</si>
  <si>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</si>
  <si>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</si>
  <si>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</si>
  <si>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</si>
  <si>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</si>
  <si>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</si>
  <si>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</si>
  <si>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</si>
  <si>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</si>
  <si>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</si>
  <si>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</si>
  <si>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</si>
  <si>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</si>
  <si>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</si>
  <si>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</si>
  <si>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</si>
  <si>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</si>
  <si>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</si>
  <si>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</si>
  <si>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</si>
  <si>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</si>
  <si>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</si>
  <si>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</si>
  <si>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</si>
  <si>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</si>
  <si>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</si>
  <si>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</si>
  <si>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</si>
  <si>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</si>
  <si>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</si>
  <si>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</si>
  <si>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</si>
  <si>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</si>
  <si>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</si>
  <si>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</si>
  <si>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</si>
  <si>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</si>
  <si>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</si>
  <si>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</si>
  <si>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</si>
  <si>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</si>
  <si>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</si>
  <si>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</si>
  <si>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</si>
  <si>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</si>
  <si>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</si>
  <si>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</si>
  <si>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</si>
  <si>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</si>
  <si>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</si>
  <si>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</si>
  <si>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</si>
  <si>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</si>
  <si>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</si>
  <si>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</si>
  <si>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</si>
  <si>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</si>
  <si>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</si>
  <si>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</si>
  <si>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</si>
  <si>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</si>
  <si>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</si>
  <si>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</si>
  <si>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</si>
  <si>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</si>
  <si>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</si>
  <si>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</si>
  <si>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</si>
  <si>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</si>
  <si>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</si>
  <si>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</si>
  <si>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</si>
  <si>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</si>
  <si>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</si>
  <si>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</si>
  <si>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</si>
  <si>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</si>
  <si>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</si>
  <si>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</si>
  <si>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</si>
  <si>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</si>
  <si>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</si>
  <si>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</si>
  <si>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</si>
  <si>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</si>
  <si>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</si>
  <si>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</si>
  <si>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</si>
  <si>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</si>
  <si>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</si>
  <si>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</si>
  <si>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</si>
  <si>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</si>
  <si>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</si>
  <si>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</si>
  <si>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</si>
  <si>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</si>
  <si>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</si>
  <si>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</si>
  <si>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</si>
  <si>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</si>
  <si>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</si>
  <si>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</si>
  <si>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</si>
  <si>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</si>
  <si>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</si>
  <si>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</si>
  <si>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</si>
  <si>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</si>
  <si>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</si>
  <si>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</si>
  <si>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</si>
  <si>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</si>
  <si>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</si>
  <si>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</si>
  <si>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</si>
  <si>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</si>
  <si>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</si>
  <si>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</si>
  <si>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</si>
  <si>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</si>
  <si>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</si>
  <si>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</si>
  <si>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</si>
  <si>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</si>
  <si>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</si>
  <si>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</si>
  <si>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</si>
  <si>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</si>
  <si>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</si>
  <si>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</si>
  <si>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</si>
  <si>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</si>
  <si>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</si>
  <si>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</si>
  <si>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</si>
  <si>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</si>
  <si>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</si>
  <si>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</si>
  <si>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</si>
  <si>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</si>
  <si>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</si>
  <si>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</si>
  <si>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</si>
  <si>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</si>
  <si>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</si>
  <si>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</si>
  <si>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</si>
  <si>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</si>
  <si>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</si>
  <si>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</si>
  <si>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</si>
  <si>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</si>
  <si>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</si>
  <si>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</si>
  <si>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</si>
  <si>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</si>
  <si>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</si>
  <si>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</si>
  <si>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</si>
  <si>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</si>
  <si>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</si>
  <si>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</si>
  <si>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</si>
  <si>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</si>
  <si>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</si>
  <si>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</si>
  <si>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</si>
  <si>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</si>
  <si>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</si>
  <si>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</si>
  <si>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</si>
  <si>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</si>
  <si>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</si>
  <si>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</si>
  <si>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</si>
  <si>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</si>
  <si>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</si>
  <si>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</si>
  <si>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</si>
  <si>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</si>
  <si>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</si>
  <si>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</si>
  <si>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</si>
  <si>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</si>
  <si>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</si>
  <si>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</si>
  <si>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</si>
  <si>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</si>
  <si>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</si>
  <si>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</si>
  <si>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</si>
  <si>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</si>
  <si>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</si>
  <si>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</si>
  <si>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</si>
  <si>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</si>
  <si>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</si>
  <si>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</si>
  <si>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</si>
  <si>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</si>
  <si>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</si>
  <si>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</si>
  <si>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</si>
  <si>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</si>
  <si>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</si>
  <si>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</si>
  <si>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</si>
  <si>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</si>
  <si>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</si>
  <si>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</si>
  <si>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</si>
  <si>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</si>
  <si>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</si>
  <si>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</si>
  <si>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</si>
  <si>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</si>
  <si>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</si>
  <si>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</si>
  <si>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</si>
  <si>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</si>
  <si>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</si>
  <si>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</si>
  <si>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</si>
  <si>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</si>
  <si>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</si>
  <si>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</si>
  <si>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</si>
  <si>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</si>
  <si>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</si>
  <si>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</si>
  <si>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</si>
  <si>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</si>
  <si>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</si>
  <si>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</si>
  <si>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</si>
  <si>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</si>
  <si>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</si>
  <si>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</si>
  <si>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</si>
  <si>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</si>
  <si>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</si>
  <si>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</si>
  <si>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</si>
  <si>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</si>
  <si>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</si>
  <si>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</si>
  <si>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</si>
  <si>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</si>
  <si>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</si>
  <si>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</si>
  <si>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</si>
  <si>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</si>
  <si>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</si>
  <si>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</si>
  <si>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</si>
  <si>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</si>
  <si>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</si>
  <si>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</si>
  <si>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</si>
  <si>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</si>
  <si>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</si>
  <si>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</si>
  <si>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</si>
  <si>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</si>
  <si>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</si>
  <si>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</si>
  <si>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</si>
  <si>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</si>
  <si>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</si>
  <si>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</si>
  <si>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</si>
  <si>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</si>
  <si>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</si>
  <si>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</si>
  <si>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</si>
  <si>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</si>
  <si>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</si>
  <si>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</si>
  <si>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</si>
  <si>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</si>
  <si>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</si>
  <si>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</si>
  <si>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</si>
  <si>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</si>
  <si>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</si>
  <si>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</si>
  <si>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</si>
  <si>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</si>
  <si>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</si>
  <si>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</si>
  <si>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</si>
  <si>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</si>
  <si>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</si>
  <si>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</si>
  <si>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</si>
  <si>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</si>
  <si>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</si>
  <si>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</si>
  <si>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</si>
  <si>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</si>
  <si>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</si>
  <si>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</si>
  <si>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</si>
  <si>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</si>
  <si>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</si>
  <si>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</si>
  <si>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</si>
  <si>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</si>
  <si>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</si>
  <si>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</si>
  <si>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</si>
  <si>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</si>
  <si>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</si>
  <si>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</si>
  <si>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</si>
  <si>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</si>
  <si>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</si>
  <si>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</si>
  <si>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</si>
  <si>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</si>
  <si>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</si>
  <si>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</si>
  <si>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</si>
  <si>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</si>
  <si>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</si>
  <si>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</si>
  <si>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</si>
  <si>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</si>
  <si>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</si>
  <si>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</si>
  <si>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</si>
  <si>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</si>
  <si>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</si>
  <si>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</si>
  <si>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</si>
  <si>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</si>
  <si>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</si>
  <si>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</si>
  <si>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</si>
  <si>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</si>
  <si>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</si>
  <si>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</si>
  <si>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</si>
  <si>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</si>
  <si>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</si>
  <si>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</si>
  <si>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</si>
  <si>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</si>
  <si>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</si>
  <si>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</si>
  <si>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</si>
  <si>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</si>
  <si>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</si>
  <si>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</si>
  <si>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</si>
  <si>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</si>
  <si>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</si>
  <si>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</si>
  <si>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</si>
  <si>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</si>
  <si>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</si>
  <si>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</si>
  <si>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</si>
  <si>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</si>
  <si>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</si>
  <si>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</si>
  <si>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</si>
  <si>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</si>
  <si>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</si>
  <si>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</si>
  <si>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</si>
  <si>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</si>
  <si>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</si>
  <si>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</si>
  <si>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</si>
  <si>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</si>
  <si>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</si>
  <si>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</si>
  <si>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</si>
  <si>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</si>
  <si>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</si>
  <si>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</si>
  <si>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</si>
  <si>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</si>
  <si>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</si>
  <si>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</si>
  <si>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</si>
  <si>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</si>
  <si>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</si>
  <si>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</si>
  <si>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</si>
  <si>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</si>
  <si>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</si>
  <si>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</si>
  <si>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</si>
  <si>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</si>
  <si>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</si>
  <si>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</si>
  <si>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</si>
  <si>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</si>
  <si>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</si>
  <si>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</si>
  <si>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</si>
  <si>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</si>
  <si>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</si>
  <si>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</si>
  <si>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</si>
  <si>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</si>
  <si>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</si>
  <si>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</si>
  <si>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</si>
  <si>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</si>
  <si>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</si>
  <si>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</si>
  <si>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</si>
  <si>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</si>
  <si>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</si>
  <si>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</si>
  <si>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</si>
  <si>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</si>
  <si>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</si>
  <si>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</si>
  <si>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</si>
  <si>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</si>
  <si>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</si>
  <si>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</si>
  <si>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</si>
  <si>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</si>
  <si>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</si>
  <si>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</si>
  <si>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</si>
  <si>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</si>
  <si>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</si>
  <si>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</si>
  <si>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</si>
  <si>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</si>
  <si>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</si>
  <si>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</si>
  <si>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</si>
  <si>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</si>
  <si>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</si>
  <si>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</si>
  <si>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</si>
  <si>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</si>
  <si>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</si>
  <si>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</si>
  <si>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</si>
  <si>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</si>
  <si>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</si>
  <si>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</si>
  <si>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</si>
  <si>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</si>
  <si>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</si>
  <si>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</si>
  <si>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</si>
  <si>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</si>
  <si>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</si>
  <si>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</si>
  <si>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</si>
  <si>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</si>
  <si>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</si>
  <si>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</si>
  <si>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</si>
  <si>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</si>
  <si>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</si>
  <si>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</si>
  <si>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</si>
  <si>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</si>
  <si>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</si>
  <si>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</si>
  <si>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</si>
  <si>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</si>
  <si>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</si>
  <si>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</si>
  <si>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</si>
  <si>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</si>
  <si>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</si>
  <si>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</si>
  <si>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</si>
  <si>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</si>
  <si>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</si>
  <si>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</si>
  <si>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</si>
  <si>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</si>
  <si>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</si>
  <si>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</si>
  <si>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</si>
  <si>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</si>
  <si>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</si>
  <si>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</si>
  <si>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</si>
  <si>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</si>
  <si>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</si>
  <si>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</si>
  <si>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</si>
  <si>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</si>
  <si>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</si>
  <si>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</si>
  <si>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</si>
  <si>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</si>
  <si>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</si>
  <si>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</si>
  <si>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</si>
  <si>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</si>
  <si>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</si>
  <si>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</si>
  <si>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</si>
  <si>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</si>
  <si>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</si>
  <si>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</si>
  <si>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</si>
  <si>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</si>
  <si>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</si>
  <si>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</si>
  <si>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</si>
  <si>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</si>
  <si>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</si>
  <si>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</si>
  <si>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</si>
  <si>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</si>
  <si>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</si>
  <si>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</si>
  <si>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</si>
  <si>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</si>
  <si>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</si>
  <si>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</si>
  <si>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</si>
  <si>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</si>
  <si>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</si>
  <si>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</si>
  <si>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</si>
  <si>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</si>
  <si>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</si>
  <si>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</si>
  <si>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</si>
  <si>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</si>
  <si>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</si>
  <si>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</si>
  <si>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</si>
  <si>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</si>
  <si>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</si>
  <si>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</si>
  <si>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</si>
  <si>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</si>
  <si>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</si>
  <si>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</si>
  <si>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</si>
  <si>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</si>
  <si>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</si>
  <si>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</si>
  <si>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</si>
  <si>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</si>
  <si>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</si>
  <si>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</si>
  <si>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</si>
  <si>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</si>
  <si>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</si>
  <si>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</si>
  <si>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</si>
  <si>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</si>
  <si>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</si>
  <si>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</si>
  <si>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</si>
  <si>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</si>
  <si>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</si>
  <si>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</si>
  <si>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</si>
  <si>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</si>
  <si>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</si>
  <si>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</si>
  <si>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</si>
  <si>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</si>
  <si>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</si>
  <si>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</si>
  <si>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</si>
  <si>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</si>
  <si>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</si>
  <si>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</si>
  <si>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</si>
  <si>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</si>
  <si>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</si>
  <si>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</si>
  <si>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</si>
  <si>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</si>
  <si>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</si>
  <si>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</si>
  <si>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</si>
  <si>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</si>
  <si>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</si>
  <si>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</si>
  <si>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</si>
  <si>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</si>
  <si>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</si>
  <si>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</si>
  <si>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</si>
  <si>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</si>
  <si>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</si>
  <si>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</si>
  <si>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</si>
  <si>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</si>
  <si>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</si>
  <si>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</si>
  <si>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</si>
  <si>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</si>
  <si>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</si>
  <si>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</si>
  <si>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</si>
  <si>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</si>
  <si>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</si>
  <si>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</si>
  <si>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</si>
  <si>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</si>
  <si>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</si>
  <si>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</si>
  <si>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</si>
  <si>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</si>
  <si>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</si>
  <si>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</si>
  <si>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</si>
  <si>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</si>
  <si>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</si>
  <si>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</si>
  <si>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</si>
  <si>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</si>
  <si>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</si>
  <si>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</si>
  <si>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</si>
  <si>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</si>
  <si>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</si>
  <si>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</si>
  <si>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</si>
  <si>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</si>
  <si>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</si>
  <si>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</si>
  <si>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</si>
  <si>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</si>
  <si>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</si>
  <si>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</si>
  <si>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</si>
  <si>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</si>
  <si>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</si>
  <si>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</si>
  <si>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</si>
  <si>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</si>
  <si>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</si>
  <si>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</si>
  <si>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</si>
  <si>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</si>
  <si>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</si>
  <si>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</si>
  <si>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</si>
  <si>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</si>
  <si>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</si>
  <si>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</si>
  <si>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</si>
  <si>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</si>
  <si>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</si>
  <si>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</si>
  <si>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</si>
  <si>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</si>
  <si>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</si>
  <si>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</si>
  <si>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</si>
  <si>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</si>
  <si>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</si>
  <si>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</si>
  <si>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</si>
  <si>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</si>
  <si>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</si>
  <si>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</si>
  <si>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</si>
  <si>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</si>
  <si>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</si>
  <si>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</si>
  <si>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</si>
  <si>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</si>
  <si>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</si>
  <si>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</si>
  <si>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</si>
  <si>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</si>
  <si>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</si>
  <si>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</si>
  <si>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</si>
  <si>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</si>
  <si>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</si>
  <si>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</si>
  <si>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</si>
  <si>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</si>
  <si>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</si>
  <si>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</si>
  <si>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</si>
  <si>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</si>
  <si>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</si>
  <si>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</si>
  <si>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</si>
  <si>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</si>
  <si>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</si>
  <si>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</si>
  <si>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</si>
  <si>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</si>
  <si>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</si>
  <si>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</si>
  <si>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</si>
  <si>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</si>
  <si>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</si>
  <si>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</si>
  <si>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</si>
  <si>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</si>
  <si>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</si>
  <si>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</si>
  <si>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</si>
  <si>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</si>
  <si>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</si>
  <si>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</si>
  <si>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</si>
  <si>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</si>
  <si>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</si>
  <si>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</si>
  <si>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</si>
  <si>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</si>
  <si>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</si>
  <si>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</si>
  <si>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</si>
  <si>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</si>
  <si>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</si>
  <si>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</si>
  <si>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</si>
  <si>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</si>
  <si>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</si>
  <si>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</si>
  <si>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</si>
  <si>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</si>
  <si>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</si>
  <si>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</si>
  <si>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</si>
  <si>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</si>
  <si>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</si>
  <si>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</si>
  <si>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</si>
  <si>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</si>
  <si>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</si>
  <si>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</si>
  <si>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</si>
  <si>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</si>
  <si>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</si>
  <si>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</si>
  <si>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</si>
  <si>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</si>
  <si>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</si>
  <si>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</si>
  <si>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</si>
  <si>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</si>
  <si>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</si>
  <si>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</si>
  <si>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</si>
  <si>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</si>
  <si>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</si>
  <si>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</si>
  <si>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</si>
  <si>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</si>
  <si>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</si>
  <si>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</si>
  <si>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</si>
  <si>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</si>
  <si>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</si>
  <si>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</si>
  <si>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</si>
  <si>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</si>
  <si>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</si>
  <si>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</si>
  <si>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</si>
  <si>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</si>
  <si>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</si>
  <si>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</si>
  <si>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</si>
  <si>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</si>
  <si>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</si>
  <si>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</si>
  <si>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</si>
  <si>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</si>
  <si>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</si>
  <si>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</si>
  <si>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</si>
  <si>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</si>
  <si>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</si>
  <si>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</si>
  <si>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</si>
  <si>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</si>
  <si>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</si>
  <si>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</si>
  <si>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</si>
  <si>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</si>
  <si>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</si>
  <si>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</si>
  <si>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</si>
  <si>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</si>
  <si>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</si>
  <si>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</si>
  <si>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</si>
  <si>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</si>
  <si>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</si>
  <si>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</si>
  <si>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</si>
  <si>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</si>
  <si>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</si>
  <si>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</si>
  <si>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</si>
  <si>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</si>
  <si>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</si>
  <si>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</si>
  <si>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</si>
  <si>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</si>
  <si>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</si>
  <si>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</si>
  <si>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</si>
  <si>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</si>
  <si>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</si>
  <si>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</si>
  <si>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</si>
  <si>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</si>
  <si>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</si>
  <si>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</si>
  <si>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</si>
  <si>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</si>
  <si>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</si>
  <si>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</si>
  <si>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</si>
  <si>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</si>
  <si>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</si>
  <si>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</si>
  <si>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</si>
  <si>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</si>
  <si>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</si>
  <si>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</si>
  <si>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</si>
  <si>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</si>
  <si>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</si>
  <si>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</si>
  <si>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</si>
  <si>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</si>
  <si>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</si>
  <si>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</si>
  <si>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</si>
  <si>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</si>
  <si>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</si>
  <si>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</si>
  <si>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</si>
  <si>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</si>
  <si>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</si>
  <si>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</si>
  <si>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</si>
  <si>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</si>
  <si>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</si>
  <si>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</si>
  <si>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</si>
  <si>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</si>
  <si>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</si>
  <si>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</si>
  <si>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</si>
  <si>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</si>
  <si>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</si>
  <si>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</si>
  <si>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</si>
  <si>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</si>
  <si>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</si>
  <si>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</si>
  <si>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</si>
  <si>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</si>
  <si>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</si>
  <si>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</si>
  <si>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</si>
  <si>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</si>
  <si>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</si>
  <si>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</si>
  <si>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</si>
  <si>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</si>
  <si>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</si>
  <si>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</si>
  <si>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</si>
  <si>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</si>
  <si>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</si>
  <si>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</si>
  <si>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</si>
  <si>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</si>
  <si>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</si>
  <si>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</si>
  <si>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</si>
  <si>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</si>
  <si>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</si>
  <si>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</si>
  <si>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</si>
  <si>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</si>
  <si>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</si>
  <si>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</si>
  <si>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</si>
  <si>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</si>
  <si>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</si>
  <si>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</si>
  <si>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</si>
  <si>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</si>
  <si>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</si>
  <si>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</si>
  <si>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</si>
  <si>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</si>
  <si>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</si>
  <si>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</si>
  <si>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</si>
  <si>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</si>
  <si>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</si>
  <si>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</si>
  <si>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</si>
  <si>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</si>
  <si>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</si>
  <si>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</si>
  <si>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</si>
  <si>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</si>
  <si>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</si>
  <si>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</si>
  <si>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</si>
  <si>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</si>
  <si>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</si>
  <si>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</si>
  <si>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</si>
  <si>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</si>
  <si>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</si>
  <si>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</si>
  <si>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</si>
  <si>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</si>
  <si>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</si>
  <si>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</si>
  <si>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</si>
  <si>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</si>
  <si>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</si>
  <si>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</si>
  <si>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</si>
  <si>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</si>
  <si>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</si>
  <si>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</si>
  <si>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</si>
  <si>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</si>
  <si>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</si>
  <si>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</si>
  <si>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</si>
  <si>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</si>
  <si>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</si>
  <si>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</si>
  <si>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</si>
  <si>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</si>
  <si>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</si>
  <si>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</si>
  <si>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</si>
  <si>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</si>
  <si>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</si>
  <si>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</si>
  <si>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</si>
  <si>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</si>
  <si>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</si>
  <si>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</si>
  <si>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</si>
  <si>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</si>
  <si>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</si>
  <si>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</si>
  <si>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</si>
  <si>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</si>
  <si>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</si>
  <si>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</si>
  <si>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</si>
  <si>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</si>
  <si>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</si>
  <si>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</si>
  <si>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</si>
  <si>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</si>
  <si>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</si>
  <si>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</si>
  <si>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</si>
  <si>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</si>
  <si>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</si>
  <si>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</si>
  <si>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</si>
  <si>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</si>
  <si>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</si>
  <si>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</si>
  <si>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</si>
  <si>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</si>
  <si>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</si>
  <si>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</si>
  <si>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</si>
  <si>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</si>
  <si>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</si>
  <si>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</si>
  <si>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</si>
  <si>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</si>
  <si>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</si>
  <si>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</si>
  <si>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</si>
  <si>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</si>
  <si>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</si>
  <si>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</si>
  <si>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</si>
  <si>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</si>
  <si>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</si>
  <si>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</si>
  <si>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</si>
  <si>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</si>
  <si>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</si>
  <si>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</si>
  <si>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</si>
  <si>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</si>
  <si>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</si>
  <si>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</si>
  <si>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</si>
  <si>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</si>
  <si>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</si>
  <si>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</si>
  <si>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</si>
  <si>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</si>
  <si>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</si>
  <si>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</si>
  <si>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</si>
  <si>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</si>
  <si>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</si>
  <si>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</si>
  <si>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</si>
  <si>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</si>
  <si>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</si>
  <si>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</si>
  <si>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</si>
  <si>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</si>
  <si>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</si>
  <si>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</si>
  <si>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</si>
  <si>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</si>
  <si>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</si>
  <si>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</si>
  <si>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</si>
  <si>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</si>
  <si>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</si>
  <si>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</si>
  <si>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</si>
  <si>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</si>
  <si>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</si>
  <si>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</si>
  <si>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</si>
  <si>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</si>
  <si>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</si>
  <si>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</si>
  <si>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</si>
  <si>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</si>
  <si>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</si>
  <si>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</si>
  <si>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</si>
  <si>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</si>
  <si>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</si>
  <si>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</si>
  <si>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</si>
  <si>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</si>
  <si>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</si>
  <si>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</si>
  <si>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</si>
  <si>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</si>
  <si>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</si>
  <si>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</si>
  <si>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</si>
  <si>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</si>
  <si>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</si>
  <si>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</si>
  <si>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</si>
  <si>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</si>
  <si>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</si>
  <si>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</si>
  <si>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</si>
  <si>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</si>
  <si>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</si>
  <si>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</si>
  <si>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</si>
  <si>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</si>
  <si>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</si>
  <si>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</si>
  <si>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</si>
  <si>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</si>
  <si>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</si>
  <si>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</si>
  <si>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</si>
  <si>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</si>
  <si>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</si>
  <si>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</si>
  <si>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</si>
  <si>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</si>
  <si>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</si>
  <si>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</si>
  <si>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</si>
  <si>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</si>
  <si>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</si>
  <si>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</si>
  <si>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</si>
  <si>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</si>
  <si>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</si>
  <si>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</si>
  <si>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</si>
  <si>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</si>
  <si>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</si>
  <si>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</si>
  <si>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</si>
  <si>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</si>
  <si>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</si>
  <si>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</si>
  <si>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</si>
  <si>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</si>
  <si>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</si>
  <si>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</si>
  <si>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</si>
  <si>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</si>
  <si>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</si>
  <si>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</si>
  <si>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</si>
  <si>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</si>
  <si>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</si>
  <si>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</si>
  <si>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</si>
  <si>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</si>
  <si>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</si>
  <si>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</si>
  <si>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</si>
  <si>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</si>
  <si>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</si>
  <si>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</si>
  <si>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</si>
  <si>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</si>
  <si>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</si>
  <si>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</si>
  <si>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</si>
  <si>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</si>
  <si>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</si>
  <si>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</si>
  <si>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</si>
  <si>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</si>
  <si>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</si>
  <si>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</si>
  <si>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</si>
  <si>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</si>
  <si>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</si>
  <si>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</si>
  <si>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</si>
  <si>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</si>
  <si>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</si>
  <si>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</si>
  <si>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</si>
  <si>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</si>
  <si>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</si>
  <si>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</si>
  <si>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</si>
  <si>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</si>
  <si>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</si>
  <si>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</si>
  <si>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</si>
  <si>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</si>
  <si>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</si>
  <si>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</si>
  <si>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</si>
  <si>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</si>
  <si>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</si>
  <si>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</si>
  <si>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</si>
  <si>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</si>
  <si>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</si>
  <si>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</si>
  <si>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</si>
  <si>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</si>
  <si>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</si>
  <si>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</si>
  <si>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</si>
  <si>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</si>
  <si>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</si>
  <si>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</si>
  <si>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</si>
  <si>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</si>
  <si>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</si>
  <si>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</si>
  <si>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</si>
  <si>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</si>
  <si>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</si>
  <si>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</si>
  <si>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</si>
  <si>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</si>
  <si>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</si>
  <si>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</si>
  <si>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</si>
  <si>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</si>
  <si>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</si>
  <si>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</si>
  <si>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</si>
  <si>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</si>
  <si>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</si>
  <si>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</si>
  <si>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</si>
  <si>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</si>
  <si>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</si>
  <si>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</si>
  <si>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</si>
  <si>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</si>
  <si>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</si>
  <si>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</si>
  <si>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</si>
  <si>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</si>
  <si>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</si>
  <si>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</si>
  <si>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</si>
  <si>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</si>
  <si>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</si>
  <si>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</si>
  <si>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</si>
  <si>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</si>
  <si>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</si>
  <si>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</si>
  <si>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</si>
  <si>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</si>
  <si>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</si>
  <si>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</si>
  <si>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</si>
  <si>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</si>
  <si>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</si>
  <si>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</si>
  <si>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</si>
  <si>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</si>
  <si>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</si>
  <si>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</si>
  <si>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</si>
  <si>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</si>
  <si>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</si>
  <si>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</si>
  <si>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</si>
  <si>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</si>
  <si>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</si>
  <si>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</si>
  <si>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</si>
  <si>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</si>
  <si>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</si>
  <si>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</si>
  <si>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</si>
  <si>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</si>
  <si>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</si>
  <si>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</si>
  <si>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</si>
  <si>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</si>
  <si>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</si>
  <si>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</si>
  <si>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</si>
  <si>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</si>
  <si>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</si>
  <si>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</si>
  <si>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</si>
  <si>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</si>
  <si>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</si>
  <si>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</si>
  <si>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</si>
  <si>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</si>
  <si>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</si>
  <si>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</si>
  <si>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</si>
  <si>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</si>
  <si>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</si>
  <si>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</si>
  <si>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</si>
  <si>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</si>
  <si>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</si>
  <si>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</si>
  <si>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</si>
  <si>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</si>
  <si>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</si>
  <si>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</si>
  <si>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</si>
  <si>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</si>
  <si>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</si>
  <si>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</si>
  <si>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</si>
  <si>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</si>
  <si>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</si>
  <si>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</si>
  <si>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</si>
  <si>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</si>
  <si>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</si>
  <si>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</si>
  <si>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</si>
  <si>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</si>
  <si>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</si>
  <si>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</si>
  <si>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</si>
  <si>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</si>
  <si>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</si>
  <si>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</si>
  <si>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</si>
  <si>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</si>
  <si>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</si>
  <si>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</si>
  <si>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</si>
  <si>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</si>
  <si>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</si>
  <si>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</si>
  <si>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</si>
  <si>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</si>
  <si>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</si>
  <si>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</si>
  <si>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</si>
  <si>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</si>
  <si>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</si>
  <si>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</si>
  <si>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</si>
  <si>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</si>
  <si>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</si>
  <si>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</si>
  <si>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</si>
  <si>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</si>
  <si>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</si>
  <si>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</si>
  <si>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</si>
  <si>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</si>
  <si>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</si>
  <si>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</si>
  <si>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</si>
  <si>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</si>
  <si>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</si>
  <si>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</si>
  <si>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</si>
  <si>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</si>
  <si>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</si>
  <si>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</si>
  <si>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</si>
  <si>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</si>
  <si>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</si>
  <si>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</si>
  <si>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</si>
  <si>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</si>
  <si>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</si>
  <si>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</si>
  <si>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</si>
  <si>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</si>
  <si>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</si>
  <si>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</si>
  <si>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</si>
  <si>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</si>
  <si>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</si>
  <si>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</si>
  <si>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</si>
  <si>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</si>
  <si>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</si>
  <si>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</si>
  <si>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</si>
  <si>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</si>
  <si>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</si>
  <si>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</si>
  <si>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</si>
  <si>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</si>
  <si>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</si>
  <si>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</si>
  <si>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</si>
  <si>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</si>
  <si>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</si>
  <si>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</si>
  <si>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</si>
  <si>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</si>
  <si>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</si>
  <si>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</si>
  <si>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</si>
  <si>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</si>
  <si>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</si>
  <si>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</si>
  <si>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</si>
  <si>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</si>
  <si>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</si>
  <si>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</si>
  <si>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</si>
  <si>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</si>
  <si>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</si>
  <si>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</si>
  <si>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</si>
  <si>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</si>
  <si>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</si>
  <si>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</si>
  <si>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</si>
  <si>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</si>
  <si>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</si>
  <si>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</si>
  <si>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</si>
  <si>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</si>
  <si>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</si>
  <si>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</si>
  <si>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</si>
  <si>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</si>
  <si>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</si>
  <si>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</si>
  <si>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</si>
  <si>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</si>
  <si>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</si>
  <si>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</si>
  <si>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</si>
  <si>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</si>
  <si>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</si>
  <si>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</si>
  <si>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</si>
  <si>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</si>
  <si>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</si>
  <si>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</si>
  <si>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</si>
  <si>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</si>
  <si>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</si>
  <si>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</si>
  <si>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</si>
  <si>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</si>
  <si>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</si>
  <si>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</si>
  <si>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</si>
  <si>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</si>
  <si>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</si>
  <si>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</si>
  <si>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</si>
  <si>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</si>
  <si>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</si>
  <si>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</si>
  <si>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</si>
  <si>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</si>
  <si>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</si>
  <si>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</si>
  <si>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</si>
  <si>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</si>
  <si>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</si>
  <si>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</si>
  <si>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</si>
  <si>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</si>
  <si>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</si>
  <si>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</si>
  <si>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</si>
  <si>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</si>
  <si>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</si>
  <si>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</si>
  <si>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</si>
  <si>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</si>
  <si>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</si>
  <si>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</si>
  <si>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</si>
  <si>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</si>
  <si>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</si>
  <si>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</si>
  <si>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</si>
  <si>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</si>
  <si>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</si>
  <si>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</si>
  <si>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</si>
  <si>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</si>
  <si>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</si>
  <si>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</si>
  <si>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</si>
  <si>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</si>
  <si>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</si>
  <si>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</si>
  <si>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</si>
  <si>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</si>
  <si>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</si>
  <si>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</si>
  <si>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</si>
  <si>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</si>
  <si>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</si>
  <si>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</si>
  <si>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</si>
  <si>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</si>
  <si>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</si>
  <si>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</si>
  <si>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</si>
  <si>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</si>
  <si>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</si>
  <si>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</si>
  <si>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</si>
  <si>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</si>
  <si>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</si>
  <si>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</si>
  <si>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</si>
  <si>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</si>
  <si>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</si>
  <si>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</si>
  <si>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</si>
  <si>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</si>
  <si>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</si>
  <si>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</si>
  <si>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</si>
  <si>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</si>
  <si>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</si>
  <si>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</si>
  <si>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</si>
  <si>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</si>
  <si>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</si>
  <si>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</si>
  <si>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</si>
  <si>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</si>
  <si>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</si>
  <si>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</si>
  <si>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</si>
  <si>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</si>
  <si>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</si>
  <si>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</si>
  <si>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</si>
  <si>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</si>
  <si>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</si>
  <si>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</si>
  <si>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</si>
  <si>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</si>
  <si>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</si>
  <si>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</si>
  <si>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</si>
  <si>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</si>
  <si>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</si>
  <si>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</si>
  <si>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</si>
  <si>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</si>
  <si>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</si>
  <si>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</si>
  <si>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</si>
  <si>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</si>
  <si>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</si>
  <si>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</si>
  <si>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</si>
  <si>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</si>
  <si>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</si>
  <si>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</si>
  <si>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</si>
  <si>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</si>
  <si>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</si>
  <si>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</si>
  <si>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</si>
  <si>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</si>
  <si>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</si>
  <si>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</si>
  <si>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</si>
  <si>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</si>
  <si>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</si>
  <si>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</si>
  <si>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</si>
  <si>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</si>
  <si>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</si>
  <si>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</si>
  <si>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</si>
  <si>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</si>
  <si>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</si>
  <si>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</si>
  <si>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</si>
  <si>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</si>
  <si>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</si>
  <si>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</si>
  <si>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</si>
  <si>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</si>
  <si>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</si>
  <si>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</si>
  <si>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</si>
  <si>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</si>
  <si>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</si>
  <si>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</si>
  <si>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</si>
  <si>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</si>
  <si>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</si>
  <si>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</si>
  <si>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</si>
  <si>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</si>
  <si>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</si>
  <si>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</si>
  <si>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</si>
  <si>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</si>
  <si>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</si>
  <si>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</si>
  <si>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</si>
  <si>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</si>
  <si>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</si>
  <si>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</si>
  <si>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</si>
  <si>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</si>
  <si>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</si>
  <si>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</si>
  <si>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</si>
  <si>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</si>
  <si>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</si>
  <si>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</si>
  <si>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</si>
  <si>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</si>
  <si>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</si>
  <si>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</si>
  <si>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</si>
  <si>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</si>
  <si>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</si>
  <si>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</si>
  <si>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</si>
  <si>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</si>
  <si>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</si>
  <si>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</si>
  <si>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</si>
  <si>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</si>
  <si>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</si>
  <si>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</si>
  <si>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</si>
  <si>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</si>
  <si>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</si>
  <si>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</si>
  <si>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</si>
  <si>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</si>
  <si>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</si>
  <si>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</si>
  <si>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</si>
  <si>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</si>
  <si>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</si>
  <si>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</si>
  <si>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</si>
  <si>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</si>
  <si>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</si>
  <si>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</si>
  <si>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</si>
  <si>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</si>
  <si>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</si>
  <si>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</si>
  <si>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</si>
  <si>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</si>
  <si>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</si>
  <si>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</si>
  <si>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</si>
  <si>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</si>
  <si>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</si>
  <si>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</si>
  <si>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</si>
  <si>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</si>
  <si>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</si>
  <si>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</si>
  <si>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</si>
  <si>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</si>
  <si>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</si>
  <si>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</si>
  <si>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</si>
  <si>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</si>
  <si>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</si>
  <si>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</si>
  <si>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</si>
  <si>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</si>
  <si>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</si>
  <si>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</si>
  <si>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</si>
  <si>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</si>
  <si>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</si>
  <si>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</si>
  <si>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</si>
  <si>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</si>
  <si>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</si>
  <si>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</si>
  <si>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</si>
  <si>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</si>
  <si>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</si>
  <si>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</si>
  <si>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</si>
  <si>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</si>
  <si>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</si>
  <si>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</si>
  <si>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</si>
  <si>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</si>
  <si>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</si>
  <si>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</si>
  <si>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</si>
  <si>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</si>
  <si>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</si>
  <si>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</si>
  <si>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</si>
  <si>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</si>
  <si>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</si>
  <si>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</si>
  <si>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</si>
  <si>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</si>
  <si>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</si>
  <si>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</si>
  <si>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</si>
  <si>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</si>
  <si>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</si>
  <si>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</si>
  <si>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</si>
  <si>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</si>
  <si>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</si>
  <si>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</si>
  <si>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</si>
  <si>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</si>
  <si>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</si>
  <si>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</si>
  <si>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</si>
  <si>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</si>
  <si>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</si>
  <si>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</si>
  <si>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</si>
  <si>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</si>
  <si>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</si>
  <si>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</si>
  <si>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</si>
  <si>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</si>
  <si>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</si>
  <si>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</si>
  <si>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</si>
  <si>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</si>
  <si>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</si>
  <si>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</si>
  <si>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</si>
  <si>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</si>
  <si>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</si>
  <si>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</si>
  <si>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</si>
  <si>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</si>
  <si>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</si>
  <si>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</si>
  <si>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</si>
  <si>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</si>
  <si>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</si>
  <si>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</si>
  <si>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</si>
  <si>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</si>
  <si>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</si>
  <si>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</si>
  <si>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</si>
  <si>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</si>
  <si>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</si>
  <si>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</si>
  <si>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</si>
  <si>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</si>
  <si>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</si>
  <si>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</si>
  <si>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</si>
  <si>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</si>
  <si>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</si>
  <si>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</si>
  <si>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</si>
  <si>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</si>
  <si>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</si>
  <si>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</si>
  <si>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</si>
  <si>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</si>
  <si>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</si>
  <si>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</si>
  <si>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</si>
  <si>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</si>
  <si>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</si>
  <si>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</si>
  <si>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</si>
  <si>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</si>
  <si>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</si>
  <si>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</si>
  <si>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</si>
  <si>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</si>
  <si>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</si>
  <si>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</si>
  <si>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</si>
  <si>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</si>
  <si>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</si>
  <si>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</si>
  <si>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</si>
  <si>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</si>
  <si>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</si>
  <si>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</si>
  <si>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</si>
  <si>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</si>
  <si>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</si>
  <si>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</si>
  <si>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</si>
  <si>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</si>
  <si>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</si>
  <si>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</si>
  <si>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</si>
  <si>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</si>
  <si>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</si>
  <si>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</si>
  <si>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</si>
  <si>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</si>
  <si>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</si>
  <si>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</si>
  <si>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</si>
  <si>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</si>
  <si>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</si>
  <si>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</si>
  <si>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</si>
  <si>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</si>
  <si>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</si>
  <si>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</si>
  <si>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</si>
  <si>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</si>
  <si>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</si>
  <si>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</si>
  <si>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</si>
  <si>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</si>
  <si>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</si>
  <si>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</si>
  <si>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</si>
  <si>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</si>
  <si>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</si>
  <si>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</si>
  <si>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</si>
  <si>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</si>
  <si>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</si>
  <si>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</si>
  <si>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</si>
  <si>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</si>
  <si>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</si>
  <si>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</si>
  <si>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</si>
  <si>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</si>
  <si>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</si>
  <si>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</si>
  <si>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</si>
  <si>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</si>
  <si>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</si>
  <si>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</si>
  <si>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</si>
  <si>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</si>
  <si>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</si>
  <si>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</si>
  <si>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</si>
  <si>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</si>
  <si>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</si>
  <si>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</si>
  <si>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</si>
  <si>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</si>
  <si>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</si>
  <si>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</si>
  <si>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</si>
  <si>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</si>
  <si>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</si>
  <si>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</si>
  <si>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</si>
  <si>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</si>
  <si>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</si>
  <si>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</si>
  <si>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</si>
  <si>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</si>
  <si>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</si>
  <si>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</si>
  <si>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</si>
  <si>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</si>
  <si>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</si>
  <si>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</si>
  <si>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</si>
  <si>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</si>
  <si>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</si>
  <si>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</si>
  <si>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</si>
  <si>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</si>
  <si>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</si>
  <si>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</si>
  <si>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</si>
  <si>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</si>
  <si>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</si>
  <si>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</si>
  <si>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</si>
  <si>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</si>
  <si>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</si>
  <si>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</si>
  <si>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</si>
  <si>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</si>
  <si>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</si>
  <si>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</si>
  <si>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</si>
  <si>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</si>
  <si>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</si>
  <si>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</si>
  <si>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</si>
  <si>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</si>
  <si>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</si>
  <si>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</si>
  <si>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</si>
  <si>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</si>
  <si>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</si>
  <si>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</si>
  <si>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</si>
  <si>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</si>
  <si>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</si>
  <si>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</si>
  <si>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</si>
  <si>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</si>
  <si>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</si>
  <si>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</si>
  <si>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</si>
  <si>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</si>
  <si>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</si>
  <si>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</si>
  <si>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</si>
  <si>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</si>
  <si>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</si>
  <si>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</si>
  <si>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</si>
  <si>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</si>
  <si>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</si>
  <si>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</si>
  <si>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</si>
  <si>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</si>
  <si>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</si>
  <si>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</si>
  <si>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</si>
  <si>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</si>
  <si>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</si>
  <si>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</si>
  <si>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</si>
  <si>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</si>
  <si>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</si>
  <si>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</si>
  <si>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</si>
  <si>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</si>
  <si>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</si>
  <si>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</si>
  <si>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</si>
  <si>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</si>
  <si>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</si>
  <si>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</si>
  <si>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</si>
  <si>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</si>
  <si>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</si>
  <si>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</si>
  <si>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</si>
  <si>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</si>
  <si>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</si>
  <si>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</si>
  <si>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</si>
  <si>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</si>
  <si>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</si>
  <si>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</si>
  <si>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</si>
  <si>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</si>
  <si>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</si>
  <si>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</si>
  <si>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</si>
  <si>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</si>
  <si>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</si>
  <si>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</si>
  <si>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</si>
  <si>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</si>
  <si>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</si>
  <si>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</si>
  <si>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</si>
  <si>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</si>
  <si>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</si>
  <si>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</si>
  <si>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</si>
  <si>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</si>
  <si>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</si>
  <si>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</si>
  <si>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</si>
  <si>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</si>
  <si>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</si>
  <si>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</si>
  <si>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</si>
  <si>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</si>
  <si>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</si>
  <si>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</si>
  <si>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</si>
  <si>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</si>
  <si>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</si>
  <si>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</si>
  <si>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</si>
  <si>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</si>
  <si>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</si>
  <si>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</si>
  <si>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</si>
  <si>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</si>
  <si>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</si>
  <si>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</si>
  <si>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</si>
  <si>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</si>
  <si>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</si>
  <si>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</si>
  <si>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</si>
  <si>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</si>
  <si>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</si>
  <si>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</si>
  <si>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</si>
  <si>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</si>
  <si>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</si>
  <si>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</si>
  <si>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</si>
  <si>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</si>
  <si>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</si>
  <si>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</si>
  <si>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</si>
  <si>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</si>
  <si>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</si>
  <si>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</si>
  <si>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</si>
  <si>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</si>
  <si>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</si>
  <si>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</si>
  <si>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</si>
  <si>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</si>
  <si>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</si>
  <si>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</si>
  <si>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</si>
  <si>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</si>
  <si>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</si>
  <si>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</si>
  <si>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</si>
  <si>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</si>
  <si>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</si>
  <si>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</si>
  <si>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</si>
  <si>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</si>
  <si>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</si>
  <si>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</si>
  <si>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</si>
  <si>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</si>
  <si>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</si>
  <si>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</si>
  <si>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</si>
  <si>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</si>
  <si>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</si>
  <si>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</si>
  <si>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</si>
  <si>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</si>
  <si>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</si>
  <si>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</si>
  <si>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</si>
  <si>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</si>
  <si>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</si>
  <si>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</si>
  <si>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</si>
  <si>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</si>
  <si>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</si>
  <si>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</si>
  <si>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</si>
  <si>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</si>
  <si>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</si>
  <si>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</si>
  <si>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</si>
  <si>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</si>
  <si>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</si>
  <si>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</si>
  <si>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</si>
  <si>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</si>
  <si>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</si>
  <si>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</si>
  <si>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</si>
  <si>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</si>
  <si>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</si>
  <si>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</si>
  <si>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</si>
  <si>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</si>
  <si>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</si>
  <si>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</si>
  <si>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</si>
  <si>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</si>
  <si>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</si>
  <si>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</si>
  <si>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</si>
  <si>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</si>
  <si>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</si>
  <si>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</si>
  <si>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</si>
  <si>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</si>
  <si>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</si>
  <si>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</si>
  <si>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</si>
  <si>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</si>
  <si>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</si>
  <si>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</si>
  <si>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</si>
  <si>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</si>
  <si>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</si>
  <si>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</si>
  <si>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</si>
  <si>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</si>
  <si>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</si>
  <si>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</si>
  <si>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</si>
  <si>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</si>
  <si>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</si>
  <si>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</si>
  <si>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</si>
  <si>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</si>
  <si>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</si>
  <si>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</si>
  <si>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</si>
  <si>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</si>
  <si>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</si>
  <si>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</si>
  <si>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</si>
  <si>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</si>
  <si>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</si>
  <si>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</si>
  <si>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</si>
  <si>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</si>
  <si>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</si>
  <si>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</si>
  <si>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</si>
  <si>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</si>
  <si>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</si>
  <si>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</si>
  <si>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</si>
  <si>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</si>
  <si>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</si>
  <si>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</si>
  <si>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</si>
  <si>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</si>
  <si>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</si>
  <si>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</si>
  <si>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</si>
  <si>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</si>
  <si>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</si>
  <si>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</si>
  <si>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</si>
  <si>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</si>
  <si>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</si>
  <si>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</si>
  <si>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</si>
  <si>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</si>
  <si>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</si>
  <si>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</si>
  <si>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</si>
  <si>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</si>
  <si>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</si>
  <si>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</si>
  <si>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</si>
  <si>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</si>
  <si>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</si>
  <si>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</si>
  <si>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</si>
  <si>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</si>
  <si>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</si>
  <si>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</si>
  <si>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</si>
  <si>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</si>
  <si>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</si>
  <si>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</si>
  <si>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</si>
  <si>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</si>
  <si>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</si>
  <si>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</si>
  <si>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</si>
  <si>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</si>
  <si>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</si>
  <si>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</si>
  <si>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</si>
  <si>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</si>
  <si>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</si>
  <si>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</si>
  <si>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</si>
  <si>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</si>
  <si>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</si>
  <si>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</si>
  <si>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</si>
  <si>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</si>
  <si>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</si>
  <si>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</si>
  <si>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</si>
  <si>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</si>
  <si>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</si>
  <si>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</si>
  <si>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</si>
  <si>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</si>
  <si>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</si>
  <si>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</si>
  <si>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</si>
  <si>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</si>
  <si>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</si>
  <si>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</si>
  <si>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</si>
  <si>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</si>
  <si>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</si>
  <si>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</si>
  <si>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</si>
  <si>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</si>
  <si>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</si>
  <si>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</si>
  <si>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</si>
  <si>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</si>
  <si>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</si>
  <si>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</si>
  <si>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</si>
  <si>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</si>
  <si>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</si>
  <si>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</si>
  <si>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</si>
  <si>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</si>
  <si>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</si>
  <si>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</si>
  <si>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</si>
  <si>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</si>
  <si>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</si>
  <si>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</si>
  <si>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</si>
  <si>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</si>
  <si>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</si>
  <si>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</si>
  <si>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</si>
  <si>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</si>
  <si>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</si>
  <si>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</si>
  <si>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</si>
  <si>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</si>
  <si>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</si>
  <si>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</si>
  <si>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</si>
  <si>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</si>
  <si>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</si>
  <si>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</si>
  <si>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</si>
  <si>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</si>
  <si>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</si>
  <si>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</si>
  <si>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</si>
  <si>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</si>
  <si>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</si>
  <si>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</si>
  <si>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</si>
  <si>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</si>
  <si>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</si>
  <si>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</si>
  <si>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</si>
  <si>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</si>
  <si>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</si>
  <si>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</si>
  <si>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</si>
  <si>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</si>
  <si>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</si>
  <si>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</si>
  <si>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</si>
  <si>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</si>
  <si>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</si>
  <si>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</si>
  <si>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</si>
  <si>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</si>
  <si>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</si>
  <si>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</si>
  <si>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</si>
  <si>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</si>
  <si>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</si>
  <si>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</si>
  <si>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</si>
  <si>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</si>
  <si>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</si>
  <si>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</si>
  <si>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</si>
  <si>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</si>
  <si>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</si>
  <si>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</si>
  <si>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</si>
  <si>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</si>
  <si>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</si>
  <si>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</si>
  <si>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</si>
  <si>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</si>
  <si>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</si>
  <si>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</si>
  <si>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</si>
  <si>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</si>
  <si>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</si>
  <si>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</si>
  <si>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</si>
  <si>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</si>
  <si>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</si>
  <si>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</si>
  <si>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</si>
  <si>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</si>
  <si>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</si>
  <si>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</si>
  <si>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</si>
  <si>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</si>
  <si>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</si>
  <si>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</si>
  <si>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</si>
  <si>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</si>
  <si>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</si>
  <si>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</si>
  <si>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</si>
  <si>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</si>
  <si>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</si>
  <si>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</si>
  <si>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</si>
  <si>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</si>
  <si>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</si>
  <si>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</si>
  <si>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</si>
  <si>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</si>
  <si>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</si>
  <si>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</si>
  <si>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</si>
  <si>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</si>
  <si>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</si>
  <si>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</si>
  <si>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</si>
  <si>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</si>
  <si>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</si>
  <si>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</si>
  <si>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</si>
  <si>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</si>
  <si>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</si>
  <si>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</si>
  <si>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</si>
  <si>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</si>
  <si>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</si>
  <si>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</si>
  <si>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</si>
  <si>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</si>
  <si>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</si>
  <si>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</si>
  <si>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</si>
  <si>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</si>
  <si>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</si>
  <si>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</si>
  <si>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</si>
  <si>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</si>
  <si>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</si>
  <si>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</si>
  <si>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</si>
  <si>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</si>
  <si>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</si>
  <si>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</si>
  <si>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</si>
  <si>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</si>
  <si>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</si>
  <si>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</si>
  <si>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</si>
  <si>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</si>
  <si>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</si>
  <si>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</si>
  <si>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</si>
  <si>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</si>
  <si>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</si>
  <si>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</si>
  <si>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</si>
  <si>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</si>
  <si>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</si>
  <si>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</si>
  <si>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</si>
  <si>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</si>
  <si>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</si>
  <si>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</si>
  <si>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</si>
  <si>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</si>
  <si>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</si>
  <si>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</si>
  <si>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</si>
  <si>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</si>
  <si>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</si>
  <si>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</si>
  <si>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</si>
  <si>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</si>
  <si>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</si>
  <si>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</si>
  <si>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</si>
  <si>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</si>
  <si>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</si>
  <si>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</si>
  <si>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</si>
  <si>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</si>
  <si>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</si>
  <si>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</si>
  <si>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</si>
  <si>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</si>
  <si>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</si>
  <si>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</si>
  <si>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</si>
  <si>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</si>
  <si>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</si>
  <si>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</si>
  <si>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</si>
  <si>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</si>
  <si>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</si>
  <si>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</si>
  <si>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</si>
  <si>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</si>
  <si>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</si>
  <si>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</si>
  <si>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</si>
  <si>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</si>
  <si>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</si>
  <si>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</si>
  <si>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</si>
  <si>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</si>
  <si>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</si>
  <si>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</si>
  <si>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</si>
  <si>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</si>
  <si>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</si>
  <si>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</si>
  <si>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</si>
  <si>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</si>
  <si>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</si>
  <si>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</si>
  <si>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</si>
  <si>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</si>
  <si>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</si>
  <si>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</si>
  <si>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</si>
  <si>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</si>
  <si>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</si>
  <si>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</si>
  <si>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</si>
  <si>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</si>
  <si>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</si>
  <si>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</si>
  <si>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</si>
  <si>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</si>
  <si>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</si>
  <si>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</si>
  <si>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</si>
  <si>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</si>
  <si>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</si>
  <si>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</si>
  <si>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</si>
  <si>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</si>
  <si>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</si>
  <si>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</si>
  <si>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</si>
  <si>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</si>
  <si>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</si>
  <si>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</si>
  <si>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</si>
  <si>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</si>
  <si>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</si>
  <si>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</si>
  <si>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</si>
  <si>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</si>
  <si>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</si>
  <si>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</si>
  <si>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</si>
  <si>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</si>
  <si>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</si>
  <si>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</si>
  <si>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</si>
  <si>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</si>
  <si>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</si>
  <si>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</si>
  <si>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</si>
  <si>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</si>
  <si>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</si>
  <si>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</si>
  <si>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</si>
  <si>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</si>
  <si>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</si>
  <si>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</si>
  <si>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</si>
  <si>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</si>
  <si>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</si>
  <si>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</si>
  <si>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</si>
  <si>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</si>
  <si>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</si>
  <si>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</si>
  <si>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</si>
  <si>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</si>
  <si>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</si>
  <si>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</si>
  <si>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</si>
  <si>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</si>
  <si>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</si>
  <si>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</si>
  <si>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</si>
  <si>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</si>
  <si>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</si>
  <si>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</si>
  <si>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</si>
  <si>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</si>
  <si>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</si>
  <si>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</si>
  <si>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</si>
  <si>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</si>
  <si>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</si>
  <si>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</si>
  <si>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</si>
  <si>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</si>
  <si>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</si>
  <si>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</si>
  <si>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</si>
  <si>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</si>
  <si>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</si>
  <si>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</si>
  <si>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</si>
  <si>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</si>
  <si>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</si>
  <si>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</si>
  <si>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</si>
  <si>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</si>
  <si>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</si>
  <si>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</si>
  <si>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</si>
  <si>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</si>
  <si>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</si>
  <si>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</si>
  <si>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</si>
  <si>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</si>
  <si>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</si>
  <si>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</si>
  <si>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</si>
  <si>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</si>
  <si>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</si>
  <si>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</si>
  <si>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</si>
  <si>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</si>
  <si>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</si>
  <si>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</si>
  <si>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</si>
  <si>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</si>
  <si>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</si>
  <si>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</si>
  <si>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</si>
  <si>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</si>
  <si>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</si>
  <si>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</si>
  <si>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</si>
  <si>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</si>
  <si>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</si>
  <si>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</si>
  <si>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</si>
  <si>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</si>
  <si>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</si>
  <si>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</si>
  <si>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</si>
  <si>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</si>
  <si>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</si>
  <si>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</si>
  <si>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</si>
  <si>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</si>
  <si>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</si>
  <si>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</si>
  <si>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</si>
  <si>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</si>
  <si>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</si>
  <si>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</si>
  <si>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</si>
  <si>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</si>
  <si>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</si>
  <si>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</si>
  <si>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</si>
  <si>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</si>
  <si>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</si>
  <si>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</si>
  <si>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</si>
  <si>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</si>
  <si>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</si>
  <si>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</si>
  <si>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</si>
  <si>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</si>
  <si>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</si>
  <si>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</si>
  <si>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</si>
  <si>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</si>
  <si>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</si>
  <si>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</si>
  <si>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</si>
  <si>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</si>
  <si>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</si>
  <si>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</si>
  <si>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</si>
  <si>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</si>
  <si>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</si>
  <si>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</si>
  <si>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</si>
  <si>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</si>
  <si>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</si>
  <si>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</si>
  <si>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</si>
  <si>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</si>
  <si>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</si>
  <si>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</si>
  <si>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</si>
  <si>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</si>
  <si>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</si>
  <si>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</si>
  <si>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</si>
  <si>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</si>
  <si>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</si>
  <si>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</si>
  <si>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</si>
  <si>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</si>
  <si>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</si>
  <si>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</si>
  <si>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</si>
  <si>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</si>
  <si>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</si>
  <si>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</si>
  <si>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</si>
  <si>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</si>
  <si>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</si>
  <si>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</si>
  <si>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</si>
  <si>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</si>
  <si>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</si>
  <si>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</si>
  <si>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</si>
  <si>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</si>
  <si>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</si>
  <si>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</si>
  <si>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</si>
  <si>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</si>
  <si>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</si>
  <si>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</si>
  <si>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</si>
  <si>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</si>
  <si>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</si>
  <si>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</si>
  <si>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</si>
  <si>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</si>
  <si>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</si>
  <si>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</si>
  <si>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</si>
  <si>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</si>
  <si>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</si>
  <si>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</si>
  <si>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</si>
  <si>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</si>
  <si>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</si>
  <si>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</si>
  <si>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</si>
  <si>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</si>
  <si>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</si>
  <si>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</si>
  <si>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</si>
  <si>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</si>
  <si>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</si>
  <si>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</si>
  <si>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</si>
  <si>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</si>
  <si>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</si>
  <si>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</si>
  <si>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</si>
  <si>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</si>
  <si>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</si>
  <si>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</si>
  <si>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</si>
  <si>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</si>
  <si>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</si>
  <si>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</si>
  <si>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</si>
  <si>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</si>
  <si>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</si>
  <si>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</si>
  <si>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</si>
  <si>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</si>
  <si>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</si>
  <si>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</si>
  <si>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</si>
  <si>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</si>
  <si>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</si>
  <si>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</si>
  <si>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</si>
  <si>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</si>
  <si>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</si>
  <si>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</si>
  <si>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</si>
  <si>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</si>
  <si>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</si>
  <si>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</si>
  <si>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</si>
  <si>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</si>
  <si>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</si>
  <si>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</si>
  <si>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</si>
  <si>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</si>
  <si>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</si>
  <si>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</si>
  <si>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</si>
  <si>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</si>
  <si>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</si>
  <si>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</si>
  <si>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</si>
  <si>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</si>
  <si>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</si>
  <si>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</si>
  <si>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</si>
  <si>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</si>
  <si>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</si>
  <si>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</si>
  <si>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</si>
  <si>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</si>
  <si>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</si>
  <si>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</si>
  <si>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</si>
  <si>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</si>
  <si>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</si>
  <si>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</si>
  <si>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</si>
  <si>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</si>
  <si>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</si>
  <si>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</si>
  <si>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</si>
  <si>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</si>
  <si>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</si>
  <si>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</si>
  <si>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</si>
  <si>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</si>
  <si>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</si>
  <si>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</si>
  <si>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</si>
  <si>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</si>
  <si>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</si>
  <si>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</si>
  <si>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</si>
  <si>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</si>
  <si>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</si>
  <si>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</si>
  <si>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</si>
  <si>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</si>
  <si>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</si>
  <si>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</si>
  <si>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</si>
  <si>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</si>
  <si>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</si>
  <si>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</si>
  <si>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</si>
  <si>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</si>
  <si>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</si>
  <si>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</si>
  <si>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</si>
  <si>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</si>
  <si>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</si>
  <si>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</si>
  <si>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</si>
  <si>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</si>
  <si>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</si>
  <si>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</si>
  <si>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</si>
  <si>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</si>
  <si>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</si>
  <si>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</si>
  <si>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</si>
  <si>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</si>
  <si>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</si>
  <si>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</si>
  <si>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</si>
  <si>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</si>
  <si>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</si>
  <si>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</si>
  <si>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</si>
  <si>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</si>
  <si>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</si>
  <si>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</si>
  <si>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</si>
  <si>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</si>
  <si>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</si>
  <si>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</si>
  <si>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</si>
  <si>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</si>
  <si>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</si>
  <si>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</si>
  <si>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</si>
  <si>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</si>
  <si>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</si>
  <si>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</si>
  <si>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</si>
  <si>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</si>
  <si>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</si>
  <si>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</si>
  <si>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</si>
  <si>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</si>
  <si>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</si>
  <si>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</si>
  <si>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</si>
  <si>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</si>
  <si>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</si>
  <si>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</si>
  <si>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</si>
  <si>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</si>
  <si>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</si>
  <si>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</si>
  <si>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</si>
  <si>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</si>
  <si>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</si>
  <si>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</si>
  <si>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</si>
  <si>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</si>
  <si>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</si>
  <si>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</si>
  <si>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</si>
  <si>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</si>
  <si>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</si>
  <si>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</si>
  <si>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</si>
  <si>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</si>
  <si>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</si>
  <si>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</si>
  <si>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</si>
  <si>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</si>
  <si>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</si>
  <si>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</si>
  <si>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</si>
  <si>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</si>
  <si>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</si>
  <si>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</si>
  <si>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</si>
  <si>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</si>
  <si>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</si>
  <si>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</si>
  <si>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</si>
  <si>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</si>
  <si>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</si>
  <si>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</si>
  <si>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</si>
  <si>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</si>
  <si>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</si>
  <si>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</si>
  <si>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</si>
  <si>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</si>
  <si>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</si>
  <si>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</si>
  <si>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</si>
  <si>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</si>
  <si>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</si>
  <si>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</si>
  <si>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</si>
  <si>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</si>
  <si>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</si>
  <si>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</si>
  <si>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</si>
  <si>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</si>
  <si>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</si>
  <si>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</si>
  <si>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</si>
  <si>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</si>
  <si>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</si>
  <si>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</si>
  <si>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</si>
  <si>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</si>
  <si>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</si>
  <si>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</si>
  <si>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</si>
  <si>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</si>
  <si>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</si>
  <si>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</si>
  <si>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</si>
  <si>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</si>
  <si>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</si>
  <si>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</si>
  <si>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</si>
  <si>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</si>
  <si>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</si>
  <si>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</si>
  <si>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</si>
  <si>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</si>
  <si>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</si>
  <si>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</si>
  <si>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</si>
  <si>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</si>
  <si>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</si>
  <si>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</si>
  <si>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</si>
  <si>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</si>
  <si>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</si>
  <si>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</si>
  <si>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</si>
  <si>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</si>
  <si>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</si>
  <si>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</si>
  <si>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</si>
  <si>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</si>
  <si>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</si>
  <si>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</si>
  <si>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</si>
  <si>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</si>
  <si>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</si>
  <si>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</si>
  <si>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</si>
  <si>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</si>
  <si>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</si>
  <si>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</si>
  <si>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</si>
  <si>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</si>
  <si>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</si>
  <si>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</si>
  <si>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</si>
  <si>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</si>
  <si>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</si>
  <si>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</si>
  <si>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</si>
  <si>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</si>
  <si>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</si>
  <si>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</si>
  <si>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</si>
  <si>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</si>
  <si>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</si>
  <si>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</si>
  <si>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</si>
  <si>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</si>
  <si>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</si>
  <si>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</si>
  <si>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</si>
  <si>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</si>
  <si>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</si>
  <si>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</si>
  <si>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</si>
  <si>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</si>
  <si>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</si>
  <si>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</si>
  <si>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</si>
  <si>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</si>
  <si>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</si>
  <si>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</si>
  <si>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</si>
  <si>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</si>
  <si>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</si>
  <si>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</si>
  <si>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</si>
  <si>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</si>
  <si>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</si>
  <si>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</si>
  <si>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</si>
  <si>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</si>
  <si>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</si>
  <si>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</si>
  <si>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</si>
  <si>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</si>
  <si>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</si>
  <si>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</si>
  <si>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</si>
  <si>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</si>
  <si>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</si>
  <si>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</si>
  <si>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</si>
  <si>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</si>
  <si>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</si>
  <si>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</si>
  <si>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</si>
  <si>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</si>
  <si>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</si>
  <si>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</si>
  <si>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</si>
  <si>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</si>
  <si>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</si>
  <si>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</si>
  <si>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</si>
  <si>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</si>
  <si>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</si>
  <si>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</si>
  <si>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</si>
  <si>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</si>
  <si>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</si>
  <si>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</si>
  <si>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</si>
  <si>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</si>
  <si>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</si>
  <si>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</si>
  <si>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</si>
  <si>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</si>
  <si>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</si>
  <si>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</si>
  <si>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</si>
  <si>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</si>
  <si>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</si>
  <si>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</si>
  <si>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</si>
  <si>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</si>
  <si>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</si>
  <si>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</si>
  <si>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</si>
  <si>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</si>
  <si>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</si>
  <si>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</si>
  <si>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</si>
  <si>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</si>
  <si>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</si>
  <si>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</si>
  <si>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</si>
  <si>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</si>
  <si>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</si>
  <si>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</si>
  <si>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</si>
  <si>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</si>
  <si>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</si>
  <si>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</si>
  <si>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</si>
  <si>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</si>
  <si>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</si>
  <si>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</si>
  <si>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</si>
  <si>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</si>
  <si>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</si>
  <si>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</si>
  <si>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</si>
  <si>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</si>
  <si>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</si>
  <si>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</si>
  <si>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</si>
  <si>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</si>
  <si>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</si>
  <si>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</si>
  <si>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</si>
  <si>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</si>
  <si>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</si>
  <si>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</si>
  <si>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</si>
  <si>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</si>
  <si>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</si>
  <si>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</si>
  <si>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</si>
  <si>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</si>
  <si>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</si>
  <si>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</si>
  <si>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</si>
  <si>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</si>
  <si>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</si>
  <si>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</si>
  <si>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</si>
  <si>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</si>
  <si>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</si>
  <si>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</si>
  <si>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</si>
  <si>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</si>
  <si>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</si>
  <si>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</si>
  <si>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</si>
  <si>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</si>
  <si>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</si>
  <si>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</si>
  <si>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</si>
  <si>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</si>
  <si>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</si>
  <si>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</si>
  <si>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</si>
  <si>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</si>
  <si>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</si>
  <si>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</si>
  <si>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</si>
  <si>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</si>
  <si>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</si>
  <si>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</si>
  <si>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</si>
  <si>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</si>
  <si>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</si>
  <si>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</si>
  <si>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</si>
  <si>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</si>
  <si>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</si>
  <si>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</si>
  <si>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</si>
  <si>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</si>
  <si>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</si>
  <si>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</si>
  <si>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</si>
  <si>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</si>
  <si>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</si>
  <si>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</si>
  <si>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</si>
  <si>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</si>
  <si>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</si>
  <si>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</si>
  <si>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</si>
  <si>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</si>
  <si>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</si>
  <si>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</si>
  <si>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</si>
  <si>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</si>
  <si>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</si>
  <si>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</si>
  <si>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</si>
  <si>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</si>
  <si>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</si>
  <si>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</si>
  <si>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</si>
  <si>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</si>
  <si>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</si>
  <si>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</si>
  <si>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</si>
  <si>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</si>
  <si>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</si>
  <si>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</si>
  <si>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</si>
  <si>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</si>
  <si>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</si>
  <si>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</si>
  <si>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</si>
  <si>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</si>
  <si>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</si>
  <si>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</si>
  <si>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</si>
  <si>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</si>
  <si>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</si>
  <si>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</si>
  <si>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</si>
  <si>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</si>
  <si>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</si>
  <si>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</si>
  <si>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</si>
  <si>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</si>
  <si>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</si>
  <si>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</si>
  <si>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</si>
  <si>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</si>
  <si>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</si>
  <si>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</si>
  <si>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</si>
  <si>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</si>
  <si>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</si>
  <si>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</si>
  <si>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</si>
  <si>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</si>
  <si>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</si>
  <si>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</si>
  <si>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</si>
  <si>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</si>
  <si>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</si>
  <si>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</si>
  <si>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</si>
  <si>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</si>
  <si>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</si>
  <si>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</si>
  <si>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</si>
  <si>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</si>
  <si>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</si>
  <si>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</si>
  <si>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</si>
  <si>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</si>
  <si>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</si>
  <si>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</si>
  <si>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</si>
  <si>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</si>
  <si>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</si>
  <si>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</si>
  <si>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</si>
  <si>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</si>
  <si>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</si>
  <si>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</si>
  <si>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</si>
  <si>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</si>
  <si>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</si>
  <si>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</si>
  <si>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</si>
  <si>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</si>
  <si>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</si>
  <si>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</si>
  <si>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</si>
  <si>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</si>
  <si>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</si>
  <si>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</si>
  <si>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</si>
  <si>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</si>
  <si>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</si>
  <si>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</si>
  <si>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</si>
  <si>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</si>
  <si>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</si>
  <si>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</si>
  <si>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</si>
  <si>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</si>
  <si>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</si>
  <si>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</si>
  <si>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</si>
  <si>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</si>
  <si>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</si>
  <si>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</si>
  <si>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</si>
  <si>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</si>
  <si>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</si>
  <si>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</si>
  <si>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</si>
  <si>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</si>
  <si>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</si>
  <si>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</si>
  <si>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</si>
  <si>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</si>
  <si>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</si>
  <si>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</si>
  <si>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</si>
  <si>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</si>
  <si>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</si>
  <si>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</si>
  <si>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</si>
  <si>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</si>
  <si>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</si>
  <si>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</si>
  <si>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</si>
  <si>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</si>
  <si>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</si>
  <si>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</si>
  <si>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</si>
  <si>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</si>
  <si>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</si>
  <si>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</si>
  <si>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</si>
  <si>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</si>
  <si>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</si>
  <si>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</si>
  <si>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</si>
  <si>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</si>
  <si>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</si>
  <si>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</si>
  <si>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</si>
  <si>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</si>
  <si>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</si>
  <si>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</si>
  <si>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</si>
  <si>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</si>
  <si>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</si>
  <si>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</si>
  <si>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</si>
  <si>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</si>
  <si>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</si>
  <si>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</si>
  <si>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</si>
  <si>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</si>
  <si>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</si>
  <si>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</si>
  <si>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</si>
  <si>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</si>
  <si>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</si>
  <si>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</si>
  <si>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</si>
  <si>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</si>
  <si>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</si>
  <si>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</si>
  <si>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</si>
  <si>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</si>
  <si>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</si>
  <si>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</si>
  <si>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</si>
  <si>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</si>
  <si>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</si>
  <si>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</si>
  <si>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</si>
  <si>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</si>
  <si>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</si>
  <si>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</si>
  <si>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</si>
  <si>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</si>
  <si>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</si>
  <si>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</si>
  <si>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</si>
  <si>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</si>
  <si>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</si>
  <si>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</si>
  <si>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</si>
  <si>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</si>
  <si>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</si>
  <si>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</si>
  <si>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</si>
  <si>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</si>
  <si>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</si>
  <si>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</si>
  <si>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</si>
  <si>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</si>
  <si>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</si>
  <si>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</si>
  <si>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</si>
  <si>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</si>
  <si>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</si>
  <si>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</si>
  <si>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</si>
  <si>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</si>
  <si>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</si>
  <si>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</si>
  <si>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</si>
  <si>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</si>
  <si>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</si>
  <si>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</si>
  <si>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</si>
  <si>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</si>
  <si>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</si>
  <si>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</si>
  <si>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</si>
  <si>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</si>
  <si>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</si>
  <si>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</si>
  <si>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</si>
  <si>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</si>
  <si>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</si>
  <si>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</si>
  <si>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</si>
  <si>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</si>
  <si>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</si>
  <si>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</si>
  <si>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</si>
  <si>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</si>
  <si>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</si>
  <si>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</si>
  <si>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</si>
  <si>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</si>
  <si>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</si>
  <si>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</si>
  <si>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</si>
  <si>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</si>
  <si>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</si>
  <si>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</si>
  <si>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</si>
  <si>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</si>
  <si>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</si>
  <si>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</si>
  <si>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</si>
  <si>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</si>
  <si>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</si>
  <si>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</si>
  <si>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</si>
  <si>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</si>
  <si>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</si>
  <si>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</si>
  <si>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</si>
  <si>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</si>
  <si>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</si>
  <si>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</si>
  <si>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</si>
  <si>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</si>
  <si>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</si>
  <si>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</si>
  <si>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</si>
  <si>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</si>
  <si>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</si>
  <si>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</si>
  <si>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</si>
  <si>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</si>
  <si>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</si>
  <si>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</si>
  <si>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</si>
  <si>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</si>
  <si>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</si>
  <si>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</si>
  <si>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</si>
  <si>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</si>
  <si>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</si>
  <si>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</si>
  <si>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</si>
  <si>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</si>
  <si>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</si>
  <si>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</si>
  <si>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</si>
  <si>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</si>
  <si>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</si>
  <si>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</si>
  <si>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</si>
  <si>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</si>
  <si>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</si>
  <si>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</si>
  <si>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</si>
  <si>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</si>
  <si>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</si>
  <si>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</si>
  <si>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</si>
  <si>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</si>
  <si>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</si>
  <si>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</si>
  <si>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</si>
  <si>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</si>
  <si>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</si>
  <si>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</si>
  <si>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</si>
  <si>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</si>
  <si>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</si>
  <si>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</si>
  <si>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</si>
  <si>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</si>
  <si>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</si>
  <si>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</si>
  <si>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</si>
  <si>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</si>
  <si>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</si>
  <si>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</si>
  <si>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</si>
  <si>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</si>
  <si>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</si>
  <si>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</si>
  <si>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</si>
  <si>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</si>
  <si>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</si>
  <si>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</si>
  <si>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</si>
  <si>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</si>
  <si>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</si>
  <si>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</si>
  <si>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</si>
  <si>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</si>
  <si>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</si>
  <si>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</si>
  <si>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</si>
  <si>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</si>
  <si>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</si>
  <si>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</si>
  <si>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</si>
  <si>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</si>
  <si>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</si>
  <si>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</si>
  <si>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</si>
  <si>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</si>
  <si>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</si>
  <si>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</si>
  <si>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</si>
  <si>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</si>
  <si>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</si>
  <si>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</si>
  <si>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</si>
  <si>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</si>
  <si>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</si>
  <si>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</si>
  <si>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</si>
  <si>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</si>
  <si>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</si>
  <si>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</si>
  <si>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</si>
  <si>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</si>
  <si>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</si>
  <si>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</si>
  <si>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</si>
  <si>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</si>
  <si>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</si>
  <si>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</si>
  <si>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</si>
  <si>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</si>
  <si>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</si>
  <si>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</si>
  <si>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</si>
  <si>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</si>
  <si>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</si>
  <si>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</si>
  <si>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</si>
  <si>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</si>
  <si>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</si>
  <si>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</si>
  <si>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</si>
  <si>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</si>
  <si>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</si>
  <si>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</si>
  <si>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</si>
  <si>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</si>
  <si>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</si>
  <si>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</si>
  <si>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</si>
  <si>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</si>
  <si>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</si>
  <si>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</si>
  <si>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</si>
  <si>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</si>
  <si>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</si>
  <si>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</si>
  <si>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</si>
  <si>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</si>
  <si>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</si>
  <si>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</si>
  <si>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</si>
  <si>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</si>
  <si>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</si>
  <si>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</si>
  <si>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</si>
  <si>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</si>
  <si>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</si>
  <si>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</si>
  <si>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</si>
  <si>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</si>
  <si>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</si>
  <si>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</si>
  <si>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</si>
  <si>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</si>
  <si>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</si>
  <si>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</si>
  <si>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</si>
  <si>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</si>
  <si>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</si>
  <si>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</si>
  <si>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</si>
  <si>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</si>
  <si>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</si>
  <si>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</si>
  <si>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</si>
  <si>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</si>
  <si>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</si>
  <si>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</si>
  <si>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</si>
  <si>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</si>
  <si>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</si>
  <si>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</si>
  <si>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</si>
  <si>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</si>
  <si>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</si>
  <si>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</si>
  <si>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</si>
  <si>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</si>
  <si>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</si>
  <si>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</si>
  <si>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</si>
  <si>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</si>
  <si>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</si>
  <si>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</si>
  <si>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</si>
  <si>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</si>
  <si>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</si>
  <si>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</si>
  <si>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</si>
  <si>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</si>
  <si>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</si>
  <si>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</si>
  <si>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</si>
  <si>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</si>
  <si>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</si>
  <si>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</si>
  <si>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</si>
  <si>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</si>
  <si>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</si>
  <si>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</si>
  <si>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</si>
  <si>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</si>
  <si>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</si>
  <si>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</si>
  <si>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</si>
  <si>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</si>
  <si>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</si>
  <si>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</si>
  <si>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</si>
  <si>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</si>
  <si>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</si>
  <si>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</si>
  <si>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</si>
  <si>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</si>
  <si>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</si>
  <si>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</si>
  <si>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</si>
  <si>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</si>
  <si>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</si>
  <si>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</si>
  <si>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</si>
  <si>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</si>
  <si>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</si>
  <si>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</si>
  <si>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</si>
  <si>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</si>
  <si>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</si>
  <si>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</si>
  <si>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</si>
  <si>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</si>
  <si>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</si>
  <si>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</si>
  <si>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</si>
  <si>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</si>
  <si>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</si>
  <si>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</si>
  <si>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</si>
  <si>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</si>
  <si>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</si>
  <si>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</si>
  <si>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</si>
  <si>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</si>
  <si>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</si>
  <si>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</si>
  <si>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</si>
  <si>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</si>
  <si>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</si>
  <si>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</si>
  <si>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</si>
  <si>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</si>
  <si>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</si>
  <si>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</si>
  <si>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</si>
  <si>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</si>
  <si>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</si>
  <si>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</si>
  <si>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</si>
  <si>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</si>
  <si>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</si>
  <si>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</si>
  <si>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</si>
  <si>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</si>
  <si>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</si>
  <si>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</si>
  <si>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</si>
  <si>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</si>
  <si>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</si>
  <si>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</si>
  <si>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</si>
  <si>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</si>
  <si>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</si>
  <si>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</si>
  <si>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</si>
  <si>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</si>
  <si>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</si>
  <si>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</si>
  <si>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</si>
  <si>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</si>
  <si>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</si>
  <si>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</si>
  <si>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</si>
  <si>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</si>
  <si>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</si>
  <si>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</si>
  <si>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</si>
  <si>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</si>
  <si>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</si>
  <si>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</si>
  <si>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</si>
  <si>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</si>
  <si>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</si>
  <si>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</si>
  <si>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</si>
  <si>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</si>
  <si>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</si>
  <si>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</si>
  <si>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</si>
  <si>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</si>
  <si>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</si>
  <si>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</si>
  <si>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</si>
  <si>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</si>
  <si>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</si>
  <si>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</si>
  <si>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</si>
  <si>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</si>
  <si>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</si>
  <si>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</si>
  <si>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</si>
  <si>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</si>
  <si>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</si>
  <si>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</si>
  <si>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</si>
  <si>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</si>
  <si>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</si>
  <si>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</si>
  <si>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</si>
  <si>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</si>
  <si>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</si>
  <si>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</si>
  <si>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</si>
  <si>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</si>
  <si>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</si>
  <si>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</si>
  <si>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</si>
  <si>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</si>
  <si>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</si>
  <si>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</si>
  <si>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</si>
  <si>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</si>
  <si>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</si>
  <si>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</si>
  <si>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</si>
  <si>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</si>
  <si>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</si>
  <si>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</si>
  <si>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</si>
  <si>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</si>
  <si>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</si>
  <si>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</si>
  <si>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</si>
  <si>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</si>
  <si>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</si>
  <si>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</si>
  <si>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</si>
  <si>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</si>
  <si>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</si>
  <si>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</si>
  <si>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</si>
  <si>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</si>
  <si>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</si>
  <si>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</si>
  <si>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</si>
  <si>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</si>
  <si>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</si>
  <si>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</si>
  <si>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</si>
  <si>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</si>
  <si>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</si>
  <si>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</si>
  <si>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</si>
  <si>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</si>
  <si>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</si>
  <si>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</si>
  <si>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</si>
  <si>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</si>
  <si>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</si>
  <si>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</si>
  <si>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</si>
  <si>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</si>
  <si>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</si>
  <si>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</si>
  <si>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</si>
  <si>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</si>
  <si>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</si>
  <si>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</si>
  <si>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</si>
  <si>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</si>
  <si>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</si>
  <si>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</si>
  <si>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</si>
  <si>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</si>
  <si>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</si>
  <si>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</si>
  <si>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</si>
  <si>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</si>
  <si>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</si>
  <si>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</si>
  <si>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</si>
  <si>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</si>
  <si>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</si>
  <si>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</si>
  <si>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</si>
  <si>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</si>
  <si>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</si>
  <si>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</si>
  <si>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</si>
  <si>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</si>
  <si>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</si>
  <si>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</si>
  <si>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</si>
  <si>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</si>
  <si>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</si>
  <si>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</si>
  <si>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</si>
  <si>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</si>
  <si>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</si>
  <si>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</si>
  <si>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</si>
  <si>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</si>
  <si>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</si>
  <si>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</si>
  <si>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</si>
  <si>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</si>
  <si>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</si>
  <si>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</si>
  <si>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</si>
  <si>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</si>
  <si>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</si>
  <si>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</si>
  <si>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</si>
  <si>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</si>
  <si>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</si>
  <si>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</si>
  <si>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</si>
  <si>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</si>
  <si>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</si>
  <si>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</si>
  <si>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</si>
  <si>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</si>
  <si>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</si>
  <si>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</si>
  <si>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</si>
  <si>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</si>
  <si>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</si>
  <si>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</si>
  <si>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</si>
  <si>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</si>
  <si>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</si>
  <si>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</si>
  <si>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</si>
  <si>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</si>
  <si>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</si>
  <si>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</si>
  <si>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</si>
  <si>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</si>
  <si>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</si>
  <si>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</si>
  <si>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</si>
  <si>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</si>
  <si>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</si>
  <si>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</si>
  <si>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</si>
  <si>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</si>
  <si>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</si>
  <si>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</si>
  <si>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</si>
  <si>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</si>
  <si>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</si>
  <si>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</si>
  <si>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</si>
  <si>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</si>
  <si>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</si>
  <si>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</si>
  <si>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</si>
  <si>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</si>
  <si>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</si>
  <si>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</si>
  <si>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</si>
  <si>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</si>
  <si>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</si>
  <si>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</si>
  <si>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</si>
  <si>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</si>
  <si>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</si>
  <si>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</si>
  <si>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</si>
  <si>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</si>
  <si>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</si>
  <si>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</si>
  <si>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</si>
  <si>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</si>
  <si>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</si>
  <si>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</si>
  <si>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</si>
  <si>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</si>
  <si>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</si>
  <si>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</si>
  <si>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</si>
  <si>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</si>
  <si>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</si>
  <si>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</si>
  <si>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</si>
  <si>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</si>
  <si>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</si>
  <si>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</si>
  <si>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</si>
  <si>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</si>
  <si>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</si>
  <si>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</si>
  <si>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</si>
  <si>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</si>
  <si>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</si>
  <si>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</si>
  <si>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</si>
  <si>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</si>
  <si>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</si>
  <si>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</si>
  <si>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</si>
  <si>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</si>
  <si>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</si>
  <si>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</si>
  <si>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</si>
  <si>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</si>
  <si>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</si>
  <si>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</si>
  <si>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</si>
  <si>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</si>
  <si>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</si>
  <si>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</si>
  <si>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</si>
  <si>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</si>
  <si>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</si>
  <si>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</si>
  <si>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</si>
  <si>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</si>
  <si>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</si>
  <si>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</si>
  <si>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</si>
  <si>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</si>
  <si>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</si>
  <si>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</si>
  <si>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</si>
  <si>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</si>
  <si>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</si>
  <si>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</si>
  <si>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</si>
  <si>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</si>
  <si>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</si>
  <si>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</si>
  <si>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</si>
  <si>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</si>
  <si>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</si>
  <si>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</si>
  <si>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</si>
  <si>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</si>
  <si>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</si>
  <si>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</si>
  <si>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</si>
  <si>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</si>
  <si>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</si>
  <si>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</si>
  <si>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</si>
  <si>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</si>
  <si>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</si>
  <si>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</si>
  <si>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</si>
  <si>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</si>
  <si>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</si>
  <si>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</si>
  <si>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</si>
  <si>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</si>
  <si>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</si>
  <si>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</si>
  <si>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</si>
  <si>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</si>
  <si>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</si>
  <si>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</si>
  <si>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</si>
  <si>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</si>
  <si>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</si>
  <si>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</si>
  <si>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</si>
  <si>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</si>
  <si>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</si>
  <si>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</si>
  <si>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</si>
  <si>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</si>
  <si>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</si>
  <si>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</si>
  <si>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</si>
  <si>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</si>
  <si>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</si>
  <si>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</si>
  <si>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</si>
  <si>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</si>
  <si>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</si>
  <si>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</si>
  <si>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</si>
  <si>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</si>
  <si>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</si>
  <si>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</si>
  <si>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</si>
  <si>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</si>
  <si>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</si>
  <si>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</si>
  <si>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</si>
  <si>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</si>
  <si>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</si>
  <si>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</si>
  <si>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</si>
  <si>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</si>
  <si>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</si>
  <si>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</si>
  <si>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</si>
  <si>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</si>
  <si>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</si>
  <si>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</si>
  <si>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</si>
  <si>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</si>
  <si>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</si>
  <si>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</si>
  <si>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</si>
  <si>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</si>
  <si>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</si>
  <si>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</si>
  <si>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</si>
  <si>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</si>
  <si>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</si>
  <si>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</si>
  <si>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</si>
  <si>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</si>
  <si>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</si>
  <si>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</si>
  <si>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</si>
  <si>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</si>
  <si>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</si>
  <si>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</si>
  <si>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</si>
  <si>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</si>
  <si>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</si>
  <si>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</si>
  <si>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</si>
  <si>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</si>
  <si>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</si>
  <si>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</si>
  <si>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</si>
  <si>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</si>
  <si>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</si>
  <si>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</si>
  <si>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</si>
  <si>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</si>
  <si>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</si>
  <si>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</si>
  <si>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</si>
  <si>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</si>
  <si>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</si>
  <si>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</si>
  <si>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</si>
  <si>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</si>
  <si>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</si>
  <si>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</si>
  <si>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</si>
  <si>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</si>
  <si>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</si>
  <si>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</si>
  <si>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</si>
  <si>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</si>
  <si>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</si>
  <si>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</si>
  <si>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</si>
  <si>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</si>
  <si>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</si>
  <si>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</si>
  <si>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</si>
  <si>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</si>
  <si>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</si>
  <si>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</si>
  <si>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</si>
  <si>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</si>
  <si>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</si>
  <si>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</si>
  <si>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</si>
  <si>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</si>
  <si>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</si>
  <si>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</si>
  <si>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</si>
  <si>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</si>
  <si>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</si>
  <si>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</si>
  <si>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</si>
  <si>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</si>
  <si>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</si>
  <si>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</si>
  <si>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</si>
  <si>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</si>
  <si>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</si>
  <si>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</si>
  <si>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</si>
  <si>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</si>
  <si>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</si>
  <si>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</si>
  <si>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</si>
  <si>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</si>
  <si>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</si>
  <si>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</si>
  <si>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</si>
  <si>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</si>
  <si>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</si>
  <si>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</si>
  <si>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</si>
  <si>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</si>
  <si>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</si>
  <si>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</si>
  <si>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</si>
  <si>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</si>
  <si>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</si>
  <si>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</si>
  <si>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</si>
  <si>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</si>
  <si>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</si>
  <si>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</si>
  <si>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</si>
  <si>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</si>
  <si>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</si>
  <si>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</si>
  <si>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</si>
  <si>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</si>
  <si>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</si>
  <si>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</si>
  <si>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</si>
  <si>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</si>
  <si>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</si>
  <si>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</si>
  <si>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</si>
  <si>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</si>
  <si>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</si>
  <si>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</si>
  <si>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</si>
  <si>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</si>
  <si>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</si>
  <si>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</si>
  <si>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</si>
  <si>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</si>
  <si>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</si>
  <si>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</si>
  <si>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</si>
  <si>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</si>
  <si>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</si>
  <si>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</si>
  <si>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</si>
  <si>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</si>
  <si>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</si>
  <si>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</si>
  <si>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</si>
  <si>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</si>
  <si>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</si>
  <si>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</si>
  <si>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</si>
  <si>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</si>
  <si>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</si>
  <si>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</si>
  <si>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</si>
  <si>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</si>
  <si>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</si>
  <si>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</si>
  <si>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</si>
  <si>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</si>
  <si>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</si>
  <si>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</si>
  <si>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</si>
  <si>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</si>
  <si>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</si>
  <si>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</si>
  <si>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</si>
  <si>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</si>
  <si>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</si>
  <si>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</si>
  <si>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</si>
  <si>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</si>
  <si>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</si>
  <si>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</si>
  <si>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</si>
  <si>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</si>
  <si>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</si>
  <si>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</si>
  <si>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</si>
  <si>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</si>
  <si>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</si>
  <si>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</si>
  <si>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</si>
  <si>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</si>
  <si>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</si>
  <si>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</si>
  <si>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</si>
  <si>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</si>
  <si>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</si>
  <si>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</si>
  <si>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</si>
  <si>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</si>
  <si>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</si>
  <si>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</si>
  <si>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</si>
  <si>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</si>
  <si>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</si>
  <si>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</si>
  <si>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</si>
  <si>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</si>
  <si>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</si>
  <si>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</si>
  <si>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</si>
  <si>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</si>
  <si>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</si>
  <si>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</si>
  <si>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</si>
  <si>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</si>
  <si>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</si>
  <si>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</si>
  <si>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</si>
  <si>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</si>
  <si>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</si>
  <si>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</si>
  <si>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</si>
  <si>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</si>
  <si>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</si>
  <si>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</si>
  <si>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</si>
  <si>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</si>
  <si>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</si>
  <si>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</si>
  <si>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</si>
  <si>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</si>
  <si>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</si>
  <si>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</si>
  <si>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</si>
  <si>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</si>
  <si>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</si>
  <si>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</si>
  <si>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</si>
  <si>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</si>
  <si>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</si>
  <si>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</si>
  <si>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</si>
  <si>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</si>
  <si>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</si>
  <si>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</si>
  <si>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</si>
  <si>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</si>
  <si>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</si>
  <si>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</si>
  <si>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</si>
  <si>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</si>
  <si>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</si>
  <si>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</si>
  <si>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</si>
  <si>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</si>
  <si>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</si>
  <si>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</si>
  <si>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</si>
  <si>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</si>
  <si>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</si>
  <si>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</si>
  <si>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</si>
  <si>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</si>
  <si>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</si>
  <si>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</si>
  <si>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</si>
  <si>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</si>
  <si>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</si>
  <si>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</si>
  <si>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</si>
  <si>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</si>
  <si>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</si>
  <si>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</si>
  <si>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</si>
  <si>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</si>
  <si>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</si>
  <si>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</si>
  <si>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</si>
  <si>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</si>
  <si>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</si>
  <si>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</si>
  <si>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</si>
  <si>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</si>
  <si>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</si>
  <si>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</si>
  <si>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</si>
  <si>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</si>
  <si>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</si>
  <si>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</si>
  <si>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</si>
  <si>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</si>
  <si>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</si>
  <si>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</si>
  <si>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</si>
  <si>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</si>
  <si>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</si>
  <si>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</si>
  <si>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</si>
  <si>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</si>
  <si>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</si>
  <si>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</si>
  <si>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</si>
  <si>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</si>
  <si>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</si>
  <si>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</si>
  <si>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</si>
  <si>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</si>
  <si>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</si>
  <si>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</si>
  <si>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</si>
  <si>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</si>
  <si>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</si>
  <si>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</si>
  <si>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</si>
  <si>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</si>
  <si>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</si>
  <si>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</si>
  <si>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</si>
  <si>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</si>
  <si>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</si>
  <si>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</si>
  <si>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</si>
  <si>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</si>
  <si>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</si>
  <si>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</si>
  <si>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</si>
  <si>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</si>
  <si>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</si>
  <si>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</si>
  <si>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</si>
  <si>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</si>
  <si>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</si>
  <si>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</si>
  <si>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</si>
  <si>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</si>
  <si>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</si>
  <si>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</si>
  <si>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</si>
  <si>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</si>
  <si>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</si>
  <si>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</si>
  <si>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</si>
  <si>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</si>
  <si>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</si>
  <si>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</si>
  <si>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</si>
  <si>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</si>
  <si>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</si>
  <si>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</si>
  <si>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</si>
  <si>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</si>
  <si>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</si>
  <si>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</si>
  <si>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</si>
  <si>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</si>
  <si>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</si>
  <si>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</si>
  <si>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</si>
  <si>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</si>
  <si>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</si>
  <si>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</si>
  <si>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</si>
  <si>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</si>
  <si>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</si>
  <si>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</si>
  <si>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</si>
  <si>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</si>
  <si>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</si>
  <si>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</si>
  <si>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</si>
  <si>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</si>
  <si>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</si>
  <si>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</si>
  <si>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</si>
  <si>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</si>
  <si>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</si>
  <si>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</si>
  <si>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</si>
  <si>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</si>
  <si>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</si>
  <si>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</si>
  <si>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</si>
  <si>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</si>
  <si>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</si>
  <si>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</si>
  <si>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</si>
  <si>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</si>
  <si>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</si>
  <si>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</si>
  <si>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</si>
  <si>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</si>
  <si>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</si>
  <si>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</si>
  <si>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</si>
  <si>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</si>
  <si>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</si>
  <si>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</si>
  <si>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</si>
  <si>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</si>
  <si>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</si>
  <si>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</si>
  <si>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</si>
  <si>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</si>
  <si>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</si>
  <si>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</si>
  <si>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</si>
  <si>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</si>
  <si>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</si>
  <si>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</si>
  <si>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</si>
  <si>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</si>
  <si>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</si>
  <si>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</si>
  <si>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</si>
  <si>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</si>
  <si>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</si>
  <si>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</si>
  <si>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</si>
  <si>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</si>
  <si>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</si>
  <si>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</si>
  <si>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</si>
  <si>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</si>
  <si>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</si>
  <si>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</si>
  <si>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</si>
  <si>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</si>
  <si>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</si>
  <si>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</si>
  <si>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</si>
  <si>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</si>
  <si>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</si>
  <si>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</si>
  <si>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</si>
  <si>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</si>
  <si>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</si>
  <si>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</si>
  <si>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</si>
  <si>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</si>
  <si>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</si>
  <si>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</si>
  <si>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</si>
  <si>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</si>
  <si>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</si>
  <si>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</si>
  <si>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</si>
  <si>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</si>
  <si>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</si>
  <si>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</si>
  <si>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</si>
  <si>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</si>
  <si>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</si>
  <si>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</si>
  <si>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</si>
  <si>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</si>
  <si>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</si>
  <si>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</si>
  <si>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</si>
  <si>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</si>
  <si>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</si>
  <si>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</si>
  <si>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</si>
  <si>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</si>
  <si>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</si>
  <si>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</si>
  <si>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</si>
  <si>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</si>
  <si>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</si>
  <si>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</si>
  <si>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</si>
  <si>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</si>
  <si>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</si>
  <si>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</si>
  <si>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</si>
  <si>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</si>
  <si>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</si>
  <si>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</si>
  <si>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</si>
  <si>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</si>
  <si>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</si>
  <si>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</si>
  <si>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</si>
  <si>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</si>
  <si>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</si>
  <si>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</si>
  <si>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</si>
  <si>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</si>
  <si>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</si>
  <si>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</si>
  <si>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</si>
  <si>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</si>
  <si>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</si>
  <si>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</si>
  <si>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</si>
  <si>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</si>
  <si>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</si>
  <si>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</si>
  <si>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</si>
  <si>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</si>
  <si>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</si>
  <si>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</si>
  <si>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</si>
  <si>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</si>
  <si>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</si>
  <si>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</si>
  <si>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</si>
  <si>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</si>
  <si>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</si>
  <si>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</si>
  <si>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</si>
  <si>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</si>
  <si>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</si>
  <si>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</si>
  <si>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</si>
  <si>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</si>
  <si>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</si>
  <si>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</si>
  <si>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</si>
  <si>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</si>
  <si>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</si>
  <si>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</si>
  <si>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</si>
  <si>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</si>
  <si>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</si>
  <si>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</si>
  <si>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</si>
  <si>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</si>
  <si>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</si>
  <si>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</si>
  <si>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</si>
  <si>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</si>
  <si>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</si>
  <si>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</si>
  <si>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</si>
  <si>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</si>
  <si>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</si>
  <si>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</si>
  <si>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</si>
  <si>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</si>
  <si>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</si>
  <si>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</si>
  <si>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</si>
  <si>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</si>
  <si>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</si>
  <si>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</si>
  <si>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</si>
  <si>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</si>
  <si>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</si>
  <si>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</si>
  <si>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</si>
  <si>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</si>
  <si>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</si>
  <si>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</si>
  <si>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</si>
  <si>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</si>
  <si>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</si>
  <si>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</si>
  <si>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</si>
  <si>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</si>
  <si>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</si>
  <si>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</si>
  <si>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</si>
  <si>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</si>
  <si>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</si>
  <si>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</si>
  <si>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</si>
  <si>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</si>
  <si>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</si>
  <si>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</si>
  <si>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</si>
  <si>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</si>
  <si>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</si>
  <si>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</si>
  <si>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</si>
  <si>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</si>
  <si>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</si>
  <si>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</si>
  <si>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</si>
  <si>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</si>
  <si>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</si>
  <si>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</si>
  <si>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</si>
  <si>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</si>
  <si>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</si>
  <si>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</si>
  <si>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</si>
  <si>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</si>
  <si>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</si>
  <si>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</si>
  <si>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</si>
  <si>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</si>
  <si>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</si>
  <si>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</si>
  <si>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</si>
  <si>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</si>
  <si>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</si>
  <si>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</si>
  <si>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</si>
  <si>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</si>
  <si>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</si>
  <si>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</si>
  <si>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</si>
  <si>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</si>
  <si>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</si>
  <si>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</si>
  <si>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</si>
  <si>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</si>
  <si>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</si>
  <si>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</si>
  <si>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</si>
  <si>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</si>
  <si>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</si>
  <si>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</si>
  <si>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</si>
  <si>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</si>
  <si>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</si>
  <si>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</si>
  <si>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</si>
  <si>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</si>
  <si>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</si>
  <si>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</si>
  <si>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</si>
  <si>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</si>
  <si>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</si>
  <si>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</si>
  <si>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</si>
  <si>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</si>
  <si>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</si>
  <si>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</si>
  <si>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</si>
  <si>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</si>
  <si>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</si>
  <si>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</si>
  <si>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</si>
  <si>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</si>
  <si>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</si>
  <si>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</si>
  <si>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</si>
  <si>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</si>
  <si>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</si>
  <si>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</si>
  <si>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</si>
  <si>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</si>
  <si>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</si>
  <si>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</si>
  <si>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</si>
  <si>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</si>
  <si>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</si>
  <si>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</si>
  <si>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</si>
  <si>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</si>
  <si>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</si>
  <si>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</si>
  <si>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</si>
  <si>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</si>
  <si>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</si>
  <si>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</si>
  <si>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</si>
  <si>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</si>
  <si>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</si>
  <si>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</si>
  <si>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</si>
  <si>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</si>
  <si>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</si>
  <si>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</si>
  <si>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</si>
  <si>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</si>
  <si>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</si>
  <si>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</si>
  <si>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</si>
  <si>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</si>
  <si>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</si>
  <si>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</si>
  <si>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</si>
  <si>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</si>
  <si>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</si>
  <si>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</si>
  <si>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</si>
  <si>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</si>
  <si>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</si>
  <si>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</si>
  <si>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</si>
  <si>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</si>
  <si>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</si>
  <si>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</si>
  <si>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</si>
  <si>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</si>
  <si>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</si>
  <si>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</si>
  <si>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</si>
  <si>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</si>
  <si>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</si>
  <si>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</si>
  <si>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</si>
  <si>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</si>
  <si>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</si>
  <si>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</si>
  <si>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</si>
  <si>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</si>
  <si>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</si>
  <si>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</si>
  <si>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</si>
  <si>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</si>
  <si>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</si>
  <si>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</si>
  <si>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</si>
  <si>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</si>
  <si>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</si>
  <si>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</si>
  <si>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</si>
  <si>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</si>
  <si>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</si>
  <si>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</si>
  <si>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</si>
  <si>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</si>
  <si>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</si>
  <si>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</si>
  <si>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</si>
  <si>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</si>
  <si>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</si>
  <si>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</si>
  <si>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</si>
  <si>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</si>
  <si>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</si>
  <si>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</si>
  <si>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</si>
  <si>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</si>
  <si>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</si>
  <si>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</si>
  <si>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</si>
  <si>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</si>
  <si>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</si>
  <si>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</si>
  <si>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</si>
  <si>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</si>
  <si>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</si>
  <si>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</si>
  <si>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</si>
  <si>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</si>
  <si>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</si>
  <si>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</si>
  <si>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</si>
  <si>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</si>
  <si>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</si>
  <si>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</si>
  <si>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</si>
  <si>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</si>
  <si>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</si>
  <si>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</si>
  <si>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</si>
  <si>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</si>
  <si>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</si>
  <si>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</si>
  <si>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</si>
  <si>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</si>
  <si>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</si>
  <si>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</si>
  <si>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</si>
  <si>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</si>
  <si>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</si>
  <si>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</si>
  <si>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</si>
  <si>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</si>
  <si>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</si>
  <si>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</si>
  <si>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</si>
  <si>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</si>
  <si>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</si>
  <si>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</si>
  <si>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</si>
  <si>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</si>
  <si>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</si>
  <si>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</si>
  <si>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</si>
  <si>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</si>
  <si>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</si>
  <si>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</si>
  <si>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</si>
  <si>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</si>
  <si>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</si>
  <si>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</si>
  <si>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</si>
  <si>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</si>
  <si>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</si>
  <si>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</si>
  <si>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</si>
  <si>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</si>
  <si>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</si>
  <si>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</si>
  <si>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</si>
  <si>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</si>
  <si>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</si>
  <si>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</si>
  <si>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</si>
  <si>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</si>
  <si>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</si>
  <si>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</si>
  <si>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</si>
  <si>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</si>
  <si>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</si>
  <si>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</si>
  <si>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</si>
  <si>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</si>
  <si>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</si>
  <si>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</si>
  <si>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</si>
  <si>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</si>
  <si>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</si>
  <si>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</si>
  <si>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</si>
  <si>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</si>
  <si>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</si>
  <si>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</si>
  <si>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</si>
  <si>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</si>
  <si>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</si>
  <si>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</si>
  <si>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</si>
  <si>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</si>
  <si>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</si>
  <si>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</si>
  <si>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</si>
  <si>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</si>
  <si>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</si>
  <si>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</si>
  <si>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</si>
  <si>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</si>
  <si>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</si>
  <si>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</si>
  <si>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</si>
  <si>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</si>
  <si>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</si>
  <si>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</si>
  <si>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</si>
  <si>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</si>
  <si>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</si>
  <si>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</si>
  <si>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</si>
  <si>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</si>
  <si>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</si>
  <si>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</si>
  <si>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</si>
  <si>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</si>
  <si>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</si>
  <si>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</si>
  <si>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</si>
  <si>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</si>
  <si>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</si>
  <si>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</si>
  <si>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</si>
  <si>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</si>
  <si>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</si>
  <si>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</si>
  <si>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</si>
  <si>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</si>
  <si>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</si>
  <si>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</si>
  <si>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</si>
  <si>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</si>
  <si>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</si>
  <si>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</si>
  <si>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</si>
  <si>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</si>
  <si>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</si>
  <si>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</si>
  <si>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</si>
  <si>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</si>
  <si>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</si>
  <si>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</si>
  <si>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</si>
  <si>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</si>
  <si>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</si>
  <si>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</si>
  <si>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</si>
  <si>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</si>
  <si>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</si>
  <si>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</si>
  <si>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</si>
  <si>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</si>
  <si>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</si>
  <si>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</si>
  <si>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</si>
  <si>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</si>
  <si>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</si>
  <si>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</si>
  <si>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</si>
  <si>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</si>
  <si>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</si>
  <si>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</si>
  <si>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</si>
  <si>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</si>
  <si>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</si>
  <si>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</si>
  <si>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</si>
  <si>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</si>
  <si>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</si>
  <si>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</si>
  <si>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</si>
  <si>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</si>
  <si>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</si>
  <si>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</si>
  <si>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</si>
  <si>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</si>
  <si>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</si>
  <si>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</si>
  <si>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</si>
  <si>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</si>
  <si>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</si>
  <si>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</si>
  <si>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</si>
  <si>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</si>
  <si>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</si>
  <si>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</si>
  <si>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</si>
  <si>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</si>
  <si>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</si>
  <si>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</si>
  <si>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</si>
  <si>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</si>
  <si>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</si>
  <si>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</si>
  <si>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</si>
  <si>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</si>
  <si>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</si>
  <si>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</si>
  <si>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</si>
  <si>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</si>
  <si>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</si>
  <si>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</si>
  <si>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</si>
  <si>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</si>
  <si>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</si>
  <si>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</si>
  <si>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</si>
  <si>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</si>
  <si>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</si>
  <si>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</si>
  <si>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</si>
  <si>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</si>
  <si>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</si>
  <si>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</si>
  <si>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</si>
  <si>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</si>
  <si>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</si>
  <si>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</si>
  <si>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</si>
  <si>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</si>
  <si>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</si>
  <si>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</si>
  <si>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</si>
  <si>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</si>
  <si>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</si>
  <si>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</si>
  <si>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</si>
  <si>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</si>
  <si>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</si>
  <si>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</si>
  <si>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</si>
  <si>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</si>
  <si>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</si>
  <si>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</si>
  <si>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</si>
  <si>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</si>
  <si>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</si>
  <si>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</si>
  <si>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</si>
  <si>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</si>
  <si>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</si>
  <si>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</si>
  <si>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</si>
  <si>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</si>
  <si>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</si>
  <si>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</si>
  <si>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</si>
  <si>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</si>
  <si>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</si>
  <si>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</si>
  <si>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</si>
  <si>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</si>
  <si>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</si>
  <si>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</si>
  <si>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</si>
  <si>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</si>
  <si>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</si>
  <si>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</si>
  <si>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</si>
  <si>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</si>
  <si>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</si>
  <si>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</si>
  <si>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</si>
  <si>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</si>
  <si>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</si>
  <si>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</si>
  <si>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</si>
  <si>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</si>
  <si>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</si>
  <si>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</si>
  <si>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</si>
  <si>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</si>
  <si>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</si>
  <si>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</si>
  <si>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</si>
  <si>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</si>
  <si>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</si>
  <si>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</si>
  <si>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</si>
  <si>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</si>
  <si>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</si>
  <si>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</si>
  <si>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</si>
  <si>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</si>
  <si>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</si>
  <si>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</si>
  <si>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</si>
  <si>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</si>
  <si>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</si>
  <si>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</si>
  <si>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</si>
  <si>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</si>
  <si>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</si>
  <si>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</si>
  <si>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</si>
  <si>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</si>
  <si>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</si>
  <si>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</si>
  <si>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</si>
  <si>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</si>
  <si>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</si>
  <si>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</si>
  <si>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</si>
  <si>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</si>
  <si>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</si>
  <si>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</si>
  <si>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</si>
  <si>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</si>
  <si>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</si>
  <si>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</si>
  <si>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</si>
  <si>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</si>
  <si>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</si>
  <si>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</si>
  <si>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</si>
  <si>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</si>
  <si>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</si>
  <si>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</si>
  <si>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</si>
  <si>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</si>
  <si>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</si>
  <si>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</si>
  <si>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</si>
  <si>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</si>
  <si>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</si>
  <si>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</si>
  <si>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</si>
  <si>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</si>
  <si>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</si>
  <si>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</si>
  <si>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</si>
  <si>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</si>
  <si>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</si>
  <si>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</si>
  <si>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</si>
  <si>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</si>
  <si>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</si>
  <si>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</si>
  <si>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</si>
  <si>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</si>
  <si>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</si>
  <si>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</si>
  <si>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</si>
  <si>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</si>
  <si>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</si>
  <si>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</si>
  <si>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</si>
  <si>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</si>
  <si>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</si>
  <si>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</si>
  <si>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</si>
  <si>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</si>
  <si>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</si>
  <si>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</si>
  <si>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</si>
  <si>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</si>
  <si>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</si>
  <si>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</si>
  <si>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</si>
  <si>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</si>
  <si>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</si>
  <si>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</si>
  <si>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</si>
  <si>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</si>
  <si>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</si>
  <si>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</si>
  <si>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</si>
  <si>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</si>
  <si>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</si>
  <si>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</si>
  <si>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</si>
  <si>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</si>
  <si>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</si>
  <si>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</si>
  <si>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</si>
  <si>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</si>
  <si>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</si>
  <si>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</si>
  <si>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</si>
  <si>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</si>
  <si>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</si>
  <si>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</si>
  <si>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</si>
  <si>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</si>
  <si>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</si>
  <si>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</si>
  <si>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</si>
  <si>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</si>
  <si>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</si>
  <si>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</si>
  <si>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</si>
  <si>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</si>
  <si>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</si>
  <si>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</si>
  <si>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</si>
  <si>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</si>
  <si>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</si>
  <si>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</si>
  <si>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</si>
  <si>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</si>
  <si>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</si>
  <si>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</si>
  <si>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</si>
  <si>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</si>
  <si>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</si>
  <si>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</si>
  <si>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</si>
  <si>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</si>
  <si>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</si>
  <si>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</si>
  <si>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</si>
  <si>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</si>
  <si>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</si>
  <si>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</si>
  <si>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</si>
  <si>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</si>
  <si>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</si>
  <si>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</si>
  <si>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</si>
  <si>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</si>
  <si>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</si>
  <si>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</si>
  <si>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</si>
  <si>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</si>
  <si>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</si>
  <si>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</si>
  <si>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</si>
  <si>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</si>
  <si>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</si>
  <si>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</si>
  <si>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</si>
  <si>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</si>
  <si>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</si>
  <si>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</si>
  <si>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</si>
  <si>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</si>
  <si>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</si>
  <si>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</si>
  <si>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</si>
  <si>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</si>
  <si>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</si>
  <si>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</si>
  <si>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</si>
  <si>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</si>
  <si>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</si>
  <si>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</si>
  <si>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</si>
  <si>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</si>
  <si>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</si>
  <si>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</si>
  <si>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</si>
  <si>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</si>
  <si>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</si>
  <si>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</si>
  <si>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</si>
  <si>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</si>
  <si>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</si>
  <si>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</si>
  <si>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</si>
  <si>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</si>
  <si>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</si>
  <si>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</si>
  <si>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</si>
  <si>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</si>
  <si>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</si>
  <si>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</si>
  <si>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</si>
  <si>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</si>
  <si>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</si>
  <si>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</si>
  <si>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</si>
  <si>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</si>
  <si>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</si>
  <si>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</si>
  <si>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</si>
  <si>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</si>
  <si>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</si>
  <si>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</si>
  <si>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</si>
  <si>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</si>
  <si>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</si>
  <si>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</si>
  <si>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</si>
  <si>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</si>
  <si>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</si>
  <si>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</si>
  <si>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</si>
  <si>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</si>
  <si>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</si>
  <si>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</si>
  <si>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</si>
  <si>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</si>
  <si>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</si>
  <si>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</si>
  <si>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</si>
  <si>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</si>
  <si>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</si>
  <si>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</si>
  <si>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</si>
  <si>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</si>
  <si>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</si>
  <si>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</si>
  <si>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</si>
  <si>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</si>
  <si>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</si>
  <si>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</si>
  <si>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</si>
  <si>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</si>
  <si>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</si>
  <si>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</si>
  <si>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</si>
  <si>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</si>
  <si>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</si>
  <si>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</si>
  <si>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</si>
  <si>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</si>
  <si>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</si>
  <si>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</si>
  <si>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</si>
  <si>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</si>
  <si>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</si>
  <si>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</si>
  <si>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</si>
  <si>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</si>
  <si>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</si>
  <si>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</si>
  <si>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</si>
  <si>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</si>
  <si>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</si>
  <si>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</si>
  <si>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</si>
  <si>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</si>
  <si>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</si>
  <si>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</si>
  <si>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</si>
  <si>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</si>
  <si>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</si>
  <si>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</si>
  <si>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</si>
  <si>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</si>
  <si>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</si>
  <si>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</si>
  <si>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</si>
  <si>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</si>
  <si>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</si>
  <si>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</si>
  <si>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</si>
  <si>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</si>
  <si>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</si>
  <si>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</si>
  <si>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</si>
  <si>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</si>
  <si>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</si>
  <si>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</si>
  <si>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</si>
  <si>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</si>
  <si>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</si>
  <si>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</si>
  <si>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</si>
  <si>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</si>
  <si>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</si>
  <si>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</si>
  <si>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</si>
  <si>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</si>
  <si>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</si>
  <si>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</si>
  <si>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</si>
  <si>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</si>
  <si>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</si>
  <si>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</si>
  <si>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</si>
  <si>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</si>
  <si>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</si>
  <si>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</si>
  <si>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</si>
  <si>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</si>
  <si>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</si>
  <si>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</si>
  <si>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</si>
  <si>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</si>
  <si>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</si>
  <si>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</si>
  <si>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</si>
  <si>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</si>
  <si>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</si>
  <si>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</si>
  <si>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</si>
  <si>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</si>
  <si>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</si>
  <si>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</si>
  <si>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</si>
  <si>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</si>
  <si>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</si>
  <si>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</si>
  <si>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</si>
  <si>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</si>
  <si>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</si>
  <si>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</si>
  <si>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</si>
  <si>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</si>
  <si>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</si>
  <si>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</si>
  <si>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</si>
  <si>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</si>
  <si>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</si>
  <si>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</si>
  <si>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</si>
  <si>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</si>
  <si>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</si>
  <si>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</si>
  <si>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</si>
  <si>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</si>
  <si>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</si>
  <si>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</si>
  <si>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</si>
  <si>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</si>
  <si>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</si>
  <si>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</si>
  <si>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</si>
  <si>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</si>
  <si>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</si>
  <si>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</si>
  <si>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</si>
  <si>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</si>
  <si>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</si>
  <si>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</si>
  <si>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</si>
  <si>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</si>
  <si>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</si>
  <si>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</si>
  <si>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</si>
  <si>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</si>
  <si>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</si>
  <si>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</si>
  <si>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</si>
  <si>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</si>
  <si>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</si>
  <si>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</si>
  <si>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</si>
  <si>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</si>
  <si>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</si>
  <si>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</si>
  <si>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</si>
  <si>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</si>
  <si>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</si>
  <si>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</si>
  <si>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</si>
  <si>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</si>
  <si>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</si>
  <si>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</si>
  <si>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</si>
  <si>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</si>
  <si>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</si>
  <si>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</si>
  <si>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</si>
  <si>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</si>
  <si>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</si>
  <si>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</si>
  <si>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</si>
  <si>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</si>
  <si>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</si>
  <si>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</si>
  <si>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</si>
  <si>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</si>
  <si>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</si>
  <si>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</si>
  <si>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</si>
  <si>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</si>
  <si>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</si>
  <si>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</si>
  <si>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</si>
  <si>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</si>
  <si>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</si>
  <si>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</si>
  <si>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</si>
  <si>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</si>
  <si>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</si>
  <si>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</si>
  <si>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</si>
  <si>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</si>
  <si>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</si>
  <si>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</si>
  <si>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</si>
  <si>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</si>
  <si>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</si>
  <si>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</si>
  <si>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</si>
  <si>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</si>
  <si>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</si>
  <si>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</si>
  <si>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</si>
  <si>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</si>
  <si>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</si>
  <si>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</si>
  <si>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</si>
  <si>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</si>
  <si>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</si>
  <si>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</si>
  <si>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</si>
  <si>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</si>
  <si>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</si>
  <si>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</si>
  <si>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</si>
  <si>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</si>
  <si>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</si>
  <si>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</si>
  <si>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</si>
  <si>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</si>
  <si>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</si>
  <si>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</si>
  <si>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</si>
  <si>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</si>
  <si>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</si>
  <si>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</si>
  <si>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</si>
  <si>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</si>
  <si>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</si>
  <si>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</si>
  <si>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</si>
  <si>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</si>
  <si>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</si>
  <si>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</si>
  <si>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</si>
  <si>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</si>
  <si>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</si>
  <si>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</si>
  <si>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</si>
  <si>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</si>
  <si>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</si>
  <si>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</si>
  <si>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</si>
  <si>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</si>
  <si>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</si>
  <si>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</si>
  <si>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</si>
  <si>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</si>
  <si>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</si>
  <si>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</si>
  <si>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</si>
  <si>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</si>
  <si>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</si>
  <si>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</si>
  <si>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</si>
  <si>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</si>
  <si>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</si>
  <si>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</si>
  <si>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</si>
  <si>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</si>
  <si>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</si>
  <si>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</si>
  <si>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</si>
  <si>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</si>
  <si>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</si>
  <si>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</si>
  <si>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</si>
  <si>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</si>
  <si>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</si>
  <si>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</si>
  <si>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</si>
  <si>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</si>
  <si>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</si>
  <si>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</si>
  <si>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</si>
  <si>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</si>
  <si>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</si>
  <si>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</si>
  <si>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</si>
  <si>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</si>
  <si>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</si>
  <si>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</si>
  <si>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</si>
  <si>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</si>
  <si>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</si>
  <si>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</si>
  <si>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</si>
  <si>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</si>
  <si>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</si>
  <si>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</si>
  <si>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</si>
  <si>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</si>
  <si>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</si>
  <si>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</si>
  <si>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</si>
  <si>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</si>
  <si>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</si>
  <si>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</si>
  <si>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</si>
  <si>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</si>
  <si>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</si>
  <si>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</si>
  <si>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</si>
  <si>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</si>
  <si>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</si>
  <si>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</si>
  <si>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</si>
  <si>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</si>
  <si>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</si>
  <si>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</si>
  <si>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</si>
  <si>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</si>
  <si>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</si>
  <si>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</si>
  <si>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</si>
  <si>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</si>
  <si>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</si>
  <si>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</si>
  <si>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</si>
  <si>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</si>
  <si>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</si>
  <si>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</si>
  <si>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</si>
  <si>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</si>
  <si>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</si>
  <si>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</si>
  <si>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</si>
  <si>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</si>
  <si>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</si>
  <si>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</si>
  <si>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</si>
  <si>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</si>
  <si>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</si>
  <si>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</si>
  <si>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</si>
  <si>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</si>
  <si>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</si>
  <si>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</si>
  <si>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</si>
  <si>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</si>
  <si>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</si>
  <si>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</si>
  <si>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</si>
  <si>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</si>
  <si>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</si>
  <si>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</si>
  <si>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</si>
  <si>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</si>
  <si>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</si>
  <si>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</si>
  <si>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</si>
  <si>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</si>
  <si>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</si>
  <si>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</si>
  <si>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</si>
  <si>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</si>
  <si>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</si>
  <si>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</si>
  <si>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</si>
  <si>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</si>
  <si>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</si>
  <si>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</si>
  <si>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</si>
  <si>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</si>
  <si>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</si>
  <si>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</si>
  <si>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</si>
  <si>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</si>
  <si>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</si>
  <si>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</si>
  <si>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</si>
  <si>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</si>
  <si>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</si>
  <si>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</si>
  <si>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</si>
  <si>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</si>
  <si>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</si>
  <si>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</si>
  <si>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</si>
  <si>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</si>
  <si>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</si>
  <si>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</si>
  <si>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</si>
  <si>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</si>
  <si>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</si>
  <si>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</si>
  <si>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</si>
  <si>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</si>
  <si>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</si>
  <si>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</si>
  <si>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</si>
  <si>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</si>
  <si>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</si>
  <si>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</si>
  <si>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</si>
  <si>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</si>
  <si>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</si>
  <si>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</si>
  <si>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</si>
  <si>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</si>
  <si>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</si>
  <si>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</si>
  <si>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</si>
  <si>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</si>
  <si>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</si>
  <si>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</si>
  <si>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</si>
  <si>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</si>
  <si>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</si>
  <si>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</si>
  <si>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</si>
  <si>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</si>
  <si>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</si>
  <si>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</si>
  <si>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</si>
  <si>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</si>
  <si>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</si>
  <si>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</si>
  <si>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</si>
  <si>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</si>
  <si>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</si>
  <si>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</si>
  <si>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</si>
  <si>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</si>
  <si>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</si>
  <si>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</si>
  <si>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</si>
  <si>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</si>
  <si>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</si>
  <si>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</si>
  <si>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</si>
  <si>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</si>
  <si>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</si>
  <si>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</si>
  <si>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</si>
  <si>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</si>
  <si>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</si>
  <si>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</si>
  <si>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</si>
  <si>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</si>
  <si>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</si>
  <si>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</si>
  <si>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</si>
  <si>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</si>
  <si>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</si>
  <si>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</si>
  <si>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</si>
  <si>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</si>
  <si>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</si>
  <si>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</si>
  <si>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</si>
  <si>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</si>
  <si>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</si>
  <si>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</si>
  <si>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</si>
  <si>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</si>
  <si>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</si>
  <si>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</si>
  <si>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</si>
  <si>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</si>
  <si>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</si>
  <si>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</si>
  <si>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</si>
  <si>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</si>
  <si>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</si>
  <si>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</si>
  <si>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</si>
  <si>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</si>
  <si>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</si>
  <si>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</si>
  <si>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</si>
  <si>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</si>
  <si>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</si>
  <si>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</si>
  <si>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</si>
  <si>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</si>
  <si>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</si>
  <si>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</si>
  <si>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</si>
  <si>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</si>
  <si>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</si>
  <si>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</si>
  <si>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</si>
  <si>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</si>
  <si>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</si>
  <si>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</si>
  <si>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</si>
  <si>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</si>
  <si>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</si>
  <si>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</si>
  <si>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</si>
  <si>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</si>
  <si>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</si>
  <si>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</si>
  <si>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</si>
  <si>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</si>
  <si>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</si>
  <si>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</si>
  <si>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</si>
  <si>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</si>
  <si>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</si>
  <si>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</si>
  <si>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</si>
  <si>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</si>
  <si>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</si>
  <si>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</si>
  <si>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</si>
  <si>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</si>
  <si>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</si>
  <si>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</si>
  <si>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</si>
  <si>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</si>
  <si>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</si>
  <si>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</si>
  <si>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</si>
  <si>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</si>
  <si>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</si>
  <si>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</si>
  <si>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</si>
  <si>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</si>
  <si>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</si>
  <si>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</si>
  <si>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</si>
  <si>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</si>
  <si>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</si>
  <si>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</si>
  <si>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</si>
  <si>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</si>
  <si>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</si>
  <si>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</si>
  <si>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</si>
  <si>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</si>
  <si>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</si>
  <si>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</si>
  <si>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</si>
  <si>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</si>
  <si>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</si>
  <si>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</si>
  <si>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</si>
  <si>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</si>
  <si>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</si>
  <si>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</si>
  <si>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</si>
  <si>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</si>
  <si>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</si>
  <si>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</si>
  <si>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</si>
  <si>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</si>
  <si>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</si>
  <si>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</si>
  <si>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</si>
  <si>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</si>
  <si>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</si>
  <si>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</si>
  <si>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</si>
  <si>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</si>
  <si>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</si>
  <si>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</si>
  <si>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</si>
  <si>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</si>
  <si>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</si>
  <si>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</si>
  <si>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</si>
  <si>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</si>
  <si>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</si>
  <si>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</si>
  <si>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</si>
  <si>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</si>
  <si>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</si>
  <si>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</si>
  <si>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</si>
  <si>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</si>
  <si>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</si>
  <si>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</si>
  <si>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</si>
  <si>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</si>
  <si>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</si>
  <si>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</si>
  <si>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</si>
  <si>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</si>
  <si>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</si>
  <si>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</si>
  <si>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</si>
  <si>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</si>
  <si>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</si>
  <si>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</si>
  <si>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</si>
  <si>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</si>
  <si>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</si>
  <si>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</si>
  <si>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</si>
  <si>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</si>
  <si>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</si>
  <si>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</si>
  <si>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</si>
  <si>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</si>
  <si>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</si>
  <si>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</si>
  <si>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</si>
  <si>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</si>
  <si>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</si>
  <si>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</si>
  <si>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</si>
  <si>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</si>
  <si>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</si>
  <si>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</si>
  <si>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</si>
  <si>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</si>
  <si>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</si>
  <si>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</si>
  <si>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</si>
  <si>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</si>
  <si>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</si>
  <si>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</si>
  <si>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</si>
  <si>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</si>
  <si>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</si>
  <si>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</si>
  <si>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</si>
  <si>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</si>
  <si>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</si>
  <si>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</si>
  <si>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</si>
  <si>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</si>
  <si>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COMPANHIA DE DESENVOLVIMENTO HABITACIONAL E URBANO</t>
  </si>
  <si>
    <t>DO ESTADO DE SÃO PAULO</t>
  </si>
  <si>
    <t>BOLETIM REFERENCIAL DE CUSTOS - TABELA DE SERVIÇOS</t>
  </si>
  <si>
    <t>SEM DESONERAÇÃO</t>
  </si>
  <si>
    <t>Versão 200</t>
  </si>
  <si>
    <t>Data Base:</t>
  </si>
  <si>
    <t>NOV/25</t>
  </si>
  <si>
    <t>BDI :</t>
  </si>
  <si>
    <t>L.S.:</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</si>
  <si>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</si>
  <si>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</si>
  <si>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</si>
  <si>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</si>
  <si>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</si>
  <si>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</si>
  <si>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</si>
  <si>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</si>
  <si>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</si>
  <si>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</si>
  <si>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</si>
  <si>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</si>
  <si>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</si>
  <si>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</si>
  <si>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</si>
  <si>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</si>
  <si>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</si>
  <si>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</si>
  <si>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</si>
  <si>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</si>
  <si>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</si>
  <si>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</si>
  <si>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</si>
  <si>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</si>
  <si>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</si>
  <si>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</si>
  <si>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</si>
  <si>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</si>
  <si>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</si>
  <si>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</si>
  <si>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</si>
  <si>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</si>
  <si>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</si>
  <si>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</si>
  <si>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</si>
  <si>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</si>
  <si>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</si>
  <si>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</si>
  <si>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</si>
  <si>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</si>
  <si>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</si>
  <si>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</si>
  <si>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</si>
  <si>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</si>
  <si>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</si>
  <si>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</si>
  <si>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</si>
  <si>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</si>
  <si>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</si>
  <si>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</si>
  <si>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</si>
  <si>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</si>
  <si>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</si>
  <si>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</si>
  <si>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</si>
  <si>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</si>
  <si>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</si>
  <si>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</si>
  <si>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</si>
  <si>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</si>
  <si>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</si>
  <si>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</si>
  <si>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</si>
  <si>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</si>
  <si>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</si>
  <si>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</si>
  <si>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</si>
  <si>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</si>
  <si>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</si>
  <si>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</si>
  <si>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</si>
  <si>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</si>
  <si>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</si>
  <si>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</si>
  <si>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</si>
  <si>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</si>
  <si>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</si>
  <si>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</si>
  <si>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</si>
  <si>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</si>
  <si>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</si>
  <si>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</si>
  <si>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</si>
  <si>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</si>
  <si>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</si>
  <si>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</si>
  <si>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</si>
  <si>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</si>
  <si>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</si>
  <si>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</si>
  <si>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</si>
  <si>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</si>
  <si>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</si>
  <si>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</si>
  <si>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</si>
  <si>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</si>
  <si>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</si>
  <si>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</si>
  <si>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</si>
  <si>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</si>
  <si>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</si>
  <si>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</si>
  <si>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</si>
  <si>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</si>
  <si>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</si>
  <si>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</si>
  <si>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</si>
  <si>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</si>
  <si>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</si>
  <si>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</si>
  <si>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</si>
  <si>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</si>
  <si>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</si>
  <si>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</si>
  <si>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</si>
  <si>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</si>
  <si>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</si>
  <si>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</si>
  <si>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</si>
  <si>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</si>
  <si>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</si>
  <si>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</si>
  <si>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</si>
  <si>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</si>
  <si>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</si>
  <si>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</si>
  <si>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</si>
  <si>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</si>
  <si>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</si>
  <si>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</si>
  <si>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</si>
  <si>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</si>
  <si>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</si>
  <si>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</si>
  <si>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</si>
  <si>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</si>
  <si>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</si>
  <si>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</si>
  <si>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</si>
  <si>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</si>
  <si>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</si>
  <si>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</si>
  <si>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</si>
  <si>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</si>
  <si>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</si>
  <si>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</si>
  <si>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</si>
  <si>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</si>
  <si>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</si>
  <si>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</si>
  <si>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</si>
  <si>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</si>
  <si>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</si>
  <si>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</si>
  <si>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</si>
  <si>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</si>
  <si>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</si>
  <si>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</si>
  <si>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</si>
  <si>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</si>
  <si>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</si>
  <si>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</si>
  <si>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</si>
  <si>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</si>
  <si>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</si>
  <si>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</si>
  <si>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</si>
  <si>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</si>
  <si>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</si>
  <si>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</si>
  <si>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</si>
  <si>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</si>
  <si>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</si>
  <si>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</si>
  <si>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</si>
  <si>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</si>
  <si>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</si>
  <si>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</si>
  <si>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</si>
  <si>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</si>
  <si>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</si>
  <si>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</si>
  <si>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</si>
  <si>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</si>
  <si>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</si>
  <si>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</si>
  <si>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</si>
  <si>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</si>
  <si>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</si>
  <si>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</si>
  <si>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</si>
  <si>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</si>
  <si>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</si>
  <si>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</si>
  <si>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</si>
  <si>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</si>
  <si>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</si>
  <si>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</si>
  <si>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</si>
  <si>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</si>
  <si>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</si>
  <si>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</si>
  <si>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</si>
  <si>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</si>
  <si>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</si>
  <si>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</si>
  <si>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</si>
  <si>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</si>
  <si>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</si>
  <si>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</si>
  <si>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</si>
  <si>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</si>
  <si>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</si>
  <si>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</si>
  <si>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</si>
  <si>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</si>
  <si>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</si>
  <si>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</si>
  <si>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</si>
  <si>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</si>
  <si>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</si>
  <si>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</si>
  <si>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</si>
  <si>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</si>
  <si>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</si>
  <si>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</si>
  <si>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</si>
  <si>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</si>
  <si>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</si>
  <si>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</si>
  <si>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</si>
  <si>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</si>
  <si>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</si>
  <si>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</si>
  <si>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</si>
  <si>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</si>
  <si>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</si>
  <si>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</si>
  <si>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</si>
  <si>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</si>
  <si>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</si>
  <si>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</si>
  <si>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</si>
  <si>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</si>
  <si>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</si>
  <si>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</si>
  <si>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</si>
  <si>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</si>
  <si>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</si>
  <si>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</si>
  <si>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</si>
  <si>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</si>
  <si>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</si>
  <si>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</si>
  <si>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</si>
  <si>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</si>
  <si>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</si>
  <si>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</si>
  <si>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</si>
  <si>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</si>
  <si>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</si>
  <si>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</si>
  <si>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</si>
  <si>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</si>
  <si>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</si>
  <si>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</si>
  <si>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</si>
  <si>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</si>
  <si>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</si>
  <si>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</si>
  <si>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</si>
  <si>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</si>
  <si>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</si>
  <si>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</si>
  <si>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</si>
  <si>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</si>
  <si>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</si>
  <si>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</si>
  <si>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</si>
  <si>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</si>
  <si>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</si>
  <si>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</si>
  <si>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</si>
  <si>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</si>
  <si>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</si>
  <si>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</si>
  <si>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</si>
  <si>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</si>
  <si>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</si>
  <si>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</si>
  <si>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</si>
  <si>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</si>
  <si>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</si>
  <si>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</si>
  <si>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</si>
  <si>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</si>
  <si>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</si>
  <si>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</si>
  <si>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</si>
  <si>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</si>
  <si>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</si>
  <si>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</si>
  <si>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</si>
  <si>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</si>
  <si>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</si>
  <si>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</si>
  <si>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</si>
  <si>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</si>
  <si>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</si>
  <si>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</si>
  <si>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</si>
  <si>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</si>
  <si>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</si>
  <si>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</si>
  <si>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</si>
  <si>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</si>
  <si>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</si>
  <si>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</si>
  <si>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</si>
  <si>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</si>
  <si>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</si>
  <si>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</si>
  <si>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</si>
  <si>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</si>
  <si>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</si>
  <si>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</si>
  <si>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</si>
  <si>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</si>
  <si>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</si>
  <si>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</si>
  <si>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</si>
  <si>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</si>
  <si>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</si>
  <si>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</si>
  <si>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</si>
  <si>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</si>
  <si>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</si>
  <si>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</si>
  <si>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</si>
  <si>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</si>
  <si>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</si>
  <si>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</si>
  <si>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</si>
  <si>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</si>
  <si>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</si>
  <si>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</si>
  <si>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</si>
  <si>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</si>
  <si>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</si>
  <si>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</si>
  <si>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</si>
  <si>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</si>
  <si>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</si>
  <si>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</si>
  <si>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</si>
  <si>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</si>
  <si>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</si>
  <si>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</si>
  <si>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</si>
  <si>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</si>
  <si>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</si>
  <si>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</si>
  <si>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</si>
  <si>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</si>
  <si>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</si>
  <si>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</si>
  <si>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</si>
  <si>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</si>
  <si>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</si>
  <si>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</si>
  <si>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</si>
  <si>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</si>
  <si>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</si>
  <si>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</si>
  <si>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</si>
  <si>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</si>
  <si>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</si>
  <si>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</si>
  <si>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</si>
  <si>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</si>
  <si>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</si>
  <si>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02.03.280</t>
  </si>
  <si>
    <t>Tapume metálico com telha metálica tipo trapezoidal 40, sem pintura, espessura 0,43mm, colunas, bases e parafusos</t>
  </si>
  <si>
    <t>02.03.290</t>
  </si>
  <si>
    <t>Portão metálico com 2 folhas, pivotante, para tapume</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</si>
  <si>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</si>
  <si>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</si>
  <si>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</si>
  <si>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</si>
  <si>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</si>
  <si>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</si>
  <si>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</si>
  <si>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</si>
  <si>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</si>
  <si>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</si>
  <si>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</si>
  <si>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</si>
  <si>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</si>
  <si>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</si>
  <si>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</si>
  <si>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</si>
  <si>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</si>
  <si>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</si>
  <si>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</si>
  <si>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</si>
  <si>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</si>
  <si>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</si>
  <si>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</si>
  <si>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</si>
  <si>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</si>
  <si>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</si>
  <si>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</si>
  <si>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</si>
  <si>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</si>
  <si>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</si>
  <si>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</si>
  <si>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</si>
  <si>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</si>
  <si>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</si>
  <si>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</si>
  <si>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</si>
  <si>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</si>
  <si>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</si>
  <si>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</si>
  <si>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</si>
  <si>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</si>
  <si>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</si>
  <si>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</si>
  <si>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</si>
  <si>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</si>
  <si>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</si>
  <si>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</si>
  <si>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</si>
  <si>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</si>
  <si>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</si>
  <si>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</si>
  <si>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</si>
  <si>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</si>
  <si>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</si>
  <si>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</si>
  <si>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</si>
  <si>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</si>
  <si>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</si>
  <si>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</si>
  <si>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</si>
  <si>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</si>
  <si>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</si>
  <si>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</si>
  <si>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</si>
  <si>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</si>
  <si>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</si>
  <si>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</si>
  <si>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</si>
  <si>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</si>
  <si>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</si>
  <si>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</si>
  <si>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</si>
  <si>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</si>
  <si>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</si>
  <si>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</si>
  <si>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</si>
  <si>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</si>
  <si>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</si>
  <si>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</si>
  <si>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</si>
  <si>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</si>
  <si>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</si>
  <si>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</si>
  <si>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</si>
  <si>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</si>
  <si>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</si>
  <si>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</si>
  <si>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</si>
  <si>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</si>
  <si>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</si>
  <si>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</si>
  <si>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</si>
  <si>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</si>
  <si>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</si>
  <si>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</si>
  <si>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</si>
  <si>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</si>
  <si>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</si>
  <si>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</si>
  <si>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</si>
  <si>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</si>
  <si>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</si>
  <si>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</si>
  <si>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</si>
  <si>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</si>
  <si>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</si>
  <si>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</si>
  <si>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</si>
  <si>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</si>
  <si>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</si>
  <si>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</si>
  <si>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</si>
  <si>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</si>
  <si>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</si>
  <si>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</si>
  <si>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</si>
  <si>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</si>
  <si>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</si>
  <si>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</si>
  <si>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</si>
  <si>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</si>
  <si>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</si>
  <si>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</si>
  <si>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</si>
  <si>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</si>
  <si>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</si>
  <si>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</si>
  <si>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</si>
  <si>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</si>
  <si>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</si>
  <si>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</si>
  <si>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</si>
  <si>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</si>
  <si>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</si>
  <si>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</si>
  <si>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</si>
  <si>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</si>
  <si>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</si>
  <si>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</si>
  <si>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</si>
  <si>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</si>
  <si>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</si>
  <si>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</si>
  <si>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</si>
  <si>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</si>
  <si>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</si>
  <si>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</si>
  <si>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</si>
  <si>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</si>
  <si>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</si>
  <si>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</si>
  <si>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</si>
  <si>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</si>
  <si>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</si>
  <si>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</si>
  <si>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</si>
  <si>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</si>
  <si>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</si>
  <si>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</si>
  <si>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</si>
  <si>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</si>
  <si>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</si>
  <si>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</si>
  <si>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</si>
  <si>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</si>
  <si>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</si>
  <si>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</si>
  <si>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</si>
  <si>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</si>
  <si>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</si>
  <si>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</si>
  <si>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</si>
  <si>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</si>
  <si>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</si>
  <si>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</si>
  <si>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</si>
  <si>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</si>
  <si>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</si>
  <si>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</si>
  <si>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</si>
  <si>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</si>
  <si>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</si>
  <si>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</si>
  <si>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</si>
  <si>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</si>
  <si>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</si>
  <si>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</si>
  <si>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</si>
  <si>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</si>
  <si>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</si>
  <si>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</si>
  <si>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</si>
  <si>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</si>
  <si>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</si>
  <si>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</si>
  <si>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</si>
  <si>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</si>
  <si>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</si>
  <si>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</si>
  <si>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</si>
  <si>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</si>
  <si>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</si>
  <si>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</si>
  <si>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</si>
  <si>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</si>
  <si>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</si>
  <si>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</si>
  <si>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</si>
  <si>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</si>
  <si>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</si>
  <si>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</si>
  <si>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</si>
  <si>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</si>
  <si>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</si>
  <si>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</si>
  <si>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</si>
  <si>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</si>
  <si>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</si>
  <si>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</si>
  <si>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</si>
  <si>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</si>
  <si>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</si>
  <si>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</si>
  <si>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</si>
  <si>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</si>
  <si>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</si>
  <si>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</si>
  <si>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</si>
  <si>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</si>
  <si>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</si>
  <si>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</si>
  <si>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</si>
  <si>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</si>
  <si>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</si>
  <si>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</si>
  <si>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</si>
  <si>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</si>
  <si>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</si>
  <si>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</si>
  <si>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</si>
  <si>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</si>
  <si>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</si>
  <si>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</si>
  <si>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</si>
  <si>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</si>
  <si>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</si>
  <si>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</si>
  <si>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</si>
  <si>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</si>
  <si>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</si>
  <si>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</si>
  <si>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</si>
  <si>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</si>
  <si>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</si>
  <si>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</si>
  <si>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</si>
  <si>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</si>
  <si>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</si>
  <si>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</si>
  <si>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</si>
  <si>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</si>
  <si>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</si>
  <si>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</si>
  <si>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</si>
  <si>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</si>
  <si>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</si>
  <si>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</si>
  <si>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</si>
  <si>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</si>
  <si>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</si>
  <si>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</si>
  <si>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</si>
  <si>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</si>
  <si>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</si>
  <si>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</si>
  <si>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</si>
  <si>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</si>
  <si>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</si>
  <si>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</si>
  <si>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</si>
  <si>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</si>
  <si>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</si>
  <si>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</si>
  <si>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</si>
  <si>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</si>
  <si>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</si>
  <si>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</si>
  <si>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</si>
  <si>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</si>
  <si>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</si>
  <si>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</si>
  <si>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</si>
  <si>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</si>
  <si>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</si>
  <si>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</si>
  <si>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</si>
  <si>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</si>
  <si>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</si>
  <si>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</si>
  <si>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</si>
  <si>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</si>
  <si>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</si>
  <si>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</si>
  <si>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</si>
  <si>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</si>
  <si>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</si>
  <si>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</si>
  <si>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</si>
  <si>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</si>
  <si>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</si>
  <si>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</si>
  <si>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</si>
  <si>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</si>
  <si>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</si>
  <si>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</si>
  <si>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</si>
  <si>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</si>
  <si>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</si>
  <si>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</si>
  <si>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</si>
  <si>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</si>
  <si>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</si>
  <si>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</si>
  <si>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</si>
  <si>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</si>
  <si>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</si>
  <si>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</si>
  <si>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</si>
  <si>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</si>
  <si>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</si>
  <si>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</si>
  <si>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</si>
  <si>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</si>
  <si>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</si>
  <si>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</si>
  <si>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</si>
  <si>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</si>
  <si>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</si>
  <si>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</si>
  <si>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</si>
  <si>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</si>
  <si>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</si>
  <si>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</si>
  <si>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</si>
  <si>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</si>
  <si>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</si>
  <si>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</si>
  <si>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</si>
  <si>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</si>
  <si>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</si>
  <si>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</si>
  <si>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</si>
  <si>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</si>
  <si>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</si>
  <si>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</si>
  <si>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</si>
  <si>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</si>
  <si>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</si>
  <si>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</si>
  <si>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</si>
  <si>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</si>
  <si>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</si>
  <si>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</si>
  <si>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</si>
  <si>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</si>
  <si>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</si>
  <si>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</si>
  <si>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</si>
  <si>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</si>
  <si>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</si>
  <si>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</si>
  <si>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</si>
  <si>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</si>
  <si>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</si>
  <si>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</si>
  <si>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</si>
  <si>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</si>
  <si>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</si>
  <si>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</si>
  <si>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</si>
  <si>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</si>
  <si>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</si>
  <si>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</si>
  <si>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</si>
  <si>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</si>
  <si>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</si>
  <si>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</si>
  <si>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</si>
  <si>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</si>
  <si>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</si>
  <si>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</si>
  <si>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</si>
  <si>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</si>
  <si>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</si>
  <si>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</si>
  <si>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</si>
  <si>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</si>
  <si>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</si>
  <si>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</si>
  <si>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</si>
  <si>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</si>
  <si>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</si>
  <si>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</si>
  <si>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</si>
  <si>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</si>
  <si>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</si>
  <si>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</si>
  <si>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</si>
  <si>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</si>
  <si>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</si>
  <si>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</si>
  <si>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</si>
  <si>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</si>
  <si>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</si>
  <si>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</si>
  <si>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</si>
  <si>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</si>
  <si>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</si>
  <si>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</si>
  <si>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</si>
  <si>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</si>
  <si>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</si>
  <si>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</si>
  <si>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</si>
  <si>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</si>
  <si>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</si>
  <si>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</si>
  <si>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</si>
  <si>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</si>
  <si>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</si>
  <si>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</si>
  <si>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</si>
  <si>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</si>
  <si>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</si>
  <si>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</si>
  <si>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</si>
  <si>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</si>
  <si>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</si>
  <si>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</si>
  <si>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</si>
  <si>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</si>
  <si>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</si>
  <si>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</si>
  <si>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</si>
  <si>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</si>
  <si>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</si>
  <si>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</si>
  <si>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</si>
  <si>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</si>
  <si>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</si>
  <si>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</si>
  <si>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</si>
  <si>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</si>
  <si>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</si>
  <si>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</si>
  <si>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</si>
  <si>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</si>
  <si>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</si>
  <si>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</si>
  <si>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</si>
  <si>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</si>
  <si>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</si>
  <si>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</si>
  <si>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</si>
  <si>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</si>
  <si>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</si>
  <si>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</si>
  <si>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</si>
  <si>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</si>
  <si>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</si>
  <si>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</si>
  <si>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</si>
  <si>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</si>
  <si>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</si>
  <si>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</si>
  <si>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</si>
  <si>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</si>
  <si>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</si>
  <si>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</si>
  <si>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</si>
  <si>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</si>
  <si>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</si>
  <si>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</si>
  <si>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</si>
  <si>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</si>
  <si>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</si>
  <si>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</si>
  <si>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</si>
  <si>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</si>
  <si>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</si>
  <si>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</si>
  <si>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</si>
  <si>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</si>
  <si>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</si>
  <si>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</si>
  <si>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</si>
  <si>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</si>
  <si>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</si>
  <si>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</si>
  <si>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</si>
  <si>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</si>
  <si>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</si>
  <si>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</si>
  <si>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</si>
  <si>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</si>
  <si>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</si>
  <si>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</si>
  <si>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</si>
  <si>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</si>
  <si>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</si>
  <si>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</si>
  <si>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</si>
  <si>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</si>
  <si>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</si>
  <si>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</si>
  <si>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</si>
  <si>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</si>
  <si>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</si>
  <si>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</si>
  <si>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</si>
  <si>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</si>
  <si>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</si>
  <si>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</si>
  <si>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</si>
  <si>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</si>
  <si>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</si>
  <si>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</si>
  <si>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</si>
  <si>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</si>
  <si>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</si>
  <si>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</si>
  <si>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</si>
  <si>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</si>
  <si>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</si>
  <si>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</si>
  <si>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</si>
  <si>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</si>
  <si>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</si>
  <si>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</si>
  <si>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</si>
  <si>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</si>
  <si>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</si>
  <si>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</si>
  <si>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</si>
  <si>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</si>
  <si>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</si>
  <si>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</si>
  <si>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</si>
  <si>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</si>
  <si>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</si>
  <si>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</si>
  <si>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</si>
  <si>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</si>
  <si>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</si>
  <si>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</si>
  <si>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</si>
  <si>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</si>
  <si>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</si>
  <si>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</si>
  <si>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</si>
  <si>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</si>
  <si>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</si>
  <si>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</si>
  <si>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</si>
  <si>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</si>
  <si>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</si>
  <si>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</si>
  <si>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</si>
  <si>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</si>
  <si>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</si>
  <si>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</si>
  <si>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</si>
  <si>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</si>
  <si>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</si>
  <si>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</si>
  <si>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</si>
  <si>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</si>
  <si>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</si>
  <si>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</si>
  <si>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</si>
  <si>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</si>
  <si>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</si>
  <si>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</si>
  <si>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</si>
  <si>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</si>
  <si>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</si>
  <si>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</si>
  <si>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</si>
  <si>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</si>
  <si>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</si>
  <si>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</si>
  <si>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</si>
  <si>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</si>
  <si>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</si>
  <si>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</si>
  <si>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</si>
  <si>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</si>
  <si>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</si>
  <si>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</si>
  <si>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</si>
  <si>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</si>
  <si>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</si>
  <si>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</si>
  <si>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</si>
  <si>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</si>
  <si>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</si>
  <si>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</si>
  <si>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</si>
  <si>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</si>
  <si>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</si>
  <si>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</si>
  <si>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</si>
  <si>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</si>
  <si>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</si>
  <si>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</si>
  <si>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</si>
  <si>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</si>
  <si>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</si>
  <si>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</si>
  <si>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</si>
  <si>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</si>
  <si>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</si>
  <si>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</si>
  <si>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</si>
  <si>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</si>
  <si>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</si>
  <si>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</si>
  <si>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</si>
  <si>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</si>
  <si>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</si>
  <si>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</si>
  <si>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</si>
  <si>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</si>
  <si>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</si>
  <si>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</si>
  <si>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</si>
  <si>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</si>
  <si>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</si>
  <si>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</si>
  <si>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</si>
  <si>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</si>
  <si>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</si>
  <si>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</si>
  <si>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</si>
  <si>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</si>
  <si>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</si>
  <si>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</si>
  <si>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</si>
  <si>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</si>
  <si>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</si>
  <si>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</si>
  <si>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</si>
  <si>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</si>
  <si>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</si>
  <si>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</si>
  <si>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</si>
  <si>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</si>
  <si>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</si>
  <si>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</si>
  <si>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</si>
  <si>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</si>
  <si>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</si>
  <si>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</si>
  <si>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</si>
  <si>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</si>
  <si>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</si>
  <si>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</si>
  <si>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</si>
  <si>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</si>
  <si>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</si>
  <si>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</si>
  <si>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</si>
  <si>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</si>
  <si>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</si>
  <si>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</si>
  <si>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</si>
  <si>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</si>
  <si>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</si>
  <si>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</si>
  <si>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</si>
  <si>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</si>
  <si>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</si>
  <si>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</si>
  <si>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</si>
  <si>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</si>
  <si>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</si>
  <si>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</si>
  <si>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</si>
  <si>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</si>
  <si>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</si>
  <si>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</si>
  <si>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</si>
  <si>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</si>
  <si>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</si>
  <si>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</si>
  <si>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</si>
  <si>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</si>
  <si>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</si>
  <si>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</si>
  <si>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</si>
  <si>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</si>
  <si>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</si>
  <si>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</si>
  <si>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</si>
  <si>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</si>
  <si>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</si>
  <si>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</si>
  <si>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</si>
  <si>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</si>
  <si>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</si>
  <si>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</si>
  <si>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</si>
  <si>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</si>
  <si>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</si>
  <si>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</si>
  <si>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</si>
  <si>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</si>
  <si>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</si>
  <si>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</si>
  <si>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</si>
  <si>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</si>
  <si>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</si>
  <si>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</si>
  <si>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</si>
  <si>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</si>
  <si>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</si>
  <si>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</si>
  <si>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</si>
  <si>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</si>
  <si>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</si>
  <si>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</si>
  <si>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</si>
  <si>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</si>
  <si>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</si>
  <si>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</si>
  <si>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</si>
  <si>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</si>
  <si>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</si>
  <si>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</si>
  <si>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</si>
  <si>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</si>
  <si>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</si>
  <si>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</si>
  <si>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</si>
  <si>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</si>
  <si>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</si>
  <si>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</si>
  <si>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</si>
  <si>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</si>
  <si>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</si>
  <si>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</si>
  <si>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</si>
  <si>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</si>
  <si>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</si>
  <si>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</si>
  <si>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</si>
  <si>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</si>
  <si>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</si>
  <si>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</si>
  <si>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</si>
  <si>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</si>
  <si>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</si>
  <si>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</si>
  <si>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</si>
  <si>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</si>
  <si>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</si>
  <si>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</si>
  <si>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</si>
  <si>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</si>
  <si>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</si>
  <si>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</si>
  <si>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</si>
  <si>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</si>
  <si>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</si>
  <si>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</si>
  <si>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</si>
  <si>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</si>
  <si>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</si>
  <si>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</si>
  <si>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</si>
  <si>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</si>
  <si>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</si>
  <si>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</si>
  <si>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</si>
  <si>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</si>
  <si>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</si>
  <si>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</si>
  <si>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</si>
  <si>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</si>
  <si>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</si>
  <si>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</si>
  <si>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</si>
  <si>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</si>
  <si>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</si>
  <si>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</si>
  <si>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</si>
  <si>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</si>
  <si>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</si>
  <si>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</si>
  <si>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</si>
  <si>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</si>
  <si>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</si>
  <si>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</si>
  <si>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</si>
  <si>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</si>
  <si>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</si>
  <si>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</si>
  <si>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</si>
  <si>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</si>
  <si>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</si>
  <si>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</si>
  <si>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</si>
  <si>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</si>
  <si>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</si>
  <si>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</si>
  <si>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</si>
  <si>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</si>
  <si>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</si>
  <si>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</si>
  <si>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</si>
  <si>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</si>
  <si>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</si>
  <si>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</si>
  <si>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</si>
  <si>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</si>
  <si>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</si>
  <si>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</si>
  <si>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</si>
  <si>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</si>
  <si>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</si>
  <si>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</si>
  <si>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</si>
  <si>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</si>
  <si>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</si>
  <si>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</si>
  <si>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</si>
  <si>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</si>
  <si>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</si>
  <si>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</si>
  <si>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</si>
  <si>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</si>
  <si>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</si>
  <si>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</si>
  <si>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</si>
  <si>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</si>
  <si>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</si>
  <si>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</si>
  <si>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</si>
  <si>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</si>
  <si>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</si>
  <si>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</si>
  <si>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</si>
  <si>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</si>
  <si>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</si>
  <si>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</si>
  <si>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</si>
  <si>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</si>
  <si>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</si>
  <si>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</si>
  <si>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</si>
  <si>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</si>
  <si>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</si>
  <si>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</si>
  <si>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</si>
  <si>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</si>
  <si>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</si>
  <si>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</si>
  <si>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</si>
  <si>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</si>
  <si>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</si>
  <si>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</si>
  <si>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</si>
  <si>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</si>
  <si>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</si>
  <si>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</si>
  <si>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</si>
  <si>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</si>
  <si>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</si>
  <si>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</si>
  <si>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</si>
  <si>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</si>
  <si>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</si>
  <si>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</si>
  <si>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</si>
  <si>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</si>
  <si>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</si>
  <si>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</si>
  <si>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</si>
  <si>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</si>
  <si>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</si>
  <si>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</si>
  <si>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</si>
  <si>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</si>
  <si>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</si>
  <si>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</si>
  <si>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</si>
  <si>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</si>
  <si>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</si>
  <si>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</si>
  <si>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</si>
  <si>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</si>
  <si>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</si>
  <si>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</si>
  <si>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</si>
  <si>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</si>
  <si>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</si>
  <si>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</si>
  <si>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</si>
  <si>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</si>
  <si>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</si>
  <si>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</si>
  <si>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</si>
  <si>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</si>
  <si>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</si>
  <si>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</si>
  <si>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</si>
  <si>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</si>
  <si>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</si>
  <si>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</si>
  <si>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</si>
  <si>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</si>
  <si>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</si>
  <si>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</si>
  <si>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</si>
  <si>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</si>
  <si>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</si>
  <si>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</si>
  <si>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</si>
  <si>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</si>
  <si>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</si>
  <si>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</si>
  <si>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</si>
  <si>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</si>
  <si>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</si>
  <si>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</si>
  <si>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</si>
  <si>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</si>
  <si>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</si>
  <si>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</si>
  <si>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</si>
  <si>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</si>
  <si>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</si>
  <si>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</si>
  <si>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</si>
  <si>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</si>
  <si>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</si>
  <si>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</si>
  <si>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</si>
  <si>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</si>
  <si>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</si>
  <si>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</si>
  <si>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</si>
  <si>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</si>
  <si>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</si>
  <si>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</si>
  <si>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</si>
  <si>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</si>
  <si>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</si>
  <si>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</si>
  <si>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</si>
  <si>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</si>
  <si>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</si>
  <si>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</si>
  <si>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</si>
  <si>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</si>
  <si>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</si>
  <si>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</si>
  <si>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</si>
  <si>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</si>
  <si>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</si>
  <si>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</si>
  <si>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</si>
  <si>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</si>
  <si>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</si>
  <si>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</si>
  <si>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</si>
  <si>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</si>
  <si>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</si>
  <si>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</si>
  <si>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</si>
  <si>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</si>
  <si>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</si>
  <si>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</si>
  <si>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</si>
  <si>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</si>
  <si>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</si>
  <si>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</si>
  <si>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</si>
  <si>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</si>
  <si>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</si>
  <si>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</si>
  <si>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</si>
  <si>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</si>
  <si>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</si>
  <si>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</si>
  <si>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</si>
  <si>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</si>
  <si>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</si>
  <si>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</si>
  <si>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</si>
  <si>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</si>
  <si>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</si>
  <si>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</si>
  <si>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</si>
  <si>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</si>
  <si>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</si>
  <si>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</si>
  <si>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</si>
  <si>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</si>
  <si>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</si>
  <si>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</si>
  <si>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</si>
  <si>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</si>
  <si>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</si>
  <si>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</si>
  <si>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</si>
  <si>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</si>
  <si>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</si>
  <si>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</si>
  <si>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</si>
  <si>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</si>
  <si>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</si>
  <si>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</si>
  <si>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</si>
  <si>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</si>
  <si>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</si>
  <si>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</si>
  <si>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</si>
  <si>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</si>
  <si>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</si>
  <si>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</si>
  <si>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</si>
  <si>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</si>
  <si>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</si>
  <si>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</si>
  <si>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</si>
  <si>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</si>
  <si>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</si>
  <si>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</si>
  <si>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</si>
  <si>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</si>
  <si>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</si>
  <si>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</si>
  <si>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</si>
  <si>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</si>
  <si>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</si>
  <si>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</si>
  <si>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</si>
  <si>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</si>
  <si>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</si>
  <si>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</si>
  <si>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</si>
  <si>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</si>
  <si>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</si>
  <si>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</si>
  <si>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</si>
  <si>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</si>
  <si>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</si>
  <si>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</si>
  <si>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</si>
  <si>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</si>
  <si>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</si>
  <si>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</si>
  <si>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</si>
  <si>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</si>
  <si>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</si>
  <si>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</si>
  <si>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</si>
  <si>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</si>
  <si>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</si>
  <si>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</si>
  <si>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</si>
  <si>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</si>
  <si>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</si>
  <si>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</si>
  <si>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</si>
  <si>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</si>
  <si>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</si>
  <si>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</si>
  <si>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</si>
  <si>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</si>
  <si>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</si>
  <si>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</si>
  <si>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</si>
  <si>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</si>
  <si>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</si>
  <si>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</si>
  <si>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</si>
  <si>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</si>
  <si>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</si>
  <si>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</si>
  <si>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</si>
  <si>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</si>
  <si>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</si>
  <si>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</si>
  <si>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</si>
  <si>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</si>
  <si>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</si>
  <si>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</si>
  <si>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</si>
  <si>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</si>
  <si>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</si>
  <si>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</si>
  <si>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</si>
  <si>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</si>
  <si>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</si>
  <si>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</si>
  <si>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</si>
  <si>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</si>
  <si>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</si>
  <si>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</si>
  <si>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</si>
  <si>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</si>
  <si>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</si>
  <si>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</si>
  <si>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</si>
  <si>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</si>
  <si>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</si>
  <si>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</si>
  <si>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</si>
  <si>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</si>
  <si>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</si>
  <si>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</si>
  <si>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</si>
  <si>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</si>
  <si>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</si>
  <si>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</si>
  <si>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</si>
  <si>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</si>
  <si>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</si>
  <si>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</si>
  <si>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</si>
  <si>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</si>
  <si>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</si>
  <si>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</si>
  <si>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</si>
  <si>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</si>
  <si>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</si>
  <si>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</si>
  <si>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</si>
  <si>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</si>
  <si>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</si>
  <si>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</si>
  <si>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</si>
  <si>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</si>
  <si>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</si>
  <si>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</si>
  <si>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</si>
  <si>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</si>
  <si>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</si>
  <si>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</si>
  <si>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</si>
  <si>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</si>
  <si>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</si>
  <si>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</si>
  <si>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</si>
  <si>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</si>
  <si>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</si>
  <si>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</si>
  <si>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</si>
  <si>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</si>
  <si>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</si>
  <si>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</si>
  <si>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</si>
  <si>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</si>
  <si>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</si>
  <si>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</si>
  <si>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</si>
  <si>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</si>
  <si>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</si>
  <si>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</si>
  <si>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</si>
  <si>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</si>
  <si>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</si>
  <si>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</si>
  <si>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</si>
  <si>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</si>
  <si>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</si>
  <si>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</si>
  <si>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</si>
  <si>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</si>
  <si>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</si>
  <si>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</si>
  <si>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</si>
  <si>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</si>
  <si>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</si>
  <si>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</si>
  <si>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</si>
  <si>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</si>
  <si>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</si>
  <si>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</si>
  <si>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</si>
  <si>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</si>
  <si>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</si>
  <si>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</si>
  <si>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</si>
  <si>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</si>
  <si>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</si>
  <si>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</si>
  <si>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</si>
  <si>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</si>
  <si>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</si>
  <si>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</si>
  <si>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</si>
  <si>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</si>
  <si>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</si>
  <si>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</si>
  <si>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</si>
  <si>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</si>
  <si>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</si>
  <si>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</si>
  <si>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</si>
  <si>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</si>
  <si>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</si>
  <si>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</si>
  <si>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</si>
  <si>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</si>
  <si>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</si>
  <si>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</si>
  <si>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</si>
  <si>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</si>
  <si>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</si>
  <si>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</si>
  <si>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</si>
  <si>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</si>
  <si>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</si>
  <si>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</si>
  <si>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</si>
  <si>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</si>
  <si>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</si>
  <si>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</si>
  <si>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</si>
  <si>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</si>
  <si>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</si>
  <si>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</si>
  <si>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</si>
  <si>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</si>
  <si>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</si>
  <si>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</si>
  <si>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</si>
  <si>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</si>
  <si>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</si>
  <si>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</si>
  <si>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</si>
  <si>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</si>
  <si>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</si>
  <si>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</si>
  <si>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</si>
  <si>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</si>
  <si>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</si>
  <si>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</si>
  <si>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</si>
  <si>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</si>
  <si>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</si>
  <si>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</si>
  <si>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</si>
  <si>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</si>
  <si>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</si>
  <si>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</si>
  <si>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</si>
  <si>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</si>
  <si>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</si>
  <si>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</si>
  <si>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</si>
  <si>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</si>
  <si>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</si>
  <si>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</si>
  <si>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</si>
  <si>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</si>
  <si>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</si>
  <si>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</si>
  <si>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</si>
  <si>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</si>
  <si>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</si>
  <si>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</si>
  <si>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</si>
  <si>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</si>
  <si>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</si>
  <si>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</si>
  <si>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</si>
  <si>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</si>
  <si>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</si>
  <si>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</si>
  <si>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</si>
  <si>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</si>
  <si>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</si>
  <si>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</si>
  <si>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</si>
  <si>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</si>
  <si>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</si>
  <si>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</si>
  <si>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</si>
  <si>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</si>
  <si>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</si>
  <si>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</si>
  <si>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</si>
  <si>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</si>
  <si>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</si>
  <si>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</si>
  <si>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</si>
  <si>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</si>
  <si>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</si>
  <si>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</si>
  <si>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</si>
  <si>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</si>
  <si>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</si>
  <si>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</si>
  <si>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</si>
  <si>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</si>
  <si>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</si>
  <si>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</si>
  <si>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</si>
  <si>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</si>
  <si>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</si>
  <si>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</si>
  <si>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</si>
  <si>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</si>
  <si>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</si>
  <si>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</si>
  <si>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</si>
  <si>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</si>
  <si>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</si>
  <si>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</si>
  <si>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</si>
  <si>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</si>
  <si>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</si>
  <si>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</si>
  <si>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</si>
  <si>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</si>
  <si>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</si>
  <si>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</si>
  <si>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</si>
  <si>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</si>
  <si>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</si>
  <si>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</si>
  <si>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</si>
  <si>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</si>
  <si>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</si>
  <si>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</si>
  <si>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</si>
  <si>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</si>
  <si>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</si>
  <si>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</si>
  <si>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</si>
  <si>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</si>
  <si>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</si>
  <si>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</si>
  <si>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</si>
  <si>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</si>
  <si>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</si>
  <si>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</si>
  <si>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</si>
  <si>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</si>
  <si>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</si>
  <si>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</si>
  <si>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</si>
  <si>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</si>
  <si>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</si>
  <si>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</si>
  <si>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</si>
  <si>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</si>
  <si>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</si>
  <si>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</si>
  <si>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</si>
  <si>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</si>
  <si>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</si>
  <si>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</si>
  <si>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</si>
  <si>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</si>
  <si>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</si>
  <si>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</si>
  <si>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</si>
  <si>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</si>
  <si>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</si>
  <si>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</si>
  <si>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</si>
  <si>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</si>
  <si>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</si>
  <si>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</si>
  <si>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</si>
  <si>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</si>
  <si>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</si>
  <si>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</si>
  <si>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</si>
  <si>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</si>
  <si>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</si>
  <si>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</si>
  <si>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</si>
  <si>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</si>
  <si>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</si>
  <si>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</si>
  <si>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</si>
  <si>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</si>
  <si>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</si>
  <si>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</si>
  <si>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</si>
  <si>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</si>
  <si>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</si>
  <si>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</si>
  <si>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</si>
  <si>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</si>
  <si>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</si>
  <si>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</si>
  <si>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</si>
  <si>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</si>
  <si>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</si>
  <si>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</si>
  <si>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</si>
  <si>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</si>
  <si>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</si>
  <si>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</si>
  <si>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</si>
  <si>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</si>
  <si>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</si>
  <si>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</si>
  <si>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</si>
  <si>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</si>
  <si>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</si>
  <si>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</si>
  <si>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</si>
  <si>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</si>
  <si>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</si>
  <si>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</si>
  <si>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</si>
  <si>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</si>
  <si>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</si>
  <si>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</si>
  <si>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</si>
  <si>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</si>
  <si>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</si>
  <si>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</si>
  <si>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</si>
  <si>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</si>
  <si>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</si>
  <si>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</si>
  <si>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</si>
  <si>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</si>
  <si>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</si>
  <si>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</si>
  <si>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</si>
  <si>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</si>
  <si>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</si>
  <si>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</si>
  <si>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</si>
  <si>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</si>
  <si>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</si>
  <si>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</si>
  <si>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</si>
  <si>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</si>
  <si>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</si>
  <si>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</si>
  <si>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</si>
  <si>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</si>
  <si>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</si>
  <si>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</si>
  <si>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</si>
  <si>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</si>
  <si>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</si>
  <si>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</si>
  <si>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</si>
  <si>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</si>
  <si>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</si>
  <si>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</si>
  <si>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</si>
  <si>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</si>
  <si>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</si>
  <si>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</si>
  <si>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</si>
  <si>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</si>
  <si>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</si>
  <si>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</si>
  <si>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</si>
  <si>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</si>
  <si>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</si>
  <si>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</si>
  <si>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</si>
  <si>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</si>
  <si>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</si>
  <si>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</si>
  <si>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</si>
  <si>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</si>
  <si>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</si>
  <si>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</si>
  <si>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</si>
  <si>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</si>
  <si>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</si>
  <si>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</si>
  <si>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</si>
  <si>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</si>
  <si>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</si>
  <si>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</si>
  <si>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</si>
  <si>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</si>
  <si>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</si>
  <si>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</si>
  <si>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</si>
  <si>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</si>
  <si>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</si>
  <si>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</si>
  <si>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</si>
  <si>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</si>
  <si>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</si>
  <si>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</si>
  <si>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</si>
  <si>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</si>
  <si>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</si>
  <si>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</si>
  <si>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</si>
  <si>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</si>
  <si>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</si>
  <si>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</si>
  <si>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</si>
  <si>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</si>
  <si>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</si>
  <si>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</si>
  <si>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</si>
  <si>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</si>
  <si>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</si>
  <si>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</si>
  <si>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</si>
  <si>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</si>
  <si>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</si>
  <si>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</si>
  <si>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</si>
  <si>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</si>
  <si>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</si>
  <si>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</si>
  <si>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</si>
  <si>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</si>
  <si>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</si>
  <si>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</si>
  <si>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</si>
  <si>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</si>
  <si>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</si>
  <si>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</si>
  <si>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</si>
  <si>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</si>
  <si>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</si>
  <si>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</si>
  <si>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</si>
  <si>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</si>
  <si>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</si>
  <si>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</si>
  <si>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</si>
  <si>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</si>
  <si>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</si>
  <si>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</si>
  <si>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</si>
  <si>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</si>
  <si>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</si>
  <si>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</si>
  <si>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</si>
  <si>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</si>
  <si>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</si>
  <si>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</si>
  <si>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</si>
  <si>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</si>
  <si>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</si>
  <si>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</si>
  <si>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</si>
  <si>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</si>
  <si>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</si>
  <si>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</si>
  <si>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</si>
  <si>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</si>
  <si>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</si>
  <si>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</si>
  <si>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</si>
  <si>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</si>
  <si>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</si>
  <si>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</si>
  <si>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</si>
  <si>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</si>
  <si>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</si>
  <si>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</si>
  <si>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</si>
  <si>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</si>
  <si>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</si>
  <si>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</si>
  <si>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</si>
  <si>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</si>
  <si>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</si>
  <si>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</si>
  <si>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</si>
  <si>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</si>
  <si>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</si>
  <si>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</si>
  <si>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</si>
  <si>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</si>
  <si>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</si>
  <si>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</si>
  <si>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</si>
  <si>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</si>
  <si>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</si>
  <si>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</si>
  <si>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</si>
  <si>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</si>
  <si>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</si>
  <si>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</si>
  <si>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</si>
  <si>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</si>
  <si>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</si>
  <si>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</si>
  <si>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</si>
  <si>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</si>
  <si>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</si>
  <si>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</si>
  <si>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</si>
  <si>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</si>
  <si>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</si>
  <si>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</si>
  <si>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</si>
  <si>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</si>
  <si>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</si>
  <si>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</si>
  <si>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</si>
  <si>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</si>
  <si>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</si>
  <si>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</si>
  <si>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</si>
  <si>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</si>
  <si>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</si>
  <si>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</si>
  <si>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</si>
  <si>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</si>
  <si>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</si>
  <si>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</si>
  <si>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</si>
  <si>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</si>
  <si>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</si>
  <si>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</si>
  <si>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</si>
  <si>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</si>
  <si>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</si>
  <si>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</si>
  <si>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</si>
  <si>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</si>
  <si>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</si>
  <si>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</si>
  <si>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</si>
  <si>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</si>
  <si>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</si>
  <si>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</si>
  <si>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</si>
  <si>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</si>
  <si>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</si>
  <si>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</si>
  <si>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</si>
  <si>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</si>
  <si>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</si>
  <si>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</si>
  <si>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</si>
  <si>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</si>
  <si>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</si>
  <si>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</si>
  <si>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</si>
  <si>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</si>
  <si>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</si>
  <si>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</si>
  <si>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</si>
  <si>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</si>
  <si>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</si>
  <si>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</si>
  <si>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</si>
  <si>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</si>
  <si>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</si>
  <si>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</si>
  <si>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</si>
  <si>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</si>
  <si>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</si>
  <si>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</si>
  <si>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</si>
  <si>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</si>
  <si>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</si>
  <si>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</si>
  <si>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</si>
  <si>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</si>
  <si>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</si>
  <si>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</si>
  <si>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</si>
  <si>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</si>
  <si>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</si>
  <si>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</si>
  <si>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</si>
  <si>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</si>
  <si>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</si>
  <si>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</si>
  <si>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</si>
  <si>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</si>
  <si>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</si>
  <si>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</si>
  <si>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</si>
  <si>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</si>
  <si>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</si>
  <si>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</si>
  <si>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</si>
  <si>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</si>
  <si>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</si>
  <si>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</si>
  <si>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</si>
  <si>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</si>
  <si>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</si>
  <si>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</si>
  <si>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</si>
  <si>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</si>
  <si>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</si>
  <si>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</si>
  <si>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</si>
  <si>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</si>
  <si>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</si>
  <si>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</si>
  <si>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</si>
  <si>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</si>
  <si>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</si>
  <si>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</si>
  <si>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</si>
  <si>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</si>
  <si>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</si>
  <si>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</si>
  <si>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</si>
  <si>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</si>
  <si>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</si>
  <si>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</si>
  <si>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</si>
  <si>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</si>
  <si>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</si>
  <si>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</si>
  <si>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</si>
  <si>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</si>
  <si>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</si>
  <si>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</si>
  <si>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</si>
  <si>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</si>
  <si>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</si>
  <si>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</si>
  <si>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</si>
  <si>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</si>
  <si>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</si>
  <si>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</si>
  <si>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</si>
  <si>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</si>
  <si>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</si>
  <si>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</si>
  <si>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</si>
  <si>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</si>
  <si>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</si>
  <si>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</si>
  <si>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</si>
  <si>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</si>
  <si>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</si>
  <si>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</si>
  <si>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</si>
  <si>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</si>
  <si>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</si>
  <si>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</si>
  <si>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</si>
  <si>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</si>
  <si>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</si>
  <si>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</si>
  <si>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</si>
  <si>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</si>
  <si>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</si>
  <si>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</si>
  <si>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</si>
  <si>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</si>
  <si>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</si>
  <si>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</si>
  <si>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</si>
  <si>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</si>
  <si>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</si>
  <si>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</si>
  <si>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</si>
  <si>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</si>
  <si>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</si>
  <si>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</si>
  <si>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</si>
  <si>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</si>
  <si>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</si>
  <si>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</si>
  <si>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</si>
  <si>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</si>
  <si>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</si>
  <si>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</si>
  <si>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</si>
  <si>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</si>
  <si>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</si>
  <si>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</si>
  <si>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</si>
  <si>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</si>
  <si>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</si>
  <si>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</si>
  <si>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</si>
  <si>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</si>
  <si>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</si>
  <si>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</si>
  <si>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</si>
  <si>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</si>
  <si>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</si>
  <si>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</si>
  <si>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</si>
  <si>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</si>
  <si>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</si>
  <si>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</si>
  <si>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</si>
  <si>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</si>
  <si>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</si>
  <si>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</si>
  <si>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</si>
  <si>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</si>
  <si>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</si>
  <si>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</si>
  <si>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</si>
  <si>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</si>
  <si>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</si>
  <si>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</si>
  <si>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</si>
  <si>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</si>
  <si>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</si>
  <si>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</si>
  <si>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</si>
  <si>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</si>
  <si>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</si>
  <si>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</si>
  <si>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</si>
  <si>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</si>
  <si>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</si>
  <si>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</si>
  <si>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</si>
  <si>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</si>
  <si>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</si>
  <si>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</si>
  <si>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</si>
  <si>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</si>
  <si>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</si>
  <si>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</si>
  <si>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</si>
  <si>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</si>
  <si>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</si>
  <si>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</si>
  <si>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</si>
  <si>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</si>
  <si>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</si>
  <si>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</si>
  <si>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</si>
  <si>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</si>
  <si>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</si>
  <si>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</si>
  <si>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</si>
  <si>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</si>
  <si>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</si>
  <si>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</si>
  <si>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</si>
  <si>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</si>
  <si>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</si>
  <si>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</si>
  <si>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</si>
  <si>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</si>
  <si>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</si>
  <si>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</si>
  <si>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</si>
  <si>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</si>
  <si>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</si>
  <si>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</si>
  <si>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</si>
  <si>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</si>
  <si>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</si>
  <si>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</si>
  <si>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</si>
  <si>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</si>
  <si>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</si>
  <si>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</si>
  <si>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</si>
  <si>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</si>
  <si>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</si>
  <si>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</si>
  <si>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</si>
  <si>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</si>
  <si>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</si>
  <si>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</si>
  <si>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</si>
  <si>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</si>
  <si>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</si>
  <si>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</si>
  <si>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</si>
  <si>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</si>
  <si>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</si>
  <si>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</si>
  <si>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</si>
  <si>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</si>
  <si>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</si>
  <si>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</si>
  <si>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</si>
  <si>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</si>
  <si>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</si>
  <si>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</si>
  <si>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</si>
  <si>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</si>
  <si>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</si>
  <si>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</si>
  <si>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</si>
  <si>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</si>
  <si>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</si>
  <si>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</si>
  <si>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</si>
  <si>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</si>
  <si>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</si>
  <si>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</si>
  <si>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</si>
  <si>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</si>
  <si>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</si>
  <si>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</si>
  <si>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</si>
  <si>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</si>
  <si>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</si>
  <si>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</si>
  <si>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</si>
  <si>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</si>
  <si>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</si>
  <si>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</si>
  <si>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</si>
  <si>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</si>
  <si>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</si>
  <si>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</si>
  <si>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</si>
  <si>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</si>
  <si>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</si>
  <si>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</si>
  <si>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</si>
  <si>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</si>
  <si>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</si>
  <si>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</si>
  <si>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</si>
  <si>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</si>
  <si>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</si>
  <si>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</si>
  <si>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</si>
  <si>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</si>
  <si>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</si>
  <si>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</si>
  <si>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</si>
  <si>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</si>
  <si>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</si>
  <si>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</si>
  <si>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</si>
  <si>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</si>
  <si>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</si>
  <si>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</si>
  <si>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</si>
  <si>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</si>
  <si>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</si>
  <si>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</si>
  <si>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</si>
  <si>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</si>
  <si>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</si>
  <si>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</si>
  <si>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</si>
  <si>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</si>
  <si>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</si>
  <si>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</si>
  <si>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</si>
  <si>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</si>
  <si>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</si>
  <si>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</si>
  <si>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</si>
  <si>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</si>
  <si>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</si>
  <si>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</si>
  <si>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</si>
  <si>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</si>
  <si>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</si>
  <si>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</si>
  <si>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</si>
  <si>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</si>
  <si>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</si>
  <si>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</si>
  <si>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</si>
  <si>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</si>
  <si>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</si>
  <si>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</si>
  <si>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</si>
  <si>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</si>
  <si>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</si>
  <si>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</si>
  <si>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</si>
  <si>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</si>
  <si>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</si>
  <si>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</si>
  <si>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</si>
  <si>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</si>
  <si>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</si>
  <si>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</si>
  <si>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</si>
  <si>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</si>
  <si>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</si>
  <si>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</si>
  <si>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</si>
  <si>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</si>
  <si>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</si>
  <si>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</si>
  <si>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</si>
  <si>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</si>
  <si>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</si>
  <si>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</si>
  <si>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</si>
  <si>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</si>
  <si>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</si>
  <si>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</si>
  <si>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</si>
  <si>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</si>
  <si>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</si>
  <si>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</si>
  <si>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</si>
  <si>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</si>
  <si>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</si>
  <si>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</si>
  <si>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</si>
  <si>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</si>
  <si>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</si>
  <si>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</si>
  <si>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</si>
  <si>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</si>
  <si>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</si>
  <si>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</si>
  <si>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</si>
  <si>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</si>
  <si>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</si>
  <si>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</si>
  <si>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</si>
  <si>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</si>
  <si>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</si>
  <si>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</si>
  <si>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</si>
  <si>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</si>
  <si>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</si>
  <si>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</si>
  <si>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</si>
  <si>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</si>
  <si>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</si>
  <si>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</si>
  <si>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</si>
  <si>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</si>
  <si>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</si>
  <si>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</si>
  <si>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</si>
  <si>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</si>
  <si>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</si>
  <si>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</si>
  <si>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</si>
  <si>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</si>
  <si>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</si>
  <si>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</si>
  <si>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</si>
  <si>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</si>
  <si>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</si>
  <si>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</si>
  <si>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</si>
  <si>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</si>
  <si>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</si>
  <si>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</si>
  <si>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</si>
  <si>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</si>
  <si>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</si>
  <si>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</si>
  <si>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</si>
  <si>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</si>
  <si>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</si>
  <si>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</si>
  <si>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</si>
  <si>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</si>
  <si>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</si>
  <si>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</si>
  <si>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</si>
  <si>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</si>
  <si>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</si>
  <si>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</si>
  <si>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</si>
  <si>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</si>
  <si>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</si>
  <si>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</si>
  <si>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</si>
  <si>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</si>
  <si>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</si>
  <si>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</si>
  <si>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</si>
  <si>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</si>
  <si>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</si>
  <si>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</si>
  <si>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</si>
  <si>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</si>
  <si>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</si>
  <si>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</si>
  <si>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</si>
  <si>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</si>
  <si>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</si>
  <si>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</si>
  <si>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</si>
  <si>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</si>
  <si>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</si>
  <si>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</si>
  <si>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</si>
  <si>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</si>
  <si>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</si>
  <si>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</si>
  <si>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</si>
  <si>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</si>
  <si>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</si>
  <si>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</si>
  <si>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</si>
  <si>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</si>
  <si>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</si>
  <si>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</si>
  <si>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</si>
  <si>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</si>
  <si>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</si>
  <si>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</si>
  <si>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</si>
  <si>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</si>
  <si>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</si>
  <si>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</si>
  <si>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</si>
  <si>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</si>
  <si>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</si>
  <si>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</si>
  <si>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</si>
  <si>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</si>
  <si>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</si>
  <si>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</si>
  <si>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</si>
  <si>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</si>
  <si>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</si>
  <si>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</si>
  <si>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</si>
  <si>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</si>
  <si>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</si>
  <si>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</si>
  <si>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</si>
  <si>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</si>
  <si>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</si>
  <si>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</si>
  <si>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</si>
  <si>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</si>
  <si>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</si>
  <si>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</si>
  <si>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</si>
  <si>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</si>
  <si>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</si>
  <si>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</si>
  <si>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</si>
  <si>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</si>
  <si>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</si>
  <si>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</si>
  <si>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</si>
  <si>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</si>
  <si>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</si>
  <si>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</si>
  <si>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</si>
  <si>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</si>
  <si>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</si>
  <si>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</si>
  <si>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</si>
  <si>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</si>
  <si>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</si>
  <si>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</si>
  <si>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</si>
  <si>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</si>
  <si>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</si>
  <si>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</si>
  <si>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</si>
  <si>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</si>
  <si>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</si>
  <si>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</si>
  <si>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</si>
  <si>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</si>
  <si>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</si>
  <si>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</si>
  <si>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</si>
  <si>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</si>
  <si>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</si>
  <si>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</si>
  <si>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</si>
  <si>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</si>
  <si>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</si>
  <si>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</si>
  <si>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</si>
  <si>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</si>
  <si>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</si>
  <si>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</si>
  <si>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</si>
  <si>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</si>
  <si>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</si>
  <si>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</si>
  <si>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</si>
  <si>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</si>
  <si>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</si>
  <si>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</si>
  <si>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</si>
  <si>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</si>
  <si>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</si>
  <si>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</si>
  <si>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</si>
  <si>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</si>
  <si>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</si>
  <si>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</si>
  <si>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</si>
  <si>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</si>
  <si>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</si>
  <si>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</si>
  <si>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</si>
  <si>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</si>
  <si>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</si>
  <si>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</si>
  <si>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</si>
  <si>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</si>
  <si>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</si>
  <si>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</si>
  <si>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</si>
  <si>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</si>
  <si>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</si>
  <si>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</si>
  <si>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</si>
  <si>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</si>
  <si>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</si>
  <si>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</si>
  <si>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</si>
  <si>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</si>
  <si>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</si>
  <si>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</si>
  <si>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</si>
  <si>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</si>
  <si>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</si>
  <si>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</si>
  <si>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</si>
  <si>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</si>
  <si>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</si>
  <si>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</si>
  <si>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</si>
  <si>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</si>
  <si>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</si>
  <si>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</si>
  <si>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</si>
  <si>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</si>
  <si>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</si>
  <si>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</si>
  <si>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</si>
  <si>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</si>
  <si>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</si>
  <si>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</si>
  <si>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</si>
  <si>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</si>
  <si>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</si>
  <si>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</si>
  <si>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</si>
  <si>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</si>
  <si>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</si>
  <si>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</si>
  <si>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</si>
  <si>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</si>
  <si>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</si>
  <si>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</si>
  <si>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</si>
  <si>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</si>
  <si>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</si>
  <si>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</si>
  <si>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</si>
  <si>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</si>
  <si>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</si>
  <si>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</si>
  <si>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</si>
  <si>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</si>
  <si>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</si>
  <si>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</si>
  <si>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</si>
  <si>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</si>
  <si>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</si>
  <si>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</si>
  <si>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</si>
  <si>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</si>
  <si>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</si>
  <si>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</si>
  <si>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</si>
  <si>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</si>
  <si>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</si>
  <si>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</si>
  <si>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</si>
  <si>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</si>
  <si>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</si>
  <si>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</si>
  <si>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</si>
  <si>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</si>
  <si>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</si>
  <si>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</si>
  <si>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</si>
  <si>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</si>
  <si>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</si>
  <si>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</si>
  <si>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</si>
  <si>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</si>
  <si>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</si>
  <si>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</si>
  <si>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</si>
  <si>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</si>
  <si>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</si>
  <si>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</si>
  <si>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</si>
  <si>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</si>
  <si>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</si>
  <si>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</si>
  <si>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</si>
  <si>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</si>
  <si>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</si>
  <si>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</si>
  <si>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</si>
  <si>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</si>
  <si>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</si>
  <si>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</si>
  <si>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</si>
  <si>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</si>
  <si>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</si>
  <si>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</si>
  <si>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</si>
  <si>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</si>
  <si>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</si>
  <si>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</si>
  <si>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</si>
  <si>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</si>
  <si>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</si>
  <si>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</si>
  <si>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</si>
  <si>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</si>
  <si>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</si>
  <si>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</si>
  <si>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</si>
  <si>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</si>
  <si>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</si>
  <si>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</si>
  <si>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</si>
  <si>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</si>
  <si>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</si>
  <si>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</si>
  <si>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</si>
  <si>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</si>
  <si>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</si>
  <si>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</si>
  <si>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</si>
  <si>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</si>
  <si>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</si>
  <si>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</si>
  <si>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</si>
  <si>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</si>
  <si>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</si>
  <si>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</si>
  <si>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</si>
  <si>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</si>
  <si>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</si>
  <si>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</si>
  <si>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</si>
  <si>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</si>
  <si>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</si>
  <si>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</si>
  <si>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</si>
  <si>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</si>
  <si>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</si>
  <si>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</si>
  <si>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</si>
  <si>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</si>
  <si>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</si>
  <si>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</si>
  <si>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</si>
  <si>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</si>
  <si>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</si>
  <si>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</si>
  <si>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</si>
  <si>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</si>
  <si>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</si>
  <si>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</si>
  <si>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</si>
  <si>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</si>
  <si>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</si>
  <si>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</si>
  <si>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</si>
  <si>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</si>
  <si>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</si>
  <si>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</si>
  <si>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</si>
  <si>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</si>
  <si>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</si>
  <si>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</si>
  <si>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</si>
  <si>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</si>
  <si>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</si>
  <si>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</si>
  <si>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</si>
  <si>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</si>
  <si>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</si>
  <si>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</si>
  <si>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</si>
  <si>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</si>
  <si>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</si>
  <si>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</si>
  <si>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</si>
  <si>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</si>
  <si>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</si>
  <si>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</si>
  <si>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</si>
  <si>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</si>
  <si>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</si>
  <si>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</si>
  <si>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</si>
  <si>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</si>
  <si>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</si>
  <si>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</si>
  <si>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</si>
  <si>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</si>
  <si>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</si>
  <si>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</si>
  <si>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</si>
  <si>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</si>
  <si>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</si>
  <si>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</si>
  <si>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</si>
  <si>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</si>
  <si>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</si>
  <si>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</si>
  <si>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</si>
  <si>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</si>
  <si>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</si>
  <si>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</si>
  <si>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</si>
  <si>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</si>
  <si>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</si>
  <si>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</si>
  <si>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</si>
  <si>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</si>
  <si>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</si>
  <si>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</si>
  <si>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</si>
  <si>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</si>
  <si>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</si>
  <si>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</si>
  <si>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</si>
  <si>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</si>
  <si>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</si>
  <si>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</si>
  <si>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</si>
  <si>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</si>
  <si>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</si>
  <si>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</si>
  <si>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</si>
  <si>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</si>
  <si>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</si>
  <si>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</si>
  <si>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</si>
  <si>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</si>
  <si>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</si>
  <si>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</si>
  <si>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</si>
  <si>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</si>
  <si>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</si>
  <si>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</si>
  <si>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</si>
  <si>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</si>
  <si>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</si>
  <si>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</si>
  <si>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</si>
  <si>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</si>
  <si>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</si>
  <si>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</si>
  <si>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</si>
  <si>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</si>
  <si>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</si>
  <si>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</si>
  <si>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</si>
  <si>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</si>
  <si>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</si>
  <si>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</si>
  <si>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</si>
  <si>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</si>
  <si>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</si>
  <si>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</si>
  <si>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</si>
  <si>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</si>
  <si>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</si>
  <si>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</si>
  <si>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</si>
  <si>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</si>
  <si>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</si>
  <si>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</si>
  <si>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</si>
  <si>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</si>
  <si>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</si>
  <si>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</si>
  <si>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</si>
  <si>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</si>
  <si>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</si>
  <si>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</si>
  <si>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</si>
  <si>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</si>
  <si>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</si>
  <si>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</si>
  <si>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</si>
  <si>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</si>
  <si>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</si>
  <si>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</si>
  <si>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</si>
  <si>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</si>
  <si>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</si>
  <si>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</si>
  <si>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</si>
  <si>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</si>
  <si>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</si>
  <si>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</si>
  <si>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</si>
  <si>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</si>
  <si>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</si>
  <si>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</si>
  <si>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</si>
  <si>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</si>
  <si>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</si>
  <si>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</si>
  <si>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</si>
  <si>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</si>
  <si>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</si>
  <si>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</si>
  <si>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</si>
  <si>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</si>
  <si>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</si>
  <si>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</si>
  <si>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</si>
  <si>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</si>
  <si>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</si>
  <si>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</si>
  <si>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</si>
  <si>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</si>
  <si>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</si>
  <si>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</si>
  <si>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</si>
  <si>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</si>
  <si>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</si>
  <si>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</si>
  <si>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</si>
  <si>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</si>
  <si>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</si>
  <si>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</si>
  <si>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</si>
  <si>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</si>
  <si>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</si>
  <si>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</si>
  <si>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</si>
  <si>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</si>
  <si>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</si>
  <si>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</si>
  <si>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</si>
  <si>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</si>
  <si>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</si>
  <si>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</si>
  <si>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</si>
  <si>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</si>
  <si>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</si>
  <si>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</si>
  <si>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</si>
  <si>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</si>
  <si>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</si>
  <si>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</si>
  <si>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</si>
  <si>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</si>
  <si>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</si>
  <si>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</si>
  <si>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</si>
  <si>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</si>
  <si>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</si>
  <si>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</si>
  <si>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</si>
  <si>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</si>
  <si>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</si>
  <si>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</si>
  <si>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</si>
  <si>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</si>
  <si>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</si>
  <si>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</si>
  <si>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</si>
  <si>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</si>
  <si>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</si>
  <si>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</si>
  <si>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</si>
  <si>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</si>
  <si>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</si>
  <si>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</si>
  <si>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</si>
  <si>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</si>
  <si>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</si>
  <si>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</si>
  <si>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</si>
  <si>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</si>
  <si>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</si>
  <si>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</si>
  <si>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</si>
  <si>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</si>
  <si>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</si>
  <si>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</si>
  <si>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</si>
  <si>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</si>
  <si>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</si>
  <si>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</si>
  <si>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</si>
  <si>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</si>
  <si>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</si>
  <si>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</si>
  <si>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</si>
  <si>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</si>
  <si>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</si>
  <si>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</si>
  <si>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</si>
  <si>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</si>
  <si>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</si>
  <si>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</si>
  <si>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</si>
  <si>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</si>
  <si>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</si>
  <si>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</si>
  <si>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</si>
  <si>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</si>
  <si>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</si>
  <si>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</si>
  <si>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</si>
  <si>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</si>
  <si>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</si>
  <si>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</si>
  <si>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</si>
  <si>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</si>
  <si>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</si>
  <si>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</si>
  <si>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</si>
  <si>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</si>
  <si>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</si>
  <si>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</si>
  <si>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</si>
  <si>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</si>
  <si>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</si>
  <si>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</si>
  <si>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</si>
  <si>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</si>
  <si>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</si>
  <si>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</si>
  <si>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</si>
  <si>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</si>
  <si>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</si>
  <si>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</si>
  <si>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</si>
  <si>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</si>
  <si>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</si>
  <si>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</si>
  <si>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</si>
  <si>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</si>
  <si>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</si>
  <si>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</si>
  <si>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</si>
  <si>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</si>
  <si>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</si>
  <si>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</si>
  <si>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</si>
  <si>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</si>
  <si>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</si>
  <si>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</si>
  <si>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</si>
  <si>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</si>
  <si>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</si>
  <si>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</si>
  <si>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</si>
  <si>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</si>
  <si>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</si>
  <si>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</si>
  <si>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</si>
  <si>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</si>
  <si>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</si>
  <si>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</si>
  <si>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</si>
  <si>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</si>
  <si>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</si>
  <si>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</si>
  <si>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</si>
  <si>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</si>
  <si>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</si>
  <si>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</si>
  <si>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</si>
  <si>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</si>
  <si>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</si>
  <si>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</si>
  <si>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</si>
  <si>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</si>
  <si>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</si>
  <si>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</si>
  <si>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</si>
  <si>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</si>
  <si>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</si>
  <si>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</si>
  <si>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</si>
  <si>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</si>
  <si>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</si>
  <si>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</si>
  <si>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</si>
  <si>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</si>
  <si>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</si>
  <si>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</si>
  <si>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</si>
  <si>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</si>
  <si>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</si>
  <si>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</si>
  <si>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</si>
  <si>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</si>
  <si>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</si>
  <si>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</si>
  <si>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</si>
  <si>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</si>
  <si>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</si>
  <si>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</si>
  <si>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</si>
  <si>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</si>
  <si>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</si>
  <si>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</si>
  <si>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</si>
  <si>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</si>
  <si>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</si>
  <si>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</si>
  <si>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</si>
  <si>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</si>
  <si>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</si>
  <si>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</si>
  <si>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</si>
  <si>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</si>
  <si>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</si>
  <si>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</si>
  <si>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</si>
  <si>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</si>
  <si>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</si>
  <si>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</si>
  <si>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</si>
  <si>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</si>
  <si>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</si>
  <si>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</si>
  <si>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</si>
  <si>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</si>
  <si>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</si>
  <si>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</si>
  <si>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</si>
  <si>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</si>
  <si>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</si>
  <si>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</si>
  <si>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</si>
  <si>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</si>
  <si>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</si>
  <si>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</si>
  <si>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</si>
  <si>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</si>
  <si>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</si>
  <si>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</si>
  <si>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</si>
  <si>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</si>
  <si>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</si>
  <si>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</si>
  <si>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</si>
  <si>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</si>
  <si>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</si>
  <si>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</si>
  <si>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</si>
  <si>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</si>
  <si>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</si>
  <si>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</si>
  <si>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</si>
  <si>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</si>
  <si>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</si>
  <si>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</si>
  <si>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</si>
  <si>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</si>
  <si>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</si>
  <si>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</si>
  <si>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</si>
  <si>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</si>
  <si>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</si>
  <si>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</si>
  <si>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</si>
  <si>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</si>
  <si>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</si>
  <si>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</si>
  <si>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</si>
  <si>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</si>
  <si>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</si>
  <si>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</si>
  <si>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</si>
  <si>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</si>
  <si>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</si>
  <si>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</si>
  <si>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</si>
  <si>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</si>
  <si>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</si>
  <si>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</si>
  <si>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</si>
  <si>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</si>
  <si>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</si>
  <si>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</si>
  <si>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</si>
  <si>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</si>
  <si>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</si>
  <si>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</si>
  <si>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</si>
  <si>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</si>
  <si>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</si>
  <si>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</si>
  <si>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</si>
  <si>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</si>
  <si>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</si>
  <si>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</si>
  <si>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</si>
  <si>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</si>
  <si>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</si>
  <si>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</si>
  <si>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</si>
  <si>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</si>
  <si>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</si>
  <si>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</si>
  <si>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</si>
  <si>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</si>
  <si>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</si>
  <si>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</si>
  <si>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</si>
  <si>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</si>
  <si>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</si>
  <si>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</si>
  <si>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</si>
  <si>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</si>
  <si>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</si>
  <si>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</si>
  <si>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</si>
  <si>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</si>
  <si>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</si>
  <si>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</si>
  <si>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</si>
  <si>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</si>
  <si>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</si>
  <si>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</si>
  <si>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</si>
  <si>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</si>
  <si>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</si>
  <si>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</si>
  <si>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</si>
  <si>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</si>
  <si>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</si>
  <si>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</si>
  <si>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</si>
  <si>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</si>
  <si>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</si>
  <si>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</si>
  <si>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</si>
  <si>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</si>
  <si>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</si>
  <si>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</si>
  <si>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</si>
  <si>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</si>
  <si>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</si>
  <si>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</si>
  <si>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</si>
  <si>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</si>
  <si>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</si>
  <si>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</si>
  <si>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</si>
  <si>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</si>
  <si>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</si>
  <si>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</si>
  <si>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</si>
  <si>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</si>
  <si>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</si>
  <si>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</si>
  <si>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</si>
  <si>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</si>
  <si>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</si>
  <si>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</si>
  <si>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</si>
  <si>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</si>
  <si>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</si>
  <si>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</si>
  <si>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</si>
  <si>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</si>
  <si>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</si>
  <si>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</si>
  <si>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</si>
  <si>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</si>
  <si>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</si>
  <si>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</si>
  <si>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</si>
  <si>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</si>
  <si>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</si>
  <si>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</si>
  <si>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</si>
  <si>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</si>
  <si>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</si>
  <si>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</si>
  <si>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</si>
  <si>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</si>
  <si>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</si>
  <si>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</si>
  <si>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</si>
  <si>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</si>
  <si>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</si>
  <si>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</si>
  <si>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</si>
  <si>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</si>
  <si>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</si>
  <si>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</si>
  <si>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</si>
  <si>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</si>
  <si>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</si>
  <si>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</si>
  <si>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</si>
  <si>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</si>
  <si>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</si>
  <si>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</si>
  <si>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</si>
  <si>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</si>
  <si>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</si>
  <si>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</si>
  <si>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</si>
  <si>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</si>
  <si>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</si>
  <si>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</si>
  <si>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</si>
  <si>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</si>
  <si>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</si>
  <si>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</si>
  <si>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</si>
  <si>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</si>
  <si>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</si>
  <si>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</si>
  <si>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</si>
  <si>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</si>
  <si>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</si>
  <si>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</si>
  <si>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</si>
  <si>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</si>
  <si>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</si>
  <si>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</si>
  <si>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</si>
  <si>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</si>
  <si>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</si>
  <si>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</si>
  <si>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</si>
  <si>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</si>
  <si>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</si>
  <si>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</si>
  <si>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</si>
  <si>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</si>
  <si>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</si>
  <si>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</si>
  <si>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</si>
  <si>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</si>
  <si>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</si>
  <si>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</si>
  <si>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</si>
  <si>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</si>
  <si>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</si>
  <si>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</si>
  <si>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</si>
  <si>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</si>
  <si>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</si>
  <si>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</si>
  <si>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</si>
  <si>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</si>
  <si>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</si>
  <si>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</si>
  <si>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</si>
  <si>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</si>
  <si>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</si>
  <si>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</si>
  <si>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</si>
  <si>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</si>
  <si>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</si>
  <si>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</si>
  <si>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</si>
  <si>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</si>
  <si>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</si>
  <si>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</si>
  <si>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</si>
  <si>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</si>
  <si>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</si>
  <si>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</si>
  <si>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</si>
  <si>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</si>
  <si>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</si>
  <si>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</si>
  <si>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</si>
  <si>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</si>
  <si>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</si>
  <si>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</si>
  <si>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</si>
  <si>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</si>
  <si>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</si>
  <si>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</si>
  <si>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</si>
  <si>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</si>
  <si>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</si>
  <si>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</si>
  <si>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</si>
  <si>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</si>
  <si>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</si>
  <si>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</si>
  <si>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</si>
  <si>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</si>
  <si>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</si>
  <si>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</si>
  <si>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</si>
  <si>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</si>
  <si>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</si>
  <si>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</si>
  <si>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</si>
  <si>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</si>
  <si>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</si>
  <si>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</si>
  <si>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</si>
  <si>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</si>
  <si>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</si>
  <si>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</si>
  <si>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</si>
  <si>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</si>
  <si>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</si>
  <si>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</si>
  <si>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</si>
  <si>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</si>
  <si>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</si>
  <si>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</si>
  <si>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</si>
  <si>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</si>
  <si>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</si>
  <si>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</si>
  <si>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</si>
  <si>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</si>
  <si>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</si>
  <si>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</si>
  <si>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</si>
  <si>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</si>
  <si>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</si>
  <si>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</si>
  <si>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</si>
  <si>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</si>
  <si>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</si>
  <si>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</si>
  <si>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</si>
  <si>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</si>
  <si>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</si>
  <si>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</si>
  <si>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</si>
  <si>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</si>
  <si>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</si>
  <si>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</si>
  <si>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</si>
  <si>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</si>
  <si>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</si>
  <si>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</si>
  <si>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</si>
  <si>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</si>
  <si>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</si>
  <si>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</si>
  <si>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</si>
  <si>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</si>
  <si>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</si>
  <si>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</si>
  <si>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</si>
  <si>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</si>
  <si>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</si>
  <si>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</si>
  <si>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</si>
  <si>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</si>
  <si>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</si>
  <si>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</si>
  <si>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</si>
  <si>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</si>
  <si>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</si>
  <si>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</si>
  <si>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</si>
  <si>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</si>
  <si>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</si>
  <si>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</si>
  <si>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</si>
  <si>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</si>
  <si>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</si>
  <si>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</si>
  <si>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</si>
  <si>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</si>
  <si>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</si>
  <si>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</si>
  <si>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</si>
  <si>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</si>
  <si>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</si>
  <si>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</si>
  <si>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</si>
  <si>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</si>
  <si>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</si>
  <si>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</si>
  <si>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</si>
  <si>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</si>
  <si>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</si>
  <si>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</si>
  <si>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</si>
  <si>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</si>
  <si>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</si>
  <si>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</si>
  <si>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</si>
  <si>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</si>
  <si>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</si>
  <si>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</si>
  <si>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</si>
  <si>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</si>
  <si>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</si>
  <si>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</si>
  <si>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</si>
  <si>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</si>
  <si>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</si>
  <si>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</si>
  <si>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</si>
  <si>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</si>
  <si>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</si>
  <si>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</si>
  <si>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</si>
  <si>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</si>
  <si>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</si>
  <si>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</si>
  <si>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</si>
  <si>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</si>
  <si>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</si>
  <si>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</si>
  <si>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</si>
  <si>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</si>
  <si>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</si>
  <si>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</si>
  <si>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</si>
  <si>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</si>
  <si>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</si>
  <si>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</si>
  <si>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</si>
  <si>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</si>
  <si>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</si>
  <si>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</si>
  <si>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</si>
  <si>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</si>
  <si>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</si>
  <si>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</si>
  <si>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</si>
  <si>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</si>
  <si>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</si>
  <si>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</si>
  <si>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</si>
  <si>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</si>
  <si>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</si>
  <si>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</si>
  <si>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</si>
  <si>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</si>
  <si>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</si>
  <si>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</si>
  <si>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</si>
  <si>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</si>
  <si>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</si>
  <si>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</si>
  <si>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</si>
  <si>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</si>
  <si>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</si>
  <si>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</si>
  <si>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</si>
  <si>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</si>
  <si>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</si>
  <si>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</si>
  <si>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</si>
  <si>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</si>
  <si>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</si>
  <si>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</si>
  <si>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</si>
  <si>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</si>
  <si>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</si>
  <si>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</si>
  <si>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</si>
  <si>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</si>
  <si>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</si>
  <si>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</si>
  <si>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</si>
  <si>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</si>
  <si>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</si>
  <si>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</si>
  <si>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</si>
  <si>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</si>
  <si>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</si>
  <si>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</si>
  <si>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</si>
  <si>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</si>
  <si>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</si>
  <si>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</si>
  <si>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</si>
  <si>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</si>
  <si>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</si>
  <si>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</si>
  <si>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</si>
  <si>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</si>
  <si>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</si>
  <si>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</si>
  <si>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</si>
  <si>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</si>
  <si>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</si>
  <si>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</si>
  <si>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</si>
  <si>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</si>
  <si>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</si>
  <si>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</si>
  <si>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</si>
  <si>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</si>
  <si>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</si>
  <si>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</si>
  <si>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</si>
  <si>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</si>
  <si>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</si>
  <si>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</si>
  <si>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</si>
  <si>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</si>
  <si>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</si>
  <si>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</si>
  <si>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</si>
  <si>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</si>
  <si>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</si>
  <si>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</si>
  <si>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</si>
  <si>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</si>
  <si>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</si>
  <si>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</si>
  <si>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</si>
  <si>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</si>
  <si>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</si>
  <si>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</si>
  <si>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</si>
  <si>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</si>
  <si>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</si>
  <si>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</si>
  <si>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</si>
  <si>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</si>
  <si>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</si>
  <si>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</si>
  <si>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</si>
  <si>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</si>
  <si>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</si>
  <si>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</si>
  <si>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</si>
  <si>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</si>
  <si>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</si>
  <si>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</si>
  <si>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</si>
  <si>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</si>
  <si>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</si>
  <si>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</si>
  <si>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</si>
  <si>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</si>
  <si>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</si>
  <si>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</si>
  <si>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</si>
  <si>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</si>
  <si>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</si>
  <si>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</si>
  <si>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</si>
  <si>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</si>
  <si>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</si>
  <si>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</si>
  <si>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</si>
  <si>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</si>
  <si>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</si>
  <si>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</si>
  <si>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</si>
  <si>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</si>
  <si>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</si>
  <si>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</si>
  <si>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</si>
  <si>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</si>
  <si>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</si>
  <si>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</si>
  <si>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</si>
  <si>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</si>
  <si>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</si>
  <si>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</si>
  <si>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</si>
  <si>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</si>
  <si>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</si>
  <si>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</si>
  <si>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</si>
  <si>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</si>
  <si>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</si>
  <si>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</si>
  <si>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</si>
  <si>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</si>
  <si>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</si>
  <si>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</si>
  <si>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</si>
  <si>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</si>
  <si>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</si>
  <si>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</si>
  <si>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</si>
  <si>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</si>
  <si>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</si>
  <si>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</si>
  <si>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</si>
  <si>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</si>
  <si>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</si>
  <si>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</si>
  <si>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</si>
  <si>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</si>
  <si>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</si>
  <si>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</si>
  <si>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</si>
  <si>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</si>
  <si>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</si>
  <si>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</si>
  <si>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</si>
  <si>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</si>
  <si>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</si>
  <si>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</si>
  <si>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</si>
  <si>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</si>
  <si>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</si>
  <si>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</si>
  <si>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</si>
  <si>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</si>
  <si>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</si>
  <si>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</si>
  <si>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</si>
  <si>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</si>
  <si>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</si>
  <si>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</si>
  <si>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</si>
  <si>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</si>
  <si>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</si>
  <si>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</si>
  <si>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</si>
  <si>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</si>
  <si>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</si>
  <si>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</si>
  <si>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</si>
  <si>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</si>
  <si>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</si>
  <si>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</si>
  <si>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</si>
  <si>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</si>
  <si>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</si>
  <si>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</si>
  <si>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</si>
  <si>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</si>
  <si>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</si>
  <si>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</si>
  <si>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</si>
  <si>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</si>
  <si>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</si>
  <si>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</si>
  <si>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</si>
  <si>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</si>
  <si>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</si>
  <si>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</si>
  <si>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</si>
  <si>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</si>
  <si>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</si>
  <si>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</si>
  <si>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</si>
  <si>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</si>
  <si>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</si>
  <si>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</si>
  <si>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</si>
  <si>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</si>
  <si>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</si>
  <si>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</si>
  <si>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</si>
  <si>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</si>
  <si>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</si>
  <si>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</si>
  <si>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</si>
  <si>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</si>
  <si>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</si>
  <si>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</si>
  <si>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</si>
  <si>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</si>
  <si>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</si>
  <si>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</si>
  <si>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</si>
  <si>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</si>
  <si>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</si>
  <si>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</si>
  <si>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</si>
  <si>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</si>
  <si>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</si>
  <si>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</si>
  <si>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</si>
  <si>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</si>
  <si>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</si>
  <si>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</si>
  <si>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</si>
  <si>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</si>
  <si>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</si>
  <si>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</si>
  <si>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</si>
  <si>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</si>
  <si>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</si>
  <si>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</si>
  <si>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</si>
  <si>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</si>
  <si>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</si>
  <si>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</si>
  <si>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</si>
  <si>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</si>
  <si>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</si>
  <si>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</si>
  <si>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</si>
  <si>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</si>
  <si>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</si>
  <si>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</si>
  <si>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</si>
  <si>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</si>
  <si>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</si>
  <si>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</si>
  <si>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</si>
  <si>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</si>
  <si>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</si>
  <si>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</si>
  <si>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</si>
  <si>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</si>
  <si>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</si>
  <si>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</si>
  <si>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</si>
  <si>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</si>
  <si>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</si>
  <si>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</si>
  <si>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</si>
  <si>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</si>
  <si>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</si>
  <si>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</si>
  <si>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</si>
  <si>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</si>
  <si>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</si>
  <si>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</si>
  <si>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</si>
  <si>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</si>
  <si>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</si>
  <si>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</si>
  <si>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</si>
  <si>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</si>
  <si>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</si>
  <si>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</si>
  <si>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</si>
  <si>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</si>
  <si>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</si>
  <si>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</si>
  <si>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</si>
  <si>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</si>
  <si>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</si>
  <si>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</si>
  <si>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</si>
  <si>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</si>
  <si>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</si>
  <si>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</si>
  <si>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</si>
  <si>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</si>
  <si>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</si>
  <si>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</si>
  <si>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</si>
  <si>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</si>
  <si>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</si>
  <si>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</si>
  <si>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</si>
  <si>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</si>
  <si>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</si>
  <si>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</si>
  <si>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</si>
  <si>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</si>
  <si>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</si>
  <si>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</si>
  <si>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</si>
  <si>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</si>
  <si>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</si>
  <si>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</si>
  <si>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</si>
  <si>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</si>
  <si>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</si>
  <si>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</si>
  <si>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</si>
  <si>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</si>
  <si>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</si>
  <si>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</si>
  <si>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</si>
  <si>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</si>
  <si>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</si>
  <si>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</si>
  <si>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</si>
  <si>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</si>
  <si>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</si>
  <si>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</si>
  <si>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</si>
  <si>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</si>
  <si>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</si>
  <si>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</si>
  <si>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</si>
  <si>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</si>
  <si>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</si>
  <si>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</si>
  <si>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</si>
  <si>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</si>
  <si>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</si>
  <si>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</si>
  <si>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</si>
  <si>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</si>
  <si>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</si>
  <si>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</si>
  <si>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</si>
  <si>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</si>
  <si>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</si>
  <si>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</si>
  <si>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</si>
  <si>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</si>
  <si>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</si>
  <si>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</si>
  <si>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</si>
  <si>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</si>
  <si>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</si>
  <si>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</si>
  <si>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</si>
  <si>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</si>
  <si>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</si>
  <si>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</si>
  <si>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</si>
  <si>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</si>
  <si>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</si>
  <si>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</si>
  <si>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</si>
  <si>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</si>
  <si>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</si>
  <si>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</si>
  <si>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</si>
  <si>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</si>
  <si>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</si>
  <si>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</si>
  <si>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</si>
  <si>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</si>
  <si>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</si>
  <si>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</si>
  <si>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</si>
  <si>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</si>
  <si>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</si>
  <si>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</si>
  <si>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</si>
  <si>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</si>
  <si>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</si>
  <si>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</si>
  <si>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</si>
  <si>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</si>
  <si>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</si>
  <si>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</si>
  <si>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</si>
  <si>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</si>
  <si>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</si>
  <si>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</si>
  <si>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</si>
  <si>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</si>
  <si>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</si>
  <si>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</si>
  <si>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</si>
  <si>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</si>
  <si>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</si>
  <si>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</si>
  <si>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</si>
  <si>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</si>
  <si>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</si>
  <si>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</si>
  <si>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</si>
  <si>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</si>
  <si>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</si>
  <si>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</si>
  <si>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</si>
  <si>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</si>
  <si>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</si>
  <si>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</si>
  <si>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</si>
  <si>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</si>
  <si>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</si>
  <si>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</si>
  <si>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</si>
  <si>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</si>
  <si>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</si>
  <si>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</si>
  <si>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</si>
  <si>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</si>
  <si>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</si>
  <si>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</si>
  <si>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</si>
  <si>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</si>
  <si>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</si>
  <si>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</si>
  <si>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</si>
  <si>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</si>
  <si>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</si>
  <si>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</si>
  <si>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</si>
  <si>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</si>
  <si>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</si>
  <si>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</si>
  <si>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</si>
  <si>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</si>
  <si>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</si>
  <si>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</si>
  <si>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</si>
  <si>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</si>
  <si>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</si>
  <si>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</si>
  <si>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</si>
  <si>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</si>
  <si>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</si>
  <si>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</si>
  <si>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</si>
  <si>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</si>
  <si>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</si>
  <si>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</si>
  <si>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</si>
  <si>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</si>
  <si>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</si>
  <si>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</si>
  <si>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</si>
  <si>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em caixa aberta trifásico, 600 V de 800 A, 50/60 Hz, com acessórios</t>
  </si>
  <si>
    <t>37.13.530</t>
  </si>
  <si>
    <t>Disjuntor fixo PVO trifásico, 15 kV, 630 A x 350 MVA, com relé de proteção de sobrecorrente e transformadores de corrente</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</si>
  <si>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</si>
  <si>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</si>
  <si>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</si>
  <si>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</si>
  <si>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</si>
  <si>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</si>
  <si>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</si>
  <si>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</si>
  <si>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</si>
  <si>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</si>
  <si>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</si>
  <si>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</si>
  <si>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</si>
  <si>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</si>
  <si>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</si>
  <si>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</si>
  <si>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</si>
  <si>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</si>
  <si>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</si>
  <si>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</si>
  <si>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</si>
  <si>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</si>
  <si>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</si>
  <si>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</si>
  <si>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</si>
  <si>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</si>
  <si>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</si>
  <si>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</si>
  <si>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</si>
  <si>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</si>
  <si>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</si>
  <si>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</si>
  <si>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</si>
  <si>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</si>
  <si>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</si>
  <si>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</si>
  <si>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</si>
  <si>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</si>
  <si>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</si>
  <si>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</si>
  <si>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</si>
  <si>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</si>
  <si>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</si>
  <si>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</si>
  <si>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</si>
  <si>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</si>
  <si>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</si>
  <si>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</si>
  <si>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</si>
  <si>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</si>
  <si>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</si>
  <si>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</si>
  <si>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</si>
  <si>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</si>
  <si>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</si>
  <si>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</si>
  <si>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</si>
  <si>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</si>
  <si>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</si>
  <si>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</si>
  <si>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</si>
  <si>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</si>
  <si>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</si>
  <si>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</si>
  <si>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</si>
  <si>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</si>
  <si>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</si>
  <si>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</si>
  <si>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</si>
  <si>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</si>
  <si>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</si>
  <si>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</si>
  <si>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</si>
  <si>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</si>
  <si>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</si>
  <si>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</si>
  <si>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</si>
  <si>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</si>
  <si>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</si>
  <si>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</si>
  <si>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</si>
  <si>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</si>
  <si>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</si>
  <si>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</si>
  <si>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</si>
  <si>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</si>
  <si>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</si>
  <si>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</si>
  <si>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</si>
  <si>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</si>
  <si>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</si>
  <si>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</si>
  <si>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</si>
  <si>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</si>
  <si>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</si>
  <si>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</si>
  <si>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</si>
  <si>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</si>
  <si>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</si>
  <si>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</si>
  <si>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</si>
  <si>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</si>
  <si>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</si>
  <si>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</si>
  <si>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</si>
  <si>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</si>
  <si>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</si>
  <si>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</si>
  <si>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</si>
  <si>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</si>
  <si>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</si>
  <si>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</si>
  <si>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</si>
  <si>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</si>
  <si>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</si>
  <si>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</si>
  <si>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</si>
  <si>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</si>
  <si>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</si>
  <si>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</si>
  <si>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</si>
  <si>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</si>
  <si>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</si>
  <si>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</si>
  <si>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</si>
  <si>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</si>
  <si>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</si>
  <si>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</si>
  <si>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</si>
  <si>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</si>
  <si>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</si>
  <si>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</si>
  <si>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</si>
  <si>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</si>
  <si>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</si>
  <si>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</si>
  <si>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</si>
  <si>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</si>
  <si>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</si>
  <si>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</si>
  <si>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</si>
  <si>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</si>
  <si>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</si>
  <si>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</si>
  <si>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</si>
  <si>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</si>
  <si>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</si>
  <si>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</si>
  <si>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</si>
  <si>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</si>
  <si>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</si>
  <si>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</si>
  <si>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</si>
  <si>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</si>
  <si>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</si>
  <si>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</si>
  <si>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</si>
  <si>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</si>
  <si>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</si>
  <si>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</si>
  <si>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</si>
  <si>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</si>
  <si>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</si>
  <si>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</si>
  <si>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</si>
  <si>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</si>
  <si>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</si>
  <si>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</si>
  <si>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</si>
  <si>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</si>
  <si>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</si>
  <si>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</si>
  <si>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</si>
  <si>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</si>
  <si>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</si>
  <si>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</si>
  <si>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</si>
  <si>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</si>
  <si>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</si>
  <si>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</si>
  <si>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</si>
  <si>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</si>
  <si>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</si>
  <si>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</si>
  <si>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</si>
  <si>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</si>
  <si>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</si>
  <si>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</si>
  <si>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</si>
  <si>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</si>
  <si>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</si>
  <si>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</si>
  <si>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</si>
  <si>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</si>
  <si>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</si>
  <si>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</si>
  <si>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</si>
  <si>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</si>
  <si>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</si>
  <si>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</si>
  <si>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</si>
  <si>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</si>
  <si>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</si>
  <si>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</si>
  <si>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</si>
  <si>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</si>
  <si>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</si>
  <si>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</si>
  <si>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</si>
  <si>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</si>
  <si>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</si>
  <si>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</si>
  <si>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</si>
  <si>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</si>
  <si>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</si>
  <si>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</si>
  <si>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</si>
  <si>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</si>
  <si>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</si>
  <si>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</si>
  <si>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</si>
  <si>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</si>
  <si>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</si>
  <si>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</si>
  <si>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</si>
  <si>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</si>
  <si>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</si>
  <si>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</si>
  <si>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</si>
  <si>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</si>
  <si>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</si>
  <si>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</si>
  <si>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</si>
  <si>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</si>
  <si>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</si>
  <si>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</si>
  <si>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</si>
  <si>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</si>
  <si>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</si>
  <si>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</si>
  <si>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</si>
  <si>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</si>
  <si>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</si>
  <si>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</si>
  <si>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</si>
  <si>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</si>
  <si>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</si>
  <si>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</si>
  <si>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</si>
  <si>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</si>
  <si>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</si>
  <si>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</si>
  <si>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</si>
  <si>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</si>
  <si>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</si>
  <si>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</si>
  <si>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</si>
  <si>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</si>
  <si>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</si>
  <si>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</si>
  <si>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</si>
  <si>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</si>
  <si>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</si>
  <si>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</si>
  <si>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</si>
  <si>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</si>
  <si>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</si>
  <si>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</si>
  <si>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</si>
  <si>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</si>
  <si>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</si>
  <si>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</si>
  <si>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</si>
  <si>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</si>
  <si>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</si>
  <si>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</si>
  <si>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</si>
  <si>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</si>
  <si>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</si>
  <si>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</si>
  <si>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</si>
  <si>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</si>
  <si>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</si>
  <si>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</si>
  <si>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</si>
  <si>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</si>
  <si>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</si>
  <si>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</si>
  <si>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</si>
  <si>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</si>
  <si>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</si>
  <si>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</si>
  <si>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</si>
  <si>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</si>
  <si>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</si>
  <si>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</si>
  <si>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</si>
  <si>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</si>
  <si>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</si>
  <si>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</si>
  <si>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</si>
  <si>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</si>
  <si>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</si>
  <si>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</si>
  <si>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</si>
  <si>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</si>
  <si>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</si>
  <si>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</si>
  <si>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</si>
  <si>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</si>
  <si>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</si>
  <si>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</si>
  <si>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</si>
  <si>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</si>
  <si>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</si>
  <si>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</si>
  <si>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</si>
  <si>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</si>
  <si>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</si>
  <si>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</si>
  <si>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</si>
  <si>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</si>
  <si>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</si>
  <si>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</si>
  <si>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</si>
  <si>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</si>
  <si>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</si>
  <si>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</si>
  <si>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</si>
  <si>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</si>
  <si>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</si>
  <si>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</si>
  <si>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</si>
  <si>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</si>
  <si>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</si>
  <si>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</si>
  <si>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</si>
  <si>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</si>
  <si>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</si>
  <si>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</si>
  <si>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</si>
  <si>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</si>
  <si>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</si>
  <si>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</si>
  <si>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</si>
  <si>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</si>
  <si>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</si>
  <si>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</si>
  <si>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</si>
  <si>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</si>
  <si>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</si>
  <si>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</si>
  <si>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</si>
  <si>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</si>
  <si>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</si>
  <si>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</si>
  <si>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</si>
  <si>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</si>
  <si>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</si>
  <si>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</si>
  <si>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com suportes para tomada de energia/RJ e tampa basculante com rebaixo de 2 x (25 x 70 mm)</t>
  </si>
  <si>
    <t>38.10.070</t>
  </si>
  <si>
    <t>Caixa com suportes para tomada de energia/RJ e tampa basculante com rebaixo de 3 x (25 x 70 mm)</t>
  </si>
  <si>
    <t>38.10.080</t>
  </si>
  <si>
    <t>Caixa com suportes para tomada de energia/RJ e tampa basculante com rebaixo de 4 x (25 x 70 mm)</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</si>
  <si>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</si>
  <si>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</si>
  <si>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</si>
  <si>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</si>
  <si>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</si>
  <si>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</si>
  <si>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</si>
  <si>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</si>
  <si>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</si>
  <si>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</si>
  <si>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</si>
  <si>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</si>
  <si>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</si>
  <si>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</si>
  <si>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</si>
  <si>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</si>
  <si>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</si>
  <si>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</si>
  <si>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</si>
  <si>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</si>
  <si>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</si>
  <si>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</si>
  <si>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</si>
  <si>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</si>
  <si>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</si>
  <si>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</si>
  <si>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</si>
  <si>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</si>
  <si>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</si>
  <si>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</si>
  <si>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</si>
  <si>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</si>
  <si>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</si>
  <si>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</si>
  <si>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</si>
  <si>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</si>
  <si>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</si>
  <si>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</si>
  <si>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</si>
  <si>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</si>
  <si>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</si>
  <si>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</si>
  <si>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</si>
  <si>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</si>
  <si>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</si>
  <si>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</si>
  <si>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</si>
  <si>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</si>
  <si>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</si>
  <si>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</si>
  <si>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</si>
  <si>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</si>
  <si>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</si>
  <si>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</si>
  <si>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</si>
  <si>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</si>
  <si>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</si>
  <si>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</si>
  <si>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</si>
  <si>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</si>
  <si>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</si>
  <si>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</si>
  <si>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</si>
  <si>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</si>
  <si>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</si>
  <si>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</si>
  <si>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</si>
  <si>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</si>
  <si>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</si>
  <si>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</si>
  <si>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</si>
  <si>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</si>
  <si>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</si>
  <si>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</si>
  <si>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</si>
  <si>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</si>
  <si>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</si>
  <si>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</si>
  <si>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</si>
  <si>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</si>
  <si>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</si>
  <si>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</si>
  <si>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</si>
  <si>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</si>
  <si>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</si>
  <si>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</si>
  <si>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</si>
  <si>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</si>
  <si>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</si>
  <si>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</si>
  <si>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</si>
  <si>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</si>
  <si>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</si>
  <si>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</si>
  <si>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</si>
  <si>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</si>
  <si>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</si>
  <si>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</si>
  <si>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</si>
  <si>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</si>
  <si>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</si>
  <si>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</si>
  <si>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</si>
  <si>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</si>
  <si>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</si>
  <si>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</si>
  <si>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</si>
  <si>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</si>
  <si>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</si>
  <si>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</si>
  <si>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</si>
  <si>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</si>
  <si>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</si>
  <si>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</si>
  <si>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</si>
  <si>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</si>
  <si>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</si>
  <si>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</si>
  <si>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</si>
  <si>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</si>
  <si>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</si>
  <si>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</si>
  <si>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</si>
  <si>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</si>
  <si>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</si>
  <si>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</si>
  <si>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</si>
  <si>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</si>
  <si>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</si>
  <si>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</si>
  <si>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</si>
  <si>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</si>
  <si>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</si>
  <si>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</si>
  <si>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</si>
  <si>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</si>
  <si>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</si>
  <si>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</si>
  <si>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</si>
  <si>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</si>
  <si>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</si>
  <si>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</si>
  <si>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</si>
  <si>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</si>
  <si>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</si>
  <si>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</si>
  <si>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</si>
  <si>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</si>
  <si>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</si>
  <si>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</si>
  <si>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</si>
  <si>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</si>
  <si>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</si>
  <si>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</si>
  <si>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</si>
  <si>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</si>
  <si>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</si>
  <si>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</si>
  <si>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</si>
  <si>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</si>
  <si>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</si>
  <si>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</si>
  <si>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</si>
  <si>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</si>
  <si>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</si>
  <si>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</si>
  <si>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</si>
  <si>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</si>
  <si>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</si>
  <si>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</si>
  <si>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</si>
  <si>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</si>
  <si>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</si>
  <si>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</si>
  <si>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</si>
  <si>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</si>
  <si>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</si>
  <si>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</si>
  <si>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</si>
  <si>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</si>
  <si>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</si>
  <si>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</si>
  <si>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</si>
  <si>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</si>
  <si>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</si>
  <si>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</si>
  <si>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</si>
  <si>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</si>
  <si>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</si>
  <si>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</si>
  <si>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</si>
  <si>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</si>
  <si>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</si>
  <si>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</si>
  <si>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</si>
  <si>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</si>
  <si>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</si>
  <si>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</si>
  <si>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</si>
  <si>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</si>
  <si>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</si>
  <si>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</si>
  <si>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</si>
  <si>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</si>
  <si>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</si>
  <si>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</si>
  <si>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</si>
  <si>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</si>
  <si>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</si>
  <si>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</si>
  <si>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</si>
  <si>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</si>
  <si>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</si>
  <si>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</si>
  <si>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</si>
  <si>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</si>
  <si>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</si>
  <si>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</si>
  <si>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</si>
  <si>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</si>
  <si>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</si>
  <si>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</si>
  <si>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</si>
  <si>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</si>
  <si>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</si>
  <si>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</si>
  <si>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</si>
  <si>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</si>
  <si>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</si>
  <si>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</si>
  <si>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</si>
  <si>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</si>
  <si>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</si>
  <si>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</si>
  <si>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</si>
  <si>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</si>
  <si>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</si>
  <si>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</si>
  <si>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</si>
  <si>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</si>
  <si>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</si>
  <si>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</si>
  <si>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</si>
  <si>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</si>
  <si>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</si>
  <si>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</si>
  <si>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</si>
  <si>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</si>
  <si>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</si>
  <si>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</si>
  <si>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</si>
  <si>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</si>
  <si>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</si>
  <si>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</si>
  <si>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</si>
  <si>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</si>
  <si>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</si>
  <si>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</si>
  <si>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</si>
  <si>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</si>
  <si>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</si>
  <si>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</si>
  <si>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</si>
  <si>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</si>
  <si>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</si>
  <si>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</si>
  <si>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</si>
  <si>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</si>
  <si>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</si>
  <si>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</si>
  <si>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</si>
  <si>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</si>
  <si>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</si>
  <si>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</si>
  <si>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</si>
  <si>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</si>
  <si>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</si>
  <si>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</si>
  <si>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</si>
  <si>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</si>
  <si>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</si>
  <si>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</si>
  <si>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</si>
  <si>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</si>
  <si>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</si>
  <si>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</si>
  <si>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</si>
  <si>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</si>
  <si>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</si>
  <si>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</si>
  <si>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</si>
  <si>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</si>
  <si>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</si>
  <si>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</si>
  <si>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</si>
  <si>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</si>
  <si>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</si>
  <si>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</si>
  <si>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</si>
  <si>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</si>
  <si>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</si>
  <si>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</si>
  <si>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</si>
  <si>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</si>
  <si>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</si>
  <si>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</si>
  <si>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</si>
  <si>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</si>
  <si>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</si>
  <si>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</si>
  <si>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</si>
  <si>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</si>
  <si>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</si>
  <si>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</si>
  <si>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</si>
  <si>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</si>
  <si>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</si>
  <si>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</si>
  <si>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</si>
  <si>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</si>
  <si>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</si>
  <si>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</si>
  <si>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</si>
  <si>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</si>
  <si>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</si>
  <si>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</si>
  <si>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</si>
  <si>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</si>
  <si>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</si>
  <si>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</si>
  <si>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</si>
  <si>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</si>
  <si>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</si>
  <si>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</si>
  <si>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</si>
  <si>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</si>
  <si>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</si>
  <si>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</si>
  <si>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</si>
  <si>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</si>
  <si>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</si>
  <si>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</si>
  <si>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</si>
  <si>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</si>
  <si>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</si>
  <si>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</si>
  <si>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</si>
  <si>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</si>
  <si>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</si>
  <si>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</si>
  <si>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</si>
  <si>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</si>
  <si>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</si>
  <si>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</si>
  <si>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</si>
  <si>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</si>
  <si>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</si>
  <si>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</si>
  <si>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</si>
  <si>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</si>
  <si>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</si>
  <si>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</si>
  <si>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</si>
  <si>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</si>
  <si>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</si>
  <si>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</si>
  <si>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</si>
  <si>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</si>
  <si>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</si>
  <si>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</si>
  <si>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</si>
  <si>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</si>
  <si>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</si>
  <si>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</si>
  <si>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</si>
  <si>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</si>
  <si>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</si>
  <si>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</si>
  <si>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</si>
  <si>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</si>
  <si>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</si>
  <si>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</si>
  <si>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</si>
  <si>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</si>
  <si>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</si>
  <si>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</si>
  <si>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</si>
  <si>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</si>
  <si>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</si>
  <si>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</si>
  <si>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</si>
  <si>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</si>
  <si>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</si>
  <si>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</si>
  <si>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</si>
  <si>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</si>
  <si>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</si>
  <si>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</si>
  <si>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</si>
  <si>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</si>
  <si>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</si>
  <si>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</si>
  <si>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</si>
  <si>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</si>
  <si>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</si>
  <si>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</si>
  <si>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</si>
  <si>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</si>
  <si>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</si>
  <si>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</si>
  <si>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</si>
  <si>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</si>
  <si>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</si>
  <si>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</si>
  <si>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</si>
  <si>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</si>
  <si>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</si>
  <si>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</si>
  <si>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</si>
  <si>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</si>
  <si>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</si>
  <si>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</si>
  <si>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</si>
  <si>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</si>
  <si>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</si>
  <si>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</si>
  <si>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</si>
  <si>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</si>
  <si>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</si>
  <si>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</si>
  <si>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</si>
  <si>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</si>
  <si>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</si>
  <si>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</si>
  <si>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</si>
  <si>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</si>
  <si>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</si>
  <si>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</si>
  <si>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</si>
  <si>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</si>
  <si>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</si>
  <si>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</si>
  <si>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</si>
  <si>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</si>
  <si>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</si>
  <si>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</si>
  <si>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</si>
  <si>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</si>
  <si>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</si>
  <si>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</si>
  <si>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</si>
  <si>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</si>
  <si>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</si>
  <si>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</si>
  <si>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</si>
  <si>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</si>
  <si>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</si>
  <si>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</si>
  <si>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</si>
  <si>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</si>
  <si>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</si>
  <si>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</si>
  <si>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</si>
  <si>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</si>
  <si>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</si>
  <si>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</si>
  <si>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</si>
  <si>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</si>
  <si>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</si>
  <si>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</si>
  <si>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</si>
  <si>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</si>
  <si>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</si>
  <si>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</si>
  <si>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</si>
  <si>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</si>
  <si>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</si>
  <si>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</si>
  <si>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</si>
  <si>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</si>
  <si>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</si>
  <si>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</si>
  <si>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</si>
  <si>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</si>
  <si>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</si>
  <si>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</si>
  <si>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</si>
  <si>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</si>
  <si>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</si>
  <si>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</si>
  <si>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</si>
  <si>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</si>
  <si>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</si>
  <si>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</si>
  <si>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</si>
  <si>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</si>
  <si>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</si>
  <si>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</si>
  <si>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</si>
  <si>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</si>
  <si>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</si>
  <si>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</si>
  <si>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</si>
  <si>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</si>
  <si>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</si>
  <si>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</si>
  <si>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</si>
  <si>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</si>
  <si>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</si>
  <si>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</si>
  <si>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</si>
  <si>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</si>
  <si>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</si>
  <si>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</si>
  <si>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</si>
  <si>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</si>
  <si>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</si>
  <si>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</si>
  <si>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</si>
  <si>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</si>
  <si>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</si>
  <si>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</si>
  <si>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</si>
  <si>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</si>
  <si>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</si>
  <si>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</si>
  <si>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</si>
  <si>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</si>
  <si>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</si>
  <si>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</si>
  <si>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</si>
  <si>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</si>
  <si>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</si>
  <si>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</si>
  <si>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</si>
  <si>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</si>
  <si>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</si>
  <si>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</si>
  <si>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</si>
  <si>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</si>
  <si>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</si>
  <si>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</si>
  <si>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</si>
  <si>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</si>
  <si>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</si>
  <si>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</si>
  <si>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</si>
  <si>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</si>
  <si>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</si>
  <si>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</si>
  <si>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</si>
  <si>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</si>
  <si>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</si>
  <si>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</si>
  <si>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</si>
  <si>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</si>
  <si>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</si>
  <si>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</si>
  <si>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</si>
  <si>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</si>
  <si>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</si>
  <si>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</si>
  <si>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</si>
  <si>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</si>
  <si>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</si>
  <si>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</si>
  <si>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</si>
  <si>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</si>
  <si>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</si>
  <si>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</si>
  <si>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</si>
  <si>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</si>
  <si>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</si>
  <si>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</si>
  <si>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</si>
  <si>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</si>
  <si>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</si>
  <si>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</si>
  <si>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</si>
  <si>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</si>
  <si>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</si>
  <si>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</si>
  <si>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</si>
  <si>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</si>
  <si>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</si>
  <si>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</si>
  <si>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</si>
  <si>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</si>
  <si>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</si>
  <si>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</si>
  <si>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</si>
  <si>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</si>
  <si>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</si>
  <si>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</si>
  <si>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</si>
  <si>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</si>
  <si>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</si>
  <si>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</si>
  <si>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</si>
  <si>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</si>
  <si>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</si>
  <si>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</si>
  <si>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</si>
  <si>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</si>
  <si>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</si>
  <si>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</si>
  <si>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</si>
  <si>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</si>
  <si>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</si>
  <si>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</si>
  <si>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</si>
  <si>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</si>
  <si>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</si>
  <si>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</si>
  <si>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</si>
  <si>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</si>
  <si>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</si>
  <si>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</si>
  <si>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</si>
  <si>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</si>
  <si>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</si>
  <si>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</si>
  <si>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</si>
  <si>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</si>
  <si>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</si>
  <si>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</si>
  <si>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</si>
  <si>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</si>
  <si>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</si>
  <si>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</si>
  <si>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</si>
  <si>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</si>
  <si>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</si>
  <si>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</si>
  <si>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</si>
  <si>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</si>
  <si>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</si>
  <si>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</si>
  <si>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</si>
  <si>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</si>
  <si>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</si>
  <si>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</si>
  <si>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</si>
  <si>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</si>
  <si>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</si>
  <si>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</si>
  <si>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</si>
  <si>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</si>
  <si>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</si>
  <si>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</si>
  <si>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</si>
  <si>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</si>
  <si>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</si>
  <si>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</si>
  <si>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</si>
  <si>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</si>
  <si>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</si>
  <si>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</si>
  <si>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</si>
  <si>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</si>
  <si>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</si>
  <si>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</si>
  <si>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</si>
  <si>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</si>
  <si>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</si>
  <si>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</si>
  <si>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</si>
  <si>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</si>
  <si>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</si>
  <si>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</si>
  <si>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</si>
  <si>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</si>
  <si>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</si>
  <si>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</si>
  <si>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</si>
  <si>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</si>
  <si>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</si>
  <si>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</si>
  <si>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</si>
  <si>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</si>
  <si>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</si>
  <si>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</si>
  <si>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</si>
  <si>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</si>
  <si>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</si>
  <si>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</si>
  <si>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</si>
  <si>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</si>
  <si>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</si>
  <si>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</si>
  <si>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</si>
  <si>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</si>
  <si>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</si>
  <si>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</si>
  <si>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</si>
  <si>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</si>
  <si>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</si>
  <si>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</si>
  <si>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</si>
  <si>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</si>
  <si>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</si>
  <si>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</si>
  <si>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</si>
  <si>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</si>
  <si>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</si>
  <si>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</si>
  <si>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</si>
  <si>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</si>
  <si>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</si>
  <si>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</si>
  <si>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</si>
  <si>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</si>
  <si>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</si>
  <si>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</si>
  <si>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</si>
  <si>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</si>
  <si>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</si>
  <si>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</si>
  <si>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</si>
  <si>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</si>
  <si>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</si>
  <si>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</si>
  <si>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</si>
  <si>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</si>
  <si>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</si>
  <si>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</si>
  <si>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</si>
  <si>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</si>
  <si>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</si>
  <si>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</si>
  <si>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</si>
  <si>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</si>
  <si>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</si>
  <si>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</si>
  <si>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</si>
  <si>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</si>
  <si>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</si>
  <si>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</si>
  <si>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</si>
  <si>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</si>
  <si>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</si>
  <si>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</si>
  <si>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</si>
  <si>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</si>
  <si>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</si>
  <si>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</si>
  <si>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</si>
  <si>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</si>
  <si>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</si>
  <si>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</si>
  <si>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</si>
  <si>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</si>
  <si>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</si>
  <si>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</si>
  <si>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</si>
  <si>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</si>
  <si>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</si>
  <si>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</si>
  <si>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</si>
  <si>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</si>
  <si>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</si>
  <si>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</si>
  <si>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</si>
  <si>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</si>
  <si>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</si>
  <si>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</si>
  <si>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</si>
  <si>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</si>
  <si>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</si>
  <si>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</si>
  <si>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</si>
  <si>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</si>
  <si>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</si>
  <si>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</si>
  <si>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</si>
  <si>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</si>
  <si>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</si>
  <si>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</si>
  <si>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</si>
  <si>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</si>
  <si>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</si>
  <si>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</si>
  <si>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</si>
  <si>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</si>
  <si>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</si>
  <si>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</si>
  <si>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</si>
  <si>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</si>
  <si>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</si>
  <si>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</si>
  <si>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</si>
  <si>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</si>
  <si>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</si>
  <si>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</si>
  <si>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</si>
  <si>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</si>
  <si>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</si>
  <si>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</si>
  <si>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</si>
  <si>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</si>
  <si>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</si>
  <si>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</si>
  <si>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</si>
  <si>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</si>
  <si>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</si>
  <si>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</si>
  <si>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</si>
  <si>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</si>
  <si>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</si>
  <si>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</si>
  <si>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</si>
  <si>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</si>
  <si>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</si>
  <si>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</si>
  <si>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</si>
  <si>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</si>
  <si>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</si>
  <si>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</si>
  <si>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</si>
  <si>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</si>
  <si>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</si>
  <si>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</si>
  <si>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</si>
  <si>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</si>
  <si>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</si>
  <si>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</si>
  <si>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</si>
  <si>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</si>
  <si>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</si>
  <si>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</si>
  <si>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</si>
  <si>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</si>
  <si>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</si>
  <si>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</si>
  <si>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</si>
  <si>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</si>
  <si>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</si>
  <si>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</si>
  <si>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</si>
  <si>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</si>
  <si>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</si>
  <si>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</si>
  <si>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</si>
  <si>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</si>
  <si>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</si>
  <si>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</si>
  <si>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</si>
  <si>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</si>
  <si>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</si>
  <si>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</si>
  <si>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</si>
  <si>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</si>
  <si>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</si>
  <si>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</si>
  <si>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</si>
  <si>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</si>
  <si>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</si>
  <si>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</si>
  <si>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</si>
  <si>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</si>
  <si>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</si>
  <si>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</si>
  <si>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</si>
  <si>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</si>
  <si>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</si>
  <si>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</si>
  <si>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</si>
  <si>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</si>
  <si>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</si>
  <si>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</si>
  <si>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</si>
  <si>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</si>
  <si>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</si>
  <si>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</si>
  <si>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</si>
  <si>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</si>
  <si>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</si>
  <si>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</si>
  <si>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</si>
  <si>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</si>
  <si>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</si>
  <si>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</si>
  <si>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</si>
  <si>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</si>
  <si>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</si>
  <si>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</si>
  <si>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</si>
  <si>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</si>
  <si>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</si>
  <si>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</si>
  <si>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</si>
  <si>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</si>
  <si>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</si>
  <si>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</si>
  <si>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</si>
  <si>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</si>
  <si>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</si>
  <si>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</si>
  <si>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</si>
  <si>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</si>
  <si>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</si>
  <si>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</si>
  <si>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</si>
  <si>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</si>
  <si>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</si>
  <si>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</si>
  <si>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</si>
  <si>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</si>
  <si>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</si>
  <si>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</si>
  <si>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</si>
  <si>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</si>
  <si>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</si>
  <si>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</si>
  <si>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</si>
  <si>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</si>
  <si>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</si>
  <si>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</si>
  <si>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</si>
  <si>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</si>
  <si>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</si>
  <si>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</si>
  <si>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</si>
  <si>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</si>
  <si>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</si>
  <si>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</si>
  <si>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</si>
  <si>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</si>
  <si>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</si>
  <si>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</si>
  <si>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</si>
  <si>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</si>
  <si>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</si>
  <si>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</si>
  <si>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</si>
  <si>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</si>
  <si>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</si>
  <si>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</si>
  <si>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</si>
  <si>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</si>
  <si>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</si>
  <si>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</si>
  <si>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</si>
  <si>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</si>
  <si>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</si>
  <si>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</si>
  <si>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</si>
  <si>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</si>
  <si>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</si>
  <si>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</si>
  <si>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</si>
  <si>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</si>
  <si>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</si>
  <si>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</si>
  <si>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</si>
  <si>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</si>
  <si>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</si>
  <si>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</si>
  <si>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</si>
  <si>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</si>
  <si>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</si>
  <si>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</si>
  <si>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</si>
  <si>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</si>
  <si>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</si>
  <si>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</si>
  <si>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</si>
  <si>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</si>
  <si>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</si>
  <si>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</si>
  <si>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</si>
  <si>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</si>
  <si>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</si>
  <si>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</si>
  <si>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</si>
  <si>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</si>
  <si>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</si>
  <si>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</si>
  <si>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</si>
  <si>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</si>
  <si>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</si>
  <si>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</si>
  <si>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</si>
  <si>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</si>
  <si>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</si>
  <si>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</si>
  <si>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</si>
  <si>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</si>
  <si>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</si>
  <si>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</si>
  <si>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</si>
  <si>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</si>
  <si>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</si>
  <si>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</si>
  <si>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</si>
  <si>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</si>
  <si>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</si>
  <si>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</si>
  <si>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</si>
  <si>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</si>
  <si>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</si>
  <si>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</si>
  <si>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</si>
  <si>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</si>
  <si>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</si>
  <si>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</si>
  <si>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</si>
  <si>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</si>
  <si>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</si>
  <si>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</si>
  <si>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</si>
  <si>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</si>
  <si>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</si>
  <si>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</si>
  <si>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</si>
  <si>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</si>
  <si>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</si>
  <si>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</si>
  <si>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</si>
  <si>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</si>
  <si>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</si>
  <si>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</si>
  <si>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</si>
  <si>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</si>
  <si>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</si>
  <si>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</si>
  <si>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</si>
  <si>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</si>
  <si>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</si>
  <si>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</si>
  <si>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</si>
  <si>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</si>
  <si>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</si>
  <si>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</si>
  <si>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</si>
  <si>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</si>
  <si>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</si>
  <si>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</si>
  <si>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</si>
  <si>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</si>
  <si>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</si>
  <si>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</si>
  <si>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</si>
  <si>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</si>
  <si>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</si>
  <si>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</si>
  <si>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</si>
  <si>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</si>
  <si>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</si>
  <si>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</si>
  <si>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</si>
  <si>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</si>
  <si>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</si>
  <si>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</si>
  <si>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</si>
  <si>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</si>
  <si>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</si>
  <si>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</si>
  <si>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</si>
  <si>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</si>
  <si>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</si>
  <si>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</si>
  <si>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</si>
  <si>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</si>
  <si>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</si>
  <si>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</si>
  <si>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</si>
  <si>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</si>
  <si>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</si>
  <si>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</si>
  <si>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</si>
  <si>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</si>
  <si>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</si>
  <si>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</si>
  <si>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</si>
  <si>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</si>
  <si>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</si>
  <si>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</si>
  <si>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</si>
  <si>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</si>
  <si>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</si>
  <si>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</si>
  <si>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</si>
  <si>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</si>
  <si>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</si>
  <si>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</si>
  <si>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</si>
  <si>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</si>
  <si>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</si>
  <si>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</si>
  <si>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</si>
  <si>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</si>
  <si>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</si>
  <si>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</si>
  <si>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</si>
  <si>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</si>
  <si>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</si>
  <si>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</si>
  <si>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</si>
  <si>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</si>
  <si>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</si>
  <si>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</si>
  <si>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</si>
  <si>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</si>
  <si>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</si>
  <si>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</si>
  <si>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</si>
  <si>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</si>
  <si>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</si>
  <si>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</si>
  <si>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</si>
  <si>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</si>
  <si>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</si>
  <si>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</si>
  <si>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</si>
  <si>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</si>
  <si>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</si>
  <si>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</si>
  <si>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</si>
  <si>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</si>
  <si>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</si>
  <si>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</si>
  <si>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</si>
  <si>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</si>
  <si>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</si>
  <si>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</si>
  <si>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</si>
  <si>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</si>
  <si>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</si>
  <si>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</si>
  <si>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</si>
  <si>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</si>
  <si>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</si>
  <si>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</si>
  <si>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</si>
  <si>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</si>
  <si>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</si>
  <si>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</si>
  <si>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</si>
  <si>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</si>
  <si>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</si>
  <si>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</si>
  <si>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</si>
  <si>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</si>
  <si>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</si>
  <si>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</si>
  <si>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</si>
  <si>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</si>
  <si>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</si>
  <si>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</si>
  <si>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</si>
  <si>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</si>
  <si>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</si>
  <si>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</si>
  <si>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</si>
  <si>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</si>
  <si>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</si>
  <si>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</si>
  <si>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</si>
  <si>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</si>
  <si>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</si>
  <si>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</si>
  <si>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</si>
  <si>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</si>
  <si>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</si>
  <si>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</si>
  <si>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</si>
  <si>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</si>
  <si>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</si>
  <si>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</si>
  <si>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</si>
  <si>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</si>
  <si>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</si>
  <si>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</si>
  <si>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</si>
  <si>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</si>
  <si>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</si>
  <si>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</si>
  <si>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</si>
  <si>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</si>
  <si>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</si>
  <si>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</si>
  <si>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</si>
  <si>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</si>
  <si>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</si>
  <si>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</si>
  <si>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</si>
  <si>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</si>
  <si>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</si>
  <si>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</si>
  <si>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</si>
  <si>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</si>
  <si>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</si>
  <si>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</si>
  <si>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</si>
  <si>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</si>
  <si>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</si>
  <si>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</si>
  <si>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</si>
  <si>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</si>
  <si>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</si>
  <si>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</si>
  <si>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</si>
  <si>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</si>
  <si>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</si>
  <si>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</si>
  <si>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</si>
  <si>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</si>
  <si>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</si>
  <si>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</si>
  <si>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</si>
  <si>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</si>
  <si>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</si>
  <si>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</si>
  <si>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</si>
  <si>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</si>
  <si>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</si>
  <si>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</si>
  <si>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</si>
  <si>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</si>
  <si>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</si>
  <si>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</si>
  <si>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</si>
  <si>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</si>
  <si>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</si>
  <si>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</si>
  <si>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</si>
  <si>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</si>
  <si>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</si>
  <si>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</si>
  <si>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</si>
  <si>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</si>
  <si>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</si>
  <si>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</si>
  <si>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</si>
  <si>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</si>
  <si>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</si>
  <si>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</si>
  <si>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</si>
  <si>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</si>
  <si>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</si>
  <si>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</si>
  <si>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</si>
  <si>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</si>
  <si>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</si>
  <si>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</si>
  <si>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</si>
  <si>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</si>
  <si>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</si>
  <si>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</si>
  <si>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</si>
  <si>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</si>
  <si>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</si>
  <si>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</si>
  <si>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</si>
  <si>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</si>
  <si>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</si>
  <si>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</si>
  <si>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</si>
  <si>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</si>
  <si>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</si>
  <si>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</si>
  <si>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</si>
  <si>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</si>
  <si>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</si>
  <si>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</si>
  <si>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</si>
  <si>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</si>
  <si>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</si>
  <si>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</si>
  <si>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</si>
  <si>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</si>
  <si>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</si>
  <si>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</si>
  <si>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</si>
  <si>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</si>
  <si>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</si>
  <si>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</si>
  <si>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</si>
  <si>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</si>
  <si>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</si>
  <si>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</si>
  <si>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</si>
  <si>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</si>
  <si>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</si>
  <si>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</si>
  <si>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</si>
  <si>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</si>
  <si>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</si>
  <si>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</si>
  <si>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</si>
  <si>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</si>
  <si>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</si>
  <si>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</si>
  <si>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</si>
  <si>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</si>
  <si>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</si>
  <si>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</si>
  <si>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</si>
  <si>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</si>
  <si>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</si>
  <si>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</si>
  <si>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</si>
  <si>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</si>
  <si>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</si>
  <si>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</si>
  <si>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</si>
  <si>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</si>
  <si>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</si>
  <si>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</si>
  <si>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</si>
  <si>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</si>
  <si>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</si>
  <si>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</si>
  <si>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</si>
  <si>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</si>
  <si>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</si>
  <si>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</si>
  <si>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</si>
  <si>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</si>
  <si>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</si>
  <si>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</si>
  <si>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</si>
  <si>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</si>
  <si>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</si>
  <si>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</si>
  <si>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</si>
  <si>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</si>
  <si>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</si>
  <si>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</si>
  <si>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</si>
  <si>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</si>
  <si>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</si>
  <si>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</si>
  <si>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</si>
  <si>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</si>
  <si>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</si>
  <si>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</si>
  <si>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</si>
  <si>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</si>
  <si>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</si>
  <si>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</si>
  <si>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</si>
  <si>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</si>
  <si>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</si>
  <si>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</si>
  <si>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</si>
  <si>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</si>
  <si>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</si>
  <si>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</si>
  <si>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</si>
  <si>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</si>
  <si>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</si>
  <si>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</si>
  <si>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</si>
  <si>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</si>
  <si>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</si>
  <si>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</si>
  <si>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</si>
  <si>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</si>
  <si>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</si>
  <si>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</si>
  <si>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</si>
  <si>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</si>
  <si>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</si>
  <si>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</si>
  <si>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</si>
  <si>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</si>
  <si>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</si>
  <si>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</si>
  <si>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</si>
  <si>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</si>
  <si>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</si>
  <si>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</si>
  <si>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</si>
  <si>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</si>
  <si>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</si>
  <si>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</si>
  <si>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</si>
  <si>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</si>
  <si>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</si>
  <si>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</si>
  <si>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</si>
  <si>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</si>
  <si>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</si>
  <si>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</si>
  <si>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</si>
  <si>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</si>
  <si>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</si>
  <si>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</si>
  <si>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</si>
  <si>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</si>
  <si>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</si>
  <si>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</si>
  <si>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</si>
  <si>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</si>
  <si>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</si>
  <si>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</si>
  <si>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</si>
  <si>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</si>
  <si>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</si>
  <si>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</si>
  <si>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</si>
  <si>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</si>
  <si>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</si>
  <si>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</si>
  <si>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</si>
  <si>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</si>
  <si>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</si>
  <si>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</si>
  <si>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</si>
  <si>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</si>
  <si>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</si>
  <si>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</si>
  <si>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</si>
  <si>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</si>
  <si>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</si>
  <si>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</si>
  <si>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</si>
  <si>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</si>
  <si>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</si>
  <si>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</si>
  <si>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</si>
  <si>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</si>
  <si>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</si>
  <si>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</si>
  <si>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</si>
  <si>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</si>
  <si>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</si>
  <si>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</si>
  <si>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</si>
  <si>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</si>
  <si>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</si>
  <si>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</si>
  <si>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</si>
  <si>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</si>
  <si>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</si>
  <si>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</si>
  <si>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</si>
  <si>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</si>
  <si>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</si>
  <si>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</si>
  <si>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</si>
  <si>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</si>
  <si>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</si>
  <si>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</si>
  <si>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</si>
  <si>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</si>
  <si>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</si>
  <si>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</si>
  <si>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</si>
  <si>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</si>
  <si>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</si>
  <si>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</si>
  <si>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</si>
  <si>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</si>
  <si>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</si>
  <si>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</si>
  <si>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</si>
  <si>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</si>
  <si>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</si>
  <si>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</si>
  <si>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</si>
  <si>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</si>
  <si>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</si>
  <si>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</si>
  <si>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</si>
  <si>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</si>
  <si>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</si>
  <si>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</si>
  <si>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</si>
  <si>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</si>
  <si>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</si>
  <si>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</si>
  <si>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</si>
  <si>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</si>
  <si>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</si>
  <si>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</si>
  <si>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</si>
  <si>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</si>
  <si>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</si>
  <si>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</si>
  <si>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</si>
  <si>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</si>
  <si>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</si>
  <si>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</si>
  <si>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</si>
  <si>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</si>
  <si>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</si>
  <si>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</si>
  <si>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</si>
  <si>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</si>
  <si>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</si>
  <si>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</si>
  <si>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</si>
  <si>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</si>
  <si>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</si>
  <si>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</si>
  <si>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</si>
  <si>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</si>
  <si>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</si>
  <si>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</si>
  <si>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</si>
  <si>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</si>
  <si>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</si>
  <si>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</si>
  <si>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</si>
  <si>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</si>
  <si>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</si>
  <si>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</si>
  <si>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</si>
  <si>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</si>
  <si>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</si>
  <si>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</si>
  <si>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</si>
  <si>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</si>
  <si>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</si>
  <si>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</si>
  <si>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</si>
  <si>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</si>
  <si>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</si>
  <si>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</si>
  <si>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</si>
  <si>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</si>
  <si>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</si>
  <si>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</si>
  <si>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</si>
  <si>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</si>
  <si>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</si>
  <si>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</si>
  <si>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</si>
  <si>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</si>
  <si>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</si>
  <si>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</si>
  <si>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</si>
  <si>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</si>
  <si>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</si>
  <si>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</si>
  <si>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</si>
  <si>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</si>
  <si>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</si>
  <si>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</si>
  <si>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</si>
  <si>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</si>
  <si>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</si>
  <si>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</si>
  <si>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</si>
  <si>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</si>
  <si>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</si>
  <si>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</si>
  <si>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</si>
  <si>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</si>
  <si>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</si>
  <si>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</si>
  <si>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</si>
  <si>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</si>
  <si>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</si>
  <si>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</si>
  <si>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</si>
  <si>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</si>
  <si>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</si>
  <si>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</si>
  <si>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</si>
  <si>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</si>
  <si>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</si>
  <si>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</si>
  <si>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</si>
  <si>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</si>
  <si>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</si>
  <si>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</si>
  <si>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</si>
  <si>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</si>
  <si>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</si>
  <si>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</si>
  <si>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</si>
  <si>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</si>
  <si>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</si>
  <si>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</si>
  <si>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</si>
  <si>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</si>
  <si>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</si>
  <si>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</si>
  <si>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</si>
  <si>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</si>
  <si>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</si>
  <si>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</si>
  <si>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</si>
  <si>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</si>
  <si>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</si>
  <si>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</si>
  <si>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</si>
  <si>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</si>
  <si>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</si>
  <si>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</si>
  <si>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</si>
  <si>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</si>
  <si>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</si>
  <si>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</si>
  <si>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</si>
  <si>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</si>
  <si>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</si>
  <si>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</si>
  <si>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</si>
  <si>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</si>
  <si>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</si>
  <si>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</si>
  <si>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</si>
  <si>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</si>
  <si>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</si>
  <si>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</si>
  <si>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</si>
  <si>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</si>
  <si>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</si>
  <si>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</si>
  <si>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</si>
  <si>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</si>
  <si>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</si>
  <si>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</si>
  <si>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</si>
  <si>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</si>
  <si>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</si>
  <si>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</si>
  <si>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</si>
  <si>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</si>
  <si>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</si>
  <si>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</si>
  <si>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</si>
  <si>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</si>
  <si>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</si>
  <si>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</si>
  <si>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</si>
  <si>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</si>
  <si>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</si>
  <si>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</si>
  <si>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</si>
  <si>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</si>
  <si>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</si>
  <si>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</si>
  <si>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</si>
  <si>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</si>
  <si>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</si>
  <si>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</si>
  <si>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</si>
  <si>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</si>
  <si>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</si>
  <si>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</si>
  <si>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</si>
  <si>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</si>
  <si>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</si>
  <si>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</si>
  <si>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</si>
  <si>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</si>
  <si>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</si>
  <si>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</si>
  <si>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</si>
  <si>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</si>
  <si>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</si>
  <si>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</si>
  <si>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</si>
  <si>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</si>
  <si>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</si>
  <si>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</si>
  <si>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</si>
  <si>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</si>
  <si>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</si>
  <si>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</si>
  <si>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</si>
  <si>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</si>
  <si>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</si>
  <si>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</si>
  <si>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</si>
  <si>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</si>
  <si>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</si>
  <si>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</si>
  <si>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</si>
  <si>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</si>
  <si>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</si>
  <si>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</si>
  <si>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</si>
  <si>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</si>
  <si>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</si>
  <si>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</si>
  <si>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</si>
  <si>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</si>
  <si>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</si>
  <si>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</si>
  <si>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</si>
  <si>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</si>
  <si>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</si>
  <si>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</si>
  <si>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</si>
  <si>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</si>
  <si>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</si>
  <si>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</si>
  <si>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</si>
  <si>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</si>
  <si>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</si>
  <si>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</si>
  <si>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</si>
  <si>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</si>
  <si>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</si>
  <si>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</si>
  <si>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</si>
  <si>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</si>
  <si>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</si>
  <si>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</si>
  <si>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</si>
  <si>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</si>
  <si>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</si>
  <si>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</si>
  <si>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</si>
  <si>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</si>
  <si>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</si>
  <si>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</si>
  <si>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</si>
  <si>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</si>
  <si>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</si>
  <si>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</si>
  <si>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</si>
  <si>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</si>
  <si>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</si>
  <si>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</si>
  <si>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</si>
  <si>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</si>
  <si>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</si>
  <si>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</si>
  <si>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</si>
  <si>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</si>
  <si>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</si>
  <si>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</si>
  <si>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</si>
  <si>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</si>
  <si>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</si>
  <si>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</si>
  <si>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</si>
  <si>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</si>
  <si>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</si>
  <si>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</si>
  <si>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</si>
  <si>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</si>
  <si>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</si>
  <si>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</si>
  <si>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</si>
  <si>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</si>
  <si>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</si>
  <si>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</si>
  <si>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</si>
  <si>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</si>
  <si>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</si>
  <si>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</si>
  <si>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</si>
  <si>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</si>
  <si>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</si>
  <si>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</si>
  <si>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</si>
  <si>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</si>
  <si>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</si>
  <si>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</si>
  <si>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</si>
  <si>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</si>
  <si>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</si>
  <si>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</si>
  <si>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</si>
  <si>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</si>
  <si>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</si>
  <si>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</si>
  <si>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</si>
  <si>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</si>
  <si>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</si>
  <si>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</si>
  <si>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</si>
  <si>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</si>
  <si>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</si>
  <si>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</si>
  <si>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</si>
  <si>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</si>
  <si>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</si>
  <si>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</si>
  <si>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</si>
  <si>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</si>
  <si>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</si>
  <si>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</si>
  <si>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</si>
  <si>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</si>
  <si>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</si>
  <si>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</si>
  <si>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</si>
  <si>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</si>
  <si>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</si>
  <si>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</si>
  <si>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</si>
  <si>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</si>
  <si>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</si>
  <si>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</si>
  <si>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</si>
  <si>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</si>
  <si>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</si>
  <si>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</si>
  <si>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</si>
  <si>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</si>
  <si>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</si>
  <si>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</si>
  <si>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</si>
  <si>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</si>
  <si>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</si>
  <si>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</si>
  <si>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</si>
  <si>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</si>
  <si>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</si>
  <si>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</si>
  <si>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</si>
  <si>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</si>
  <si>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</si>
  <si>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</si>
  <si>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</si>
  <si>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</si>
  <si>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</si>
  <si>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</si>
  <si>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</si>
  <si>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</si>
  <si>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</si>
  <si>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</si>
  <si>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</si>
  <si>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</si>
  <si>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</si>
  <si>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</si>
  <si>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</si>
  <si>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</si>
  <si>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</si>
  <si>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</si>
  <si>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</si>
  <si>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</si>
  <si>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</si>
  <si>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</si>
  <si>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</si>
  <si>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</si>
  <si>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</si>
  <si>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</si>
  <si>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</si>
  <si>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</si>
  <si>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</si>
  <si>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</si>
  <si>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</si>
  <si>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</si>
  <si>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</si>
  <si>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</si>
  <si>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</si>
  <si>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</si>
  <si>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</si>
  <si>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</si>
  <si>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</si>
  <si>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</si>
  <si>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</si>
  <si>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</si>
  <si>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</si>
  <si>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</si>
  <si>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</si>
  <si>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</si>
  <si>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</si>
  <si>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</si>
  <si>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</si>
  <si>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</si>
  <si>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</si>
  <si>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</si>
  <si>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</si>
  <si>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</si>
  <si>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</si>
  <si>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</si>
  <si>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</si>
  <si>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</si>
  <si>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</si>
  <si>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</si>
  <si>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</si>
  <si>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</si>
  <si>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</si>
  <si>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</si>
  <si>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</si>
  <si>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</si>
  <si>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</si>
  <si>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</si>
  <si>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</si>
  <si>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</si>
  <si>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</si>
  <si>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</si>
  <si>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</si>
  <si>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</si>
  <si>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</si>
  <si>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</si>
  <si>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</si>
  <si>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</si>
  <si>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</si>
  <si>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</si>
  <si>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</si>
  <si>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</si>
  <si>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</si>
  <si>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</si>
  <si>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</si>
  <si>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</si>
  <si>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</si>
  <si>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</si>
  <si>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</si>
  <si>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</si>
  <si>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</si>
  <si>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</si>
  <si>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</si>
  <si>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</si>
  <si>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</si>
  <si>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</si>
  <si>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</si>
  <si>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</si>
  <si>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</si>
  <si>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</si>
  <si>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</si>
  <si>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</si>
  <si>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</si>
  <si>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</si>
  <si>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</si>
  <si>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</si>
  <si>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</si>
  <si>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</si>
  <si>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</si>
  <si>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</si>
  <si>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</si>
  <si>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</si>
  <si>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</si>
  <si>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</si>
  <si>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</si>
  <si>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</si>
  <si>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</si>
  <si>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</si>
  <si>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</si>
  <si>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</si>
  <si>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</si>
  <si>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</si>
  <si>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</si>
  <si>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</si>
  <si>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</si>
  <si>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</si>
  <si>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</si>
  <si>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</si>
  <si>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</si>
  <si>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</si>
  <si>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</si>
  <si>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</si>
  <si>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</si>
  <si>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</si>
  <si>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</si>
  <si>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</si>
  <si>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</si>
  <si>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</si>
  <si>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</si>
  <si>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</si>
  <si>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</si>
  <si>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</si>
  <si>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</si>
  <si>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</si>
  <si>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</si>
  <si>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</si>
  <si>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</si>
  <si>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</si>
  <si>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</si>
  <si>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</si>
  <si>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</si>
  <si>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</si>
  <si>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</si>
  <si>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</si>
  <si>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</si>
  <si>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</si>
  <si>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</si>
  <si>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</si>
  <si>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</si>
  <si>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</si>
  <si>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</si>
  <si>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</si>
  <si>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</si>
  <si>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</si>
  <si>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</si>
  <si>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</si>
  <si>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</si>
  <si>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</si>
  <si>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</si>
  <si>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</si>
  <si>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</si>
  <si>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</si>
  <si>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</si>
  <si>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</si>
  <si>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</si>
  <si>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</si>
  <si>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</si>
  <si>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</si>
  <si>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</si>
  <si>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</si>
  <si>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</si>
  <si>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</si>
  <si>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</si>
  <si>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</si>
  <si>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</si>
  <si>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</si>
  <si>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</si>
  <si>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</si>
  <si>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</si>
  <si>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</si>
  <si>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</si>
  <si>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</si>
  <si>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</si>
  <si>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</si>
  <si>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</si>
  <si>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</si>
  <si>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</si>
  <si>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</si>
  <si>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</si>
  <si>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</si>
  <si>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</si>
  <si>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</si>
  <si>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</si>
  <si>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</si>
  <si>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</si>
  <si>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</si>
  <si>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</si>
  <si>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</si>
  <si>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</si>
  <si>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</si>
  <si>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</si>
  <si>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</si>
  <si>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</si>
  <si>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</si>
  <si>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</si>
  <si>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</si>
  <si>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</si>
  <si>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</si>
  <si>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</si>
  <si>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</si>
  <si>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</si>
  <si>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</si>
  <si>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</si>
  <si>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</si>
  <si>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</si>
  <si>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</si>
  <si>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</si>
  <si>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</si>
  <si>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</si>
  <si>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</si>
  <si>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</si>
  <si>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</si>
  <si>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</si>
  <si>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</si>
  <si>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</si>
  <si>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</si>
  <si>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</si>
  <si>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</si>
  <si>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</si>
  <si>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</si>
  <si>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</si>
  <si>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</si>
  <si>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</si>
  <si>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</si>
  <si>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</si>
  <si>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</si>
  <si>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</si>
  <si>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</si>
  <si>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</si>
  <si>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</si>
  <si>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</si>
  <si>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</si>
  <si>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</si>
  <si>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</si>
  <si>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</si>
  <si>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</si>
  <si>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</si>
  <si>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</si>
  <si>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</si>
  <si>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</si>
  <si>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</si>
  <si>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</si>
  <si>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</si>
  <si>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</si>
  <si>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</si>
  <si>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</si>
  <si>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</si>
  <si>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</si>
  <si>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</si>
  <si>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</si>
  <si>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</si>
  <si>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</si>
  <si>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</si>
  <si>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</si>
  <si>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</si>
  <si>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</si>
  <si>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</si>
  <si>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</si>
  <si>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</si>
  <si>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</si>
  <si>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</si>
  <si>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</si>
  <si>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</si>
  <si>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</si>
  <si>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</si>
  <si>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</si>
  <si>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</si>
  <si>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</si>
  <si>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</si>
  <si>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</si>
  <si>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</si>
  <si>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</si>
  <si>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</si>
  <si>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</si>
  <si>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</si>
  <si>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</si>
  <si>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</si>
  <si>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</si>
  <si>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</si>
  <si>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</si>
  <si>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</si>
  <si>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</si>
  <si>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</si>
  <si>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</si>
  <si>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</si>
  <si>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</si>
  <si>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</si>
  <si>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</si>
  <si>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</si>
  <si>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</si>
  <si>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</si>
  <si>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</si>
  <si>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</si>
  <si>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</si>
  <si>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</si>
  <si>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</si>
  <si>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</si>
  <si>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</si>
  <si>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</si>
  <si>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</si>
  <si>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</si>
  <si>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</si>
  <si>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</si>
  <si>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</si>
  <si>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</si>
  <si>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</si>
  <si>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</si>
  <si>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</si>
  <si>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</si>
  <si>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</si>
  <si>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</si>
  <si>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</si>
  <si>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</si>
  <si>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</si>
  <si>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</si>
  <si>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</si>
  <si>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</si>
  <si>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</si>
  <si>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</si>
  <si>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</si>
  <si>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</si>
  <si>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</si>
  <si>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</si>
  <si>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</si>
  <si>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</si>
  <si>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</si>
  <si>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</si>
  <si>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</si>
  <si>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</si>
  <si>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</si>
  <si>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</si>
  <si>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</si>
  <si>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</si>
  <si>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</si>
  <si>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</si>
  <si>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</si>
  <si>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</si>
  <si>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</si>
  <si>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</si>
  <si>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</si>
  <si>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</si>
  <si>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</si>
  <si>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</si>
  <si>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</si>
  <si>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</si>
  <si>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</si>
  <si>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</si>
  <si>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</si>
  <si>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</si>
  <si>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</si>
  <si>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</si>
  <si>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</si>
  <si>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</si>
  <si>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</si>
  <si>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</si>
  <si>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</si>
  <si>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</si>
  <si>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</si>
  <si>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</si>
  <si>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</si>
  <si>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</si>
  <si>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</si>
  <si>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</si>
  <si>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</si>
  <si>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</si>
  <si>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</si>
  <si>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</si>
  <si>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</si>
  <si>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</si>
  <si>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</si>
  <si>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</si>
  <si>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</si>
  <si>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</si>
  <si>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</si>
  <si>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</si>
  <si>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</si>
  <si>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</si>
  <si>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</si>
  <si>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</si>
  <si>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</si>
  <si>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</si>
  <si>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</si>
  <si>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</si>
  <si>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</si>
  <si>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</si>
  <si>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</si>
  <si>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</si>
  <si>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</si>
  <si>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</si>
  <si>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</si>
  <si>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</si>
  <si>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</si>
  <si>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</si>
  <si>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</si>
  <si>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</si>
  <si>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</si>
  <si>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</si>
  <si>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</si>
  <si>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</si>
  <si>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</si>
  <si>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</si>
  <si>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</si>
  <si>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</si>
  <si>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</si>
  <si>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</si>
  <si>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</si>
  <si>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</si>
  <si>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</si>
  <si>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</si>
  <si>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</si>
  <si>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</si>
  <si>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</si>
  <si>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</si>
  <si>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</si>
  <si>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</si>
  <si>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</si>
  <si>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</si>
  <si>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</si>
  <si>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</si>
  <si>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</si>
  <si>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</si>
  <si>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</si>
  <si>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</si>
  <si>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</si>
  <si>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</si>
  <si>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</si>
  <si>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</si>
  <si>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</si>
  <si>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</si>
  <si>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</si>
  <si>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</si>
  <si>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</si>
  <si>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</si>
  <si>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</si>
  <si>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</si>
  <si>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</si>
  <si>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</si>
  <si>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</si>
  <si>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</si>
  <si>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</si>
  <si>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</si>
  <si>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</si>
  <si>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</si>
  <si>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</si>
  <si>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</si>
  <si>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</si>
  <si>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</si>
  <si>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</si>
  <si>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</si>
  <si>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</si>
  <si>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</si>
  <si>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</si>
  <si>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</si>
  <si>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</si>
  <si>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</si>
  <si>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</si>
  <si>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</si>
  <si>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</si>
  <si>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</si>
  <si>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</si>
  <si>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</si>
  <si>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</si>
  <si>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</si>
  <si>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</si>
  <si>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</si>
  <si>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</si>
  <si>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</si>
  <si>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</si>
  <si>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</si>
  <si>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</si>
  <si>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</si>
  <si>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</si>
  <si>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</si>
  <si>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</si>
  <si>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</si>
  <si>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</si>
  <si>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</si>
  <si>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</si>
  <si>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</si>
  <si>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</si>
  <si>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</si>
  <si>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</si>
  <si>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</si>
  <si>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</si>
  <si>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</si>
  <si>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</si>
  <si>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</si>
  <si>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</si>
  <si>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</si>
  <si>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</si>
  <si>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</si>
  <si>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</si>
  <si>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</si>
  <si>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</si>
  <si>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</si>
  <si>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</si>
  <si>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</si>
  <si>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</si>
  <si>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</si>
  <si>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</si>
  <si>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</si>
  <si>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</si>
  <si>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</si>
  <si>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</si>
  <si>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</si>
  <si>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</si>
  <si>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</si>
  <si>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</si>
  <si>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</si>
  <si>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</si>
  <si>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</si>
  <si>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</si>
  <si>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</si>
  <si>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</si>
  <si>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</si>
  <si>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</si>
  <si>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</si>
  <si>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</si>
  <si>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</si>
  <si>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</si>
  <si>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</si>
  <si>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</si>
  <si>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</si>
  <si>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</si>
  <si>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</si>
  <si>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</si>
  <si>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</si>
  <si>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</si>
  <si>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</si>
  <si>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</si>
  <si>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</si>
  <si>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</si>
  <si>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</si>
  <si>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</si>
  <si>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</si>
  <si>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</si>
  <si>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</si>
  <si>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</si>
  <si>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</si>
  <si>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</si>
  <si>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</si>
  <si>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</si>
  <si>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</si>
  <si>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</si>
  <si>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</si>
  <si>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</si>
  <si>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</si>
  <si>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</si>
  <si>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</si>
  <si>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</si>
  <si>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</si>
  <si>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</si>
  <si>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</si>
  <si>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</si>
  <si>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</si>
  <si>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</si>
  <si>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</si>
  <si>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</si>
  <si>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</si>
  <si>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</si>
  <si>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</si>
  <si>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</si>
  <si>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</si>
  <si>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</si>
  <si>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</si>
  <si>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</si>
  <si>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</si>
  <si>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</si>
  <si>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</si>
  <si>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</si>
  <si>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</si>
  <si>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</si>
  <si>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</si>
  <si>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</si>
  <si>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</si>
  <si>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</si>
  <si>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</si>
  <si>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</si>
  <si>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</si>
  <si>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</si>
  <si>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</si>
  <si>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</si>
  <si>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</si>
  <si>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</si>
  <si>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</si>
  <si>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</si>
  <si>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</si>
  <si>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</si>
  <si>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</si>
  <si>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</si>
  <si>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</si>
  <si>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</si>
  <si>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</si>
  <si>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</si>
  <si>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</si>
  <si>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</si>
  <si>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</si>
  <si>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</si>
  <si>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</si>
  <si>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</si>
  <si>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</si>
  <si>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</si>
  <si>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</si>
  <si>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</si>
  <si>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</si>
  <si>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</si>
  <si>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</si>
  <si>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</si>
  <si>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</si>
  <si>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</si>
  <si>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</si>
  <si>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</si>
  <si>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</si>
  <si>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</si>
  <si>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</si>
  <si>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</si>
  <si>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</si>
  <si>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</si>
  <si>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</si>
  <si>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</si>
  <si>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</si>
  <si>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</si>
  <si>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</si>
  <si>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</si>
  <si>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</si>
  <si>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</si>
  <si>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</si>
  <si>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</si>
  <si>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</si>
  <si>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</si>
  <si>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</si>
  <si>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</si>
  <si>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</si>
  <si>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</si>
  <si>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</si>
  <si>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</si>
  <si>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</si>
  <si>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</si>
  <si>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</si>
  <si>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</si>
  <si>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</si>
  <si>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</si>
  <si>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</si>
  <si>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</si>
  <si>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</si>
  <si>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</si>
  <si>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</si>
  <si>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</si>
  <si>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</si>
  <si>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</si>
  <si>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</si>
  <si>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</si>
  <si>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</si>
  <si>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</si>
  <si>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</si>
  <si>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</si>
  <si>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</si>
  <si>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</si>
  <si>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</si>
  <si>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</si>
  <si>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</si>
  <si>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</si>
  <si>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</si>
  <si>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</si>
  <si>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</si>
  <si>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</si>
  <si>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</si>
  <si>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</si>
  <si>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</si>
  <si>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</si>
  <si>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</si>
  <si>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</si>
  <si>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</si>
  <si>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</si>
  <si>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</si>
  <si>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</si>
  <si>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</si>
  <si>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</si>
  <si>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</si>
  <si>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</si>
  <si>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</si>
  <si>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</si>
  <si>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</si>
  <si>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</si>
  <si>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</si>
  <si>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</si>
  <si>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</si>
  <si>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</si>
  <si>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</si>
  <si>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</si>
  <si>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</si>
  <si>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</si>
  <si>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</si>
  <si>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</si>
  <si>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</si>
  <si>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</si>
  <si>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</si>
  <si>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</si>
  <si>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</si>
  <si>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</si>
  <si>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</si>
  <si>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</si>
  <si>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</si>
  <si>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</si>
  <si>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</si>
  <si>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</si>
  <si>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</si>
  <si>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</si>
  <si>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</si>
  <si>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</si>
  <si>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</si>
  <si>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</si>
  <si>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</si>
  <si>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</si>
  <si>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</si>
  <si>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</si>
  <si>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</si>
  <si>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</si>
  <si>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</si>
  <si>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</si>
  <si>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</si>
  <si>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</si>
  <si>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</si>
  <si>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</si>
  <si>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</si>
  <si>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</si>
  <si>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</si>
  <si>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</si>
  <si>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</si>
  <si>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</si>
  <si>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</si>
  <si>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</si>
  <si>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</si>
  <si>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</si>
  <si>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</si>
  <si>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</si>
  <si>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</si>
  <si>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</si>
  <si>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</si>
  <si>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</si>
  <si>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</si>
  <si>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</si>
  <si>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</si>
  <si>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</si>
  <si>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</si>
  <si>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</si>
  <si>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</si>
  <si>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</si>
  <si>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</si>
  <si>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</si>
  <si>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</si>
  <si>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</si>
  <si>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</si>
  <si>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</si>
  <si>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</si>
  <si>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</si>
  <si>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</si>
  <si>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</si>
  <si>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</si>
  <si>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</si>
  <si>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</si>
  <si>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</si>
  <si>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</si>
  <si>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</si>
  <si>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</si>
  <si>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</si>
  <si>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</si>
  <si>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</si>
  <si>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</si>
  <si>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</si>
  <si>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</si>
  <si>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</si>
  <si>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</si>
  <si>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</si>
  <si>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</si>
  <si>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</si>
  <si>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</si>
  <si>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</si>
  <si>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</si>
  <si>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</si>
  <si>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</si>
  <si>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</si>
  <si>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</si>
  <si>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</si>
  <si>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</si>
  <si>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</si>
  <si>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</si>
  <si>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</si>
  <si>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</si>
  <si>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</si>
  <si>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</si>
  <si>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</si>
  <si>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</si>
  <si>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</si>
  <si>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</si>
  <si>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</si>
  <si>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</si>
  <si>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</si>
  <si>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</si>
  <si>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</si>
  <si>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</si>
  <si>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</si>
  <si>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</si>
  <si>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</si>
  <si>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</si>
  <si>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</si>
  <si>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</si>
  <si>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</si>
  <si>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</si>
  <si>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</si>
  <si>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</si>
  <si>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</si>
  <si>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</si>
  <si>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</si>
  <si>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</si>
  <si>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</si>
  <si>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</si>
  <si>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</si>
  <si>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</si>
  <si>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</si>
  <si>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</si>
  <si>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</si>
  <si>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</si>
  <si>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</si>
  <si>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</si>
  <si>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</si>
  <si>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</si>
  <si>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</si>
  <si>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</si>
  <si>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</si>
  <si>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</si>
  <si>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</si>
  <si>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</si>
  <si>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</si>
  <si>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</si>
  <si>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</si>
  <si>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</si>
  <si>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</si>
  <si>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</si>
  <si>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</si>
  <si>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</si>
  <si>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</si>
  <si>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</si>
  <si>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</si>
  <si>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</si>
  <si>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</si>
  <si>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</si>
  <si>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</si>
  <si>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</si>
  <si>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</si>
  <si>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</si>
  <si>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</si>
  <si>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</si>
  <si>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</si>
  <si>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</si>
  <si>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</si>
  <si>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</si>
  <si>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</si>
  <si>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</si>
  <si>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</si>
  <si>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</si>
  <si>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</si>
  <si>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</si>
  <si>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</si>
  <si>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</si>
  <si>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</si>
  <si>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</si>
  <si>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</si>
  <si>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</si>
  <si>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</si>
  <si>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</si>
  <si>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</si>
  <si>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</si>
  <si>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</si>
  <si>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</si>
  <si>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</si>
  <si>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</si>
  <si>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</si>
  <si>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</si>
  <si>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</si>
  <si>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</si>
  <si>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</si>
  <si>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</si>
  <si>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</si>
  <si>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</si>
  <si>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</si>
  <si>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</si>
  <si>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</si>
  <si>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</si>
  <si>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</si>
  <si>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</si>
  <si>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</si>
  <si>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</si>
  <si>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</si>
  <si>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</si>
  <si>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</si>
  <si>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</si>
  <si>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</si>
  <si>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</si>
  <si>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</si>
  <si>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</si>
  <si>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</si>
  <si>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</si>
  <si>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</si>
  <si>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</si>
  <si>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</si>
  <si>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</si>
  <si>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</si>
  <si>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</si>
  <si>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</si>
  <si>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</si>
  <si>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</si>
  <si>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</si>
  <si>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</si>
  <si>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</si>
  <si>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</si>
  <si>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</si>
  <si>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</si>
  <si>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</si>
  <si>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</si>
  <si>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</si>
  <si>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</si>
  <si>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</si>
  <si>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</si>
  <si>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</si>
  <si>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</si>
  <si>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</si>
  <si>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</si>
  <si>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</si>
  <si>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</si>
  <si>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</si>
  <si>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</si>
  <si>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</si>
  <si>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</si>
  <si>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</si>
  <si>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</si>
  <si>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</si>
  <si>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</si>
  <si>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</si>
  <si>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</si>
  <si>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</si>
  <si>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</si>
  <si>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</si>
  <si>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</si>
  <si>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</si>
  <si>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</si>
  <si>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49.12.060</t>
  </si>
  <si>
    <t>Boca de leão dupla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</si>
  <si>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</si>
  <si>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</si>
  <si>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</si>
  <si>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</si>
  <si>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</si>
  <si>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</si>
  <si>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</si>
  <si>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</si>
  <si>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</si>
  <si>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</si>
  <si>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</si>
  <si>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</si>
  <si>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</si>
  <si>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</si>
  <si>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</si>
  <si>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</si>
  <si>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</si>
  <si>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</si>
  <si>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</si>
  <si>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</si>
  <si>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</si>
  <si>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</si>
  <si>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</si>
  <si>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</si>
  <si>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</si>
  <si>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</si>
  <si>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</si>
  <si>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</si>
  <si>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</si>
  <si>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</si>
  <si>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</si>
  <si>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</si>
  <si>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</si>
  <si>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</si>
  <si>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</si>
  <si>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</si>
  <si>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</si>
  <si>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</si>
  <si>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</si>
  <si>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</si>
  <si>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</si>
  <si>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</si>
  <si>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</si>
  <si>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</si>
  <si>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</si>
  <si>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</si>
  <si>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</si>
  <si>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</si>
  <si>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</si>
  <si>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</si>
  <si>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</si>
  <si>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</si>
  <si>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</si>
  <si>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</si>
  <si>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</si>
  <si>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</si>
  <si>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</si>
  <si>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</si>
  <si>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</si>
  <si>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</si>
  <si>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</si>
  <si>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</si>
  <si>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</si>
  <si>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</si>
  <si>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</si>
  <si>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</si>
  <si>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</si>
  <si>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</si>
  <si>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</si>
  <si>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</si>
  <si>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</si>
  <si>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</si>
  <si>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</si>
  <si>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</si>
  <si>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</si>
  <si>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</si>
  <si>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</si>
  <si>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</si>
  <si>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</si>
  <si>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</si>
  <si>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</si>
  <si>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</si>
  <si>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</si>
  <si>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</si>
  <si>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</si>
  <si>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</si>
  <si>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</si>
  <si>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</si>
  <si>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</si>
  <si>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</si>
  <si>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</si>
  <si>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</si>
  <si>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</si>
  <si>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</si>
  <si>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</si>
  <si>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</si>
  <si>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</si>
  <si>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</si>
  <si>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</si>
  <si>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</si>
  <si>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</si>
  <si>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</si>
  <si>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</si>
  <si>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</si>
  <si>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</si>
  <si>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</si>
  <si>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</si>
  <si>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</si>
  <si>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</si>
  <si>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</si>
  <si>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</si>
  <si>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</si>
  <si>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</si>
  <si>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</si>
  <si>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</si>
  <si>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</si>
  <si>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</si>
  <si>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</si>
  <si>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</si>
  <si>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</si>
  <si>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</si>
  <si>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</si>
  <si>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</si>
  <si>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</si>
  <si>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</si>
  <si>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</si>
  <si>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</si>
  <si>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</si>
  <si>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</si>
  <si>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</si>
  <si>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</si>
  <si>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</si>
  <si>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</si>
  <si>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</si>
  <si>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</si>
  <si>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</si>
  <si>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</si>
  <si>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</si>
  <si>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</si>
  <si>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</si>
  <si>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</si>
  <si>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</si>
  <si>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</si>
  <si>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</si>
  <si>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</si>
  <si>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</si>
  <si>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</si>
  <si>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</si>
  <si>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</si>
  <si>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</si>
  <si>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</si>
  <si>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</si>
  <si>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</si>
  <si>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</si>
  <si>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</si>
  <si>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</si>
  <si>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</si>
  <si>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</si>
  <si>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</si>
  <si>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</si>
  <si>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</si>
  <si>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</si>
  <si>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</si>
  <si>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</si>
  <si>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</si>
  <si>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</si>
  <si>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</si>
  <si>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</si>
  <si>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</si>
  <si>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</si>
  <si>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</si>
  <si>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</si>
  <si>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</si>
  <si>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</si>
  <si>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</si>
  <si>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</si>
  <si>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</si>
  <si>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</si>
  <si>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</si>
  <si>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</si>
  <si>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</si>
  <si>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</si>
  <si>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</si>
  <si>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</si>
  <si>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</si>
  <si>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</si>
  <si>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</si>
  <si>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</si>
  <si>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</si>
  <si>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</si>
  <si>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</si>
  <si>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</si>
  <si>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</si>
  <si>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</si>
  <si>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</si>
  <si>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</si>
  <si>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</si>
  <si>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</si>
  <si>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</si>
  <si>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</si>
  <si>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</si>
  <si>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</si>
  <si>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</si>
  <si>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</si>
  <si>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</si>
  <si>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</si>
  <si>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</si>
  <si>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</si>
  <si>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</si>
  <si>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</si>
  <si>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</si>
  <si>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</si>
  <si>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</si>
  <si>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</si>
  <si>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</si>
  <si>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</si>
  <si>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</si>
  <si>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</si>
  <si>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</si>
  <si>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</si>
  <si>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</si>
  <si>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</si>
  <si>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</si>
  <si>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</si>
  <si>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</si>
  <si>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</si>
  <si>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</si>
  <si>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</si>
  <si>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</si>
  <si>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</si>
  <si>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</si>
  <si>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</si>
  <si>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</si>
  <si>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</si>
  <si>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</si>
  <si>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</si>
  <si>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</si>
  <si>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</si>
  <si>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</si>
  <si>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</si>
  <si>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</si>
  <si>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</si>
  <si>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</si>
  <si>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</si>
  <si>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</si>
  <si>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</si>
  <si>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</si>
  <si>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</si>
  <si>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</si>
  <si>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</si>
  <si>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</si>
  <si>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</si>
  <si>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</si>
  <si>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</si>
  <si>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</si>
  <si>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</si>
  <si>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</si>
  <si>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</si>
  <si>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</si>
  <si>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</si>
  <si>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</si>
  <si>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</si>
  <si>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</si>
  <si>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</si>
  <si>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</si>
  <si>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</si>
  <si>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</si>
  <si>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</si>
  <si>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</si>
  <si>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</si>
  <si>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</si>
  <si>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</si>
  <si>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</si>
  <si>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</si>
  <si>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</si>
  <si>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</si>
  <si>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</si>
  <si>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</si>
  <si>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</si>
  <si>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</si>
  <si>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</si>
  <si>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</si>
  <si>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</si>
  <si>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</si>
  <si>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</si>
  <si>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</si>
  <si>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</si>
  <si>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</si>
  <si>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</si>
  <si>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</si>
  <si>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</si>
  <si>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</si>
  <si>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</si>
  <si>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</si>
  <si>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</si>
  <si>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</si>
  <si>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</si>
  <si>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</si>
  <si>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</si>
  <si>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</si>
  <si>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</si>
  <si>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</si>
  <si>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</si>
  <si>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</si>
  <si>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</si>
  <si>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</si>
  <si>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</si>
  <si>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</si>
  <si>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</si>
  <si>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</si>
  <si>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</si>
  <si>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</si>
  <si>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</si>
  <si>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</si>
  <si>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</si>
  <si>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</si>
  <si>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</si>
  <si>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</si>
  <si>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</si>
  <si>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</si>
  <si>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</si>
  <si>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</si>
  <si>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</si>
  <si>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</si>
  <si>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</si>
  <si>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</si>
  <si>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</si>
  <si>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</si>
  <si>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</si>
  <si>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</si>
  <si>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</si>
  <si>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</si>
  <si>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</si>
  <si>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</si>
  <si>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</si>
  <si>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</si>
  <si>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</si>
  <si>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</si>
  <si>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</si>
  <si>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</si>
  <si>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</si>
  <si>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</si>
  <si>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</si>
  <si>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</si>
  <si>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</si>
  <si>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</si>
  <si>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</si>
  <si>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</si>
  <si>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</si>
  <si>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</si>
  <si>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</si>
  <si>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</si>
  <si>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</si>
  <si>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</si>
  <si>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</si>
  <si>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</si>
  <si>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</si>
  <si>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</si>
  <si>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</si>
  <si>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</si>
  <si>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</si>
  <si>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</si>
  <si>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</si>
  <si>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</si>
  <si>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</si>
  <si>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</si>
  <si>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</si>
  <si>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</si>
  <si>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</si>
  <si>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</si>
  <si>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</si>
  <si>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</si>
  <si>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</si>
  <si>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</si>
  <si>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</si>
  <si>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</si>
  <si>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</si>
  <si>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</si>
  <si>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</si>
  <si>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</si>
  <si>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</si>
  <si>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</si>
  <si>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</si>
  <si>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</si>
  <si>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</si>
  <si>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</si>
  <si>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</si>
  <si>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</si>
  <si>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</si>
  <si>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</si>
  <si>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</si>
  <si>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</si>
  <si>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</si>
  <si>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</si>
  <si>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</si>
  <si>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</si>
  <si>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</si>
  <si>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</si>
  <si>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</si>
  <si>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</si>
  <si>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</si>
  <si>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</si>
  <si>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</si>
  <si>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</si>
  <si>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</si>
  <si>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</si>
  <si>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</si>
  <si>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</si>
  <si>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</si>
  <si>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</si>
  <si>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</si>
  <si>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</si>
  <si>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</si>
  <si>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</si>
  <si>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</si>
  <si>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</si>
  <si>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</si>
  <si>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</si>
  <si>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</si>
  <si>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</si>
  <si>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</si>
  <si>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</si>
  <si>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</si>
  <si>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</si>
  <si>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</si>
  <si>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</si>
  <si>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</si>
  <si>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</si>
  <si>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</si>
  <si>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</si>
  <si>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</si>
  <si>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</si>
  <si>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</si>
  <si>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</si>
  <si>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</si>
  <si>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</si>
  <si>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</si>
  <si>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</si>
  <si>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</si>
  <si>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</si>
  <si>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</si>
  <si>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</si>
  <si>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</si>
  <si>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</si>
  <si>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</si>
  <si>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</si>
  <si>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</si>
  <si>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</si>
  <si>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</si>
  <si>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</si>
  <si>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</si>
  <si>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</si>
  <si>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</si>
  <si>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</si>
  <si>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</si>
  <si>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</si>
  <si>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</si>
  <si>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</si>
  <si>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</si>
  <si>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</si>
  <si>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</si>
  <si>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</si>
  <si>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</si>
  <si>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</si>
  <si>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</si>
  <si>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</si>
  <si>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</si>
  <si>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</si>
  <si>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</si>
  <si>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</si>
  <si>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</si>
  <si>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</si>
  <si>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</si>
  <si>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</si>
  <si>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</si>
  <si>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</si>
  <si>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</si>
  <si>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</si>
  <si>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</si>
  <si>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</si>
  <si>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</si>
  <si>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</si>
  <si>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</si>
  <si>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</si>
  <si>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</si>
  <si>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</si>
  <si>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</si>
  <si>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</si>
  <si>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</si>
  <si>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</si>
  <si>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</si>
  <si>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</si>
  <si>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</si>
  <si>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</si>
  <si>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</si>
  <si>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</si>
  <si>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</si>
  <si>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</si>
  <si>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</si>
  <si>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</si>
  <si>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</si>
  <si>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</si>
  <si>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</si>
  <si>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</si>
  <si>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</si>
  <si>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</si>
  <si>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</si>
  <si>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</si>
  <si>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</si>
  <si>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</si>
  <si>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</si>
  <si>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</si>
  <si>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</si>
  <si>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</si>
  <si>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</si>
  <si>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</si>
  <si>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</si>
  <si>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</si>
  <si>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</si>
  <si>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</si>
  <si>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</si>
  <si>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</si>
  <si>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</si>
  <si>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</si>
  <si>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</si>
  <si>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</si>
  <si>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</si>
  <si>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</si>
  <si>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</si>
  <si>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</si>
  <si>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</si>
  <si>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</si>
  <si>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</si>
  <si>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</si>
  <si>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</si>
  <si>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</si>
  <si>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</si>
  <si>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</si>
  <si>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</si>
  <si>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</si>
  <si>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</si>
  <si>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</si>
  <si>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</si>
  <si>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</si>
  <si>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</si>
  <si>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</si>
  <si>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</si>
  <si>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</si>
  <si>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</si>
  <si>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</si>
  <si>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</si>
  <si>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</si>
  <si>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</si>
  <si>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</si>
  <si>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</si>
  <si>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</si>
  <si>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</si>
  <si>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</si>
  <si>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</si>
  <si>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</si>
  <si>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</si>
  <si>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</si>
  <si>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</si>
  <si>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</si>
  <si>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</si>
  <si>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</si>
  <si>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</si>
  <si>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</si>
  <si>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</si>
  <si>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</si>
  <si>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</si>
  <si>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</si>
  <si>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</si>
  <si>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</si>
  <si>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</si>
  <si>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</si>
  <si>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</si>
  <si>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</si>
  <si>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</si>
  <si>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</si>
  <si>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</si>
  <si>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</si>
  <si>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</si>
  <si>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</si>
  <si>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</si>
  <si>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</si>
  <si>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</si>
  <si>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</si>
  <si>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</si>
  <si>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</si>
  <si>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</si>
  <si>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</si>
  <si>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</si>
  <si>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</si>
  <si>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</si>
  <si>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</si>
  <si>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</si>
  <si>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</si>
  <si>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</si>
  <si>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</si>
  <si>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</si>
  <si>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</si>
  <si>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</si>
  <si>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</si>
  <si>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</si>
  <si>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</si>
  <si>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</si>
  <si>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</si>
  <si>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</si>
  <si>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</si>
  <si>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</si>
  <si>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</si>
  <si>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</si>
  <si>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</si>
  <si>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</si>
  <si>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</si>
  <si>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</si>
  <si>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</si>
  <si>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</si>
  <si>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</si>
  <si>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</si>
  <si>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</si>
  <si>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</si>
  <si>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</si>
  <si>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</si>
  <si>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</si>
  <si>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</si>
  <si>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</si>
  <si>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</si>
  <si>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</si>
  <si>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</si>
  <si>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</si>
  <si>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</si>
  <si>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</si>
  <si>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</si>
  <si>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</si>
  <si>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</si>
  <si>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</si>
  <si>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</si>
  <si>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</si>
  <si>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</si>
  <si>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</si>
  <si>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</si>
  <si>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</si>
  <si>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</si>
  <si>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</si>
  <si>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</si>
  <si>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</si>
  <si>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</si>
  <si>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</si>
  <si>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</si>
  <si>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</si>
  <si>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</si>
  <si>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</si>
  <si>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</si>
  <si>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</si>
  <si>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</si>
  <si>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</si>
  <si>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</si>
  <si>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</si>
  <si>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</si>
  <si>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</si>
  <si>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</si>
  <si>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</si>
  <si>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</si>
  <si>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</si>
  <si>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</si>
  <si>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</si>
  <si>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</si>
  <si>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</si>
  <si>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</si>
  <si>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</si>
  <si>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</si>
  <si>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</si>
  <si>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</si>
  <si>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</si>
  <si>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</si>
  <si>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</si>
  <si>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</si>
  <si>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</si>
  <si>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</si>
  <si>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</si>
  <si>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</si>
  <si>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</si>
  <si>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</si>
  <si>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</si>
  <si>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</si>
  <si>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</si>
  <si>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</si>
  <si>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</si>
  <si>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</si>
  <si>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</si>
  <si>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</si>
  <si>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</si>
  <si>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</si>
  <si>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</si>
  <si>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</si>
  <si>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</si>
  <si>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</si>
  <si>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</si>
  <si>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</si>
  <si>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</si>
  <si>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</si>
  <si>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</si>
  <si>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</si>
  <si>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</si>
  <si>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</si>
  <si>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</si>
  <si>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</si>
  <si>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</si>
  <si>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</si>
  <si>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</si>
  <si>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</si>
  <si>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</si>
  <si>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</si>
  <si>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</si>
  <si>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</si>
  <si>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</si>
  <si>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</si>
  <si>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</si>
  <si>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</si>
  <si>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</si>
  <si>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</si>
  <si>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</si>
  <si>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</si>
  <si>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</si>
  <si>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</si>
  <si>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</si>
  <si>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</si>
  <si>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</si>
  <si>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</si>
  <si>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</si>
  <si>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</si>
  <si>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</si>
  <si>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</si>
  <si>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</si>
  <si>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</si>
  <si>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</si>
  <si>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</si>
  <si>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</si>
  <si>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</si>
  <si>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</si>
  <si>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</si>
  <si>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</si>
  <si>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</si>
  <si>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</si>
  <si>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</si>
  <si>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</si>
  <si>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</si>
  <si>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</si>
  <si>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</si>
  <si>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</si>
  <si>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</si>
  <si>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</si>
  <si>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</si>
  <si>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</si>
  <si>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</si>
  <si>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</si>
  <si>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</si>
  <si>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</si>
  <si>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</si>
  <si>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</si>
  <si>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</si>
  <si>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</si>
  <si>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</si>
  <si>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</si>
  <si>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</si>
  <si>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</si>
  <si>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</si>
  <si>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</si>
  <si>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</si>
  <si>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</si>
  <si>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</si>
  <si>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</si>
  <si>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</si>
  <si>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</si>
  <si>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</si>
  <si>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</si>
  <si>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</si>
  <si>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</si>
  <si>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</si>
  <si>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</si>
  <si>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</si>
  <si>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</si>
  <si>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</si>
  <si>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</si>
  <si>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</si>
  <si>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</si>
  <si>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</si>
  <si>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</si>
  <si>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</si>
  <si>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</si>
  <si>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</si>
  <si>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</si>
  <si>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</si>
  <si>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</si>
  <si>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</si>
  <si>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</si>
  <si>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</si>
  <si>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</si>
  <si>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</si>
  <si>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</si>
  <si>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</si>
  <si>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</si>
  <si>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</si>
  <si>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</si>
  <si>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</si>
  <si>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</si>
  <si>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</si>
  <si>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</si>
  <si>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</si>
  <si>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</si>
  <si>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</si>
  <si>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</si>
  <si>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</si>
  <si>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</si>
  <si>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</si>
  <si>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</si>
  <si>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</si>
  <si>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</si>
  <si>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</si>
  <si>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</si>
  <si>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</si>
  <si>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</si>
  <si>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</si>
  <si>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</si>
  <si>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</si>
  <si>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</si>
  <si>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</si>
  <si>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</si>
  <si>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</si>
  <si>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</si>
  <si>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</si>
  <si>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</si>
  <si>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</si>
  <si>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</si>
  <si>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</si>
  <si>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</si>
  <si>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</si>
  <si>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</si>
  <si>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</si>
  <si>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</si>
  <si>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</si>
  <si>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</si>
  <si>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</si>
  <si>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</si>
  <si>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</si>
  <si>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</si>
  <si>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</si>
  <si>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</si>
  <si>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</si>
  <si>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</si>
  <si>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</si>
  <si>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</si>
  <si>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</si>
  <si>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</si>
  <si>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</si>
  <si>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</si>
  <si>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</si>
  <si>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</si>
  <si>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</si>
  <si>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</si>
  <si>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</si>
  <si>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</si>
  <si>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</si>
  <si>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</si>
  <si>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</si>
  <si>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</si>
  <si>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</si>
  <si>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</si>
  <si>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</si>
  <si>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</si>
  <si>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</si>
  <si>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</si>
  <si>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</si>
  <si>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</si>
  <si>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</si>
  <si>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</si>
  <si>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</si>
  <si>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</si>
  <si>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</si>
  <si>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</si>
  <si>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</si>
  <si>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</si>
  <si>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</si>
  <si>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</si>
  <si>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</si>
  <si>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</si>
  <si>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</si>
  <si>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</si>
  <si>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</si>
  <si>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</si>
  <si>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</si>
  <si>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</si>
  <si>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</si>
  <si>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</si>
  <si>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</si>
  <si>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</si>
  <si>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</si>
  <si>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</si>
  <si>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</si>
  <si>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</si>
  <si>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</si>
  <si>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</si>
  <si>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</si>
  <si>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</si>
  <si>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</si>
  <si>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</si>
  <si>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</si>
  <si>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</si>
  <si>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</si>
  <si>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</si>
  <si>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</si>
  <si>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</si>
  <si>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</si>
  <si>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</si>
  <si>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</si>
  <si>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</si>
  <si>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</si>
  <si>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</si>
  <si>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</si>
  <si>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</si>
  <si>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</si>
  <si>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</si>
  <si>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</si>
  <si>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</si>
  <si>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</si>
  <si>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</si>
  <si>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</si>
  <si>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</si>
  <si>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</si>
  <si>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</si>
  <si>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</si>
  <si>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</si>
  <si>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</si>
  <si>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</si>
  <si>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</si>
  <si>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</si>
  <si>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</si>
  <si>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</si>
  <si>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</si>
  <si>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</si>
  <si>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</si>
  <si>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</si>
  <si>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</si>
  <si>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</si>
  <si>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</si>
  <si>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</si>
  <si>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</si>
  <si>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</si>
  <si>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</si>
  <si>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</si>
  <si>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</si>
  <si>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</si>
  <si>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</si>
  <si>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</si>
  <si>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</si>
  <si>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</si>
  <si>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</si>
  <si>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</si>
  <si>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</si>
  <si>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</si>
  <si>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</si>
  <si>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</si>
  <si>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</si>
  <si>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</si>
  <si>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</si>
  <si>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</si>
  <si>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</si>
  <si>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</si>
  <si>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</si>
  <si>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</si>
  <si>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</si>
  <si>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</si>
  <si>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</si>
  <si>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</si>
  <si>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</si>
  <si>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</si>
  <si>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</si>
  <si>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</si>
  <si>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</si>
  <si>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</si>
  <si>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</si>
  <si>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</si>
  <si>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</si>
  <si>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</si>
  <si>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</si>
  <si>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</si>
  <si>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</si>
  <si>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</si>
  <si>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</si>
  <si>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</si>
  <si>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</si>
  <si>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</si>
  <si>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</si>
  <si>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</si>
  <si>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</si>
  <si>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</si>
  <si>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</si>
  <si>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</si>
  <si>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</si>
  <si>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</si>
  <si>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</si>
  <si>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</si>
  <si>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</si>
  <si>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</si>
  <si>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</si>
  <si>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</si>
  <si>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</si>
  <si>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</si>
  <si>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</si>
  <si>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</si>
  <si>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</si>
  <si>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</si>
  <si>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</si>
  <si>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</si>
  <si>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</si>
  <si>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</si>
  <si>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</si>
  <si>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</si>
  <si>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</si>
  <si>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</si>
  <si>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</si>
  <si>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</si>
  <si>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</si>
  <si>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</si>
  <si>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</si>
  <si>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</si>
  <si>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</si>
  <si>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</si>
  <si>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</si>
  <si>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</si>
  <si>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</si>
  <si>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</si>
  <si>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</si>
  <si>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</si>
  <si>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</si>
  <si>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</si>
  <si>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</si>
  <si>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</si>
  <si>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</si>
  <si>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01.01.001</t>
  </si>
  <si>
    <t>RETIRANDO A VEGETACAO, TRONCOS ATE 5CM DE DIAMETRO E RASPAGEM.</t>
  </si>
  <si>
    <t>01.01.010</t>
  </si>
  <si>
    <t>CORTE, RECORTE E REMOCAO DE ARVORES INCL RAIZES DIAM&gt;5&lt;15CM</t>
  </si>
  <si>
    <t>01.01.011</t>
  </si>
  <si>
    <t>CORTE, RECORTE E REMOCAO DE ARVORES INCL RAIZES DIAM&gt;15&lt;30CM</t>
  </si>
  <si>
    <t>01.01.014</t>
  </si>
  <si>
    <t>CORTE, RECORTE E REMOÇAO DE ARVORES INCL. RAIZES DIAM&gt;30&lt;45CM</t>
  </si>
  <si>
    <t>01.01.015</t>
  </si>
  <si>
    <t>CORTE, RECORTE E REMOÇAO DE ARVORES INCL. RAIZES DIAM&gt;45&lt;60CM</t>
  </si>
  <si>
    <t>01.01.016</t>
  </si>
  <si>
    <t>CORTE, RECORTE E REMOÇAO DE ARVORES INCL. RAIZES DIAM&gt;60&lt;100CM</t>
  </si>
  <si>
    <t>01.01.017</t>
  </si>
  <si>
    <t>CORTE, RECORTE E REMOÇAO DE ARVORES INCL. RAIZES DIAM&gt;100CM</t>
  </si>
  <si>
    <t>01.01.021</t>
  </si>
  <si>
    <t xml:space="preserve">CORTE, RECORTE E REMOÇÃO DE ÁRVORES INCL.RAIZES  15CM&lt;DIAM&lt;30CM </t>
  </si>
  <si>
    <t>01.01.023</t>
  </si>
  <si>
    <t xml:space="preserve">CORTE, RECORTE E REMOÇÃO DE ÁRVORES INCL.RAIZES  45CM&lt;DIAM&lt;60CM </t>
  </si>
  <si>
    <t>01.01.024</t>
  </si>
  <si>
    <t xml:space="preserve">CORTE, RECORTE E REMOÇÃO DE ÁRVORES INCL.RAIZES  60CM&lt;DIAM&lt;100CM </t>
  </si>
  <si>
    <t>01.01.099</t>
  </si>
  <si>
    <t>LIMPEZAS DO TERRENO</t>
  </si>
  <si>
    <t>MV</t>
  </si>
  <si>
    <t>01.02.001</t>
  </si>
  <si>
    <t>CORTE E ATERRO DENTRO DA OBRA COM TRANSPORTE INTERNO</t>
  </si>
  <si>
    <t>01.02.002</t>
  </si>
  <si>
    <t>CORTE COM RETIRADA POR CAMINHAO NOS PRIMEIROS 100 M</t>
  </si>
  <si>
    <t>01.02.003</t>
  </si>
  <si>
    <t>ATERRO COM TRANSPORTE POR CAMINHAO NOS PRIMEIROS 100 M</t>
  </si>
  <si>
    <t>01.02.004</t>
  </si>
  <si>
    <t>TRANSPORTE POR CAMINHAO M3X</t>
  </si>
  <si>
    <t>01.02.099</t>
  </si>
  <si>
    <t>MOVIMENTOS DE TERRA MANUAL</t>
  </si>
  <si>
    <t>01.03.001</t>
  </si>
  <si>
    <t>01.03.002</t>
  </si>
  <si>
    <t>01.03.004</t>
  </si>
  <si>
    <t>01.03.005</t>
  </si>
  <si>
    <t>01.03.099</t>
  </si>
  <si>
    <t>MOVIMENTOS DE TERRA MECANIZADOS</t>
  </si>
  <si>
    <t>01.04.006</t>
  </si>
  <si>
    <t>ESCORAMENTO PONTALETADO</t>
  </si>
  <si>
    <t>01.04.010</t>
  </si>
  <si>
    <t>ESCORAMENTO DE VALAS CONTINUO ATé 2,00M</t>
  </si>
  <si>
    <t>01.04.015</t>
  </si>
  <si>
    <t>ESCORAMENTO DE VALAS DESCONTINUO ATé 2,00M</t>
  </si>
  <si>
    <t>01.04.099</t>
  </si>
  <si>
    <t>ESCORAMENTOS DE TERRA</t>
  </si>
  <si>
    <t>01.05.001</t>
  </si>
  <si>
    <t>ESCAVACAO MANUAL - PROFUNDIDADE ATE 1.80 M</t>
  </si>
  <si>
    <t>01.05.002</t>
  </si>
  <si>
    <t>ESCAVACAO MANUAL - PROFUNDIDADE ALEM DE 1.80 M</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</si>
  <si>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</si>
  <si>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</si>
  <si>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</si>
  <si>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</si>
  <si>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</si>
  <si>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</si>
  <si>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</si>
  <si>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</si>
  <si>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</si>
  <si>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</si>
  <si>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</si>
  <si>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</si>
  <si>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</si>
  <si>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</si>
  <si>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</si>
  <si>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</si>
  <si>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01.08.015</t>
  </si>
  <si>
    <t>TUBO PVC OCRE JUNTA ELÁSTICA DN 150 INCLUSIVE CONEXÕES - ENTERRADO</t>
  </si>
  <si>
    <t>01.08.020</t>
  </si>
  <si>
    <t>TUBO DE CONCRETO - CLASSE C1 - DN 300MM</t>
  </si>
  <si>
    <t>01.08.021</t>
  </si>
  <si>
    <t>TUBO DE CONCRETO - CLASSE C1 - DN 400MM</t>
  </si>
  <si>
    <t>01.08.022</t>
  </si>
  <si>
    <t>TUBO DE CONCRETO - CLASSE C1 - DN 500MM</t>
  </si>
  <si>
    <t>01.08.023</t>
  </si>
  <si>
    <t>TUBO DE CONCRETO - CLASSE C1 - DN 600MM</t>
  </si>
  <si>
    <t>01.08.024</t>
  </si>
  <si>
    <t>TUBO DE CONCRETO - CLASSE CA1 - DN 700MM</t>
  </si>
  <si>
    <t>01.08.025</t>
  </si>
  <si>
    <t>TUBO DE CONCRETO - CLASSE CA1 - DN 800MM</t>
  </si>
  <si>
    <t>01.08.026</t>
  </si>
  <si>
    <t>TUBO DE CONCRETO - CLASSE CA1 - DN 900MM</t>
  </si>
  <si>
    <t>01.08.027</t>
  </si>
  <si>
    <t>TUBO DE CONCRETO - CLASSE CA1 - DN 1000MM</t>
  </si>
  <si>
    <t>01.08.028</t>
  </si>
  <si>
    <t>TUBO DE CONCRETO - CLASSE CA1 - DN 1100MM</t>
  </si>
  <si>
    <t>01.08.029</t>
  </si>
  <si>
    <t>TUBO DE CONCRETO - CLASSE CA1 - DN 1200MM</t>
  </si>
  <si>
    <t>01.08.032</t>
  </si>
  <si>
    <t>TUBO DRENO PLASTICO CORRUGADO PERFURADO DE 100MM EM BARRAS</t>
  </si>
  <si>
    <t>01.08.033</t>
  </si>
  <si>
    <t>TUBO DRENO PLASTICO CORRUGADO PERFURADO DE 150MM EM BARRAS</t>
  </si>
  <si>
    <t>01.08.034</t>
  </si>
  <si>
    <t>MANTA GEOTEXTIL DE 200 GR/M2</t>
  </si>
  <si>
    <t>01.08.035</t>
  </si>
  <si>
    <t>MANTA GEOTEXTIL DE 300 GR/M2</t>
  </si>
  <si>
    <t>01.08.036</t>
  </si>
  <si>
    <t>MANTA GEOTEXTIL DE 600 GR/M2</t>
  </si>
  <si>
    <t>01.08.040</t>
  </si>
  <si>
    <t>ENVOLVIMENTO DE DRENOS COM PEDRA BRITADA</t>
  </si>
  <si>
    <t>01.08.041</t>
  </si>
  <si>
    <t>ENVOLVIMENTO DE DRENOS COM AREIA GROSSA</t>
  </si>
  <si>
    <t>01.08.044</t>
  </si>
  <si>
    <t>FORNEC E INST DE DHP EM FUROS DE 100MM C/TUBO PVC 1 1/2" INCL TXS INST</t>
  </si>
  <si>
    <t>01.08.045</t>
  </si>
  <si>
    <t>FORNEC E INST DE DHP EM FUROS DE 100MM C/TUBO PVC 2" INCL</t>
  </si>
  <si>
    <t>01.08.050</t>
  </si>
  <si>
    <t>CAIXA DE LIGACAO OU INSPECAO - ALVENARIA DE 1/2 TIJOLO</t>
  </si>
  <si>
    <t>01.08.051</t>
  </si>
  <si>
    <t>CAIXA DE LIGACAO OU INSPECAO - ALVENARIA DE 1 TIJOLO REVESTIDA</t>
  </si>
  <si>
    <t>01.08.052</t>
  </si>
  <si>
    <t>CAIXA DE LIGACAO OU INSPECAO - TAMPA DE CONCRETO ARMADO</t>
  </si>
  <si>
    <t>01.08.060</t>
  </si>
  <si>
    <t>TUBO DRENO PEAD CORRUG PERF DN 65MM EM ROLOS</t>
  </si>
  <si>
    <t>01.08.061</t>
  </si>
  <si>
    <t>TUBO DRENO PEAD CORRUG PERF DN 80MM EM ROLO</t>
  </si>
  <si>
    <t>01.08.062</t>
  </si>
  <si>
    <t>TUBO DRENO PEAD CORRUG PERF DN 100MM EM ROLO</t>
  </si>
  <si>
    <t>01.08.063</t>
  </si>
  <si>
    <t>TUBO DRENO PEAD CORRUG PERF DN 170MM EM ROLO</t>
  </si>
  <si>
    <t>01.08.064</t>
  </si>
  <si>
    <t>TUBO DRENO PEAD CORRUG PERF P/ PAISAGISMO DN 65MM EM</t>
  </si>
  <si>
    <t>01.08.065</t>
  </si>
  <si>
    <t>TUBO DRENO PEAD CORRUG PERF P/ PAISAGISMO DN 110MM</t>
  </si>
  <si>
    <t>01.08.099</t>
  </si>
  <si>
    <t>SERVICOS EM DRENAGEM DO TERRENO</t>
  </si>
  <si>
    <t>01.10.001</t>
  </si>
  <si>
    <t>GABARITO DE MADEIRA ESQUADRADO E NIVELADO PARA LOCAÇÃO</t>
  </si>
  <si>
    <t>01.50.099</t>
  </si>
  <si>
    <t>DEMOLICOES</t>
  </si>
  <si>
    <t>01.60.099</t>
  </si>
  <si>
    <t>RETIRADAS</t>
  </si>
  <si>
    <t>01.70.099</t>
  </si>
  <si>
    <t>RECOLOCACOES</t>
  </si>
  <si>
    <t>01.80.099</t>
  </si>
  <si>
    <t>SERVICOS PARCIAIS</t>
  </si>
  <si>
    <t>02.01.001</t>
  </si>
  <si>
    <t>02.01.002</t>
  </si>
  <si>
    <t>02.01.005</t>
  </si>
  <si>
    <t>ESCORAMENTO DE TERRA CONTINUO</t>
  </si>
  <si>
    <t>02.01.006</t>
  </si>
  <si>
    <t>ESCORAMENTO DE TERRA DESCONTINUO</t>
  </si>
  <si>
    <t>02.01.010</t>
  </si>
  <si>
    <t>02.01.012</t>
  </si>
  <si>
    <t>02.01.015</t>
  </si>
  <si>
    <t>02.01.025</t>
  </si>
  <si>
    <t>02.01.027</t>
  </si>
  <si>
    <t>REATERRO COM ADICAO DE 2% DE CIMENTO</t>
  </si>
  <si>
    <t>02.01.099</t>
  </si>
  <si>
    <t>ESCAVACOES</t>
  </si>
  <si>
    <t>02.02.001</t>
  </si>
  <si>
    <t>TUBULOES: ESCAVACAO MANUAL - DIAMETRO DE 70CM</t>
  </si>
  <si>
    <t>02.02.002</t>
  </si>
  <si>
    <t>TUBULOES: ESCAVACAO MECANICA - DIAMETRO DE 50CM</t>
  </si>
  <si>
    <t>02.02.003</t>
  </si>
  <si>
    <t>TUBULOES: ESCAVACAO MECANICA - DIAMETRO DE 60CM</t>
  </si>
  <si>
    <t>02.02.018</t>
  </si>
  <si>
    <t>TUBULÕES CONCRETO DOSADO FCK=20MPa PARA BASE E FUSTE</t>
  </si>
  <si>
    <t>02.02.021</t>
  </si>
  <si>
    <t>ACO CA-50 (A OU B) FYK = 500 MPA</t>
  </si>
  <si>
    <t>02.02.025</t>
  </si>
  <si>
    <t>BROCA DE CONCRETO DE DIAMETRO 20CM - INCL ARRANQUES</t>
  </si>
  <si>
    <t>02.02.026</t>
  </si>
  <si>
    <t>BROCA DE CONCRETO DE DIAMETRO 25CM - INCL ARRANQUES</t>
  </si>
  <si>
    <t>02.02.027</t>
  </si>
  <si>
    <t>BROCA DE CONCRETO DE DIAMETRO 30CM - INCL ARRANQUES</t>
  </si>
  <si>
    <t>02.02.035</t>
  </si>
  <si>
    <t>ESTACAS TIPO STRAUSS DIAM 25CM</t>
  </si>
  <si>
    <t>02.02.036</t>
  </si>
  <si>
    <t>ESTACAS TIPO STRAUSS DIAM 32CM</t>
  </si>
  <si>
    <t>02.02.037</t>
  </si>
  <si>
    <t>ESTACAS TIPO STRAUSS DIAM 38CM</t>
  </si>
  <si>
    <t>02.02.038</t>
  </si>
  <si>
    <t>ESTACAS TIPO STRAUSS DIAM 45CM</t>
  </si>
  <si>
    <t>02.02.070</t>
  </si>
  <si>
    <t>ESTACA TIPO HELICE DN 25CM</t>
  </si>
  <si>
    <t>02.02.071</t>
  </si>
  <si>
    <t>ESTACA TIPO HELICE DN 30CM</t>
  </si>
  <si>
    <t>02.02.072</t>
  </si>
  <si>
    <t>ESTACA TIPO HELICE DN 35CM</t>
  </si>
  <si>
    <t>02.02.073</t>
  </si>
  <si>
    <t>ESTACA TIPO HELICE DN 40CM</t>
  </si>
  <si>
    <t>02.02.074</t>
  </si>
  <si>
    <t>ESTACA TIPO HELICE DN 50CM</t>
  </si>
  <si>
    <t>02.02.075</t>
  </si>
  <si>
    <t>ESTACA TIPO HELICE DN 60CM</t>
  </si>
  <si>
    <t>02.02.076</t>
  </si>
  <si>
    <t>ESTACA TIPO HELICE DN 70CM</t>
  </si>
  <si>
    <t>02.02.077</t>
  </si>
  <si>
    <t>ESTACA TIPO HELICE DN 80CM</t>
  </si>
  <si>
    <t>02.02.078</t>
  </si>
  <si>
    <t>ESTACA TIPO HELICE DN 90CM</t>
  </si>
  <si>
    <t>02.02.085</t>
  </si>
  <si>
    <t>TRANSPORTE E ATERRO INTERNO DE MATERIAL ESCAVADO DE FUNDAÇÃO-ESTACA-TUBULÃO</t>
  </si>
  <si>
    <t>02.02.091</t>
  </si>
  <si>
    <t>TAXA DE MOBILIZAÇÃO DE EQUIPAMENTO - ESTACA ESCAVADA</t>
  </si>
  <si>
    <t>02.02.092</t>
  </si>
  <si>
    <t>TAXA DE MOBILIZAÇÃO DE EQUIPAMENTO-ESTACA REAÇÃO</t>
  </si>
  <si>
    <t>02.02.093</t>
  </si>
  <si>
    <t>TAXA DE MOBILIZAÇÃO DE EQUIPAMENTO - ESTACA RAIZ</t>
  </si>
  <si>
    <t>02.02.094</t>
  </si>
  <si>
    <t>TAXA DE MOBILIZACAO DE EQUIPAMENTO PARA ESTACA TIPO HELICE</t>
  </si>
  <si>
    <t>02.02.095</t>
  </si>
  <si>
    <t>EMENDA COM ANEIS SOLDADOS PARA ESTACA</t>
  </si>
  <si>
    <t>02.02.097</t>
  </si>
  <si>
    <t>TAXA DE MOBILIZACAO DE EQUIPAMENTO - ESTACAS PRE-MOLDADAS</t>
  </si>
  <si>
    <t>02.02.098</t>
  </si>
  <si>
    <t>TAXA DE MOBILIZACAO DE EQUIPAMENTOS - ESTACAS STRAUSS</t>
  </si>
  <si>
    <t>02.02.099</t>
  </si>
  <si>
    <t>FUNDACOES PROFUNDAS</t>
  </si>
  <si>
    <t>02.02.100</t>
  </si>
  <si>
    <t>ESTACA ESCAVADA MECANICAMENTE DIAM 25CM</t>
  </si>
  <si>
    <t>02.02.101</t>
  </si>
  <si>
    <t>ESTACA ESCAVADA MECANICAMENTE DIAM 30CM</t>
  </si>
  <si>
    <t>02.02.102</t>
  </si>
  <si>
    <t>ESTACA ESCAVADA MECANICAMENTE DIAM 35CM</t>
  </si>
  <si>
    <t>02.02.103</t>
  </si>
  <si>
    <t>ESTACA ESCAVADA MECANICAMENTE DIAM 40CM</t>
  </si>
  <si>
    <t>02.02.104</t>
  </si>
  <si>
    <t>ESTACA ESCAVADA MECANICAMENTE DIAM 50CM</t>
  </si>
  <si>
    <t>02.02.105</t>
  </si>
  <si>
    <t>ESTACA ESCAVADA MECANICAMENTE DIAM 60CM</t>
  </si>
  <si>
    <t>02.02.106</t>
  </si>
  <si>
    <t>ESTACA ESCAVADA MECANICAMENTE DIAM 70CM</t>
  </si>
  <si>
    <t>02.02.107</t>
  </si>
  <si>
    <t>ESTACA PRE-MOLDADA CONCRETO SECÃO ATE 289 CM2  CRAVADA</t>
  </si>
  <si>
    <t>02.02.108</t>
  </si>
  <si>
    <t>ESTACA PRE-MOLDADA CONCRETO SECÃO DE 290 A 429 CM2 CRAVADA</t>
  </si>
  <si>
    <t>02.02.109</t>
  </si>
  <si>
    <t>ESTACA PRE-MOLDADA CONCRETO SECÃO DE 430 A 569 CM2 CRAVADA</t>
  </si>
  <si>
    <t>02.02.110</t>
  </si>
  <si>
    <t>ESTACA PRE-MOLDADA CONCRETO SECÃO DE 570 A 714 CM2 CRAVADA</t>
  </si>
  <si>
    <t>02.02.111</t>
  </si>
  <si>
    <t>ESTACA PRE-MOLDADA CONCRETO SECÃO DE 715 A 999 CM2 CRAVADA</t>
  </si>
  <si>
    <t>02.02.113</t>
  </si>
  <si>
    <t>ESTACA RAIZ DN 150MM PERFURAÇAO EM SOLO</t>
  </si>
  <si>
    <t>02.02.114</t>
  </si>
  <si>
    <t>ESTACA RAIZ DN 160MM PERFURAÇAO EM SOLO</t>
  </si>
  <si>
    <t>02.02.115</t>
  </si>
  <si>
    <t>ESTACA RAIZ DN 200MM PERFURAÇAO EM SOLO</t>
  </si>
  <si>
    <t>02.02.116</t>
  </si>
  <si>
    <t>ESTACA RAIZ DN 250MM PERFURAÇAO EM SOLO</t>
  </si>
  <si>
    <t>02.02.117</t>
  </si>
  <si>
    <t>ESTACA RAIZ DN 310MM PERFURAÇAO EM SOLO</t>
  </si>
  <si>
    <t>02.02.118</t>
  </si>
  <si>
    <t>ESTACA RAIZ DN 410MM PERFURAÇAO EM SOLO</t>
  </si>
  <si>
    <t>02.03.001</t>
  </si>
  <si>
    <t>FORMA DE MADEIRA MACICA</t>
  </si>
  <si>
    <t>02.03.099</t>
  </si>
  <si>
    <t>FORMAS</t>
  </si>
  <si>
    <t>02.04.002</t>
  </si>
  <si>
    <t>ACO CA 50 (A OU B) FYK= 500 M PA</t>
  </si>
  <si>
    <t>02.04.003</t>
  </si>
  <si>
    <t>ACO CA 60 (A OU B) FYK= 600 M PA</t>
  </si>
  <si>
    <t>02.04.005</t>
  </si>
  <si>
    <t>TELA ARMADURA (MALHA ACO CA 60 FYK= 600 M PA)</t>
  </si>
  <si>
    <t>02.04.099</t>
  </si>
  <si>
    <t>ARMADURAS</t>
  </si>
  <si>
    <t>02.05.014</t>
  </si>
  <si>
    <t>CONCRETO DOSADO E LANCADO FCK= 20 M PA</t>
  </si>
  <si>
    <t>02.05.018</t>
  </si>
  <si>
    <t>CONCRETO DOSADO E LANCADO FCK=25MPA</t>
  </si>
  <si>
    <t>02.05.019</t>
  </si>
  <si>
    <t>CONCRETO DOSADO E LANCADO FCK=30MPA</t>
  </si>
  <si>
    <t>02.05.024</t>
  </si>
  <si>
    <t>CONCRETO DOSADO,BOMBEADO E LANCADO FCK= 20 M PA</t>
  </si>
  <si>
    <t>02.05.028</t>
  </si>
  <si>
    <t>CONCRETO DOSADO,BOMBEADO E LANCADO FCK=25MPA</t>
  </si>
  <si>
    <t>02.05.029</t>
  </si>
  <si>
    <t>CONCRETO DOSADO, BOMBEADO E LANCADO FCK=30MPA</t>
  </si>
  <si>
    <t>02.05.050</t>
  </si>
  <si>
    <t>CONCRETO GROUT, PREPARADO NO LOCAL, LANÇADO E ADENSADO</t>
  </si>
  <si>
    <t>02.05.098</t>
  </si>
  <si>
    <t>FORNECIMENTO E MONTAGEM DE ESTRUTURA PRE-MOLDADA DE CONCRETO</t>
  </si>
  <si>
    <t>02.05.099</t>
  </si>
  <si>
    <t>CONCRETOS</t>
  </si>
  <si>
    <t>02.06.002</t>
  </si>
  <si>
    <t>ALVENARIA EMBASAMENTO TIJOLO BARRO MACIÇO E = 1/2 TIJOLO</t>
  </si>
  <si>
    <t>02.06.003</t>
  </si>
  <si>
    <t>ALVENARIA EMBASAMENTO TIJOLO BARRO MACIÇO E = 1 TIJOLO</t>
  </si>
  <si>
    <t>02.06.008</t>
  </si>
  <si>
    <t>ALVENARIA EMBASAMENTO BLOCO CONCRETO ESTRUTURAL 14X19X39CM</t>
  </si>
  <si>
    <t>02.06.009</t>
  </si>
  <si>
    <t>ALVENARIA EMBASAMENTO BLOCO CONCRETO ESTRUTURAL 19X19X39CM</t>
  </si>
  <si>
    <t>02.06.099</t>
  </si>
  <si>
    <t>EMBASAMENTOS</t>
  </si>
  <si>
    <t>02.07.001</t>
  </si>
  <si>
    <t>IMPERM RESP ALV EMBAS COM ARGAM CIM-AREIA 1:3 CONTENDO HIDROFUGO</t>
  </si>
  <si>
    <t>02.07.002</t>
  </si>
  <si>
    <t>IMPERM RESP ALV EMBAS C/ CIM-AREIA 1-3 HIDROFUGO/TINTA BETUMINOSA</t>
  </si>
  <si>
    <t>02.07.003</t>
  </si>
  <si>
    <t>IMPERMEABILIZACAO POR CRISTALIZACAO - SUB SOLOS</t>
  </si>
  <si>
    <t>02.07.099</t>
  </si>
  <si>
    <t>IMPERMEABILIZACOES</t>
  </si>
  <si>
    <t>02.50.001</t>
  </si>
  <si>
    <t>DEMOLIÇÃO DE CONCRETO SIMPLES (MANUAL)</t>
  </si>
  <si>
    <t>02.50.002</t>
  </si>
  <si>
    <t>DEMOLIÇÃO DE LASTRO DE CONCRETO SIMPLES (MANUAL)</t>
  </si>
  <si>
    <t>02.50.003</t>
  </si>
  <si>
    <t>DEMOLIÇÃO DE ALVENARIA DE FUNDACÃO (MANUAL)</t>
  </si>
  <si>
    <t>02.50.099</t>
  </si>
  <si>
    <t>02.60.099</t>
  </si>
  <si>
    <t>02.70.099</t>
  </si>
  <si>
    <t>02.80.099</t>
  </si>
  <si>
    <t>SERVICOS DE INFRA ESTRUTURA</t>
  </si>
  <si>
    <t>03.01.001</t>
  </si>
  <si>
    <t>FORMAS DE MADEIRA MACICA</t>
  </si>
  <si>
    <t>03.01.002</t>
  </si>
  <si>
    <t>FORMAS PLANAS PLASTIFICADA PARA CONCRETO APARENTE</t>
  </si>
  <si>
    <t>03.01.003</t>
  </si>
  <si>
    <t>FORMAS CURVAS PLASTIFICADA PARA CONCRETO APARENTE</t>
  </si>
  <si>
    <t>03.01.005</t>
  </si>
  <si>
    <t>CIMBRAMENTO DE MADEIRA</t>
  </si>
  <si>
    <t>03.01.011</t>
  </si>
  <si>
    <t>FORMA DE TUBO DE PAPELAO DIAM. 15 CM</t>
  </si>
  <si>
    <t>03.01.012</t>
  </si>
  <si>
    <t>FORMA DE TUBO DE PAPELAO DIAM. 20 CM</t>
  </si>
  <si>
    <t>03.01.013</t>
  </si>
  <si>
    <t>FORMA DE TUBO DE PAPELAO DIAM. 25 CM</t>
  </si>
  <si>
    <t>03.01.014</t>
  </si>
  <si>
    <t>FORMA DE TUBO DE PAPELAO DIAM. 30 CM</t>
  </si>
  <si>
    <t>03.01.015</t>
  </si>
  <si>
    <t>FORMA DE TUBO DE PAPELAO DIAM. 35 CM</t>
  </si>
  <si>
    <t>03.01.016</t>
  </si>
  <si>
    <t>FORMA DE TUBO DE PAPELAO DIAM. 40 CM</t>
  </si>
  <si>
    <t>03.01.017</t>
  </si>
  <si>
    <t>FORMA DE TUBO DE PAPELAO DIAM. 45 CM</t>
  </si>
  <si>
    <t>03.01.018</t>
  </si>
  <si>
    <t>FORMA DE TUBO DE PAPELAO DIAM. 50 CM</t>
  </si>
  <si>
    <t>03.01.019</t>
  </si>
  <si>
    <t>FORMA DE TUBO DE PAPELAO DIAM. 55 CM</t>
  </si>
  <si>
    <t>FORMA DE TUBO DE PAPELAO DIAM. 60 CM</t>
  </si>
  <si>
    <t>03.01.099</t>
  </si>
  <si>
    <t>03.02.002</t>
  </si>
  <si>
    <t>03.02.003</t>
  </si>
  <si>
    <t>03.02.005</t>
  </si>
  <si>
    <t>03.02.010</t>
  </si>
  <si>
    <t>INSERTS EM CANTONEIRAS OU CHAPA AÇO A-36 P/SOLIDARIZAÇÃO DE VIGAS E PILARES</t>
  </si>
  <si>
    <t>CONJUNTO DE LUVAS E PINO ROSCAVEL DN 12,5MM P/SOLIDARIZAÇÃO DE VIGA FORNEC. E INST.</t>
  </si>
  <si>
    <t>03.02.021</t>
  </si>
  <si>
    <t>CONJUNTO DE LUVAS E PINO ROSCAVEL DN 16MM P/SOLIDARIZAÇÃO DE VIGA FORNEC. E INST.</t>
  </si>
  <si>
    <t>03.02.022</t>
  </si>
  <si>
    <t>CONJUNTO DE LUVAS E PINO ROSCAVEL DN 20MM P/SOLIDARIZAÇÃO DE VIGA FORNEC. E INST.</t>
  </si>
  <si>
    <t>03.02.023</t>
  </si>
  <si>
    <t>CONJUNTO DE LUVAS E PINO ROSCAVEL DN 25MM P/SOLIDARIZAÇÃO DE VIGA FORNEC. E INST.</t>
  </si>
  <si>
    <t>03.02.024</t>
  </si>
  <si>
    <t>CONJUNTO DE LUVAS E PINO ROSCAVEL DN 32MM P/SOLIDARIZAÇÃO DE VIGA FORNEC. E INST.</t>
  </si>
  <si>
    <t>03.02.099</t>
  </si>
  <si>
    <t>03.03.003</t>
  </si>
  <si>
    <t>LAJE PRE-FABRICADA UNID C/VIGOTAS PROTENDIDAS LP12-100KGF/M2</t>
  </si>
  <si>
    <t>03.03.005</t>
  </si>
  <si>
    <t>LAJE PRE-FABRICADA UNIDIRECIONAL C/VIGOTAS PROTENDIDAS LP12-300KGF/M2</t>
  </si>
  <si>
    <t>03.03.006</t>
  </si>
  <si>
    <t>LAJE PRE-FABRICADA UNIDIRECIONAL C/VIGOTAS PROTENDIDAS LP16-100KGF/M2</t>
  </si>
  <si>
    <t>03.03.007</t>
  </si>
  <si>
    <t>LAJE PRE-FABRICADA UNIDIRECIONAL C/VIGOTAS PROTENDIDAS LP16-300KGF/M2</t>
  </si>
  <si>
    <t>03.03.008</t>
  </si>
  <si>
    <t>LAJE PRE-FABRICADA UNIDIRECIONAL C/VIGOTAS PROTENDIDAS LP20-100KGF/M2</t>
  </si>
  <si>
    <t>03.03.009</t>
  </si>
  <si>
    <t>LAJE PRE-FABRICADA UNIDIRECIONAL C/VIGOTAS PROTENDIDAS LP20-300KGF/M2</t>
  </si>
  <si>
    <t>03.03.010</t>
  </si>
  <si>
    <t>LAJE PRE-FABRICADA UNIDIRECIONAL C/VIGOTAS PROTENDIDAS LP20-500KGF/M2</t>
  </si>
  <si>
    <t>03.03.012</t>
  </si>
  <si>
    <t>LAJE PRE-FABRICADA UNIDIRECIONAL C/VIGOTAS PROTENDIDAS LP24-100KGF/M2</t>
  </si>
  <si>
    <t>03.03.014</t>
  </si>
  <si>
    <t>03.03.015</t>
  </si>
  <si>
    <t>LAJE PRE-FABRICADA UNIDIRECIONAL C/VIGOTAS PROTENDIDAS LP24-300KGF/M2</t>
  </si>
  <si>
    <t>03.03.016</t>
  </si>
  <si>
    <t>CONCRETO DOSADO E LANCADO FCK=25 MPA</t>
  </si>
  <si>
    <t>03.03.017</t>
  </si>
  <si>
    <t>LAJE PRE-FABRICADA UNIDIRECIONAL C/VIGOTAS PROTENDIDAS LP24-500KGF/M2</t>
  </si>
  <si>
    <t>03.03.018</t>
  </si>
  <si>
    <t>LAJE PRE-FABRICADA VIGOTA TRELICADA UNIDIRECIONAL LT12-100KGF/M2</t>
  </si>
  <si>
    <t>03.03.019</t>
  </si>
  <si>
    <t>LAJE PRE-FABRICADA VIGOTA TRELICADA UNIDIRECIONAL LT16-100KGF/M2</t>
  </si>
  <si>
    <t>03.03.022</t>
  </si>
  <si>
    <t>LAJE PRE-FABRICADA VIGOTA TRELICADA UNIDIRECIONAL LT16-300KGF/M2</t>
  </si>
  <si>
    <t>03.03.024</t>
  </si>
  <si>
    <t>03.03.026</t>
  </si>
  <si>
    <t>CONCRETO DOSADO,BOMBEADO E LANCADO FCK 25 MPA</t>
  </si>
  <si>
    <t>03.03.027</t>
  </si>
  <si>
    <t>LAJE PRE-FABRICADA VIGOTA TRELICADA UNIDIRECIONAL LT20-100KGF/M2</t>
  </si>
  <si>
    <t>03.03.028</t>
  </si>
  <si>
    <t>LAJE PRE-FABRICADA VIGOTA TRELICADA UNIDIRECIONAL LT20-300KGF/M2</t>
  </si>
  <si>
    <t>03.03.029</t>
  </si>
  <si>
    <t>LAJE PRE-FABRICADA VIGOTA TRELICADA UNIDIRECIONAL LT20-500KGF/M2</t>
  </si>
  <si>
    <t>03.03.030</t>
  </si>
  <si>
    <t>03.03.031</t>
  </si>
  <si>
    <t>LAJE PRE-FABRICADA VIGOTA TRELICADA UNIDIRECIONAL LT25-300KGF/M2</t>
  </si>
  <si>
    <t>03.03.032</t>
  </si>
  <si>
    <t>LAJE PRE-FABRICADA VIGOTA TRELICADA UNIDIRECIONAL LT25-500KGF/M2</t>
  </si>
  <si>
    <t>03.03.033</t>
  </si>
  <si>
    <t>LAJE PRE-FABRICADA PAINEL ALVEOLAR CONCRETO PROTENDIDO H10-100KGF/M2</t>
  </si>
  <si>
    <t>03.03.034</t>
  </si>
  <si>
    <t>LAJE PRE-FABRICADA PAINEL ALVEOLAR CONCRETO PROTENDIDO H15-100KGF/M2</t>
  </si>
  <si>
    <t>03.03.036</t>
  </si>
  <si>
    <t>LAJE PRE-FABRICADA PAINEL ALVEOLAR CONCRETO PROTENDIDO H15-300KGF/M2</t>
  </si>
  <si>
    <t>03.03.037</t>
  </si>
  <si>
    <t>LAJE PRE-FABRICADA PAINEL ALVEOLAR CONCRETO PROTENDIDO H15-500KGF/M2</t>
  </si>
  <si>
    <t>03.03.038</t>
  </si>
  <si>
    <t>LAJE PRE-FABRICADA PAINEL ALVEOLAR CONCRETO PROTENDIDO H20-300KGF/M2</t>
  </si>
  <si>
    <t>03.03.039</t>
  </si>
  <si>
    <t>LAJE PRE-FABRICADA PAINEL ALVEOLAR CONCRETO PROTENDIDO H20-500KGF/M2</t>
  </si>
  <si>
    <t>03.03.048</t>
  </si>
  <si>
    <t>LAJE PRE-FABRICADA PRE-LAJE TRELICADA BIDIR C/ EPS PLT12-100KGF/M2</t>
  </si>
  <si>
    <t>03.03.049</t>
  </si>
  <si>
    <t>LAJE PRE-FABRICADA PRE-LAJE TRELICADA BIDIR C/ EPS PLT16-100KGF/M2</t>
  </si>
  <si>
    <t>03.03.050</t>
  </si>
  <si>
    <t>LAJE PRE-FABRICADA PRE-LAJE TRELICADA BIDIR C/ EPS PLT-16 300KGF/M2</t>
  </si>
  <si>
    <t>03.03.054</t>
  </si>
  <si>
    <t>LAJE PRE-FABRICADA PRE-LAJE TRELICADA BIDIR C/ EPS PLT20-100KGF/M2</t>
  </si>
  <si>
    <t>03.03.055</t>
  </si>
  <si>
    <t>TIJOLO FURADO CERAMICO P/ENCHIMENTO DE REBAIXO DE LAJE</t>
  </si>
  <si>
    <t>03.03.056</t>
  </si>
  <si>
    <t>CONCRETO PREPARADO NO LOCAL C/AGREGADO LEVE P/ENCHIMENTO</t>
  </si>
  <si>
    <t>03.03.058</t>
  </si>
  <si>
    <t>LAJE PRE-FABRICADA PRE-LAJE TRELICADA BIDIR C/ EPS PLT20-300KGF/M2</t>
  </si>
  <si>
    <t>03.03.059</t>
  </si>
  <si>
    <t>LAJE PRE-FABRICADA PRE-LAJE TRELICADA BIDIR C/ EPS PLT20-500KGF/M2</t>
  </si>
  <si>
    <t>03.03.063</t>
  </si>
  <si>
    <t>LAJE PRE-FABRICADA PRE-LAJE TRELICADA BIDIR C/ EPS PLT25-300KGF/M2</t>
  </si>
  <si>
    <t>03.03.067</t>
  </si>
  <si>
    <t>LAJE PRE-FABRICADA PRE-LAJE TRELICADA BIDIR C/ EPS PLT25-500KGF/M2</t>
  </si>
  <si>
    <t>03.03.080</t>
  </si>
  <si>
    <t>REFORÇO PARA LAJE PRÉ-FABRICADA</t>
  </si>
  <si>
    <t>03.03.082</t>
  </si>
  <si>
    <t>LAJE PRE-FABRICADA PRE-LAJE TRELICADA UNIDIR C/ EPS PLT12-100KGF/M2</t>
  </si>
  <si>
    <t>03.03.083</t>
  </si>
  <si>
    <t>LAJE PRE-FABRICADA PRE-LAJE TRELICADA UNIDIR C/ EPS PLT16-100KGF/M2</t>
  </si>
  <si>
    <t>03.03.084</t>
  </si>
  <si>
    <t>LAJE PRE-FABRICADA PRE-LAJE TRELICADA UNIDIR C/ EPS PLT16-300KGF/M2</t>
  </si>
  <si>
    <t>03.03.085</t>
  </si>
  <si>
    <t>LAJE PRE-FABRICADA PRE-LAJE TRELICADA UNIDIR C/ EPS PLT20-100KGF/M2</t>
  </si>
  <si>
    <t>03.03.086</t>
  </si>
  <si>
    <t>LAJE PRE-FABRICADA PRE-LAJE TRELICADA UNIDIR C/ EPS PLT20-300KGF/M2</t>
  </si>
  <si>
    <t>03.03.087</t>
  </si>
  <si>
    <t>LAJE PRE-FABRICADA PRE-LAJE TRELICADA UNIDIR C/ EPS PLT20-500KGF/M2</t>
  </si>
  <si>
    <t>03.03.088</t>
  </si>
  <si>
    <t>LAJE PRE-FABRICADA PRE-LAJE TRELICADA UNIDIR C/ EPS PLT25-300KGF/M2</t>
  </si>
  <si>
    <t>03.03.089</t>
  </si>
  <si>
    <t>LAJE PRE-FABRICADA PRE-LAJE TRELICADA UNIDIR C/ EPS PLT25-500KGF/M2</t>
  </si>
  <si>
    <t>03.03.095</t>
  </si>
  <si>
    <t>FORNEC. E MONTAGEM DE VIGA PROTENDIDA PRÉ-MOLDADA DE CONCRETO</t>
  </si>
  <si>
    <t>03.03.098</t>
  </si>
  <si>
    <t>03.03.099</t>
  </si>
  <si>
    <t>03.03.101</t>
  </si>
  <si>
    <t>LAJE PRE-FABRICADA VIGOTA TRELICADA UNIDIRECIONAL LT12-300KGF/M2</t>
  </si>
  <si>
    <t>03.03.110</t>
  </si>
  <si>
    <t>ESCORAMENTO METÁLICO PARA VIGAS ALTURA ATÉ 3,20M ESPAÇAMENTO MENOR OU IGUAL 60CM</t>
  </si>
  <si>
    <t>03.03.111</t>
  </si>
  <si>
    <t>ESCORAMENTO METÁLICO PARA LAJES ALTURA ATÉ 3,20M MALHA MENOR OU IGUAL 1,50X1,50</t>
  </si>
  <si>
    <t>03.04.001</t>
  </si>
  <si>
    <t>FORNECIMENTO DE EST MET - ACO ESTRUTURAL ASTM OU ABNT - NAO PATINAVEL</t>
  </si>
  <si>
    <t>03.04.003</t>
  </si>
  <si>
    <t>FORNEC DE ESTR METALICA ACO ASTM A709/A588 (RESIST A CORROSAO)</t>
  </si>
  <si>
    <t>03.04.005</t>
  </si>
  <si>
    <t>MONTAGEM DE ESTRUTURA METALICA</t>
  </si>
  <si>
    <t>DESMONTAGEM DE ESTRUTURA METALICA</t>
  </si>
  <si>
    <t>03.04.099</t>
  </si>
  <si>
    <t>ESTRUTURAS METALICAS</t>
  </si>
  <si>
    <t>03.05.010</t>
  </si>
  <si>
    <t>PILAR DE MADEIRA (PASSAGEM COBERTA)</t>
  </si>
  <si>
    <t>03.05.011</t>
  </si>
  <si>
    <t>VIGA DE MADEIRA 6X12 CM (PASSAGEM COBERTA)</t>
  </si>
  <si>
    <t>03.05.012</t>
  </si>
  <si>
    <t>VIGA DE MADEIRA 6X16 CM (PASSAGEM COBERTA)</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</si>
  <si>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</si>
  <si>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</si>
  <si>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</si>
  <si>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</si>
  <si>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</si>
  <si>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</si>
  <si>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</si>
  <si>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</si>
  <si>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</si>
  <si>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</si>
  <si>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04.01.001</t>
  </si>
  <si>
    <t>ALVENARIA DE TIJOLO DE BARRO MACICO E=1/4 TIJOLO</t>
  </si>
  <si>
    <t>04.01.002</t>
  </si>
  <si>
    <t>ALVENARIA DE TIJOLO DE BARRO MACICO E=1/2 TIJOLO</t>
  </si>
  <si>
    <t>04.01.003</t>
  </si>
  <si>
    <t>ALVENARIA DE TIJOLO DE BARRO MACICO E=1 TIJOLO</t>
  </si>
  <si>
    <t>04.01.012</t>
  </si>
  <si>
    <t>ALVENARIA DE TIJOLO DE BARRO A VISTA E=1/4 TIJOLO</t>
  </si>
  <si>
    <t>04.01.013</t>
  </si>
  <si>
    <t>REVESTIMENTO COM TIJOLO DE BARRO A VISTA E=1/2 TIJOLO/DISP ALTERNADA</t>
  </si>
  <si>
    <t>04.01.014</t>
  </si>
  <si>
    <t>ALVENARIA DE TIJOLO DE BARRO A VISTA E=1/2 TIJOLO</t>
  </si>
  <si>
    <t>04.01.015</t>
  </si>
  <si>
    <t>ALVENARIA DE TIJOLO DE BARRO A VISTA E=1 TIJOLO</t>
  </si>
  <si>
    <t>04.01.017</t>
  </si>
  <si>
    <t>ALVENARIA DE TIJOLO LAMINADO A VISTA E=1/2 TIJOLO/DISP ALTERNADO</t>
  </si>
  <si>
    <t>04.01.018</t>
  </si>
  <si>
    <t>ALVENARIA DE TIJOLO LAMINADO A VISTA E=1/4 TIJOLO</t>
  </si>
  <si>
    <t>04.01.019</t>
  </si>
  <si>
    <t>ALVENARIA DE TIJOLO LAMINADO A VISTA E=1/2 TIJOLO</t>
  </si>
  <si>
    <t>ALVENARIA DE TIJOLO LAMINADO A VISTA E=1 TIJOLO</t>
  </si>
  <si>
    <t>04.01.034</t>
  </si>
  <si>
    <t>ALVENARIA DE BLOCO DE CONCRETO 19X19X39 CM CLASSE C</t>
  </si>
  <si>
    <t>04.01.031</t>
  </si>
  <si>
    <t>ALVENARIA DE BLOCOS DE CONCRETO E=14CM</t>
  </si>
  <si>
    <t>04.01.032</t>
  </si>
  <si>
    <t>ALVENARIA DE BLOCOS DE CONCRETO E=19CM</t>
  </si>
  <si>
    <t>04.01.042</t>
  </si>
  <si>
    <t>ALVENARIA DE BLOCO CERAMICO PORTANTE E=14CM</t>
  </si>
  <si>
    <t>04.01.043</t>
  </si>
  <si>
    <t>ALVENARIA DE BLOCO CERAMICO PORTANTE E=19CM</t>
  </si>
  <si>
    <t>04.01.045</t>
  </si>
  <si>
    <t>04.01.046</t>
  </si>
  <si>
    <t>ARMADURA CA 50 PARA PAREDE AUTO-PORTANTE</t>
  </si>
  <si>
    <t>04.01.047</t>
  </si>
  <si>
    <t>ARMADURA CA 60 PARA PAREDE AUTO-PORTANTE</t>
  </si>
  <si>
    <t>04.01.049</t>
  </si>
  <si>
    <t>ALVENARIA AUTO-PORTANTE: BLOCO CONCRETO ESTRUTURAL DE 19X19X19CM CLASSE B</t>
  </si>
  <si>
    <t>04.01.050</t>
  </si>
  <si>
    <t>ALVENARIA AUTO-PORTANTE: BLOCO CONCRETO ESTRUTURAL DE 14X19X39CM</t>
  </si>
  <si>
    <t>04.01.051</t>
  </si>
  <si>
    <t>ALVENARIA AUTO-PORTANTE: BLOCO CONCRETO ESTRUTURAL DE 19X19X39CM</t>
  </si>
  <si>
    <t>04.01.057</t>
  </si>
  <si>
    <t>VERGA/CINTA EM BLOCO DE CONCRETO CANALETA - 11,5X19X39CM</t>
  </si>
  <si>
    <t>04.01.058</t>
  </si>
  <si>
    <t>VERGA/CINTA EM BLOCO DE CONCRETO CANALETA - 14 CM</t>
  </si>
  <si>
    <t>04.01.059</t>
  </si>
  <si>
    <t>VERGA/CINTA EM BLOCO DE CONCRETO CANALETA - 19 CM</t>
  </si>
  <si>
    <t>04.01.063</t>
  </si>
  <si>
    <t>ALVENARIA DE CONCRETO CELULAR - BLOCOS E=7,5CM</t>
  </si>
  <si>
    <t>04.01.064</t>
  </si>
  <si>
    <t>ALVENARIA DE CONCRETO CELULAR - BLOCOS E=10CM</t>
  </si>
  <si>
    <t>04.01.065</t>
  </si>
  <si>
    <t>ALVENARIA DE CONCRETO CELULAR BLOCOS E=15CM</t>
  </si>
  <si>
    <t>04.01.070</t>
  </si>
  <si>
    <t>ALVENARIA DE TIJOLO CERAMICO FURADO (BAIANO) ESP.NOM. 10 CM</t>
  </si>
  <si>
    <t>04.01.071</t>
  </si>
  <si>
    <t>ALVENARIA DE TIJOLO CERAMICO FURADO (BAIANO) ESP.NOM. 12.5 CM</t>
  </si>
  <si>
    <t>04.01.072</t>
  </si>
  <si>
    <t>ALVENARIA DE TIJOLO CERAMICO FURADO (BAIANO) ESP.NOM 15 CM</t>
  </si>
  <si>
    <t>04.01.073</t>
  </si>
  <si>
    <t>ALVENARIA DE TIJOLO CERAMICO FURADO (BAIANO) ESP.NOM. 20 CM</t>
  </si>
  <si>
    <t>04.01.099</t>
  </si>
  <si>
    <t>ALVENARIAS</t>
  </si>
  <si>
    <t>04.02.012</t>
  </si>
  <si>
    <t>ELEMENTO VAZADO DE CONCRETO QUADRICULADO REF NEO-REX 18 / REF ÚNICA 4D</t>
  </si>
  <si>
    <t>04.02.013</t>
  </si>
  <si>
    <t>ELEMENTO VAZADO DE CONCRETO TIPO VENEZIANA REF UNICA 11A</t>
  </si>
  <si>
    <t>04.02.018</t>
  </si>
  <si>
    <t>ELEMENTO VAZADO DE BLOCO DE CONCRETO 19X19X39CM CLASSE C</t>
  </si>
  <si>
    <t>ELEMENTO VAZADO DE BLOCOS CERAMICOS DE VEDACAO</t>
  </si>
  <si>
    <t>04.02.029</t>
  </si>
  <si>
    <t>ELEMENTO VAZADO REF NEO REX 4A / REF UNICA 2C</t>
  </si>
  <si>
    <t>ELEMENTO VAZADO REF NEO REX 16 / REF UNICA 1 I</t>
  </si>
  <si>
    <t>04.02.032</t>
  </si>
  <si>
    <t>ELEMENTO VAZADO REF NEO REX 16DS/16DC</t>
  </si>
  <si>
    <t>04.02.033</t>
  </si>
  <si>
    <t>ELEMENTO VAZADO REF NEO REX 17A</t>
  </si>
  <si>
    <t>04.02.035</t>
  </si>
  <si>
    <t>ELEMENTO VAZADO REF NEO REX 19B/19C / REF UNICA 5/5B</t>
  </si>
  <si>
    <t>04.02.036</t>
  </si>
  <si>
    <t>ELEMENTO VAZADO REF NEO REX 22B / REF UNICA 4B</t>
  </si>
  <si>
    <t>04.02.037</t>
  </si>
  <si>
    <t>ELEMENTO VAZADO REF NEO REX 22C / REF UNICA 4A</t>
  </si>
  <si>
    <t>04.02.039</t>
  </si>
  <si>
    <t>ELEMENTO VAZADO REF NEO REX 23A / REF UNICA 3A</t>
  </si>
  <si>
    <t>04.02.044</t>
  </si>
  <si>
    <t>ELEMENTO VAZADO REF NEO REX 41 / REF UNICA 4</t>
  </si>
  <si>
    <t>04.02.047</t>
  </si>
  <si>
    <t>ELEMENTO VAZADO REF NEO REX 59 / REF UNICA 11</t>
  </si>
  <si>
    <t>04.02.058</t>
  </si>
  <si>
    <t>ELEMENTO VAZADO REF NEO REX 90</t>
  </si>
  <si>
    <t>04.02.060</t>
  </si>
  <si>
    <t>ELEMENTO VAZADO REF NEO REX 95 / REF UNICA 23A</t>
  </si>
  <si>
    <t>04.02.061</t>
  </si>
  <si>
    <t>ELEMENTO VAZADO REF NEO REX 97 / REF UNICA 1H</t>
  </si>
  <si>
    <t>04.02.062</t>
  </si>
  <si>
    <t>ELEMENTO VAZADO CERAMICO 18X18X7CM</t>
  </si>
  <si>
    <t>04.02.099</t>
  </si>
  <si>
    <t>ELEMENTOS VAZADOS</t>
  </si>
  <si>
    <t>04.03.001</t>
  </si>
  <si>
    <t>DV-01 DIVISORIA DE GRANILITE - LATERAL ABERTA</t>
  </si>
  <si>
    <t>04.03.002</t>
  </si>
  <si>
    <t>DV-02 DIVISORIA DE GRANILITE - LATERAL FECHADA</t>
  </si>
  <si>
    <t>04.03.003</t>
  </si>
  <si>
    <t>DV-03 DIVISORIA DE GRANILITE - FRONTAL</t>
  </si>
  <si>
    <t>04.03.005</t>
  </si>
  <si>
    <t>DV-06 DIVISORIA DE GRANILITE SANITARIO INFANTIL H=1,20M</t>
  </si>
  <si>
    <t>04.03.008</t>
  </si>
  <si>
    <t>DV-04 DIVISÓRIA DE GRANILITE - ANTEPARO</t>
  </si>
  <si>
    <t>04.03.009</t>
  </si>
  <si>
    <t>DV-07 DIVISÓRIA DE GRANILITE</t>
  </si>
  <si>
    <t>PLACAS DE CONCRETO - ESPESSURA 5 CM</t>
  </si>
  <si>
    <t>04.03.022</t>
  </si>
  <si>
    <t>DIVISORIA CHAPA FIBRA MAD PRENS BP/PAINEL/VIDRO/VENTIL PERM E=35MM</t>
  </si>
  <si>
    <t>04.03.023</t>
  </si>
  <si>
    <t>DIVISORIA CHAPA FIBRA MAD PRENS BP/PAINEL CEGO 1,20X2,11M E=35MM</t>
  </si>
  <si>
    <t>04.03.025</t>
  </si>
  <si>
    <t>DIVISORIA CHAPA FIBRA MAD PRENS BP/PAINEL VENT PERM 1,20X2,11M E=35MM</t>
  </si>
  <si>
    <t>04.03.026</t>
  </si>
  <si>
    <t>DV-05 DIVISORIA PARA SALA DE INFORMÁTICA</t>
  </si>
  <si>
    <t>04.03.030</t>
  </si>
  <si>
    <t>DIVISORIAS DE GESSO ACARTONADO</t>
  </si>
  <si>
    <t>04.03.099</t>
  </si>
  <si>
    <t>PLACAS DIVISORIAS</t>
  </si>
  <si>
    <t>04.50.001</t>
  </si>
  <si>
    <t>DEMOLIÇÃO DE ALVENARIAS EM GERAL E ELEMENTOS VAZADOS,INCL REVESTIMENTOS</t>
  </si>
  <si>
    <t>04.50.010</t>
  </si>
  <si>
    <t>DEMOLIÇÃO DE DIVISÓRIAS DE MADEIRA INCLUINDO ENTARUGAMENTO</t>
  </si>
  <si>
    <t>04.50.011</t>
  </si>
  <si>
    <t>DEMOLIÇÃO DE DIVISÓRIAS EM PLACAS PARA SANITÁRIOS</t>
  </si>
  <si>
    <t>04.50.012</t>
  </si>
  <si>
    <t>DEMOLIÇÃO DE PLACAS DE FIBRO CIMENTO</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</si>
  <si>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</si>
  <si>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</si>
  <si>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</si>
  <si>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</si>
  <si>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</si>
  <si>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</si>
  <si>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</si>
  <si>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</si>
  <si>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</si>
  <si>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</si>
  <si>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</si>
  <si>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</si>
  <si>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04.70.012</t>
  </si>
  <si>
    <t>RECOLOCAÇÃO DE PAINÉIS DIVISÓRIOS COM MONTANTES METÁLICAS</t>
  </si>
  <si>
    <t>04.70.099</t>
  </si>
  <si>
    <t>RECOLOCACOES DE ALVENARIA E OUTROS ELEMENTOS DIVISORIOS</t>
  </si>
  <si>
    <t>04.80.011</t>
  </si>
  <si>
    <t>DIVISORIA CHAPA COMPENSADO E=4MM G1-C8 AMBAS FACES INCL ENTARUG</t>
  </si>
  <si>
    <t>04.80.015</t>
  </si>
  <si>
    <t>DIVISORIAS DE CHAPAS DURATEX OU SIMILAR,INCL ENTARUGAMENTO</t>
  </si>
  <si>
    <t>04.80.016</t>
  </si>
  <si>
    <t>CHAPA DURATEX OU SIMILAR</t>
  </si>
  <si>
    <t>04.80.017</t>
  </si>
  <si>
    <t>DIVISORIAS DE CHAPAS DIVILUX OU SIMILAR</t>
  </si>
  <si>
    <t>04.80.099</t>
  </si>
  <si>
    <t>SERVICOS DE ALVENARIA E OUTROS ELEMENTOS DIVISORIOS</t>
  </si>
  <si>
    <t>05.01.001</t>
  </si>
  <si>
    <t>PM-67 PORTA DE MADEIRA MACHO/FEMEA P/ PINT. BAT. MET. L=82CM</t>
  </si>
  <si>
    <t>05.01.002</t>
  </si>
  <si>
    <t>PM-68 PORTA DE MADEIRA MACHO/FEMEA P/ PINT. BAT. MET. L=92CM</t>
  </si>
  <si>
    <t>05.01.004</t>
  </si>
  <si>
    <t>PM-04 PORTA DE MADEIRA SARRAFEADA P/ PINT. BAT. MADEIRA L=82CM</t>
  </si>
  <si>
    <t>05.01.005</t>
  </si>
  <si>
    <t>PM-05 PORTA DE MADEIRA SARRAFEADA P/ PINT. BAT. MADEIRA L=92CM</t>
  </si>
  <si>
    <t>05.01.006</t>
  </si>
  <si>
    <t>PM-69 PORTA DE MADEIRA MACHO/FEMEA P/ PINT. BAT. MET. L=124CM</t>
  </si>
  <si>
    <t>05.01.007</t>
  </si>
  <si>
    <t>PM-08 PORTA DE MADEIRA SARRAFEADA P/ PINT. BAT. MADEIRA L=124CM</t>
  </si>
  <si>
    <t>05.01.009</t>
  </si>
  <si>
    <t>PM-19 PORTA DE MADEIRA MACHO/FEMEA P/ PINT. BAT. MADEIRA L=62CM</t>
  </si>
  <si>
    <t>05.01.010</t>
  </si>
  <si>
    <t>PM-20 PORTA DE MADEIRA MACHO/FEMEA P/ PINT. BAT. MADEIRA L=82CM</t>
  </si>
  <si>
    <t>05.01.011</t>
  </si>
  <si>
    <t>PM-21 PORTA DE MADEIRA MACHO/FEMEA P/ PINT. BAT. MADEIRA L=92CM</t>
  </si>
  <si>
    <t>05.01.012</t>
  </si>
  <si>
    <t>PM-22 PORTA DE MADEIRA MACHO/FEMEA P/ PINT. BAT. MADEIRA L=124CM</t>
  </si>
  <si>
    <t>05.01.013</t>
  </si>
  <si>
    <t>PM-23 PORTA DE MADEIRA MACHO/FEMEA P/ PINT. BAT. MADEIRA L=72CM</t>
  </si>
  <si>
    <t>05.01.014</t>
  </si>
  <si>
    <t>PM-24 PORTA DE MADEIRA SARRAFEADA P/ PINT. BAT. MADEIRA L=72CM</t>
  </si>
  <si>
    <t>05.01.024</t>
  </si>
  <si>
    <t>PM-34 PORTA DE MADEIRA MACHO/FEMEA P/ PINT. C/ BAND. BAT. MET. L=72CM</t>
  </si>
  <si>
    <t>05.01.025</t>
  </si>
  <si>
    <t>PM-35 PORTA DE MADEIRA MACHO/FEMEA P/ PINT. C/ BAND. BAT. MET. L=82CM</t>
  </si>
  <si>
    <t>05.01.026</t>
  </si>
  <si>
    <t>PM-36 PORTA DE MADEIRA MACHO/FEMEA P/ PINT. C/ BAND. BAT. MET. L=92CM</t>
  </si>
  <si>
    <t>05.01.027</t>
  </si>
  <si>
    <t>PM-37 PORTA DE MADEIRA MACHO/FEMEA P/ PINT. C/ BAND. BAT. MET. L=124CM</t>
  </si>
  <si>
    <t>05.01.028</t>
  </si>
  <si>
    <t>PORTAS PARA DIVISORIAS CHAPA FIBRA MAD PRENS BP COM FERRAGENS</t>
  </si>
  <si>
    <t>05.01.029</t>
  </si>
  <si>
    <t>PM-74 PORTA DE SARRAFEADO MACIÇO P/BOXES L=62CM-COMPLETA</t>
  </si>
  <si>
    <t>05.01.036</t>
  </si>
  <si>
    <t>PM-38 PORTA DE MADEIRA MACHO/FEMEA P/ PINT. C/ BAND. BAT. MAD. L=72CM</t>
  </si>
  <si>
    <t>05.01.037</t>
  </si>
  <si>
    <t>PM-39 PORTA DE MADEIRA MACHO/FEMEA P/ PINT. C/ BAND. BAT. MAD. L=82CM</t>
  </si>
  <si>
    <t>05.01.044</t>
  </si>
  <si>
    <t>PM-40 PORTA DE MADEIRA MACHO/FEMEA P/ PINT. C/ BAND. BAT. MAD. L=92CM</t>
  </si>
  <si>
    <t>05.01.045</t>
  </si>
  <si>
    <t>PM-41 PORTA DE MADEIRA MACHO/FEMEA P/ PINT. C/ BAND. BAT. MAD. L=124CM</t>
  </si>
  <si>
    <t>05.01.046</t>
  </si>
  <si>
    <t>PM-70 PORTA DE MADEIRA SARRAFEADA P/ PINT. BAT. MET. L=72CM</t>
  </si>
  <si>
    <t>05.01.047</t>
  </si>
  <si>
    <t>PM-71 PORTA DE MADEIRA SARRAFEADA P/ PINT. BAT. MET. L=82CM</t>
  </si>
  <si>
    <t>05.01.048</t>
  </si>
  <si>
    <t>PM-72 PORTA DE MADEIRA SARRAFEADA P/ PINT. BAT. MET. L=92CM</t>
  </si>
  <si>
    <t>05.01.049</t>
  </si>
  <si>
    <t>PM-73 PORTA DE MADEIRA SARRAFEADA P/ PINT. BAT. MET. L=124CM</t>
  </si>
  <si>
    <t>05.01.050</t>
  </si>
  <si>
    <t>PM-81 PORTA DE SARRAFEADO MACIÇO P/BOXE ACESSIVEL-COMPLETA</t>
  </si>
  <si>
    <t>05.01.051</t>
  </si>
  <si>
    <t>PM-75 PORTA SARRAFEADO MACICO SANIT. ACESSIVEL BAT. MET.</t>
  </si>
  <si>
    <t>05.01.062</t>
  </si>
  <si>
    <t>PM-76 PORTA SARRAFEADO MACICO SANIT. ACESSIVEL BAT. MAD.</t>
  </si>
  <si>
    <t>05.01.067</t>
  </si>
  <si>
    <t>PM-79 PORTA PARA HALL DO ELEVADOR BAT. MET.</t>
  </si>
  <si>
    <t>05.01.068</t>
  </si>
  <si>
    <t>PM-80 PORTA PARA HALL DO ELEVADOR BAT. MAD.</t>
  </si>
  <si>
    <t>05.01.069</t>
  </si>
  <si>
    <t>PM-82 PORTA DE CORRER ACESSIVEL SARRAF.MACIÇA P/PINTURA(L=111CM)</t>
  </si>
  <si>
    <t>05.01.070</t>
  </si>
  <si>
    <t>PM-83 PORTA DE CORRER ACESSIVEL SARRAFEADA MACIÇA G1-C1 P/PINTURA L=101CM</t>
  </si>
  <si>
    <t>05.01.090</t>
  </si>
  <si>
    <t>PM-58 PORTA DE MADEIRA SARRAFEADA P/ PINT. C/ BAND. BAT. MET. L=72CM</t>
  </si>
  <si>
    <t>05.01.091</t>
  </si>
  <si>
    <t>PM-59 PORTA DE MADEIRA SARRAFEADA P/ PINT. C/ BAND. BAT. MET. L=82CM</t>
  </si>
  <si>
    <t>05.01.092</t>
  </si>
  <si>
    <t>PM-60 PORTA DE MADEIRA SARRAFEADA P/ PINT. C/ BAND. BAT. MET. L=92CM</t>
  </si>
  <si>
    <t>05.01.093</t>
  </si>
  <si>
    <t>PM-61 PORTA DE MADEIRA SARRAFEADA P/ PINT. C/ BAND. BAT. MET. L=124CM</t>
  </si>
  <si>
    <t>05.01.094</t>
  </si>
  <si>
    <t>PM-62 PORTA DE MADEIRA SARRAFEADA P/ PINT. C/ BAND. BAT. MAD. L=72CM</t>
  </si>
  <si>
    <t>05.01.095</t>
  </si>
  <si>
    <t>PM-63 PORTA DE MADEIRA SARRAFEADA P/ PINT. C/ BAND. BAT. MAD. L=82CM</t>
  </si>
  <si>
    <t>05.01.096</t>
  </si>
  <si>
    <t>PM-64 PORTA DE MADEIRA SARRAFEADA P/ PINT. C/ BAND. BAT. MAD. L=92CM  INCLUSIVE REFORÇO DE FECHADURA</t>
  </si>
  <si>
    <t>05.01.097</t>
  </si>
  <si>
    <t>PM-65 PORTA DE MADEIRA SARRAFEADA P/ PINT. C/ BAND. BAT. MAD. L=124CM</t>
  </si>
  <si>
    <t>05.01.098</t>
  </si>
  <si>
    <t>PM-66 PORTA DE MADEIRA MACHO/FEMEA P/ PINT. BAT. MET. L=72CM</t>
  </si>
  <si>
    <t>05.01.099</t>
  </si>
  <si>
    <t>ELEMENTOS DE MADEIRA COM ACESSORIO</t>
  </si>
  <si>
    <t>05.02.099</t>
  </si>
  <si>
    <t>05.03.099</t>
  </si>
  <si>
    <t>FERRAGENS</t>
  </si>
  <si>
    <t>05.04.099</t>
  </si>
  <si>
    <t>QUADRO NEGRO / QUADROS DE AVISO</t>
  </si>
  <si>
    <t>05.05.034</t>
  </si>
  <si>
    <t>BS-05 BANCADA PARA COZINHA - GRANITO</t>
  </si>
  <si>
    <t>05.05.037</t>
  </si>
  <si>
    <t>BS-08 BANCADA PARA FRALDÁRIO</t>
  </si>
  <si>
    <t>05.05.049</t>
  </si>
  <si>
    <t>BE-04 BANCADA LAVATORIO/EDUCAÇAO INFANTIL</t>
  </si>
  <si>
    <t>05.05.050</t>
  </si>
  <si>
    <t>BE-05 BANCADA EDUCAÇÃO INFANTIL</t>
  </si>
  <si>
    <t>05.05.053</t>
  </si>
  <si>
    <t>BE-08 BANCADA ALUNOS / QUIMICA E BIOLOGIA (150CM)</t>
  </si>
  <si>
    <t>05.05.054</t>
  </si>
  <si>
    <t>BE-09 BANCADA ALUNOS / QUIMICA E BIOLOGIA (195CM)</t>
  </si>
  <si>
    <t>05.05.055</t>
  </si>
  <si>
    <t>BE-10 BANCADA ALUNOS / MATEMATICA E FISICA (280CM)</t>
  </si>
  <si>
    <t>05.05.057</t>
  </si>
  <si>
    <t>BE-11 BANCADA ALUNOS / QUIMICA E BIOLOGIA (120CM)</t>
  </si>
  <si>
    <t>05.05.058</t>
  </si>
  <si>
    <t>BE-12 BANCADA ALUNOS / QUIMICA E BIOLOGIA (165CM)</t>
  </si>
  <si>
    <t>05.05.059</t>
  </si>
  <si>
    <t>BE-13 BANCADA ALUNOS / MATEMATICA E FISICA (225CM)</t>
  </si>
  <si>
    <t>05.05.060</t>
  </si>
  <si>
    <t>BE-14 BANCADA APOIO PARA CAPELA</t>
  </si>
  <si>
    <t>05.05.061</t>
  </si>
  <si>
    <t>BE-15 BANCADA LABORATORIO COM PRATELEIRA</t>
  </si>
  <si>
    <t>05.05.062</t>
  </si>
  <si>
    <t>BE-16 BANCADA LABORATORIO 2 CUBAS 50X40X25CM (L=180CM)</t>
  </si>
  <si>
    <t>05.05.063</t>
  </si>
  <si>
    <t>BE-17 BANCADA LABORATORIO 1 CUBA 50X40X25CM (L=120CM)</t>
  </si>
  <si>
    <t>05.05.064</t>
  </si>
  <si>
    <t>PR-08 PRATELEIRA DE GRANITO</t>
  </si>
  <si>
    <t>05.05.067</t>
  </si>
  <si>
    <t>PR-03 PRATELEIRA DE GRANILITE - L=30CM</t>
  </si>
  <si>
    <t>05.05.068</t>
  </si>
  <si>
    <t>BE-18 BANCADA LABORATORIO 1 CUBA 60X50X30CM (L=180CM)</t>
  </si>
  <si>
    <t>05.05.069</t>
  </si>
  <si>
    <t>BE-19 BANCADA LABORATORIO SIMPLES</t>
  </si>
  <si>
    <t>05.05.075</t>
  </si>
  <si>
    <t>PR-09 PRATELEIRA EM GRANILITE - L=55CM</t>
  </si>
  <si>
    <t>05.05.078</t>
  </si>
  <si>
    <t>GS-03 GUICHE DE SECRETARIA/JANELA DE 2 FOLHAS</t>
  </si>
  <si>
    <t>05.05.079</t>
  </si>
  <si>
    <t>PR-10 PRATELEIRA EM GRANILITE L=70CM</t>
  </si>
  <si>
    <t>05.05.080</t>
  </si>
  <si>
    <t>ET-05 ESTRADO DE POLIPROPILENO</t>
  </si>
  <si>
    <t>05.05.085</t>
  </si>
  <si>
    <t>BA-12 BALCÃO DE ATENDIMENTO DE GRANITO (210X60CM)</t>
  </si>
  <si>
    <t>05.05.086</t>
  </si>
  <si>
    <t>BA-13 BALCAO ATENDIMENTO - GRANITO</t>
  </si>
  <si>
    <t>05.05.087</t>
  </si>
  <si>
    <t>GS-04 GUICHE DE SECRETARIA/JANELA DE CORRER</t>
  </si>
  <si>
    <t>05.05.089</t>
  </si>
  <si>
    <t>BA-10 BALCÃO DE DISTRIB.DE GRANITO (L=350CM)</t>
  </si>
  <si>
    <t>05.05.090</t>
  </si>
  <si>
    <t>BA-11 BALCÃO DE DEVOLUÇÃO DE GRANITO (L=70CM)</t>
  </si>
  <si>
    <t>05.05.096</t>
  </si>
  <si>
    <t>CC-06 CUBA INOX 460X300X170MM - MISTURADOR DE PAREDE</t>
  </si>
  <si>
    <t>05.05.099</t>
  </si>
  <si>
    <t>COMPONENTES</t>
  </si>
  <si>
    <t>05.05.101</t>
  </si>
  <si>
    <t>CC-01 CUBA INOX (60X50X30CM) INCLUSIVE VÁLVULA AMERICANA-GRANITO</t>
  </si>
  <si>
    <t>05.05.103</t>
  </si>
  <si>
    <t>CC-03 CUBA INOX (50X40X25CM) TORNEIRA DE PAREDE INCL.VÁLVULA AMERICANA-GRANITO</t>
  </si>
  <si>
    <t>05.05.104</t>
  </si>
  <si>
    <t>CC-04 CUBA DUPLA INOX (102X40X25CM) INCLUSIVE VÁLVULA AMERICANA-GRANITO</t>
  </si>
  <si>
    <t>05.05.105</t>
  </si>
  <si>
    <t>CC-05 CUBA INOX (50X40X25CM) TORNEIRA DE MESA INCL.VÁLVULA AMERICANA-GRANITO</t>
  </si>
  <si>
    <t>05.06.051</t>
  </si>
  <si>
    <t>CHAPA DE POLICARBONATO (LEXAN/POLYHARD) ESP=3MM</t>
  </si>
  <si>
    <t>05.06.052</t>
  </si>
  <si>
    <t>CHAPA DE POLICARBONATO COMPACTA E=4MM</t>
  </si>
  <si>
    <t>05.06.053</t>
  </si>
  <si>
    <t>CHAPA DE POLICARBONATO ALVEOLAR E=6MM</t>
  </si>
  <si>
    <t>05.06.061</t>
  </si>
  <si>
    <t>RP-02 REFORCO DE FECHADURAS PARA PORTAS (RP-02)</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</si>
  <si>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</si>
  <si>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</si>
  <si>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</si>
  <si>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</si>
  <si>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</si>
  <si>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</si>
  <si>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</si>
  <si>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</si>
  <si>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</si>
  <si>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</si>
  <si>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</si>
  <si>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</si>
  <si>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</si>
  <si>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</si>
  <si>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</si>
  <si>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</si>
  <si>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</si>
  <si>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RETIRADA DE DOBRADIÇAS</t>
  </si>
  <si>
    <t>05.60.099</t>
  </si>
  <si>
    <t>05.70.001</t>
  </si>
  <si>
    <t>RECOLOCAÇÃO DE FOLHAS DE PORTA OU JANELA</t>
  </si>
  <si>
    <t>05.70.005</t>
  </si>
  <si>
    <t>RECOLOCAÇÃO DE BATENTES DE ESQUADRIAS DE MADEIRA</t>
  </si>
  <si>
    <t>05.70.010</t>
  </si>
  <si>
    <t>RECOLOCAÇÃO DE GUARNIÇÃO OU MOLDURAS</t>
  </si>
  <si>
    <t>05.70.013</t>
  </si>
  <si>
    <t>RECOLOCAÇÃO DE PORTA-GIZ, INCLUINDO SUPORTES</t>
  </si>
  <si>
    <t>05.70.015</t>
  </si>
  <si>
    <t>RECOLOCAÇÃO DE FECHADURAS DE EMBUTIR</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</si>
  <si>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</si>
  <si>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</si>
  <si>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</si>
  <si>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</si>
  <si>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</si>
  <si>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</si>
  <si>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</si>
  <si>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</si>
  <si>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</si>
  <si>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</si>
  <si>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05.80.003</t>
  </si>
  <si>
    <t>PORTA MADEIRA ALMOFADADA</t>
  </si>
  <si>
    <t>05.80.004</t>
  </si>
  <si>
    <t>PORTA MADEIRA MACHO-FEMEA</t>
  </si>
  <si>
    <t>05.80.005</t>
  </si>
  <si>
    <t>PORTA TIPO VENEZIANA</t>
  </si>
  <si>
    <t>05.80.006</t>
  </si>
  <si>
    <t>FOLHA DE PORTA LISA DE 22 MM PARA ARMARIOS</t>
  </si>
  <si>
    <t>05.80.011</t>
  </si>
  <si>
    <t>JANELA MADEIRA GUILHOTINA: FOLHA</t>
  </si>
  <si>
    <t>05.80.015</t>
  </si>
  <si>
    <t>BANDEIRA P/ PORTA MADEIRA COMPENS LISA P/ PINTURA</t>
  </si>
  <si>
    <t>05.80.020</t>
  </si>
  <si>
    <t>BATENTE DE MADEIRA PARA PORTAS DE 1 FL SEM BANDEIRA</t>
  </si>
  <si>
    <t>05.80.021</t>
  </si>
  <si>
    <t>BATENTE DE MADEIRA PARA PORTAS DE 1 FOLHA COM BANDEIRA</t>
  </si>
  <si>
    <t>05.80.022</t>
  </si>
  <si>
    <t>BATENTE DE MADEIRA PARA PORTA DE 2 FLS SEM BANDEIRA</t>
  </si>
  <si>
    <t>05.80.023</t>
  </si>
  <si>
    <t>BATENTE DE MADEIRA PARA PORTAS DE 2 FLS COM BANDEIRA</t>
  </si>
  <si>
    <t>05.80.026</t>
  </si>
  <si>
    <t>BATENTE DE MADEIRA PARA ARMARIO</t>
  </si>
  <si>
    <t>05.80.030</t>
  </si>
  <si>
    <t>BATENTE METALICO - PERFIL CHAPA 14 (1,9MM) ZINCADA</t>
  </si>
  <si>
    <t>05.80.035</t>
  </si>
  <si>
    <t>GUARNICAO DE 5 CM PARA PORTA DE 1 FOLHA</t>
  </si>
  <si>
    <t>05.80.036</t>
  </si>
  <si>
    <t>GUARNICAO DE 5 CM PARA PORTA DE 2 FOLHAS</t>
  </si>
  <si>
    <t>05.80.037</t>
  </si>
  <si>
    <t>GUARNICAO MADEIRA DE 5,0CM</t>
  </si>
  <si>
    <t>05.80.038</t>
  </si>
  <si>
    <t>GUARNICAO MADEIRA DE 7,0CM</t>
  </si>
  <si>
    <t>05.80.039</t>
  </si>
  <si>
    <t>GUARNICAO MADEIRA DE 10,0CM</t>
  </si>
  <si>
    <t>05.80.040</t>
  </si>
  <si>
    <t>GUARNICAO MADEIRA DE 15,0CM</t>
  </si>
  <si>
    <t>05.80.041</t>
  </si>
  <si>
    <t>PORTA GIZ, INCLUSIVE SUPORTES</t>
  </si>
  <si>
    <t>05.80.042</t>
  </si>
  <si>
    <t>LOUSA QUADRICULADA L=4.61M MOD. LG-01</t>
  </si>
  <si>
    <t>05.80.043</t>
  </si>
  <si>
    <t>CHAPA GREENBOARD DE 1,3 MM DE ESPESSURA</t>
  </si>
  <si>
    <t>05.80.044</t>
  </si>
  <si>
    <t>LOUSA QUADRICULADA L=2.55M MOD. LG-02</t>
  </si>
  <si>
    <t>05.80.045</t>
  </si>
  <si>
    <t>LOUSA EM ARGAMASSA L=4.61M MOD. LG-03</t>
  </si>
  <si>
    <t>05.80.047</t>
  </si>
  <si>
    <t>QUADRO NEGRO EM MASSA - COMPLETO</t>
  </si>
  <si>
    <t>05.80.070</t>
  </si>
  <si>
    <t>FECHADURA COMPLETA, CILINDRICA DE EMBUTIR</t>
  </si>
  <si>
    <t>JG</t>
  </si>
  <si>
    <t>05.80.071</t>
  </si>
  <si>
    <t>FECHADURA COMPLETA, TIPO GORGE DE EMBUTIR</t>
  </si>
  <si>
    <t>05.80.072</t>
  </si>
  <si>
    <t>FECHADURA COMPL TIPO TARGETA DE SOBREPOR C/VISOR "LIVRE-OCUPADO"</t>
  </si>
  <si>
    <t>05.80.073</t>
  </si>
  <si>
    <t>FECHADURA DE SOBREPOR CILINDRICA PARA PORTOES</t>
  </si>
  <si>
    <t>05.80.080</t>
  </si>
  <si>
    <t>DOBRADICA DE 3 1/2" X 3" CROMADO, COM EIXO E BOLA DE LATAO</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</si>
  <si>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</si>
  <si>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</si>
  <si>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</si>
  <si>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</si>
  <si>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</si>
  <si>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</si>
  <si>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</si>
  <si>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</si>
  <si>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05.80.086</t>
  </si>
  <si>
    <t>CREMONA COMPLETO</t>
  </si>
  <si>
    <t>05.80.087</t>
  </si>
  <si>
    <t>VARETA PARA CREMONA</t>
  </si>
  <si>
    <t>05.80.090</t>
  </si>
  <si>
    <t>BORBOLETA PARA JANELAS</t>
  </si>
  <si>
    <t>PR</t>
  </si>
  <si>
    <t>05.80.091</t>
  </si>
  <si>
    <t>FECHO TIPO UNHO DE EMBUTIR DE 10 CM</t>
  </si>
  <si>
    <t>05.80.094</t>
  </si>
  <si>
    <t>DOBRADICA FERRO CROM C/ PINO BOLAS ANEIS FERRO 3 1/2"X3"</t>
  </si>
  <si>
    <t>05.80.095</t>
  </si>
  <si>
    <t>FECHADURA CILINDRICA COMPLETO (FECHAD ROSETA MACAN)</t>
  </si>
  <si>
    <t>05.80.096</t>
  </si>
  <si>
    <t>FECHO UNHA DE EMBUTIR AÇO CROMADO 20CM X 3/4"</t>
  </si>
  <si>
    <t>05.80.099</t>
  </si>
  <si>
    <t>SERVICOS DE ELEMENTOS DE MADEIRA/COMPONENTES</t>
  </si>
  <si>
    <t>05.81.001</t>
  </si>
  <si>
    <t>PORTA MADEIRA COMPENS LISA P/ VERNIZ 72X210CM</t>
  </si>
  <si>
    <t>05.81.002</t>
  </si>
  <si>
    <t>PORTA MADEIRA COMPENS LISA P/ VERNIZ 82X210CM</t>
  </si>
  <si>
    <t>05.81.003</t>
  </si>
  <si>
    <t>PORTA MADEIRA COMPENS LISA P/ VERNIZ 92X210CM</t>
  </si>
  <si>
    <t>05.81.005</t>
  </si>
  <si>
    <t>PORTA MADEIRA COMPENS LISA P/ PINTURA 72X210CM</t>
  </si>
  <si>
    <t>05.81.006</t>
  </si>
  <si>
    <t>PORTA MADEIRA COMPENS LISA P/ PINTURA 82X210CM</t>
  </si>
  <si>
    <t>05.81.007</t>
  </si>
  <si>
    <t>PORTA COMPENS LISA MADEIRA P/ PINTURA 92X210CM</t>
  </si>
  <si>
    <t>05.81.025</t>
  </si>
  <si>
    <t>PORTA MADEIRA MACHO-FEMEA 72X210CM</t>
  </si>
  <si>
    <t>05.81.026</t>
  </si>
  <si>
    <t>PORTA MADEIRA MACHO-FEMEA 82X210CM</t>
  </si>
  <si>
    <t>05.81.027</t>
  </si>
  <si>
    <t>PORTA MADEIRA MACHO-FEMEA 92X210CM</t>
  </si>
  <si>
    <t>05.81.033</t>
  </si>
  <si>
    <t>PORTA DE ARMARIO SOB PIA TIPO VENEZIANA - DE CORRER</t>
  </si>
  <si>
    <t>05.81.035</t>
  </si>
  <si>
    <t>PORTA DE ARMARIO SOB PIA REVEST LAMINADO FENOL-MELAMINICO - DE CORRER</t>
  </si>
  <si>
    <t>05.81.047</t>
  </si>
  <si>
    <t>FECHADURAS E FECHOS PARA PORTAS INT WC - TARGETA LATAO LIVRE-OCUPADO</t>
  </si>
  <si>
    <t>05.81.048</t>
  </si>
  <si>
    <t>ESPELHOS RET 200 X 50 MM PESO MINIMO 170 G</t>
  </si>
  <si>
    <t>05.81.055</t>
  </si>
  <si>
    <t>JANELA VENEZIANA MOD. JM-01</t>
  </si>
  <si>
    <t>05.81.056</t>
  </si>
  <si>
    <t>CHAPA LAMINADO MELAMINICO ACAB TEXTURIZADO E=1MM</t>
  </si>
  <si>
    <t>05.81.057</t>
  </si>
  <si>
    <t>JANELAS DE MADEIRA TIPO GUILHOTINA - COM VENEZIANAS</t>
  </si>
  <si>
    <t>05.81.062</t>
  </si>
  <si>
    <t>CONJUNTO FERRAGEM PORTAS INTERNAS E EXTERNAS 1 FOLHA - COM DOBRADIÇA DE FERRO POLIDO</t>
  </si>
  <si>
    <t>05.81.065</t>
  </si>
  <si>
    <t>FERRAGEM PORTINHOLAS ARMARIO SOB PIA - COM 2 FOLHAS DE CORRER</t>
  </si>
  <si>
    <t>05.81.070</t>
  </si>
  <si>
    <t>CADEADO DE LATAO COM CILINDRO - TRAVA DUPLA DE 25 MM</t>
  </si>
  <si>
    <t>05.81.071</t>
  </si>
  <si>
    <t>CADEADO DE LATAO COM CILINDRO - TRAVA DUPLA DE 35 MM</t>
  </si>
  <si>
    <t>05.81.072</t>
  </si>
  <si>
    <t>CADEADO DE LATAO COM CILINDRO - TRAVA DUPLA DE 45 MM</t>
  </si>
  <si>
    <t>05.81.073</t>
  </si>
  <si>
    <t>CADEADO DE LATAO COM CILINDRO - TRAVA DUPLA DE 50 MM</t>
  </si>
  <si>
    <t>05.81.076</t>
  </si>
  <si>
    <t>CADEADO DE LATAO C/ CILINDRO-TRAVA DUPLA DE 30MM - PESO MIN 110G</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</si>
  <si>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</si>
  <si>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</si>
  <si>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</si>
  <si>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</si>
  <si>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</si>
  <si>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</si>
  <si>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</si>
  <si>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</si>
  <si>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</si>
  <si>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</si>
  <si>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05.82.099</t>
  </si>
  <si>
    <t>06.01.001</t>
  </si>
  <si>
    <t>EF-01 ESQUADRIA DE FERRO 90X60CM</t>
  </si>
  <si>
    <t>06.01.002</t>
  </si>
  <si>
    <t>EF-02 ESQUADRIA DE FERRO 90X120CM</t>
  </si>
  <si>
    <t>06.01.003</t>
  </si>
  <si>
    <t>EF-03 ESQUADRIA DE FERRO 90X150CM</t>
  </si>
  <si>
    <t>06.01.004</t>
  </si>
  <si>
    <t>EF-04 ESQUADRIA DE FERRO 180X60CM</t>
  </si>
  <si>
    <t>06.01.005</t>
  </si>
  <si>
    <t>EF-05 ESQUADRIA DE FERRO 180X120CM</t>
  </si>
  <si>
    <t>06.01.006</t>
  </si>
  <si>
    <t>EF-06 ESQUADRIA DE FERRO 180X150CM</t>
  </si>
  <si>
    <t>06.01.013</t>
  </si>
  <si>
    <t>EF-13 ESQUADRIA DE FERRO 90X90CM</t>
  </si>
  <si>
    <t>06.01.014</t>
  </si>
  <si>
    <t>EF-14 ESQUADRIA DE FERRO 180X90CM</t>
  </si>
  <si>
    <t>06.01.015</t>
  </si>
  <si>
    <t>EF-15 ESQUADRIA DE FERRO / VENTILACAO CRUZADA H=30 A 45CM</t>
  </si>
  <si>
    <t>06.01.016</t>
  </si>
  <si>
    <t>EF-16 ESQUADRIA DE FERRO FIXA L=90CM</t>
  </si>
  <si>
    <t>06.01.017</t>
  </si>
  <si>
    <t>EF-17 ESQUADRIA DE FERRO FIXA L=180CM</t>
  </si>
  <si>
    <t>06.01.019</t>
  </si>
  <si>
    <t>EF-18 ESQUADRIA DE FERRO / VENTILACAO PERMANENTE L=90X60CM</t>
  </si>
  <si>
    <t>EF-19 ESQUADRIA DE FERRO VENTILACAO PERMANENTE L=180X60CM</t>
  </si>
  <si>
    <t>06.01.022</t>
  </si>
  <si>
    <t>EF-20 ESQUADRIA DE FERRO 180X180CM</t>
  </si>
  <si>
    <t>06.01.023</t>
  </si>
  <si>
    <t>EF-21 ESQUADRIA DE FERRO 180X210CM</t>
  </si>
  <si>
    <t>06.01.024</t>
  </si>
  <si>
    <t>EF-22 ESQUADRIA DE FERRO COM BASCULANTE L=90CM</t>
  </si>
  <si>
    <t>06.01.025</t>
  </si>
  <si>
    <t>CAIXILHOS DE FERRO -BASCULANTES</t>
  </si>
  <si>
    <t>06.01.026</t>
  </si>
  <si>
    <t>CAIXILHOS DE FERRO -FIXOS</t>
  </si>
  <si>
    <t>06.01.027</t>
  </si>
  <si>
    <t>CAIXILHOS DE FERRO -FIXO COM VENTILACAO PERMANENTE</t>
  </si>
  <si>
    <t>06.01.028</t>
  </si>
  <si>
    <t>EF-23 ESQUADRIA DE FERRO COM BASCULANTE L=180CM</t>
  </si>
  <si>
    <t>06.01.037</t>
  </si>
  <si>
    <t>EF-24 ADAPTADO ESQUADRIA DE FERRO 1,00X1,00</t>
  </si>
  <si>
    <t>EF-24 ESQ FERRO VENEZIANA DA CAIXA DO ELEVADOR (0.80X0.40M)</t>
  </si>
  <si>
    <t>06.01.041</t>
  </si>
  <si>
    <t>EF-25 ESQ DE FERRO VENTILACAO CRUZADA (H=60 A 80CM)</t>
  </si>
  <si>
    <t>06.01.042</t>
  </si>
  <si>
    <t>EF-26 ESQ DE FERRO VENTILACAO CRUZADA (180X65CM)</t>
  </si>
  <si>
    <t>06.01.043</t>
  </si>
  <si>
    <t>EF-27 ESQ DE FERRO VENTILACAO CRUZADA (180X75CM)</t>
  </si>
  <si>
    <t>06.01.044</t>
  </si>
  <si>
    <t>EF-28 ESQUADRIA DE FERRO 90X180CM</t>
  </si>
  <si>
    <t>06.01.047</t>
  </si>
  <si>
    <t>EF-29 ESQUADRIA DE FERRO 90X210CM</t>
  </si>
  <si>
    <t>06.01.048</t>
  </si>
  <si>
    <t>EF-30 ESQUADRIA DE FERRO PARA DUTO EXAUSTOR DE CAPELA</t>
  </si>
  <si>
    <t>06.01.049</t>
  </si>
  <si>
    <t>EV-01 ESQUADRIA VENEZIANA DE ACO (1,20X2,00 M)</t>
  </si>
  <si>
    <t>06.01.050</t>
  </si>
  <si>
    <t>EF-31 ESQUADRIA DE FERRO VENTILAÇÃO CRUZADA (90X65CM)</t>
  </si>
  <si>
    <t>06.01.051</t>
  </si>
  <si>
    <t>EF-32 ESQUADRIA DE FERRO VENTILAÇÃO CRUZADA (90X75CM)</t>
  </si>
  <si>
    <t>06.01.062</t>
  </si>
  <si>
    <t>EA-13 JANELA DE ALUMINIO - 1,80 X 1,50 M</t>
  </si>
  <si>
    <t>06.01.063</t>
  </si>
  <si>
    <t>EA-14 JANELA DE ALUMINIO - 1,80 X 1,20 M</t>
  </si>
  <si>
    <t>06.01.064</t>
  </si>
  <si>
    <t>EA-15 JANELA DE ALUMINIO - 1,80 X 0,60 M</t>
  </si>
  <si>
    <t>06.01.065</t>
  </si>
  <si>
    <t>EA-16 JANELA DE ALUMINIO (0,90X0,90M)</t>
  </si>
  <si>
    <t>06.01.066</t>
  </si>
  <si>
    <t>EA - 17 JANELA DE ALUMINIO (1,80 X0,90 M)</t>
  </si>
  <si>
    <t>06.01.067</t>
  </si>
  <si>
    <t>EA-18 JANELA DE ALUMINIO (VENTILACAO CRUZADA) L= 180 CM</t>
  </si>
  <si>
    <t>06.01.072</t>
  </si>
  <si>
    <t>CAIXILHOS DE ALUMINIO -BASCULANTES</t>
  </si>
  <si>
    <t>06.01.075</t>
  </si>
  <si>
    <t>CAIXILHOS DE ALUMINIO -FIXO</t>
  </si>
  <si>
    <t>06.01.080</t>
  </si>
  <si>
    <t>VENEZIANA INDUSTRIAL -ALETAS PVC MONTANTES ACO GALVANIZADO REF 100</t>
  </si>
  <si>
    <t>06.01.081</t>
  </si>
  <si>
    <t>VENEZIANA INDUSTRIAL-ALETAS FIBRA DE VIDRO MONTANTES ACO GALV REF 100</t>
  </si>
  <si>
    <t>06.01.082</t>
  </si>
  <si>
    <t>VENEZIANA INDUSTRIAL-ALETAS PVC MONTANTES ACO PRE-PINTADO REF 100</t>
  </si>
  <si>
    <t>06.01.083</t>
  </si>
  <si>
    <t>VENEZIANA INDUSTRIAL-ALETAS FIBRA VIDRO MONTANTES ACO PRE-PINT REF 100</t>
  </si>
  <si>
    <t>06.01.084</t>
  </si>
  <si>
    <t>VENEZIANA INDUSTRIAL-ALETAS PVC MONTANTE ALUMINIO ANODIZADO REF 100</t>
  </si>
  <si>
    <t>06.01.085</t>
  </si>
  <si>
    <t>VENEZIANA INDUSTRIAL-ALETAS FIBRA VIDRO MONTANTES ALUM ANODIZ REF 100</t>
  </si>
  <si>
    <t>06.01.086</t>
  </si>
  <si>
    <t>VENEZIANA INDUSTRIAL-ALETAS PVC/MONTANTES ACO GALVANIZADO/REF.50</t>
  </si>
  <si>
    <t>06.01.087</t>
  </si>
  <si>
    <t>VENEZIANA INDUSTRIAL-ALETAS PVC/MONTANTES ALUM. ANODIZADO/REF.50</t>
  </si>
  <si>
    <t>06.01.099</t>
  </si>
  <si>
    <t>SERVICOS EM ELEMENTOS METALICOS/COMPONENTES</t>
  </si>
  <si>
    <t>06.02.001</t>
  </si>
  <si>
    <t>PC-01 PORTA CORTA-FOGO P90 L=90CM COMPLETA</t>
  </si>
  <si>
    <t>06.02.010</t>
  </si>
  <si>
    <t>PF-11 PORTA/JANELA DE FERRO 180X260CM</t>
  </si>
  <si>
    <t>06.02.013</t>
  </si>
  <si>
    <t>PF-20 PORTA DE FERRO COM BANDEIRA L=180CM</t>
  </si>
  <si>
    <t>06.02.015</t>
  </si>
  <si>
    <t>PF-15 PORTA EM CHAPA DE FERRO (L=82 CM)</t>
  </si>
  <si>
    <t>06.02.016</t>
  </si>
  <si>
    <t>PF-16 PORTA EM CHAPA DE FERRO (L=92 CM)</t>
  </si>
  <si>
    <t>06.02.017</t>
  </si>
  <si>
    <t>PF-17 PORTA EM CHAPA DE FERRO L=102CM</t>
  </si>
  <si>
    <t>06.02.019</t>
  </si>
  <si>
    <t>PF-19 PORTA DE FERRO P/ RESERVATORIO - GALVANIZADA</t>
  </si>
  <si>
    <t>PORTA DE FERRO (TIPO PF-11)</t>
  </si>
  <si>
    <t>06.02.026</t>
  </si>
  <si>
    <t>PF-23 PORTA DE FERRO C/ BANDEIRA EM CHAPA PERFURADA L=140CM</t>
  </si>
  <si>
    <t>06.02.028</t>
  </si>
  <si>
    <t>PF-21 PORTA DE FERRO COM BANDEIRA EM CHAPA PERFURADA L=102CM</t>
  </si>
  <si>
    <t>06.02.029</t>
  </si>
  <si>
    <t>PF-22 PORTA DE FERRO C/ BANDEIRA EM CHAPA PERFURADA L=82CM</t>
  </si>
  <si>
    <t>06.02.045</t>
  </si>
  <si>
    <t>PF-26 PORTA DE FERRO C/BANDEIRA PARA HALL ELEVADOR L=90CM</t>
  </si>
  <si>
    <t>06.02.046</t>
  </si>
  <si>
    <t>PF-27 PORTA DE FERRO 90X215CM</t>
  </si>
  <si>
    <t>06.02.047</t>
  </si>
  <si>
    <t>PF-28 PORTA DE FERRO COM BANDEIRA 90X260CM</t>
  </si>
  <si>
    <t>06.02.048</t>
  </si>
  <si>
    <t>PF-29 PORTA DE FERRO COM BANDEIRA EM CHAPA PERFURADA 90X260CM</t>
  </si>
  <si>
    <t>06.02.049</t>
  </si>
  <si>
    <t>PF-30 PORTA EM CHAPA DE AÇO C/VENT.PERM (L=140CM)</t>
  </si>
  <si>
    <t>06.02.052</t>
  </si>
  <si>
    <t>PORTA DE ENROLAR EM GRADES RETANGULARES</t>
  </si>
  <si>
    <t>06.02.053</t>
  </si>
  <si>
    <t>PF-32 PORTA EM CHAPA DE AÇO 82X210CM C/VENTILAÇÃO</t>
  </si>
  <si>
    <t>06.02.054</t>
  </si>
  <si>
    <t>PF-33 PORTA EM CHAPA DE ACO 180X215CM</t>
  </si>
  <si>
    <t>06.02.056</t>
  </si>
  <si>
    <t>PORTA EM CHAPA DE FERRO GALVANIZADO TIPO PF-15</t>
  </si>
  <si>
    <t>06.02.060</t>
  </si>
  <si>
    <t>PT-38 PORTAO EM GRADIL ELETROFUNDIDO (345X230CM)</t>
  </si>
  <si>
    <t>06.02.061</t>
  </si>
  <si>
    <t>PT-39 PORTAO EM GRADIL ELETROFUNDIDO (165X230CM)</t>
  </si>
  <si>
    <t>06.02.062</t>
  </si>
  <si>
    <t>PT-40 BANDEIRA EM GRADIL ELETROFUNDIDO</t>
  </si>
  <si>
    <t>06.02.063</t>
  </si>
  <si>
    <t>PORTÃO EM GRADIL ELETROFUNDIDO</t>
  </si>
  <si>
    <t>06.02.064</t>
  </si>
  <si>
    <t>PT-43 PORTAO DE CORRER EM GRADIL ELETROF (360X230CM)</t>
  </si>
  <si>
    <t>06.02.065</t>
  </si>
  <si>
    <t>PT-44 PORTAO DE CORRER EM GRADIL ELETROF (720X230CM)</t>
  </si>
  <si>
    <t>06.02.066</t>
  </si>
  <si>
    <t>PT-45 PORTAO DE CORRER EM GRADIL ELETROF (372X230CM)</t>
  </si>
  <si>
    <t>06.02.067</t>
  </si>
  <si>
    <t>PT-46 PORTAO DE CORRER EM GRADIL ELETROF (732X230CM)</t>
  </si>
  <si>
    <t>06.02.073</t>
  </si>
  <si>
    <t>PT-47 PORTÃO BASCULANTE-GRADIL ELETROFUND 705X230CM (USO INT)</t>
  </si>
  <si>
    <t>06.02.074</t>
  </si>
  <si>
    <t>PT-48 PORTÃO BASCULANTE-GRADIL ELETROFUND 525X230CM (USO INT)</t>
  </si>
  <si>
    <t>06.02.075</t>
  </si>
  <si>
    <t>PT-49 PORTÃO BASCULANTE-GRADIL ELETROFUND 345X230CM (USO INT)</t>
  </si>
  <si>
    <t>06.02.088</t>
  </si>
  <si>
    <t>PORTÃO DE CORRER EM GRADIL ELETROFUNDIDO</t>
  </si>
  <si>
    <t>06.02.089</t>
  </si>
  <si>
    <t>PORTÃO BASCULANTE EM GRADIL ELETROFUNDIDO</t>
  </si>
  <si>
    <t>06.02.094</t>
  </si>
  <si>
    <t>ME-02 MONTANTE ESTRUTURAL VERTICAL P/ESQUADRIAS EM VÃO DE 7,20M</t>
  </si>
  <si>
    <t>06.02.095</t>
  </si>
  <si>
    <t>ME-03 MONTANTE ESTRUTURAL HORIZONTAL P/ESQUADRIAS</t>
  </si>
  <si>
    <t>06.02.109</t>
  </si>
  <si>
    <t>PF-C   PORTA CAIXILHO  93X215 CM ADAPTADA MODELO PF-27  USO EXCLUSIVO PADRAO CRECHE</t>
  </si>
  <si>
    <t>06.02.099</t>
  </si>
  <si>
    <t>06.02.104</t>
  </si>
  <si>
    <t>"PF-B  PORTA 2 FOLHAS 300X215 CM INCLUSIVE VIDRO LAMINADO 6MM COM MONTANTES ME-02 E ME-03   USO EXCLUSIVO PADRAO CRECHE"</t>
  </si>
  <si>
    <t>06.03.001</t>
  </si>
  <si>
    <t>TI-01 TAMPA DE INSPECAO - ACO</t>
  </si>
  <si>
    <t>06.03.003</t>
  </si>
  <si>
    <t>AF-01 ALCAPAO PARA LAJE DE FORRO</t>
  </si>
  <si>
    <t>06.03.010</t>
  </si>
  <si>
    <t>TP-03 TELA DE PROTEÇÃO ARAME GALVANIZADO ONDULADO-REQUADRO DE FERRO</t>
  </si>
  <si>
    <t>06.03.016</t>
  </si>
  <si>
    <t>BP-01 BARRA ANTIPANICO SIMPLES</t>
  </si>
  <si>
    <t>06.03.017</t>
  </si>
  <si>
    <t>BP-02 BARRA ANTIPANICO DUPLA</t>
  </si>
  <si>
    <t>06.03.019</t>
  </si>
  <si>
    <t>EM-05 ESCADA MARINHEIRO (GALVANIZADA)</t>
  </si>
  <si>
    <t>06.03.020</t>
  </si>
  <si>
    <t>EM-06 ESCADA DE MARINHEIRO C/GUARDA CORPO GALVANIZADA</t>
  </si>
  <si>
    <t>06.03.024</t>
  </si>
  <si>
    <t>TP-12 TELA DE PROTECAO REMOVIVEL</t>
  </si>
  <si>
    <t>06.03.030</t>
  </si>
  <si>
    <t>GRADE DE PROTECAO DE FERRO PINTADO - COM TELA EMERG.83/84</t>
  </si>
  <si>
    <t>06.03.031</t>
  </si>
  <si>
    <t>GRADE DE PROTECAO DE FERRO PINTADO - SEM TELA EMERG.83/84</t>
  </si>
  <si>
    <t>06.03.033</t>
  </si>
  <si>
    <t>GR-01 GRADE DE PROTECAO</t>
  </si>
  <si>
    <t>06.03.034</t>
  </si>
  <si>
    <t>GR-02 GRADE DE PROTECAO / GUICHE (122X92 CM)</t>
  </si>
  <si>
    <t>06.03.036</t>
  </si>
  <si>
    <t>CHAPA PERFURADA GALV 14(FUROS REDONDOS E ALTERNADOS 3/8")AREA PERF 48%</t>
  </si>
  <si>
    <t>06.03.037</t>
  </si>
  <si>
    <t>PERFIL METALICO TUBULAR SECCAO QUADRADA 8X8CM E=3MM</t>
  </si>
  <si>
    <t>06.03.038</t>
  </si>
  <si>
    <t>PERFIL L DE FERRO 1"X1"X1/8"</t>
  </si>
  <si>
    <t>06.03.039</t>
  </si>
  <si>
    <t>TELA DE PROTEÇÃO CONTRA NIDIFICACAO DE PASSAROS</t>
  </si>
  <si>
    <t>06.03.040</t>
  </si>
  <si>
    <t>TELA ARAME GALVANIZADO MOSQUITEIRA CONTRA INSETOS</t>
  </si>
  <si>
    <t>06.03.060</t>
  </si>
  <si>
    <t>BARRA DE APOIO P/DEFICIENTES EM INOX ESCOVADO</t>
  </si>
  <si>
    <t>06.03.061</t>
  </si>
  <si>
    <t>CO-27 CORRIMÃO DUPLO AÇO INOX FORNECIDO E INSTALADO</t>
  </si>
  <si>
    <t>06.03.062</t>
  </si>
  <si>
    <t>CO-28 CORRIMÃO DUPLO COM MONTANTE VERTICAL AÇO INOX FORNECIDO E INSTALADO</t>
  </si>
  <si>
    <t>06.03.063</t>
  </si>
  <si>
    <t>CO-29 CORRIMÃO DUPLO INTERMEDIÁRIO AÇO INOX FORNECIDO E INSTALADO</t>
  </si>
  <si>
    <t>06.03.064</t>
  </si>
  <si>
    <t>CO-30 GUARDA-CORPO TUBULAR AÇO INOX FORNECIDO E INSTALADO</t>
  </si>
  <si>
    <t>06.03.067</t>
  </si>
  <si>
    <t>FQ-05 ALAMBRADO PARA QUADRA COBERTA TÉRREA (BROCA)</t>
  </si>
  <si>
    <t>06.03.068</t>
  </si>
  <si>
    <t>FQ-06 ALAMBRADO PARA QUADRA COBERTA TERREA (SAPATA)</t>
  </si>
  <si>
    <t>06.03.069</t>
  </si>
  <si>
    <t>QE-36 REDE DE PROTECAO PARA QUADRAS DE ESPORTES</t>
  </si>
  <si>
    <t>06.03.070</t>
  </si>
  <si>
    <t>QE-38 TABELA DE BASQUETE (FUNDACAO DIRETA)</t>
  </si>
  <si>
    <t>06.03.073</t>
  </si>
  <si>
    <t>QE-41 TABELA DE BASQUETE (SOMENTE TRELICA - FIXACAO PAREDE/PILAR)</t>
  </si>
  <si>
    <t>06.03.074</t>
  </si>
  <si>
    <t>QE-42 POSTE PARA REDE DE VOLEIBOL (FUNDACAO DIRETA)</t>
  </si>
  <si>
    <t>06.03.075</t>
  </si>
  <si>
    <t>QE-43 POSTE PARA REDE VOLEIBOL (LAJE ALVEOLAR)</t>
  </si>
  <si>
    <t>06.03.076</t>
  </si>
  <si>
    <t>QE-44 POSTE PARA REDE VOLEIBOL (PRE-LAJE TRELICADA)</t>
  </si>
  <si>
    <t>06.03.077</t>
  </si>
  <si>
    <t>QE-45 TRAVE DE FUTEBOL DE SALAO (FUNDACAO DIRETA)</t>
  </si>
  <si>
    <t>06.03.078</t>
  </si>
  <si>
    <t>QE-46 TRAVE DE FUTEBOL DE SALAO (LAJE ALVEOLAR)</t>
  </si>
  <si>
    <t>06.03.079</t>
  </si>
  <si>
    <t>QE-47 TRAVE DE FUTEBOL DE SALAO (PRE-LAJE TRELICADA)</t>
  </si>
  <si>
    <t>06.03.080</t>
  </si>
  <si>
    <t>QE-39 TABELA DE BASQUETE (LAJE ALVEOLAR)</t>
  </si>
  <si>
    <t>06.03.081</t>
  </si>
  <si>
    <t>QE-40 TABELA DE BASQUETE (PRE-LAJE TRELIÇADA)</t>
  </si>
  <si>
    <t>06.03.082</t>
  </si>
  <si>
    <t>CO-31 CORRIMÃO SIMPLES AÇO INOX FORNECIDO E INSTALADO</t>
  </si>
  <si>
    <t>06.03.083</t>
  </si>
  <si>
    <t>CO-32 CORRIMÃO SIMPLES C/ MONTANTE VERTICAL AÇO INOX FORNECIDO E INSTALADO</t>
  </si>
  <si>
    <t>06.03.084</t>
  </si>
  <si>
    <t>CO-33 CORRIMÃO SIMPLES INTERMEDIÁRIO AÇO INOX FORNECIDO E INSTALADO</t>
  </si>
  <si>
    <t>06.03.090</t>
  </si>
  <si>
    <t>CAIXILHARIA EM ALUMINIO</t>
  </si>
  <si>
    <t>06.03.091</t>
  </si>
  <si>
    <t>CAIXILHARIA EM FERRO</t>
  </si>
  <si>
    <t>06.03.099</t>
  </si>
  <si>
    <t>06.03.100</t>
  </si>
  <si>
    <t>CO-34 CORRIMÃO DUPLO AÇO GALVANIZADO COM PINTURA ESMALTE.</t>
  </si>
  <si>
    <t>06.03.101</t>
  </si>
  <si>
    <t>CO-35 CORRIMÃO DUPLO COM MONTANTE VERTICAL AÇO GALVANIZADO COM PINTURA ESMALTE</t>
  </si>
  <si>
    <t>06.03.102</t>
  </si>
  <si>
    <t>CO-36 CORRIMÃO DUPLO INTERMEDIÁRIO AÇO GALVANIZADO COM PINTURA ESMALTE</t>
  </si>
  <si>
    <t>06.03.103</t>
  </si>
  <si>
    <t>CO-37 CORRIMÃO SIMPLES AÇO GALVANIZADO COM PINTURA ESMALTE</t>
  </si>
  <si>
    <t>06.03.104</t>
  </si>
  <si>
    <t>CO-38 CORRIMÃO SIMPLES COM MONTANTE VERTICAL AÇO GALVANIZADO COM PINTURA ESMALTE</t>
  </si>
  <si>
    <t>06.03.105</t>
  </si>
  <si>
    <t>CO-39 CORRIMÃO SIMPLES INTERMEDIÁRIO AÇO GALVANIZADO COM PINTURA ESMALTE</t>
  </si>
  <si>
    <t>06.03.106</t>
  </si>
  <si>
    <t>CO-40 GUARDA-CORPO TUBULAR SOBRE ALVENARIA AÇO GALVANIZADO COM PINTURA ESMALTE</t>
  </si>
  <si>
    <t>06.03.107</t>
  </si>
  <si>
    <t>CO-41 GUARDA-CORPO COM CHAPA PERFURADA H=110CM AÇO GALVANIZADO COM PINTURA ESMALTE</t>
  </si>
  <si>
    <t>06.03.108</t>
  </si>
  <si>
    <t>CO-42 GUARDA-CORPO COM CHAPA PERFURADA H=130CM AÇO GALVANIZADO COM PINTURA ESMALTE</t>
  </si>
  <si>
    <t>06.50.030</t>
  </si>
  <si>
    <t>DEMOLIÇÃO DE DEGRAUS DE ESCADA DE MARINHEIRO EM GRAMPOS</t>
  </si>
  <si>
    <t>06.50.099</t>
  </si>
  <si>
    <t>06.60.001</t>
  </si>
  <si>
    <t>RETIRADA DE ESQUADRIAS METÁLICAS</t>
  </si>
  <si>
    <t>06.60.002</t>
  </si>
  <si>
    <t>RETIRADA DE TELA</t>
  </si>
  <si>
    <t>06.60.005</t>
  </si>
  <si>
    <t>RETIRADA DE BATENTES</t>
  </si>
  <si>
    <t>06.60.050</t>
  </si>
  <si>
    <t>RETIRADA DE BRAÇO DE ALAVANCA</t>
  </si>
  <si>
    <t>06.60.051</t>
  </si>
  <si>
    <t>RETIRADA DE ALAVANCA</t>
  </si>
  <si>
    <t>06.60.052</t>
  </si>
  <si>
    <t>RETIRADA DE PUXADOR DE ENGATE PARA CAIXILHO DE CORRER</t>
  </si>
  <si>
    <t>06.60.060</t>
  </si>
  <si>
    <t>RETIRADA DE ESCADA DE MARINHEIRO COM GUARDA-CORPO</t>
  </si>
  <si>
    <t>06.60.099</t>
  </si>
  <si>
    <t>06.70.001</t>
  </si>
  <si>
    <t>RECOLOCAÇÃO DE ESQUADRIAS METÁLICAS</t>
  </si>
  <si>
    <t>06.70.005</t>
  </si>
  <si>
    <t>RECOLOCAÇÃO DE BATENTES</t>
  </si>
  <si>
    <t>06.70.020</t>
  </si>
  <si>
    <t>RECOLOCACAO DE TELA</t>
  </si>
  <si>
    <t>06.70.050</t>
  </si>
  <si>
    <t>RECOLOCAÇÃO DE BRAÇO DE ALAVANCA</t>
  </si>
  <si>
    <t>06.70.051</t>
  </si>
  <si>
    <t>RECOLOCAÇÃO DE ALAVANCA</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</si>
  <si>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</si>
  <si>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</si>
  <si>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</si>
  <si>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</si>
  <si>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</si>
  <si>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</si>
  <si>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</si>
  <si>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</si>
  <si>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</si>
  <si>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</si>
  <si>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</si>
  <si>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</si>
  <si>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06.80.008</t>
  </si>
  <si>
    <t>FOLHA PARA CAIXILHO DE CORRER EM PERFIL DE FERRO</t>
  </si>
  <si>
    <t>06.80.009</t>
  </si>
  <si>
    <t>CAIXILHO MAXIMAR DE FERRO</t>
  </si>
  <si>
    <t>06.80.019</t>
  </si>
  <si>
    <t>PORTA PANTOGRAFICA</t>
  </si>
  <si>
    <t>06.80.020</t>
  </si>
  <si>
    <t>PORTA DE ENROLAR EM TIRAS ARTICULADAS</t>
  </si>
  <si>
    <t>06.80.021</t>
  </si>
  <si>
    <t>06.80.023</t>
  </si>
  <si>
    <t>PORTAO DE 1 FOLHA DE TUBOS E TELA GALVANIZADOS COM PORTA CADEADO</t>
  </si>
  <si>
    <t>06.80.025</t>
  </si>
  <si>
    <t>PORTAO DE 2 FOLHAS DE TUBO E TELA GALVANIZADOS COM PORTA CADEADO</t>
  </si>
  <si>
    <t>06.80.029</t>
  </si>
  <si>
    <t>TELA DE PROTEC P/CAIXILHO C/REQ DE PERFIL DE FERRO E TELA ARAME GALV</t>
  </si>
  <si>
    <t>06.80.033</t>
  </si>
  <si>
    <t>CHAPA DE FERRO N 14, INCLUSIVE SOLDAGEM</t>
  </si>
  <si>
    <t>06.80.043</t>
  </si>
  <si>
    <t>BRACO DE ALAVANCA DE FERRO</t>
  </si>
  <si>
    <t>06.80.044</t>
  </si>
  <si>
    <t>ALAVANCA PARA CAIXILHO BASCULANTE</t>
  </si>
  <si>
    <t>06.80.045</t>
  </si>
  <si>
    <t>PUXADORES DE ENGATE EM LATAO CROMADO PARA CAIXILHO DE CORRER</t>
  </si>
  <si>
    <t>06.80.046</t>
  </si>
  <si>
    <t>CADEADO E PORTA CADEADO</t>
  </si>
  <si>
    <t>06.80.049</t>
  </si>
  <si>
    <t>LUBRIFICACAO DE CAIXILHO E TROCA DE REBITES</t>
  </si>
  <si>
    <t>06.80.050</t>
  </si>
  <si>
    <t>FERRO TRABALHADO (CAIXILHO)</t>
  </si>
  <si>
    <t>06.80.082</t>
  </si>
  <si>
    <t>CAIXILHO FIXO EM ALUMINIO ANODIZADO</t>
  </si>
  <si>
    <t>06.80.084</t>
  </si>
  <si>
    <t>CAIXILHO DE CORRER EM ALUMINIO ANODIZADO</t>
  </si>
  <si>
    <t>06.80.086</t>
  </si>
  <si>
    <t>FOLHA PARA CAIXILHO DE CORRER EM ALUMINIO ANODIZADO</t>
  </si>
  <si>
    <t>06.80.088</t>
  </si>
  <si>
    <t>CAIXILHO MAXIMAR EM ALUMINIO ANODIZADO</t>
  </si>
  <si>
    <t>06.80.094</t>
  </si>
  <si>
    <t>BRACO DE ALAVANCA DE ALUMINIO</t>
  </si>
  <si>
    <t>06.80.096</t>
  </si>
  <si>
    <t>PUXADOR DE ENGATE DE ALUMINIO TIPO "BICO DE PAPAGAIO"</t>
  </si>
  <si>
    <t>06.80.099</t>
  </si>
  <si>
    <t>07.01.001</t>
  </si>
  <si>
    <t>EM TESOURAS PARA TELHAS CERAMICAS - VAOS ATE 7.00 M</t>
  </si>
  <si>
    <t>07.01.002</t>
  </si>
  <si>
    <t>EM TESOURAS PARA TELHAS CERAMICAS - VAOS DE 7.01 A 10.00 M</t>
  </si>
  <si>
    <t>07.01.003</t>
  </si>
  <si>
    <t>EM TESOURAS PARA TELHAS CERAMICAS - VAOS DE 10.01 A 13.00 M</t>
  </si>
  <si>
    <t>07.01.004</t>
  </si>
  <si>
    <t>EM TESOURAS PARA TELHAS CERAMICAS - VAOS DE 13.01 A 18.00 M</t>
  </si>
  <si>
    <t>EM TESOURAS PARA TELHAS OND CIM-AM/AL/PLAST - VAOS ATE 7,00 M</t>
  </si>
  <si>
    <t>07.01.011</t>
  </si>
  <si>
    <t>EM TESOURAS PARA TELHAS OND CIM-AM/AL/PLAST - VAOS DE 7.01 A 10,00 M</t>
  </si>
  <si>
    <t>07.01.012</t>
  </si>
  <si>
    <t>EM TESOURAS PARA TELHAS OND CIM-AM/AL/PLAST - VAOS DE 10.01 A 13,00 M</t>
  </si>
  <si>
    <t>07.01.013</t>
  </si>
  <si>
    <t>EM TESOURAS PARA TELHAS OND CIM-AM/AL/PLAST - VAOS DE 13,01 A 18,00 M</t>
  </si>
  <si>
    <t>07.01.025</t>
  </si>
  <si>
    <t>EM TERCAS PARA TELHAS CERAMICAS</t>
  </si>
  <si>
    <t>07.01.026</t>
  </si>
  <si>
    <t>EM TERCAS PARA TELHAS DE CIM-AM/AL/PLAST</t>
  </si>
  <si>
    <t>07.01.027</t>
  </si>
  <si>
    <t>EM TERCAS PARA TELHAS TRAPEZOIDAIS</t>
  </si>
  <si>
    <t>07.01.098</t>
  </si>
  <si>
    <t>PECAS DE MADEIRA MACICA</t>
  </si>
  <si>
    <t>07.01.099</t>
  </si>
  <si>
    <t>ESTRUTURAS DE COBERTURA</t>
  </si>
  <si>
    <t>07.02.001</t>
  </si>
  <si>
    <t>07.02.004</t>
  </si>
  <si>
    <t xml:space="preserve">FORNECIMENTO E MONTAGEM DE ESTRUTURA METALICA COM AÇO NAO PATINAVEL (ASTM A36/A570)      </t>
  </si>
  <si>
    <t>07.02.010</t>
  </si>
  <si>
    <t>07.02.099</t>
  </si>
  <si>
    <t>07.03.001</t>
  </si>
  <si>
    <t>TELHAS DE BARRO FRANCESA</t>
  </si>
  <si>
    <t>07.03.002</t>
  </si>
  <si>
    <t>TELHAS DE BARRO PAULISTA</t>
  </si>
  <si>
    <t>07.03.003</t>
  </si>
  <si>
    <t>TELHAS DE BARRO PLAN</t>
  </si>
  <si>
    <t>07.03.004</t>
  </si>
  <si>
    <t>TELHA DE BARRO ROMANA</t>
  </si>
  <si>
    <t>07.03.005</t>
  </si>
  <si>
    <t>TELHA DE BARRO PORTUGUESA</t>
  </si>
  <si>
    <t>07.03.006</t>
  </si>
  <si>
    <t>TELHA DE BARRO COLONIAL</t>
  </si>
  <si>
    <t>07.03.029</t>
  </si>
  <si>
    <t>TELHA DE ALUMINIO ONDULADA ACAB. NATURAL E=0,7MM</t>
  </si>
  <si>
    <t>07.03.030</t>
  </si>
  <si>
    <t>TELHA DE ALUMINIO TRAPEZOIDAL ACAB. NATURAL E=0,5MM</t>
  </si>
  <si>
    <t>07.03.031</t>
  </si>
  <si>
    <t>TELHA DE ALUMINIO TRAPEZOIDAL ACAB. NATURAL E=0,7MM</t>
  </si>
  <si>
    <t>07.03.032</t>
  </si>
  <si>
    <t>TELHA DE POLIESTER (PERFIL DA ONDULADA ALUMINIO) - E=1,2MM</t>
  </si>
  <si>
    <t>07.03.035</t>
  </si>
  <si>
    <t>TELHA DE POLIESTER (PERFIL DA TRAPEZOIDAL ALUMINIO) - E=1,2MM</t>
  </si>
  <si>
    <t>07.03.051</t>
  </si>
  <si>
    <t>TELHA CALANDRADA ACO GALVANIZADA PINTADA 1 FACE OND E=0,80MM</t>
  </si>
  <si>
    <t>07.03.052</t>
  </si>
  <si>
    <t>TELHA DE ACO GALV PINT 1 FACE PO OU COIL-COATING ONDULADA E=0,65MM</t>
  </si>
  <si>
    <t>07.03.054</t>
  </si>
  <si>
    <t>TELHA ACO GALV PINT 1 FACE PO/COIL-COATING TRAPEZ E=0,65MM H ATE 40MM</t>
  </si>
  <si>
    <t>07.03.056</t>
  </si>
  <si>
    <t>TELHA ACO GALV PINT 1 FACE PO/COIL-COATING TRAPEZ E=0,65MM H=100MM</t>
  </si>
  <si>
    <t>07.03.057</t>
  </si>
  <si>
    <t>TELHA DE ACO GALV PINT 1 FACE PO OU COIL-COATING ONDULADA E=0.8MM</t>
  </si>
  <si>
    <t>07.03.061</t>
  </si>
  <si>
    <t>TELHA DE POLIESTER (PERFIL DA CANALETE 49/KALHETA)</t>
  </si>
  <si>
    <t>07.03.062</t>
  </si>
  <si>
    <t>TELHA DE POLIESTER (PERFIL DA CANALETA 90/KALHETAO)</t>
  </si>
  <si>
    <t>07.03.063</t>
  </si>
  <si>
    <t>TELHA DE POLIESTER (PERFIL DA MAXIPLAC)</t>
  </si>
  <si>
    <t>07.03.064</t>
  </si>
  <si>
    <t>TELHA DE POLIESTER (PERFIL DA ONDULADA ACO) - E=1,2MM</t>
  </si>
  <si>
    <t>07.03.065</t>
  </si>
  <si>
    <t>TELHA DE POLIESTER (PERFIL DA TRAPEZOIDAL ACO H ATE 40MM) - E=1,2MM</t>
  </si>
  <si>
    <t>07.03.066</t>
  </si>
  <si>
    <t>TELHA DE POLIESTER (PERFIL DA TRAPEZOIDAL ACO H=100MM) - E=1,2MM</t>
  </si>
  <si>
    <t>07.03.067</t>
  </si>
  <si>
    <t>TELHA DE POLIESTER (PERFIL DA ONDULADA CRFS) - E=1,2MM</t>
  </si>
  <si>
    <t>07.03.068</t>
  </si>
  <si>
    <t>TELHA ACO GALV PINT 1 FACE PO/COIL-COATING TRAPEZ E=0,8MM H=40MM</t>
  </si>
  <si>
    <t>07.03.069</t>
  </si>
  <si>
    <t>TELHA ACO GALV PINT 1 FACE PO/COIL-COATING TRAPEZ E=0,8MM H=100MM</t>
  </si>
  <si>
    <t>07.03.071</t>
  </si>
  <si>
    <t>TELHA DE ACO GALV.ACAB. NATURAL OND.E=0,65MM</t>
  </si>
  <si>
    <t>07.03.072</t>
  </si>
  <si>
    <t>TELHA DE ACO GALV.ACAB. NATURAL OND.E=0,8MM</t>
  </si>
  <si>
    <t>07.03.075</t>
  </si>
  <si>
    <t>TELHA DE ACO GALV. ACAB.NATURAL TRAPEZ.E=0,65MM H= ATÉ40,0MM</t>
  </si>
  <si>
    <t>07.03.076</t>
  </si>
  <si>
    <t>TELHA DE ACO GALV.ACAB.NATURAL TRAPEZ. E=0,65MM H=100,0MM</t>
  </si>
  <si>
    <t>07.03.077</t>
  </si>
  <si>
    <t>TELHA DE ACO GALV.ACAB.NATURAL TRAPEZ. E=0,8MM H=40,0MM</t>
  </si>
  <si>
    <t>07.03.078</t>
  </si>
  <si>
    <t>TELHA DE ACO GALV.ACAB.NATURAL TRAPEZ.E=0,8MM H=100,0MM</t>
  </si>
  <si>
    <t>07.03.079</t>
  </si>
  <si>
    <t>TELHA ACO GALV AUTO PORTANTE ACAB NATURAL E=0,8MM H=180MM</t>
  </si>
  <si>
    <t>07.03.080</t>
  </si>
  <si>
    <t>TELHA CALANDRADA ACO GALV PINT 1 FACE PO/COIL-COATING OND E=0,65MM</t>
  </si>
  <si>
    <t>07.03.086</t>
  </si>
  <si>
    <t>TELHA ACO GALV AUTO PORTANTE ACAB NATURAL E=0,8MM H=260MM</t>
  </si>
  <si>
    <t>07.03.088</t>
  </si>
  <si>
    <t>TELHA ACO GALV AUTOPORTANTE SAND LA DE ROCHA ACAB NAT E=0,8MM H=260MM</t>
  </si>
  <si>
    <t>07.03.089</t>
  </si>
  <si>
    <t>TELHA ACO GALV AUTOPORTANTE SAND LA DE ROCHA ACAB NAT E=0,8MM H=180MM</t>
  </si>
  <si>
    <t>07.03.097</t>
  </si>
  <si>
    <t>TELHA ACO GALV TRAP SAND POLIURETANO PINT 1 FACE CHAPA 0,5MM E=30MM</t>
  </si>
  <si>
    <t>07.03.098</t>
  </si>
  <si>
    <t>TELHA ACO GALV TRAP SAND POLIURETANO PINT 1 FACE CHAPA 0,5MM E=50MM</t>
  </si>
  <si>
    <t>07.03.099</t>
  </si>
  <si>
    <t>COBERTURAS</t>
  </si>
  <si>
    <t>07.03.134</t>
  </si>
  <si>
    <t xml:space="preserve">TELHA GALVALUME / ACO GALV ACABAMENTO.NATURAL TRAPEZ H=100MM .E=0,65MM </t>
  </si>
  <si>
    <t>07.04.001</t>
  </si>
  <si>
    <t>CUMEEIRA E ESPIGAO EMBOCADOS PARA TELHA DE BARRO FRANCESA</t>
  </si>
  <si>
    <t>07.04.018</t>
  </si>
  <si>
    <t>CUMEEIRA SHED PARA TELHA DE ALUMINIO TRAPEZOIDAL</t>
  </si>
  <si>
    <t>07.04.031</t>
  </si>
  <si>
    <t>CUMEEIRA SHED PARA TELHA DE ALUMINIO ONDULADA ACAB. NATURAL</t>
  </si>
  <si>
    <t>07.04.032</t>
  </si>
  <si>
    <t>CUMEEIRA PARA TELHA DE ALUMINIO ONDULADA ACAB. NATURAL E=0,8MM</t>
  </si>
  <si>
    <t>07.04.033</t>
  </si>
  <si>
    <t>CUMEEIRA PARA TELHA DE ALUMINIO TRAPEZOIDAL ACAB. NATURAL E=0,8MM</t>
  </si>
  <si>
    <t>07.04.034</t>
  </si>
  <si>
    <t>CUMEEIRA ACO PINT PO/COIL-COATING PERFIL OND/TRAP E=0,65MM H ATE 40MM</t>
  </si>
  <si>
    <t>07.04.035</t>
  </si>
  <si>
    <t>CUMEEIRA DE ACO PINT PO OU COIL-COATING LISA OU LISA DENTADA E=0.5MM</t>
  </si>
  <si>
    <t>07.04.037</t>
  </si>
  <si>
    <t>CUMEEIRA ACO GALV PINT PO/COIL-COATING PERFIL TRAPEZ H=100MM E=0,65MM</t>
  </si>
  <si>
    <t>07.04.040</t>
  </si>
  <si>
    <t>CUMEEIRA DE ACO NATURAL LISA OU LISA DENTADA E=0,5MM</t>
  </si>
  <si>
    <t>07.04.041</t>
  </si>
  <si>
    <t>CUMEEIRA DE ACO NATURAL PERFIL ONDUL OU TRAP E=0,65MM H ATE 40MM</t>
  </si>
  <si>
    <t>07.04.042</t>
  </si>
  <si>
    <t>CUMEEIRA DE ACO GALV NATURAL PERFIL TRAP E=0,5MM H=100MM</t>
  </si>
  <si>
    <t>07.04.044</t>
  </si>
  <si>
    <t>RUFO DE ACO NATURAL SIMPLES E=0,5MM</t>
  </si>
  <si>
    <t>07.04.045</t>
  </si>
  <si>
    <t>RUFO LISO DE ACO GALV NATURAL E=0,65MM CORTE ATE 300MM</t>
  </si>
  <si>
    <t>07.04.047</t>
  </si>
  <si>
    <t>RUFO LISO DE ACO GALV NATURAL E=0,65MM CORTE ATE 400MM</t>
  </si>
  <si>
    <t>07.04.048</t>
  </si>
  <si>
    <t>RUFO LISO DE ACO GALV NATURAL E=0,65MM CORTE ATE 600MM</t>
  </si>
  <si>
    <t>07.04.049</t>
  </si>
  <si>
    <t>RUFO LISO DE ACO GALV NATURAL E=0,65MM CORTE ACIMA DE 600MM</t>
  </si>
  <si>
    <t>07.04.051</t>
  </si>
  <si>
    <t>RUFO LISO DE ALUMINIO ACAB. NATURAL E=0,8MM CORTE 0,16M</t>
  </si>
  <si>
    <t>07.04.052</t>
  </si>
  <si>
    <t>RUFO LISO DE ALUMINIO ACAB. NATURAL E=O,8MM CORTE 0,25M</t>
  </si>
  <si>
    <t>07.04.053</t>
  </si>
  <si>
    <t>RUFO LISO DE ALUMINIO ACAB. NATURAL E=0,8MM CORTE 0,33M</t>
  </si>
  <si>
    <t>07.04.054</t>
  </si>
  <si>
    <t>RUFO LISO DE ALUMINIO ACAB. NATURAL E=0,8MM CORTE 0,50M</t>
  </si>
  <si>
    <t>07.04.055</t>
  </si>
  <si>
    <t>RUFO LISO DE ALUMINIO ACAB. NATURAL E=0,8MM CORTE 1,00M</t>
  </si>
  <si>
    <t>07.04.057</t>
  </si>
  <si>
    <t>RUFO DENTADO ACO GALV NATURAL E=0,65MM CORTE ATE 300MM</t>
  </si>
  <si>
    <t>07.04.058</t>
  </si>
  <si>
    <t>RUFO DENTADO ACO GALV NATURAL E=0,65MM CORTE ATE 400MM</t>
  </si>
  <si>
    <t>07.04.059</t>
  </si>
  <si>
    <t>RUFO DENTADO ACO GALV NATURAL E=0,65MM CORTE ATE 600MM</t>
  </si>
  <si>
    <t>07.04.061</t>
  </si>
  <si>
    <t>DOMO DE ACRILICO COM CAIXILHO DE ALUMINIO</t>
  </si>
  <si>
    <t>07.04.065</t>
  </si>
  <si>
    <t>RUFO DENTADO ACO GALV NATURAL E=0,65MM CORTE ACIMA DE 600MM</t>
  </si>
  <si>
    <t>07.04.077</t>
  </si>
  <si>
    <t>RUFO DENTADO ACO GALV PINT PO/COIL-COATING E=0,65MM CORTE ATE 300MM</t>
  </si>
  <si>
    <t>07.04.078</t>
  </si>
  <si>
    <t>RUFO DENTADO ACO GALV PINT PO/COIL-COATING E=0,65MM CORTE ATE 400MM</t>
  </si>
  <si>
    <t>07.04.079</t>
  </si>
  <si>
    <t>RUFO DENTADO ACO GALV PINT PO/COIL-COATING E=0,50MM CORTE ATE 300MM</t>
  </si>
  <si>
    <t>07.04.080</t>
  </si>
  <si>
    <t>RUFO DENTADO ACO GALV PINT PO/COIL-COATING E=0,50MM CORTE ATE 400MM</t>
  </si>
  <si>
    <t>07.04.081</t>
  </si>
  <si>
    <t>RUFO DENTADO ACO GALV PINT PO/COIL-COATING E=0,50MM CORTE ATE 600MM</t>
  </si>
  <si>
    <t>07.04.082</t>
  </si>
  <si>
    <t>RUFO DENTADO ACO GALV PINT PO/COIL-COATING E=0,50MM CORTE ACIMA 600MM</t>
  </si>
  <si>
    <t>07.04.083</t>
  </si>
  <si>
    <t>RUFO DENTADO ACO GALV PINT PO/COIL-COATING E=0,65MM CORTE ATE 600MM</t>
  </si>
  <si>
    <t>07.04.085</t>
  </si>
  <si>
    <t>RUFO DE ACO PINTADO PO OU COIL-COATING SIMPLES E=0,5MM</t>
  </si>
  <si>
    <t>07.04.086</t>
  </si>
  <si>
    <t>RUFO LISO ACO GALV PINT PO OU COIL-COATING E=0,65MM CORTE ATE 300MM</t>
  </si>
  <si>
    <t>07.04.087</t>
  </si>
  <si>
    <t>RUFO LISO ACO GALV PINT PO/COIL-COATING E=0,65MM CORTE ATE 400MM</t>
  </si>
  <si>
    <t>07.04.088</t>
  </si>
  <si>
    <t>RUFO LISO ACO GALV PINT PO/COIL-COATING E=0,65MM CORTE ATE 600MM</t>
  </si>
  <si>
    <t>07.04.089</t>
  </si>
  <si>
    <t>RUFO LISO ACO GALV PINT PO/COIL-COATING E=0,65MM CORTE ACIMA 600MM</t>
  </si>
  <si>
    <t>07.04.094</t>
  </si>
  <si>
    <t>RUFO DENTADO ACO GALV PINT PO/COIL-COATING E=0,65MM CORTE ACIMA 600MM</t>
  </si>
  <si>
    <t>07.04.095</t>
  </si>
  <si>
    <t>RUFOS ONDULADOS DE ALUMINIO ACAB. NATURAL ESP 0,8MM</t>
  </si>
  <si>
    <t>07.04.096</t>
  </si>
  <si>
    <t>RUFO TRAPEZOIDAL DE ALUMINIO ACAB. NATURAL ESP 0,8MM</t>
  </si>
  <si>
    <t>07.04.097</t>
  </si>
  <si>
    <t>CONTRA RUFO ONDULADO DE ALUMINIO ESP 0,8MM</t>
  </si>
  <si>
    <t>07.04.098</t>
  </si>
  <si>
    <t>CONTRA RUFO TRAPEZOIDAL DE ALUMINIO ESP 0,8MM</t>
  </si>
  <si>
    <t>07.04.099</t>
  </si>
  <si>
    <t>PECAS PARA COBERTURA</t>
  </si>
  <si>
    <t>07.05.004</t>
  </si>
  <si>
    <t>FECHAMENTO TELHA PERF GALV PINT PO 2 FACES TRAP E=0,95MM H=40MM</t>
  </si>
  <si>
    <t>07.05.006</t>
  </si>
  <si>
    <t>FECHAMENTO TELHA PERFURADA GALV PINT 2 FACES E=0,95MM H=35MM</t>
  </si>
  <si>
    <t>VEDACAO LATERAL DE COBERTURA COM TELA DE NYLON</t>
  </si>
  <si>
    <t>07.05.038</t>
  </si>
  <si>
    <t>CUMEEIRA PERFIL PARA TELHA AUTOPORTANTE AÇO GALV. ACABAMENTO NATURAL E=0,80MM PERFIL 700/800</t>
  </si>
  <si>
    <t>07.05.039</t>
  </si>
  <si>
    <t>CUMEEIRA PARA TELHA AUTOPORTANTE AÇO GALV. ACABAMENTO NATURAL LISA E=0,80MM COM TAMPÃO</t>
  </si>
  <si>
    <t>07.05.080</t>
  </si>
  <si>
    <t>SUB-COBERTURA COM MANTA ALUMINIZADA</t>
  </si>
  <si>
    <t>07.05.099</t>
  </si>
  <si>
    <t>FECHAMENTOS E/OU VEDACOES</t>
  </si>
  <si>
    <t>07.50.001</t>
  </si>
  <si>
    <t>DEMOLICAO DE TELHA FIBRO CIMENTO TRAPEZOIDAL</t>
  </si>
  <si>
    <t>07.60.001</t>
  </si>
  <si>
    <t>RETIRADA DE ESTRUT DE MADEIRA EM TESOURA,PONTAL OU MISTA P/TELHA BARRO SOBRE LAJE</t>
  </si>
  <si>
    <t>07.60.002</t>
  </si>
  <si>
    <t>RETIRADA DE ESTRUT DE MADEIRA EM TESOURA PARA TELHAS DE BARRO SOBRE VAO LIVRE</t>
  </si>
  <si>
    <t>07.60.005</t>
  </si>
  <si>
    <t>RETIRADA DE ESTRUT DE MADEIRA EM TESOURA,PONTAL OU MISTA P/TELHA FIBRO-CIM SOBRE LAJE</t>
  </si>
  <si>
    <t>07.60.006</t>
  </si>
  <si>
    <t>RETIRADA DE ESTRUT DE MADEIRA EM TESOURA,PARA TELHA DE FIBRO-CIM SOBRE VAO LIVRE</t>
  </si>
  <si>
    <t>07.60.010</t>
  </si>
  <si>
    <t>RETIRADA DE VIGAMENTO DE APOIO P/TELHAS DE BARRO/FIBRO-CIM/AL/PLAST/PLANA PRE-FAB</t>
  </si>
  <si>
    <t>07.60.015</t>
  </si>
  <si>
    <t>RETIRADA DE CAIBROS</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</si>
  <si>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</si>
  <si>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</si>
  <si>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</si>
  <si>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</si>
  <si>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</si>
  <si>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</si>
  <si>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</si>
  <si>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</si>
  <si>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</si>
  <si>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</si>
  <si>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</si>
  <si>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</si>
  <si>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</si>
  <si>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</si>
  <si>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</si>
  <si>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</si>
  <si>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</si>
  <si>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</si>
  <si>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</si>
  <si>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</si>
  <si>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</si>
  <si>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</si>
  <si>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</si>
  <si>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</si>
  <si>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</si>
  <si>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</si>
  <si>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</si>
  <si>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</si>
  <si>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</si>
  <si>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</si>
  <si>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</si>
  <si>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</si>
  <si>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</si>
  <si>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07.70.055</t>
  </si>
  <si>
    <t>RECOLOCAÇÃO DE TELHA DE CIMENTO-AMIANTO, PLÁSTICO OU ALUMÍNIO</t>
  </si>
  <si>
    <t>07.70.080</t>
  </si>
  <si>
    <t>RECOLOCAÇÃO DE CUMEEIRAS E ESPIGÕES DE BARRO</t>
  </si>
  <si>
    <t>07.70.081</t>
  </si>
  <si>
    <t>RECOLOCAÇÃO DE CUMEEIRAS, ESPIGÕES E RUFOS DE CIMENTO-AMIANTO</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</si>
  <si>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</si>
  <si>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</si>
  <si>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</si>
  <si>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</si>
  <si>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</si>
  <si>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</si>
  <si>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</si>
  <si>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</si>
  <si>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</si>
  <si>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</si>
  <si>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</si>
  <si>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</si>
  <si>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</si>
  <si>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 10X2,5CM G1-C2</t>
  </si>
  <si>
    <t>ML</t>
  </si>
  <si>
    <t>07.80.009</t>
  </si>
  <si>
    <t>PECAS ESPECIAIS DE MADEIRA SERRADA G1-C6</t>
  </si>
  <si>
    <t>07.80.010</t>
  </si>
  <si>
    <t>GRADE DE PROTEÇÃO EM MADEIRA PINTADA (PROJ.EMERGÊNCIA)</t>
  </si>
  <si>
    <t>07.80.014</t>
  </si>
  <si>
    <t>PARAFUSO P/ FIXACAO TELHA FIBROC OND/MOD/MAXIPLAC 5/16" X 110 MM GALV</t>
  </si>
  <si>
    <t>07.80.015</t>
  </si>
  <si>
    <t>PARAFUSO TIPO FRANCES, COM PORCA E ARRUELA</t>
  </si>
  <si>
    <t>07.80.019</t>
  </si>
  <si>
    <t>PARAFUSO PARA FIXACAO DE TELHA ONDULADA</t>
  </si>
  <si>
    <t>07.80.020</t>
  </si>
  <si>
    <t>PARAFUSO OU GANCHO P/ FIXACAO TELHA FIBROCIMENTO MAX E MODULADA</t>
  </si>
  <si>
    <t>07.80.022</t>
  </si>
  <si>
    <t>CHAPUZ METÁLICO FERRO 2" X 1/4" ENCONTRO CUMEEIRA/PENDURAL INCLUSIVE PARAFUSOS</t>
  </si>
  <si>
    <t>07.80.023</t>
  </si>
  <si>
    <t>ESTRIBO/GRAMPO FERRO REDONDO 1/2" INCLUSO CHAPA E PORCAS</t>
  </si>
  <si>
    <t>07.80.024</t>
  </si>
  <si>
    <t>CHAPUZ METALICO 2X40CM FERRO 2" X 1/4" INCLUSIVE PARAFUSOS</t>
  </si>
  <si>
    <t>07.80.025</t>
  </si>
  <si>
    <t>TELHA DE CONCRETO COR VERMELHA</t>
  </si>
  <si>
    <t>07.80.026</t>
  </si>
  <si>
    <t>TELHA DE CONCRETO COR CINZA</t>
  </si>
  <si>
    <t>07.80.030</t>
  </si>
  <si>
    <t>07.80.031</t>
  </si>
  <si>
    <t>TELHAS DE VIDRO TIPO FANCESA PARA ILUMINACAO</t>
  </si>
  <si>
    <t>07.80.032</t>
  </si>
  <si>
    <t>CUMEEIRAS E ESPIGOES DE BARRO EMBOCADAS PARA TELHAS FRANCESAS</t>
  </si>
  <si>
    <t>07.80.033</t>
  </si>
  <si>
    <t>DE OITAO EM TABUA DE 10 X 1CM MACHO-FEMEA P/FORRO G1-C4</t>
  </si>
  <si>
    <t>07.80.035</t>
  </si>
  <si>
    <t>LIMPEZA DE TELHADO INCLUSIVE REMOÇÃO DO MATERIAL RECOLHIDO</t>
  </si>
  <si>
    <t>07.80.036</t>
  </si>
  <si>
    <t>TELHA TECNOLOGIA CRFS MODULAR E=8MM</t>
  </si>
  <si>
    <t>07.80.037</t>
  </si>
  <si>
    <t>TELHA TECNOLOGIA CRFS TRAPEZOIDAL 44CM E=8MM</t>
  </si>
  <si>
    <t>07.80.039</t>
  </si>
  <si>
    <t>TELHA TECNOLOGIA CRFS MAXIPLAC H=125MM E=8MM</t>
  </si>
  <si>
    <t>07.80.040</t>
  </si>
  <si>
    <t>TELHA TECNOLOGIA CRFS ONDULADA E=6MM</t>
  </si>
  <si>
    <t>07.80.041</t>
  </si>
  <si>
    <t>TELHA TECNOLOGIA CRFS ONDULADA E=8MM</t>
  </si>
  <si>
    <t>07.80.042</t>
  </si>
  <si>
    <t>CUMEEIRA NORMAL P/ TELHA TECNOLOGIA CRFS ONDULADA</t>
  </si>
  <si>
    <t>07.80.043</t>
  </si>
  <si>
    <t>CUMEEIRA ARTICULADA P/ TELHA TECNOLOGIA CRFS ONDULADA</t>
  </si>
  <si>
    <t>07.80.044</t>
  </si>
  <si>
    <t>CUMEEIRA SHED P/ TELHA TECNOLOGIA CRFS ONDULADA</t>
  </si>
  <si>
    <t>07.80.045</t>
  </si>
  <si>
    <t>ESPIGAO NORMAL P/ TELHA TECNOLOGIA CRFS ONDULADA</t>
  </si>
  <si>
    <t>07.80.046</t>
  </si>
  <si>
    <t>TELHA DE VENTILACAO P/ TELHA TECNOLOGIA CRFS ONDULADA</t>
  </si>
  <si>
    <t>07.80.047</t>
  </si>
  <si>
    <t>TELHA DE CLARABOIA P/ TELHA TECNOLOGIA CRFS ONDULADA</t>
  </si>
  <si>
    <t>07.80.048</t>
  </si>
  <si>
    <t>ARESTA P/ TELHA TECNOLOGIA CRFS ONDULADA</t>
  </si>
  <si>
    <t>07.80.049</t>
  </si>
  <si>
    <t>DOMOS P/ VENTILACAO P/ TELHA TECNOLOGIA CRFS ONDULADA</t>
  </si>
  <si>
    <t>07.80.050</t>
  </si>
  <si>
    <t>RUFO P/ TELHA TECNOLOGIA CRFS ONDULADA</t>
  </si>
  <si>
    <t>07.80.051</t>
  </si>
  <si>
    <t>FECHAMENTO DE OITAO C/ TELHA TECNOLOGIA CRFS ONDULADA E=8MM</t>
  </si>
  <si>
    <t>07.80.052</t>
  </si>
  <si>
    <t>CUMEEIRA NORMAL PARA TELHA TECNOLOGIA CRFS MODULAR</t>
  </si>
  <si>
    <t>07.80.053</t>
  </si>
  <si>
    <t>CUMEEIRA ARTICULADA PARA TELHA TECNOLOGIA CRFS MODULAR</t>
  </si>
  <si>
    <t>07.80.054</t>
  </si>
  <si>
    <t>RUFO PARA TELHA TECNOLOGIA CRFS MODULAR</t>
  </si>
  <si>
    <t>07.80.055</t>
  </si>
  <si>
    <t>CUMEEIRA NORMAL PARA TELHA TECNOLOGIA CRFS TRAPEZOIDAL 44CM</t>
  </si>
  <si>
    <t>07.80.056</t>
  </si>
  <si>
    <t>CUMEEIRA NORMAL PARA TELHA TECNOLOGIA CRFS TRAPEZOIDAL 90CM</t>
  </si>
  <si>
    <t>07.80.057</t>
  </si>
  <si>
    <t>CUMEEIRA ARTICULADA PARA TELHA TECNOLOGIA CRFS TRAPEZOIDAL 90CM</t>
  </si>
  <si>
    <t>07.80.058</t>
  </si>
  <si>
    <t>RUFO PARA TELHA TECNOLOGIA CRFS TRAPEZOIDAL 90CM</t>
  </si>
  <si>
    <t>07.80.087</t>
  </si>
  <si>
    <t>PARAFUSO PARA FIXACAO TELHA FIBROCIMENTO TRAPEZOIDAL C/ 43CM</t>
  </si>
  <si>
    <t>07.80.088</t>
  </si>
  <si>
    <t>PARAFUSO PARA FIXACAO TELHA FIBROCIMENTO TRAPEZOIDAL C/ 90CM</t>
  </si>
  <si>
    <t>07.80.089</t>
  </si>
  <si>
    <t>PARAFUSO P/ FIXACAO TELHA FIBROCIMENTO TRAPEZOIDAL C/ 0,49 M</t>
  </si>
  <si>
    <t>07.80.090</t>
  </si>
  <si>
    <t>AMARRACAO DE TELHAS DE BARRO COM ARAME DE COBRE</t>
  </si>
  <si>
    <t>07.80.091</t>
  </si>
  <si>
    <t>EMBOCAMENTO DE BEIRAL EM TELHAS DE BARRO</t>
  </si>
  <si>
    <t>07.80.099</t>
  </si>
  <si>
    <t>SERVICOS DE COBERTURA</t>
  </si>
  <si>
    <t>08.01.001</t>
  </si>
  <si>
    <t>AC-04 ABRIGO E CAVALETE DE 3/4" COMPLETO 85X65X30CM</t>
  </si>
  <si>
    <t>08.01.002</t>
  </si>
  <si>
    <t>AC-05 ABRIGO E CAVALETE DE 1" COMPLETO 85X65X30CM</t>
  </si>
  <si>
    <t>08.01.005</t>
  </si>
  <si>
    <t>AC-08 ABRIGO E CAVALETE DE 2" COMPLETO 245X110X40CM</t>
  </si>
  <si>
    <t>08.01.099</t>
  </si>
  <si>
    <t>SERVICOS EM CAVALETE E ABRIGO</t>
  </si>
  <si>
    <t>08.02.001</t>
  </si>
  <si>
    <t>AG-04 ABRIGO PARA GAS COM 2 CILINDROS DE 45 KG</t>
  </si>
  <si>
    <t>08.02.002</t>
  </si>
  <si>
    <t>AG-05 ABRIGO PARA GAS COM 4 CILINDROS DE 45 KG</t>
  </si>
  <si>
    <t>08.02.003</t>
  </si>
  <si>
    <t>AG-06 ABRIGO PARA GAS COM 6 CILINDROS DE 45 KG</t>
  </si>
  <si>
    <t>08.02.004</t>
  </si>
  <si>
    <t>AG-07 ABRIGO PARA MEDIDOR COMGAS 60X60X30CM</t>
  </si>
  <si>
    <t>08.02.005</t>
  </si>
  <si>
    <t>AG-08 ABRIGO PARA GAS COM 2 BUJOES DE 13 KG</t>
  </si>
  <si>
    <t>08.02.016</t>
  </si>
  <si>
    <t>PROTECAO ANTICORROSIVA PARA RAMAIS SOB A TERRA</t>
  </si>
  <si>
    <t>08.02.017</t>
  </si>
  <si>
    <t>PROTECAO MECANICA PARA RAMAIS SOB ATERRA</t>
  </si>
  <si>
    <t>08.02.021</t>
  </si>
  <si>
    <t>VG-01 VALVULA E REGULADOR DE PRESSAO DE GAS</t>
  </si>
  <si>
    <t>TUBO ACO GALV NBR5590-CLASSE PESADA DN 20MM (3/4") INCL CONEXOES</t>
  </si>
  <si>
    <t>08.02.041</t>
  </si>
  <si>
    <t>TUBO ACO GALV NBR5590-CLASSE PESADA DN 25MM (1") INCL CONEXOES</t>
  </si>
  <si>
    <t>08.02.042</t>
  </si>
  <si>
    <t>TUBO ACO GALV NBR5590-CLASSE PESADA DN 32MM (1 1/4") INCL CONEXOES</t>
  </si>
  <si>
    <t>08.02.043</t>
  </si>
  <si>
    <t>TUBO ACO GALV NBR5590-CLASSE PESADA DN 40MM (1 1/2") INCL CONEXOES</t>
  </si>
  <si>
    <t>ENVOLVIMENTO C/ TUBO DE PVC DN 150MM EM TUBULACAO DE GAS DE RUA</t>
  </si>
  <si>
    <t>TUBO DE COBRE P/ GAS CLASSE A S/COST DN=1/2 (15) SOLDA FOSCOPER</t>
  </si>
  <si>
    <t>08.02.061</t>
  </si>
  <si>
    <t>TUBO DE COBRE P/ GAS CLASSE A S/COST DN=3/4 (22) SOLDA FOSCOPER</t>
  </si>
  <si>
    <t>08.02.062</t>
  </si>
  <si>
    <t>TUBO DE COBRE P/ GAS CLASSE A S/COST DN=1 (28) SOLDA FOSCOPER</t>
  </si>
  <si>
    <t>08.02.063</t>
  </si>
  <si>
    <t>TUBO DE COBRE P/ GAS CLASSE A S/COST DN=1 1/4 (35) SOLDA FOSCOPER</t>
  </si>
  <si>
    <t>08.02.064</t>
  </si>
  <si>
    <t>TUBO DE COBRE P/ GAS CLSSE A S/COST DN=1 1/2 (42) SOLDA FOSCOPER</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</si>
  <si>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</si>
  <si>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</si>
  <si>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</si>
  <si>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</si>
  <si>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</si>
  <si>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</si>
  <si>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</si>
  <si>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</si>
  <si>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</si>
  <si>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</si>
  <si>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08.03.005</t>
  </si>
  <si>
    <t>TUBO ACO GALVANIZ NBR5580-CL MEDIA, DN40MM (1 1/2")-INCL CONEXOES</t>
  </si>
  <si>
    <t>08.03.006</t>
  </si>
  <si>
    <t>TUBO ACO GALVANIZ NBR5580-CL MEDIA, DN50MM (2") - INCL CONEXOES</t>
  </si>
  <si>
    <t>08.03.007</t>
  </si>
  <si>
    <t>TUBO ACO GALVANIZ NBR5580-CL MEDIA, DN65MM (2 1/2") - INCL CONEXOES</t>
  </si>
  <si>
    <t>08.03.008</t>
  </si>
  <si>
    <t>TUBO ACO GALVANIZ NBR5580-CL MEDIA, DN80MM (3")-INCL CONEXOES</t>
  </si>
  <si>
    <t>08.03.009</t>
  </si>
  <si>
    <t>TUBO ACO GALVANIZ NBR5580-CL MEDIA, DN100MM (4")-INCL CONEXOES</t>
  </si>
  <si>
    <t>08.03.010</t>
  </si>
  <si>
    <t>TUBO ACO GALVANIZ NBR5580-CL MEDIA, DN 150MM (6") - INCL CONEXOES</t>
  </si>
  <si>
    <t>08.03.012</t>
  </si>
  <si>
    <t>08.03.015</t>
  </si>
  <si>
    <t>TUBO PVC RÍGIDO JUNTA SOLDÁVEL DE 20 INCL CONEXÕES</t>
  </si>
  <si>
    <t>08.03.016</t>
  </si>
  <si>
    <t>TUBO PVC RÍGIDO JUNTA SOLDÁVEL DE 25 INCL CONEXÕES</t>
  </si>
  <si>
    <t>08.03.017</t>
  </si>
  <si>
    <t>TUBO PVC RÍGIDO JUNTA SOLDÁVEL DE 32 INCL CONEXÕES</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</si>
  <si>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</si>
  <si>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</si>
  <si>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</si>
  <si>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</si>
  <si>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</si>
  <si>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</si>
  <si>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</si>
  <si>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08.03.022</t>
  </si>
  <si>
    <t>TUBO PVC RÍGIDO JUNTA SOLDÁVEL DE 85 INCL CONEXÕES</t>
  </si>
  <si>
    <t>08.03.023</t>
  </si>
  <si>
    <t>TUBO PVC RÍGIDO JUNTA SOLDÁVEL DE 110 INCL CONEXÕES</t>
  </si>
  <si>
    <t>08.03.099</t>
  </si>
  <si>
    <t>SERVICOS EM REDE DE AGUA FRIA</t>
  </si>
  <si>
    <t>08.04.001</t>
  </si>
  <si>
    <t>REGISTRO DE GAVETA BRUTO DN 15MM (1/2")</t>
  </si>
  <si>
    <t>08.04.002</t>
  </si>
  <si>
    <t>REGISTRO DE GAVETA BRUTO DN 20MM (3/4")</t>
  </si>
  <si>
    <t>08.04.003</t>
  </si>
  <si>
    <t>REGISTRO DE GAVETA BRUTO DN 25MM (1")</t>
  </si>
  <si>
    <t>08.04.004</t>
  </si>
  <si>
    <t>REGISTRO DE GAVETA BRUTO DN 32MM (1 1/4")</t>
  </si>
  <si>
    <t>08.04.005</t>
  </si>
  <si>
    <t>REGISTRO DE GAVETA BRUTO DN 40MM 1 1/2"</t>
  </si>
  <si>
    <t>08.04.006</t>
  </si>
  <si>
    <t>REGISTRO DE GAVETA BRUTO DN 50MM (2")</t>
  </si>
  <si>
    <t>08.04.007</t>
  </si>
  <si>
    <t>REGISTRO DE GAVETA BRUTO DN 65MM (2 1/2")</t>
  </si>
  <si>
    <t>08.04.008</t>
  </si>
  <si>
    <t>REGISTRO DE GAVETA BRUTO DN 80MM (3")</t>
  </si>
  <si>
    <t>08.04.009</t>
  </si>
  <si>
    <t>REGISTRO DE GAVETA BRUTO DN 100MM (4")</t>
  </si>
  <si>
    <t>08.04.015</t>
  </si>
  <si>
    <t>REGISTRO DE PRESSAO BRUTO DE 1/2"</t>
  </si>
  <si>
    <t>08.04.016</t>
  </si>
  <si>
    <t>REGISTRO DE PRESSAO BRUTO DE 3/4"</t>
  </si>
  <si>
    <t>08.04.021</t>
  </si>
  <si>
    <t>REGISTRO DE GAVETA COM CANOPLA CROMADA DN 15MM (1/2")</t>
  </si>
  <si>
    <t>08.04.022</t>
  </si>
  <si>
    <t>REGISTRO DE GAVETA COM CANOPLA CROMADA DN 20MM (3/4")</t>
  </si>
  <si>
    <t>08.04.023</t>
  </si>
  <si>
    <t>REGISTRO DE GAVETA COM CANOPLA CROMADA DN 25MM (1")</t>
  </si>
  <si>
    <t>08.04.024</t>
  </si>
  <si>
    <t>REGISTRO DE GAVETA COM CANOPLA CROMADA DN 32MM (1 1/4")</t>
  </si>
  <si>
    <t>08.04.025</t>
  </si>
  <si>
    <t>REGISTRO DE GAVETA COM CANOPLA CROMADA DN 40MM (1 1/2")</t>
  </si>
  <si>
    <t>08.04.031</t>
  </si>
  <si>
    <t>REGISTRO DE PRESSAO C/ CANOPLA CROMADA DN 15MM (1/2")</t>
  </si>
  <si>
    <t>08.04.032</t>
  </si>
  <si>
    <t>REGISTRO DE PRESSAO C/ CANOPLA CROMADA DN 20MM (3/4")</t>
  </si>
  <si>
    <t>08.04.043</t>
  </si>
  <si>
    <t>VALVULA DE DESCARGA C/ REG INCORP DN=32MM(1 1/4) ACAB ANTIVANDALISMO</t>
  </si>
  <si>
    <t>08.04.044</t>
  </si>
  <si>
    <t>VALVULA DE DESCARGA C/ REG INCORP DN=40MM(1 1/2) ACAB ANTIVANDALISMO</t>
  </si>
  <si>
    <t>08.04.048</t>
  </si>
  <si>
    <t>VALVULA DE DESCARGA DE FECHAMENTO AUTOMATICO PARA MICTORIO</t>
  </si>
  <si>
    <t>08.04.051</t>
  </si>
  <si>
    <t>VALVULA DE DESCARGA C/REG INCORP DN 32MM (1 1/4") C/ ACAB SIMPLES</t>
  </si>
  <si>
    <t>08.04.052</t>
  </si>
  <si>
    <t>VALVULA DE DESCARGA C/REG INCORP DN 40MM (1 1/2") C/ ACAB SIMPLES</t>
  </si>
  <si>
    <t>08.04.053</t>
  </si>
  <si>
    <t>VALVULA DE DESCARGA C/ACIONAMENTO DUPLO FLUXO REGISTRO E ACABAM. DN 32MM 1 1/4"</t>
  </si>
  <si>
    <t>08.04.054</t>
  </si>
  <si>
    <t>VALVULA DE DESCARGA C/ACIONAMENTO DUPLO FLUXO REGISTRO E ACABAM. DN 40MM 1 1/2"</t>
  </si>
  <si>
    <t>08.04.060</t>
  </si>
  <si>
    <t>ENVELOPE DE CONCRETO PARA DUTOS</t>
  </si>
  <si>
    <t>08.04.099</t>
  </si>
  <si>
    <t>TUBO DE COBRE NBR13206 CLASSE "E" DN 22 MM (3/4") AGUA QUENTE INCL CONEXOES COM ISOLAÇAO TERMICA POLIETIL EXPANDIDO</t>
  </si>
  <si>
    <t>08.05.011</t>
  </si>
  <si>
    <t>TUBO DE COBRE NBR13206 CLASSE "E" DN 28 MM (1") AGUA QUENTE INCL CONEXOES COM ISOLAÇAO TERMICA POLIETIL EXPANDIDO</t>
  </si>
  <si>
    <t>08.05.014</t>
  </si>
  <si>
    <t>PROTEÇAO EM  ALUMINIO CORRUGADO E= 0,15MM PARA TUBO DE COBRE  DN 22MM AGUA QUENTE INCL AMARRAÇAO</t>
  </si>
  <si>
    <t>08.05.015</t>
  </si>
  <si>
    <t>PROTEÇAO EM  ALUMINIO CORRUGADO E=0,15MM PARA TUBO DE COBRE  DN 28MM AGUA QUENTE INCL AMARRAÇAO</t>
  </si>
  <si>
    <t>08.05.099</t>
  </si>
  <si>
    <t>SERVIÇOS EM REDE DE ÁGUA QUENTE</t>
  </si>
  <si>
    <t>08.07.002</t>
  </si>
  <si>
    <t>TUBO ACO GALVANIZ NBR5580-CL MEDIA, DN65MM (2 1/2")- INCL CONEXOES</t>
  </si>
  <si>
    <t>08.07.003</t>
  </si>
  <si>
    <t>08.07.004</t>
  </si>
  <si>
    <t>TUBO ACO GLAVANIZ NBR5580-CL MEDIA, DN100MM (4")-INCL CONEXOES</t>
  </si>
  <si>
    <t>08.07.005</t>
  </si>
  <si>
    <t>08.07.010</t>
  </si>
  <si>
    <t>PROTECAO ANTI CORROSIVA PARA RAMAIS SOB A TERRA</t>
  </si>
  <si>
    <t>08.07.099</t>
  </si>
  <si>
    <t>SERVICOS EM REDE DE INCENDIO</t>
  </si>
  <si>
    <t>08.08.002</t>
  </si>
  <si>
    <t>08.08.003</t>
  </si>
  <si>
    <t>08.08.004</t>
  </si>
  <si>
    <t>08.08.010</t>
  </si>
  <si>
    <t>REGISTRO GLOBO ANGULAR AMARELO 2 1/2"</t>
  </si>
  <si>
    <t>08.08.012</t>
  </si>
  <si>
    <t>REGISTRO DE RECALQUE NO PASSEIO (RR-01)</t>
  </si>
  <si>
    <t>08.08.015</t>
  </si>
  <si>
    <t>VALVULA DE RETENCAO VERT.BRONZE TIPO LEVE DE 2 1/2"</t>
  </si>
  <si>
    <t>08.08.016</t>
  </si>
  <si>
    <t>VALVULA DE RETENCAO VERT.BRONZE TIPO LEVE DE 3"</t>
  </si>
  <si>
    <t>08.08.017</t>
  </si>
  <si>
    <t>VALVULA DE RETENCAO VERT.BRONZE TIPO LEVE DE 4"</t>
  </si>
  <si>
    <t>08.08.021</t>
  </si>
  <si>
    <t>HIDRANTE COM REGISTRO TIPO GLOBO AMARELO DE 2 1/2"</t>
  </si>
  <si>
    <t>08.08.028</t>
  </si>
  <si>
    <t>AH-04 ABRIGO PARA HIDRANTE COM MANGUEIRA 1 1/2" E ESGUICHO REGULAVEL</t>
  </si>
  <si>
    <t>08.08.030</t>
  </si>
  <si>
    <t>MANGUEIRA COM UNIAO DE ENGATE RAPIDO DE 1 1/2"</t>
  </si>
  <si>
    <t>08.08.031</t>
  </si>
  <si>
    <t>MANGUEIRA COM UNIAO DE ENGATE RAPIDO DE 2 1/2"</t>
  </si>
  <si>
    <t>08.08.035</t>
  </si>
  <si>
    <t>ESGUICHO DE LATAO C/ENGATE RAPIDO ORIFICIO DE 1/2"</t>
  </si>
  <si>
    <t>08.08.036</t>
  </si>
  <si>
    <t>ESGUICHO DE LATAO C/ENGATE RAPIDO ORIFICIO DE 5/8"</t>
  </si>
  <si>
    <t>08.08.037</t>
  </si>
  <si>
    <t>ESGUICHO DE LATAO C/ENGATE RAPIDO ORIFICIO DE 3/4"</t>
  </si>
  <si>
    <t>08.08.041</t>
  </si>
  <si>
    <t>VALVULA RETENCAO HORIZ BRONZE DE 2 1/2"</t>
  </si>
  <si>
    <t>08.08.042</t>
  </si>
  <si>
    <t>VALVULA RETENCAO HORIZONTAL DE BRONZE DE 3"</t>
  </si>
  <si>
    <t>08.08.043</t>
  </si>
  <si>
    <t>VALVULA RETENCAO HORIZONTAL BRONZE DE 4"</t>
  </si>
  <si>
    <t>08.08.044</t>
  </si>
  <si>
    <t>EXTINTORES MANUAIS DE CO2 CAPACIDADE 4KG</t>
  </si>
  <si>
    <t>08.08.045</t>
  </si>
  <si>
    <t>EXTINTORES MANUAIS DE CO2 COM CAPACIDADE DE 6 KG</t>
  </si>
  <si>
    <t>08.08.046</t>
  </si>
  <si>
    <t>EXTINTORES MANUAIS PO QUIMICO SECO COM CAPACIDADE DE 4 KG</t>
  </si>
  <si>
    <t>08.08.047</t>
  </si>
  <si>
    <t>EXTINTOR MANUAL PO QUIMICO SECO C/ CAPACIDADE DE 12KG</t>
  </si>
  <si>
    <t>08.08.048</t>
  </si>
  <si>
    <t>EXTINTOR PORTATIL DE PO QUIMICO BC CAPACIDADE 6 KG</t>
  </si>
  <si>
    <t>08.08.050</t>
  </si>
  <si>
    <t>EXTINTORES MANUAIS DE AGUA PRESSURIZADA CAP DE 10 L</t>
  </si>
  <si>
    <t>08.08.051</t>
  </si>
  <si>
    <t>EXTINTOR PORTATIL DE PO QUIMICO ABC CAPACIDADE 6 KG</t>
  </si>
  <si>
    <t>08.08.060</t>
  </si>
  <si>
    <t>MANOMETRO INDUSTRIAL COM TOMADA INFERIOR.</t>
  </si>
  <si>
    <t>08.08.061</t>
  </si>
  <si>
    <t>PRESSOSTATO (VALVULA DE FLUXO) COM SENSOR DIAFRAGMA.</t>
  </si>
  <si>
    <t>08.08.069</t>
  </si>
  <si>
    <t>AI-01 ABRIGO PARA BOMBA DE INCENDIO</t>
  </si>
  <si>
    <t>08.08.070</t>
  </si>
  <si>
    <t>CONJ MOTOR-BOMBA (CENTRIFUGA) 1/2 HP (3400 L/H -20 MCA)</t>
  </si>
  <si>
    <t>08.08.071</t>
  </si>
  <si>
    <t>CONJ MOTOR-BOMBA (CENTRIFUGA) 3/4 HP (7400 L/H - 20 MCA)</t>
  </si>
  <si>
    <t>08.08.072</t>
  </si>
  <si>
    <t>CONJ MOTOR-BOMBA (CENTRIFUGA) 1 HP (8500 L/H - 20 MCA)</t>
  </si>
  <si>
    <t>08.08.073</t>
  </si>
  <si>
    <t>CONJ MOTOR-BOMBA (CENTRIFUGA) 1.5 HP (10000 L/H - 20 MCA)</t>
  </si>
  <si>
    <t>08.08.074</t>
  </si>
  <si>
    <t>CONJ MOTOR-BOMBA (CENTRIFUGA) 2 HP (13900 L/H - 20 MCA)</t>
  </si>
  <si>
    <t>08.08.075</t>
  </si>
  <si>
    <t>CONJ MOTOR-BOMBA (CENTRIFUGA) 3 HP (25000 L/H - 20 MCA)</t>
  </si>
  <si>
    <t>08.08.076</t>
  </si>
  <si>
    <t>CONJ MOTOR-BOMBA (CENTRIFUGA) 4 HP (31200 L/H - 20 MCA)</t>
  </si>
  <si>
    <t>08.08.077</t>
  </si>
  <si>
    <t>CONJ MOTOR-BOMBA (CENTRIFUGA) 5 HP (31200 L/H -20 MCA)</t>
  </si>
  <si>
    <t>08.08.078</t>
  </si>
  <si>
    <t>CONJ MOTOR-BOMBA (CENTRIFUGA) 7,5 HP (40000L/H 20 MCA)</t>
  </si>
  <si>
    <t>08.08.079</t>
  </si>
  <si>
    <t>CONJ MOTOR-BOMBA (CENTRIFUGA) 10 HP (40000 L/H 20MCA)</t>
  </si>
  <si>
    <t>08.08.090</t>
  </si>
  <si>
    <t>TREINAMENTO BÁSICO PARA BRIGADA DE INCÊNDIO INCLUSO EQUIPAMENTOS (POR PARTICIPANTE)</t>
  </si>
  <si>
    <t>08.08.099</t>
  </si>
  <si>
    <t>08.09.001</t>
  </si>
  <si>
    <t>TUBO DE FERRO FUNDIDO DN 50MM (2") - INCLUSIVE CONEXOES - DESC</t>
  </si>
  <si>
    <t>08.09.002</t>
  </si>
  <si>
    <t>TUBO DE FERRO FUNDIDO DN 75MM (3") - INCLUSIVE CONEXOES - DESC</t>
  </si>
  <si>
    <t>08.09.003</t>
  </si>
  <si>
    <t>TUBO DE FERRO FUNDIDO DN 100MM (4") - INCLUSIVE CONEXOES - DESC</t>
  </si>
  <si>
    <t>08.09.015</t>
  </si>
  <si>
    <t>TUBO PVC NORMAL "SN" JUNTA SOLDÁVEL/ELÁSTICA DN 40 INCL CONEXÕES</t>
  </si>
  <si>
    <t>08.09.016</t>
  </si>
  <si>
    <t>TUBO PVC NORMAL "SN" JUNTA ELÁSTICA DN 50 INCL CONEXÕES</t>
  </si>
  <si>
    <t>08.09.017</t>
  </si>
  <si>
    <t>TUBO PVC NORMAL "SN" JUNTA ELÁSTICA DN 75 INCL CONEXÕES</t>
  </si>
  <si>
    <t>08.09.018</t>
  </si>
  <si>
    <t>TUBO PVC NORMAL "SN" JUNTA ELÁSTICA DN 100 INCL CONEXÕES</t>
  </si>
  <si>
    <t>08.09.019</t>
  </si>
  <si>
    <t>TUBO PVC NORMAL "SN" JUNTA ELÁSTICA DN 150 INCL CONEXÕES</t>
  </si>
  <si>
    <t>08.09.030</t>
  </si>
  <si>
    <t>TUBO DE ACO GALVANIZADO DN 40MM (1.1/2") - INCLUSIVE CONEXOES</t>
  </si>
  <si>
    <t>08.09.060</t>
  </si>
  <si>
    <t>TUBO PVC REFORÇADO "SR" JUNTA ELÁSTICA DN 40 INCL CONEXÕES</t>
  </si>
  <si>
    <t>08.09.061</t>
  </si>
  <si>
    <t>TUBO PVC REFORÇADO "SR" JUNTA ELÁSTICA DN 50 INCL CONEXÕES</t>
  </si>
  <si>
    <t>08.09.062</t>
  </si>
  <si>
    <t>TUBO PVC REFORÇADO "SR" JUNTA ELÁSTICA DN 75 INCL CONEXÕES</t>
  </si>
  <si>
    <t>08.09.063</t>
  </si>
  <si>
    <t>TUBO PVC REFORÇADO "SR" JUNTA ELÁSTICA DN 100 INCL CONEXÕES</t>
  </si>
  <si>
    <t>08.09.064</t>
  </si>
  <si>
    <t>TUBO PVC REFORÇADO "SR" JUNTA ELÁSTICA DN 150 INCL CONEXÕES</t>
  </si>
  <si>
    <t>08.09.099</t>
  </si>
  <si>
    <t>SERVICOS EM REDE DE ESGOTO</t>
  </si>
  <si>
    <t>08.10.005</t>
  </si>
  <si>
    <t>CAIXA SIFONADA DE PVC DN 100X150X50MM C/GRELHA PVC CROMADO</t>
  </si>
  <si>
    <t>08.10.006</t>
  </si>
  <si>
    <t>CAIXA SIFONADA DE PVC DN 150X150X50MM C/GRELHA METALICA</t>
  </si>
  <si>
    <t>08.10.007</t>
  </si>
  <si>
    <t>CAIXA SIFONADA DE PVC DN 150X150X50MM COM GRELHA DE PVC CROMADO</t>
  </si>
  <si>
    <t>08.10.008</t>
  </si>
  <si>
    <t>CAIXA SIFONADA DE PVC DN 100X150X50MM COM GRELHA DE AÇO INOX COM FECHO ROTATIVO.</t>
  </si>
  <si>
    <t>08.10.009</t>
  </si>
  <si>
    <t>CAIXA SIFONADA DE PVC DN 150X150X50MM COM GRELHA DE AÇO INOX COM FECHO ROTATIVO.</t>
  </si>
  <si>
    <t>08.10.010</t>
  </si>
  <si>
    <t>CAIXA SIFONADA DE PVC DN 100X100X50MM C/GRELHA PVC CROMADO</t>
  </si>
  <si>
    <t>08.10.011</t>
  </si>
  <si>
    <t>CAIXA SIFONADA DE PVC DN 150X185X75MM C/GRELHA PVC CROMADO</t>
  </si>
  <si>
    <t>08.10.045</t>
  </si>
  <si>
    <t>RALO SIFONADO CONICO PVC DN 100MM C/GRELHA PVC CROMADO</t>
  </si>
  <si>
    <t>08.10.048</t>
  </si>
  <si>
    <t>RALO SIFONADO DE F.FUNDIDO DN 150 MM C/GRELHA PVC CROMADO</t>
  </si>
  <si>
    <t>08.10.049</t>
  </si>
  <si>
    <t>RALO SECO CONICO PVC DN 100MM C/GRELHA PVC CROMADO</t>
  </si>
  <si>
    <t>08.10.050</t>
  </si>
  <si>
    <t>RALO SECO DE F.FUNDIDO DN 100 MM C/GRELHA PVC CROMADO</t>
  </si>
  <si>
    <t>08.10.056</t>
  </si>
  <si>
    <t>TERMINAL DE VENTILACAO EM PVC P/ESGOTO DN 50MM (2")</t>
  </si>
  <si>
    <t>08.10.057</t>
  </si>
  <si>
    <t>TERMINAL DE VENTILACAO EM PVC P/ ESGOTO DN 75MM (3")</t>
  </si>
  <si>
    <t>08.10.058</t>
  </si>
  <si>
    <t>TERMINAL DE VENTILACAO EM PVC P/ ESGOTO DN 100MM(4")</t>
  </si>
  <si>
    <t>08.10.099</t>
  </si>
  <si>
    <t>08.11.002</t>
  </si>
  <si>
    <t>TUBO DE FERRO FUNDIDO DN 50MM (2") - INCLUSIVE CONEXOES</t>
  </si>
  <si>
    <t>08.11.003</t>
  </si>
  <si>
    <t>TUBO DE FERRO FUNDIDO DN 75MM (3") - INCLUSIVE CONEXOES</t>
  </si>
  <si>
    <t>08.11.004</t>
  </si>
  <si>
    <t>TUBO DE FERRO FUNDIDO DN 100MM (4") - INCLUSIVE CONEXOES</t>
  </si>
  <si>
    <t>08.11.005</t>
  </si>
  <si>
    <t>TUBO DE FERRO FUNDIDO DN 150MM (6") - INCLUSIVE CONEXOES</t>
  </si>
  <si>
    <t>08.11.015</t>
  </si>
  <si>
    <t>DESCIDA DE AGUA PLUVIAL H=300CM C/TUBO DE FºFº DN 100MM PONTA-BOLSA INCL.FIX.NA PAREDE</t>
  </si>
  <si>
    <t>08.11.016</t>
  </si>
  <si>
    <t>DESCIDA DE AGUA PLUVIAL H=300CM C/TUBO DE FºFº DN 150MM PONTA-BOLSA INCL.FIX.NA PAREDE</t>
  </si>
  <si>
    <t>08.11.020</t>
  </si>
  <si>
    <t>08.11.021</t>
  </si>
  <si>
    <t>08.11.022</t>
  </si>
  <si>
    <t>08.11.023</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</si>
  <si>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</si>
  <si>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</si>
  <si>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</si>
  <si>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</si>
  <si>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</si>
  <si>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</si>
  <si>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</si>
  <si>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</si>
  <si>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</si>
  <si>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</si>
  <si>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</si>
  <si>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</si>
  <si>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</si>
  <si>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</si>
  <si>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08.12.002</t>
  </si>
  <si>
    <t>CONDUTOR EM CHAPA GALVANIZADA N 26 DESENV. 0,25M</t>
  </si>
  <si>
    <t>08.12.003</t>
  </si>
  <si>
    <t>CONDUTOR DE CHAPA GALVANIZADA N 24 - DESENVOLVIMENTO DE 0,33 M</t>
  </si>
  <si>
    <t>08.12.004</t>
  </si>
  <si>
    <t>CONDUTOR DE CHAPA GALVANIZADA N 26 - DESENVOLVIMENTO DE 0,33 M</t>
  </si>
  <si>
    <t>08.12.007</t>
  </si>
  <si>
    <t>LIGACAO CALHA CONDUTOR DE CHAPA ACO GALVANIZADO N.24 DIAMETRO DE 3"</t>
  </si>
  <si>
    <t>08.12.008</t>
  </si>
  <si>
    <t>LIGACAO CALHA CONDUTOR DE CHAPA ACO GALVANIZADO N.24 DIAMETRO DE 4"</t>
  </si>
  <si>
    <t>08.12.010</t>
  </si>
  <si>
    <t>CALHA OU AGUA FURTADA EM FIBRA DE VIDRO-DESENV. 0,33M</t>
  </si>
  <si>
    <t>08.12.011</t>
  </si>
  <si>
    <t>CALHA OU AGUA FURTADA EM FIBRA DE VIDRO-DESENV. 0,50M</t>
  </si>
  <si>
    <t>08.12.012</t>
  </si>
  <si>
    <t>CALHA OU AGUA FURTADA EM FIBRA DE VIDRO-DESENV. 1,00M</t>
  </si>
  <si>
    <t>08.12.015</t>
  </si>
  <si>
    <t>CALHA OU AGUA FURTADA EM CHAPA GALV. N 24 - CORTE 0,33M</t>
  </si>
  <si>
    <t>08.12.016</t>
  </si>
  <si>
    <t>CALHA OU AGUA FURTADA EM CHAPA GALV. N 24 - CORTE 0,50M</t>
  </si>
  <si>
    <t>08.12.017</t>
  </si>
  <si>
    <t>CALHA OU AGUA FURTADA EM CHAPA GALV. N 24 - CORTE 1,00M</t>
  </si>
  <si>
    <t>08.12.021</t>
  </si>
  <si>
    <t>CALHA OU AGUA FURTADA EM CHAPA GALV. N 26 - CORTE 0.33M</t>
  </si>
  <si>
    <t>08.12.022</t>
  </si>
  <si>
    <t>CALHA OU AGUA FURTADA EM CHAPA GALV. N 26 - CORTE 0,50M</t>
  </si>
  <si>
    <t>08.12.023</t>
  </si>
  <si>
    <t>CALHA OU AGUA FURTADA EM CHAPA GALV. N 26 - CORTE 1,00M</t>
  </si>
  <si>
    <t>08.12.026</t>
  </si>
  <si>
    <t>CALHA EM CHAPA DE COBRE N 26 - CORTE 0,33 M</t>
  </si>
  <si>
    <t>08.12.027</t>
  </si>
  <si>
    <t>CALHA EM CHAPA DE COBRE N 26 - CORTE 0,50 M</t>
  </si>
  <si>
    <t>08.12.028</t>
  </si>
  <si>
    <t>CALHA DE CHAPA DE COBRE N 26 - CORTE 1,00 M</t>
  </si>
  <si>
    <t>08.12.031</t>
  </si>
  <si>
    <t>RUFO EM CHAPA GALVANIZADA N 24 - CORTE 0,16 M</t>
  </si>
  <si>
    <t>08.12.032</t>
  </si>
  <si>
    <t>RUFO EM CHAPA GALVANIZADA N 24 - CORTE 0,25 M</t>
  </si>
  <si>
    <t>08.12.033</t>
  </si>
  <si>
    <t>RUFO EM CHAPA GALVANIZADA N 24 - CORTE 0,33 M</t>
  </si>
  <si>
    <t>08.12.034</t>
  </si>
  <si>
    <t>RUFO EM CHAPA GALVANIZADA N 24 - CORTE 0,50 M</t>
  </si>
  <si>
    <t>08.12.035</t>
  </si>
  <si>
    <t>RUFO EM CHAPA GALVANIZADA N 24 - CORTE 1,00 M</t>
  </si>
  <si>
    <t>08.12.038</t>
  </si>
  <si>
    <t>RUFO EM CHAPA GALVANIZADA N 26 - CORTE 0,16 M</t>
  </si>
  <si>
    <t>08.12.039</t>
  </si>
  <si>
    <t>RUFO EM CHAPA GALVANIZADA N 26 - CORTE 0,25 M</t>
  </si>
  <si>
    <t>08.12.040</t>
  </si>
  <si>
    <t>RUFO EM CHAPA GALVANIZADA N 26 - CORTE 0,33 M</t>
  </si>
  <si>
    <t>08.12.041</t>
  </si>
  <si>
    <t>RUFO EM CHAPA GALVANIZADA N 26 - CORTE 0,50 M</t>
  </si>
  <si>
    <t>08.12.042</t>
  </si>
  <si>
    <t>RUFO EM CHAPA GALVANIZADA N 26 - CORTE 1,00 M</t>
  </si>
  <si>
    <t>08.12.046</t>
  </si>
  <si>
    <t>RUFO EM CHAPA DE COBRE N 26 - CORTE 0,16 M</t>
  </si>
  <si>
    <t>08.12.047</t>
  </si>
  <si>
    <t>RUFO EM CHAPA DE COBRE N 26 - CORTE 0,25 M</t>
  </si>
  <si>
    <t>08.12.048</t>
  </si>
  <si>
    <t>RUFO EM CHAPA DE COBRE N 26 - CORTE 0,33 M</t>
  </si>
  <si>
    <t>08.12.049</t>
  </si>
  <si>
    <t>RUFO EM CHAPA DE COBRE N 26 - CORTE 0,50 M</t>
  </si>
  <si>
    <t>08.12.050</t>
  </si>
  <si>
    <t>RUFO EM CHAPA DE COBRE N 26 - CORTE 1,00 M</t>
  </si>
  <si>
    <t>08.12.055</t>
  </si>
  <si>
    <t>RUFO EM FIBRA DE VIDRO - DESENV. 0,16M</t>
  </si>
  <si>
    <t>08.12.056</t>
  </si>
  <si>
    <t>RUFO EM FIBRA DE VIDRO - DESENV. 0,25M</t>
  </si>
  <si>
    <t>08.12.057</t>
  </si>
  <si>
    <t>RUFO EM FIBRA DE VIDRO - DESENV. 0,33M</t>
  </si>
  <si>
    <t>08.12.058</t>
  </si>
  <si>
    <t>RUFO EM FIBRA DE VIDRO - DESENV. 0,50M</t>
  </si>
  <si>
    <t>08.12.059</t>
  </si>
  <si>
    <t>RUFO EM FIBRA DE VIDRO - DESENV. 1,00M</t>
  </si>
  <si>
    <t>08.12.065</t>
  </si>
  <si>
    <t>GRELHA HEMISFERICA DE FERRO FUNDIDO DN 75MM (3")</t>
  </si>
  <si>
    <t>08.12.066</t>
  </si>
  <si>
    <t>GRELHA HEMISFERICA DE FERRO FUNDIDO DN 100MM (4")</t>
  </si>
  <si>
    <t>08.12.067</t>
  </si>
  <si>
    <t>GRELHA HEMISFERICA DE FERRO FUNDIDO DN 150MM (6")</t>
  </si>
  <si>
    <t>08.12.087</t>
  </si>
  <si>
    <t>RALO SECO DE F. FUNDIDO DN 100 MM C/GRELHA PVC CROMADO</t>
  </si>
  <si>
    <t>08.12.095</t>
  </si>
  <si>
    <t>CALHA DE ALUMINIO ACAB. NATURAL E=0,8MM CORTE 0,33M</t>
  </si>
  <si>
    <t>08.12.096</t>
  </si>
  <si>
    <t>CALHA DE ALUMINIO ACAB. NATURAL E=0,8MM CORTE 0,50M</t>
  </si>
  <si>
    <t>08.12.097</t>
  </si>
  <si>
    <t>CALHA DE ALUMINIO ACAB. NATUARL E=0,8MM CORTE 1,00M</t>
  </si>
  <si>
    <t>08.12.099</t>
  </si>
  <si>
    <t>08.13.001</t>
  </si>
  <si>
    <t>08.13.002</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</si>
  <si>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</si>
  <si>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</si>
  <si>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</si>
  <si>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</si>
  <si>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</si>
  <si>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</si>
  <si>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</si>
  <si>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</si>
  <si>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</si>
  <si>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</si>
  <si>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</si>
  <si>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</si>
  <si>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</si>
  <si>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</si>
  <si>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</si>
  <si>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</si>
  <si>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</si>
  <si>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</si>
  <si>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</si>
  <si>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</si>
  <si>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</si>
  <si>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</si>
  <si>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</si>
  <si>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</si>
  <si>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</si>
  <si>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</si>
  <si>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</si>
  <si>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</si>
  <si>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</si>
  <si>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</si>
  <si>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</si>
  <si>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</si>
  <si>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08.14.017</t>
  </si>
  <si>
    <t>VALVULA DE RETENCAO HORIZONTAL DE BRONZE DE 1.1/4"</t>
  </si>
  <si>
    <t>08.14.018</t>
  </si>
  <si>
    <t>VALVULA DE RETENCAO HORIZONTAL DE BRONZE DE 1.1/2"</t>
  </si>
  <si>
    <t>08.14.019</t>
  </si>
  <si>
    <t>VALVULA DE RETENCAO HORIZONTAL DE BRONZE DE 2"</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</si>
  <si>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</si>
  <si>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</si>
  <si>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</si>
  <si>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</si>
  <si>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</si>
  <si>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</si>
  <si>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</si>
  <si>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</si>
  <si>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08.14.027</t>
  </si>
  <si>
    <t>VALVULA DE RETENCAO VERTICAL DE BRONZE DE 1.1/4"</t>
  </si>
  <si>
    <t>08.14.028</t>
  </si>
  <si>
    <t>VALVULA DE RETENCAO VERTICAL DE BRONZE DE 1.1/2"</t>
  </si>
  <si>
    <t>08.14.029</t>
  </si>
  <si>
    <t>VALVULA DE RETENCAO VERTICAL DE BRONZE DE 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</si>
  <si>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</si>
  <si>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</si>
  <si>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</si>
  <si>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</si>
  <si>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</si>
  <si>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</si>
  <si>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</si>
  <si>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</si>
  <si>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</si>
  <si>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</si>
  <si>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08.14.037</t>
  </si>
  <si>
    <t>VALVULA DE RETENCAO DE PE COM CRIVO DE BRONZE DE 1.1/2"</t>
  </si>
  <si>
    <t>08.14.038</t>
  </si>
  <si>
    <t>VALVULA DE RETENCAO DE PE COM CRIVO DE BRONZE DE 2"</t>
  </si>
  <si>
    <t>08.14.039</t>
  </si>
  <si>
    <t>VALVULA DE RETENCAO DE PE COM CRIVO DE BRONZE DE 2.1/2"</t>
  </si>
  <si>
    <t>08.14.040</t>
  </si>
  <si>
    <t>VALVULA DE RETENCAO DE PE COM CRIVO DE BRONZE DE 3"</t>
  </si>
  <si>
    <t>08.14.045</t>
  </si>
  <si>
    <t>TORNEIRA DE BOIA EM LATAO (BOIA PLAST) DN 20MM (3/4")</t>
  </si>
  <si>
    <t>08.14.046</t>
  </si>
  <si>
    <t>TORNEIRA DE BOIA EM LATAO (BOIA PLAST) DN 25MM (1")</t>
  </si>
  <si>
    <t>08.14.049</t>
  </si>
  <si>
    <t>TORNEIRA DE BOIA EM LATAO (BOIA PLAST) DN50MM (2")</t>
  </si>
  <si>
    <t>08.14.050</t>
  </si>
  <si>
    <t>RA-01 RESERVATORIO METALICO ACOPLADO 23M3 H=13,00M</t>
  </si>
  <si>
    <t>08.14.051</t>
  </si>
  <si>
    <t>RA-02 RESERVATORIO METALICO ACOPLADO 30M3 H=13,00M</t>
  </si>
  <si>
    <t>08.14.052</t>
  </si>
  <si>
    <t>RA-03 RESERVATORIO METALICO ACOPLADO 40M3 H=13,00M</t>
  </si>
  <si>
    <t>08.14.054</t>
  </si>
  <si>
    <t>RA-04 RESERVATORIO METALICO ACOPLADO 23M3 H=10,00M</t>
  </si>
  <si>
    <t>08.14.056</t>
  </si>
  <si>
    <t>RA-05 RESERVATORIO METALICO ACOPLADO 28M3 H=10,00M</t>
  </si>
  <si>
    <t>08.14.058</t>
  </si>
  <si>
    <t>RA-06 RESERVATORIO METALICO ACOPLADO 35M3 H=10,00M</t>
  </si>
  <si>
    <t>08.14.059</t>
  </si>
  <si>
    <t>RA-07 RESERVATORIO METALICO ACOPLADO 23M3 H=7,00M</t>
  </si>
  <si>
    <t>08.14.060</t>
  </si>
  <si>
    <t>RA-08 RESERVATORIO METALICO ACOPLADO 28M3 H=7,00M</t>
  </si>
  <si>
    <t>08.14.061</t>
  </si>
  <si>
    <t>RA-09 RESERVATORIO METALICO ACOPLADO 40M3 H=7,00M</t>
  </si>
  <si>
    <t>08.14.062</t>
  </si>
  <si>
    <t>ANEIS PRE-MOLDADOS EM CONCRETO ARMADO P/ RESERVATORIO D'AGUA D=3,00M</t>
  </si>
  <si>
    <t>08.14.063</t>
  </si>
  <si>
    <t>LAJE PRE-MOLDADA D=3,00M E=8CM P/ RESERVATORIO</t>
  </si>
  <si>
    <t>08.14.064</t>
  </si>
  <si>
    <t>LAJE PRE-MOLDADA D=3,00M E=15CM P/ RESERVATORIO</t>
  </si>
  <si>
    <t>08.14.065</t>
  </si>
  <si>
    <t>RA-10 RESERVATORIO METALICO INFERIOR 9M3</t>
  </si>
  <si>
    <t>08.14.066</t>
  </si>
  <si>
    <t>RA-11 RESERVATORIO METALICO INFERIOR 13M3</t>
  </si>
  <si>
    <t>08.14.067</t>
  </si>
  <si>
    <t>RA-12 RESERVATORIO METALICO INFERIOR 17M3</t>
  </si>
  <si>
    <t>08.14.068</t>
  </si>
  <si>
    <t>RA-13 RESERVATORIO METALICO SUPERIOR 10M3 H=5,00M</t>
  </si>
  <si>
    <t>08.14.069</t>
  </si>
  <si>
    <t>RA-14 RESERVATORIO METALICO SUPERIOR 15M3 H=5,00M</t>
  </si>
  <si>
    <t>08.14.070</t>
  </si>
  <si>
    <t>RA-15 RESERVATORIO METALICO SUPERIOR 20M3 H=5,00M</t>
  </si>
  <si>
    <t>08.14.071</t>
  </si>
  <si>
    <t>CONJ MOTOR-BOMBA (CENTRIFUGA) 1/2 HP (3400 L/H-20 MCA)</t>
  </si>
  <si>
    <t>08.14.072</t>
  </si>
  <si>
    <t>CONJ MOTOR-BOMBA(CENTRIFUGA)3/4 HP(7400 L/H-20 MCA)</t>
  </si>
  <si>
    <t>08.14.073</t>
  </si>
  <si>
    <t>CONJ MOTOR-BOMBA(CENTRIFUGA)1,5 HP(10000 L/H-20 MCA)</t>
  </si>
  <si>
    <t>08.14.074</t>
  </si>
  <si>
    <t>CONJ MOTOR-BOMBA (CENTRIFUGA) 2 HP (13900 L/H-20 MCA)</t>
  </si>
  <si>
    <t>08.14.075</t>
  </si>
  <si>
    <t>CONJ MOTOR-BOMBA(CENTRIFUGA)3 HP(25000 L/H-20 MCA)</t>
  </si>
  <si>
    <t>08.14.078</t>
  </si>
  <si>
    <t>CONJ MOTOR-BOMBA (CENTRIFUGA) 1 HP 8500 L/H-20 MCA</t>
  </si>
  <si>
    <t>08.14.085</t>
  </si>
  <si>
    <t>ANEIS PRE-MOLDADOS EM CONCRETO ARMADO P/ RESERVATORIO D'AGUA D=2,50M</t>
  </si>
  <si>
    <t>08.14.086</t>
  </si>
  <si>
    <t>LAJE PRE-MOLDADA D=2,50M E=8CM P/ RESERVATORIO</t>
  </si>
  <si>
    <t>08.14.087</t>
  </si>
  <si>
    <t>LAJE PRE-MOLDADA D=2,50M E=15CM P/ RESERVATORIO</t>
  </si>
  <si>
    <t>08.14.088</t>
  </si>
  <si>
    <t>ANEIS PRE-MOLDADOS EM CONCRETO ARMADO P/ RESERVATORIO D'AGUA D=2,12M</t>
  </si>
  <si>
    <t>08.14.089</t>
  </si>
  <si>
    <t>LAJE PRE-MOLDADA D=2,12M E=8CM P/ RESERVATORIO</t>
  </si>
  <si>
    <t>08.14.090</t>
  </si>
  <si>
    <t>LAJE PRE-MOLDADA D=2,12M E=15CM P/ RESERVATORIO</t>
  </si>
  <si>
    <t>08.14.091</t>
  </si>
  <si>
    <t>ANEIS PRE-MOLDADOS EM CONCRETO ARMADO P/ RESERVATORIO D'AGUA D=1,80M</t>
  </si>
  <si>
    <t>08.14.092</t>
  </si>
  <si>
    <t>LAJE PRE-MOLDADA D=1,80M E=6CM P/ RESERVATORIO</t>
  </si>
  <si>
    <t>08.14.093</t>
  </si>
  <si>
    <t>LAJE PRE-MOLDADA D=1,80M E=12CM P/ RESERVATORIO</t>
  </si>
  <si>
    <t>08.14.099</t>
  </si>
  <si>
    <t>SERVICOS RESERVATORIOS</t>
  </si>
  <si>
    <t>08.14.101</t>
  </si>
  <si>
    <t>CAIXA DÁGUA CÔNICA POLIETILENO CAPACIDADE DE 500L INCLUSIVE TAMPA</t>
  </si>
  <si>
    <t>08.14.103</t>
  </si>
  <si>
    <t>CAIXA DÁGUA CÔNICA POLIETILENO CAPACIDADE DE 1000L INCLUSIVE TAMPA</t>
  </si>
  <si>
    <t>08.14.104</t>
  </si>
  <si>
    <t>CAIXA DÁGUA CÔNICA POLIETILENO CAPACIDADE DE 5.000L INCLUSIVE TAMPA.</t>
  </si>
  <si>
    <t>08.14.105</t>
  </si>
  <si>
    <t>TANQUE DE POLIETILENO CAPACIDADE DE 10.000L INCLUSIVE TAMPA.</t>
  </si>
  <si>
    <t>08.15.002</t>
  </si>
  <si>
    <t>BN-01 BANHO BERCÁRIO</t>
  </si>
  <si>
    <t>08.15.003</t>
  </si>
  <si>
    <t>BN-02 BANHO INFANTIL</t>
  </si>
  <si>
    <t>08.15.013</t>
  </si>
  <si>
    <t>LT-04 LAVATORIO /BEBEDOURO COLETIVO COM TORNEIRA ANTIVANDALISMO</t>
  </si>
  <si>
    <t>08.15.016</t>
  </si>
  <si>
    <t>BB-01 BEBEDOURO COLETIVO</t>
  </si>
  <si>
    <t>08.15.017</t>
  </si>
  <si>
    <t>BB-02 BEBEDOURO ACESSÍVEL ÁGUA REFRIGERADA PRESSÃO MÍNIMA 8MCA - FORNECIDO E INSTALADO</t>
  </si>
  <si>
    <t>08.15.018</t>
  </si>
  <si>
    <t>LT-06 LAVATÓRIO COLETIVO COM TORNEIRA ANTIVANDALISMO</t>
  </si>
  <si>
    <t>08.15.019</t>
  </si>
  <si>
    <t>LT-07 LAVATÓRIO COLETIVO COM TORNEIRA DE MESA- SANIT.ADMINISTRAÇÃO</t>
  </si>
  <si>
    <t>08.15.023</t>
  </si>
  <si>
    <t>MT-04 MICTORIO COLETIVO</t>
  </si>
  <si>
    <t>08.15.099</t>
  </si>
  <si>
    <t>SERVICOS EM BEBEDOUROS,LAVATORIOS E MICTORIOS PADRONIZADOS</t>
  </si>
  <si>
    <t>08.16.001</t>
  </si>
  <si>
    <t>BACIA SIFONADA DE LOUCA BRANCA (VDR 6L) C/ ASSENTO</t>
  </si>
  <si>
    <t>08.16.003</t>
  </si>
  <si>
    <t>BACIA SANITÁRIA INFANTIL</t>
  </si>
  <si>
    <t>08.16.004</t>
  </si>
  <si>
    <t>BACIA SIFONADA COM CAIXA DE DESCARGA ACOPLADA BRANCA</t>
  </si>
  <si>
    <t>08.16.010</t>
  </si>
  <si>
    <t>LAVATORIO DE LOUCA BRANCA SEM COLUNA C/ TORNEIRA DE FECHAM AUTOMATICO</t>
  </si>
  <si>
    <t>08.16.025</t>
  </si>
  <si>
    <t>MICTORIO DE LOUCA SIFONADO/AUTO ASPIRANTE BRANCO</t>
  </si>
  <si>
    <t>08.16.045</t>
  </si>
  <si>
    <t>TANQUE DE LOUCA BRANCA,PEQUENO C/COLUNA</t>
  </si>
  <si>
    <t>08.16.046</t>
  </si>
  <si>
    <t>TANQUE DE LOUCA BRANCA,GRANDE C/COLUNA</t>
  </si>
  <si>
    <t>08.16.050</t>
  </si>
  <si>
    <t>SABONETEIRA DE LOUCA BRANCA DE 7,5X15 CM</t>
  </si>
  <si>
    <t>08.16.051</t>
  </si>
  <si>
    <t>SABONETEIRA DE LOUCA BRANCA DE 15X15 CM</t>
  </si>
  <si>
    <t>08.16.065</t>
  </si>
  <si>
    <t>PAPELEIRA DE LOUCA BRANCA DE 15X15CM</t>
  </si>
  <si>
    <t>08.16.070</t>
  </si>
  <si>
    <t>CABIDE DE LOUCA BRANCA COM 2 GANCHOS</t>
  </si>
  <si>
    <t>08.16.073</t>
  </si>
  <si>
    <t>BC-23 BANCO DE GRANITO 2CM COM BORDA ARREDONDADA PARA VESTIÁRIO</t>
  </si>
  <si>
    <t>08.16.083</t>
  </si>
  <si>
    <t>VA-01 VARAL/TOALHEIRO</t>
  </si>
  <si>
    <t>08.16.089</t>
  </si>
  <si>
    <t>BR-01 BACIA P/ SANITARIO ACESSIVEL</t>
  </si>
  <si>
    <t>08.16.090</t>
  </si>
  <si>
    <t>BR-02 LAVATORIO PARA SANITARIO ACESSIVEL</t>
  </si>
  <si>
    <t>08.16.091</t>
  </si>
  <si>
    <t>BR-03 CONJUNTO LAVATORIO E BACIA ACESSIVEIS</t>
  </si>
  <si>
    <t>08.16.092</t>
  </si>
  <si>
    <t>BR-04 BARRA DE APOIO COM FIXAÇÃO LATERAL</t>
  </si>
  <si>
    <t>08.16.093</t>
  </si>
  <si>
    <t>BR-05 TROCADOR ACESSÍVEL</t>
  </si>
  <si>
    <t>08.16.094</t>
  </si>
  <si>
    <t>BR-06 CHUVEIRO ACESSIVEL</t>
  </si>
  <si>
    <t>08.16.099</t>
  </si>
  <si>
    <t>SERVICOS EM LOUCAS</t>
  </si>
  <si>
    <t>08.17.013</t>
  </si>
  <si>
    <t>MICTORIO COLETIVO DE ACO INOXIDAVEL</t>
  </si>
  <si>
    <t>08.17.030</t>
  </si>
  <si>
    <t>TAMPO PARA PIA MARMORE NACIONAL ESPESSURA DE 3 CM</t>
  </si>
  <si>
    <t>08.17.037</t>
  </si>
  <si>
    <t>CHUVEIRO ANTIVANDALISMO</t>
  </si>
  <si>
    <t>08.17.038</t>
  </si>
  <si>
    <t>CHUVEIRO SIMPLES C/ARTICULACAO, LATAO CROMADO DN 15MM (1/2")</t>
  </si>
  <si>
    <t>08.17.041</t>
  </si>
  <si>
    <t>CHUVEIRO ELETRICO COM RESISTENCIA BLINDADA</t>
  </si>
  <si>
    <t>08.17.043</t>
  </si>
  <si>
    <t>AQUECEDOR ELETRICO DE PASSAGEM COM RESISTENCIA BLINDADA</t>
  </si>
  <si>
    <t>08.17.049</t>
  </si>
  <si>
    <t>PURIFICADOR/BEBEDOURO DE AGUA REFRIGERADA</t>
  </si>
  <si>
    <t>08.17.050</t>
  </si>
  <si>
    <t>BEBEDOURO ELETRICO COM CAPACIDADE DE 40 L</t>
  </si>
  <si>
    <t>08.17.051</t>
  </si>
  <si>
    <t>BEBEDOURO ELETRICO COM CAPACIDADE DE 80 L</t>
  </si>
  <si>
    <t>08.17.052</t>
  </si>
  <si>
    <t>EX-01 EXAUSTOR AXIAL DN 40CM</t>
  </si>
  <si>
    <t>08.17.055</t>
  </si>
  <si>
    <t>FILTRO PRESSAO CUNO(AQUALAR)C/ELEM FILTR CARVAO ATIVADO E CEL 180/L/H</t>
  </si>
  <si>
    <t>08.17.056</t>
  </si>
  <si>
    <t>FILTRO PRESSAO CUNO (AQUALAR)C/ELEM FILTRANTE CARVAO E CEL 360/L/H</t>
  </si>
  <si>
    <t>08.17.058</t>
  </si>
  <si>
    <t>FT-02 FILTRO PARA AGUA POTAVEL</t>
  </si>
  <si>
    <t>08.17.077</t>
  </si>
  <si>
    <t>RESTRITOR DE VAZAO 12L/MIN PARA CHUVEIRO SIMPLES</t>
  </si>
  <si>
    <t>08.17.078</t>
  </si>
  <si>
    <t>RESTRITOR DE VAZAO 6L/MIN PARA TORNEIRAS E MISTURADORES</t>
  </si>
  <si>
    <t>08.17.079</t>
  </si>
  <si>
    <t>TORNEIRA DE PAREDE ANTIVANDALISMO - 85MM</t>
  </si>
  <si>
    <t>08.17.080</t>
  </si>
  <si>
    <t>TORNEIRA DE LAVAGEM COM CANOPLA DE 1/2"</t>
  </si>
  <si>
    <t>08.17.081</t>
  </si>
  <si>
    <t>TJ-03 TORNEIRA DE JARDIM</t>
  </si>
  <si>
    <t>08.17.084</t>
  </si>
  <si>
    <t>TORNEIRA ELETRICA - ELETROD. PVC Ø 25MM AMARELO.</t>
  </si>
  <si>
    <t>08.17.085</t>
  </si>
  <si>
    <t>TORNEIRA DE FECHAMENTO AUTOMATICO DE MESA</t>
  </si>
  <si>
    <t>08.17.086</t>
  </si>
  <si>
    <t>TORNEIRA DE FECHAMENTO AUTOMATICO DE PAREDE</t>
  </si>
  <si>
    <t>08.17.087</t>
  </si>
  <si>
    <t>TORNEIRA DE PAREDE ANTIVANDALISMO -140mm</t>
  </si>
  <si>
    <t>08.17.088</t>
  </si>
  <si>
    <t>TORNEIRA DE USO RESTRITO DE 1/2</t>
  </si>
  <si>
    <t>08.17.089</t>
  </si>
  <si>
    <t>TORNEIRA DE USO RESTRITO DE 3/4</t>
  </si>
  <si>
    <t>08.17.099</t>
  </si>
  <si>
    <t>SERVICOS EM APARELHOS E METAIS</t>
  </si>
  <si>
    <t>08.50.001</t>
  </si>
  <si>
    <t>DEMOLIÇÃO DE TUBULACÕES EM GERAL INCLUINDO CONEXÕES, CAIXAS E RALOS</t>
  </si>
  <si>
    <t>08.50.020</t>
  </si>
  <si>
    <t>DEMOLIÇÃO DE CALHAS E RUFOS EM CHAPAS METALICAS</t>
  </si>
  <si>
    <t>08.50.021</t>
  </si>
  <si>
    <t>DEMOLIÇÃO DE CONDUTORES APARENTES</t>
  </si>
  <si>
    <t>08.50.099</t>
  </si>
  <si>
    <t>08.60.005</t>
  </si>
  <si>
    <t>RETIRADA DE REGISTROS E VÁLVULAS DE DESCARGA</t>
  </si>
  <si>
    <t>08.60.006</t>
  </si>
  <si>
    <t>RETIRADA DE VÁLVULAS DE RETENCAO</t>
  </si>
  <si>
    <t>08.60.007</t>
  </si>
  <si>
    <t>RETIRADA DE TORNEIRAS</t>
  </si>
  <si>
    <t>08.60.010</t>
  </si>
  <si>
    <t>RETIRADA DE SIFÕES</t>
  </si>
  <si>
    <t>08.60.011</t>
  </si>
  <si>
    <t>RETIRADA DE APARELHOS SANITÁRIOS INCLUINDO ACESSÓRIOS</t>
  </si>
  <si>
    <t>08.60.013</t>
  </si>
  <si>
    <t>RETIRADA DE RESERVATÓRIOS DE FIBRO CIMENTO ATE 1000 LITROS</t>
  </si>
  <si>
    <t>08.60.014</t>
  </si>
  <si>
    <t>RETIRADA DE CONJUNTO DE MOTOR-BOMBA</t>
  </si>
  <si>
    <t>08.60.015</t>
  </si>
  <si>
    <t>RETIRADA DE HIDRANTE DE PAREDE COMPLETO</t>
  </si>
  <si>
    <t>08.60.099</t>
  </si>
  <si>
    <t>08.70.005</t>
  </si>
  <si>
    <t>RECOLOCAÇÃO DE REGISTRO E VÁLVULAS DE DESCARGA</t>
  </si>
  <si>
    <t>08.70.006</t>
  </si>
  <si>
    <t>RECOLOCAÇÃO DE VÁLVULA DE RETENÇÃO</t>
  </si>
  <si>
    <t>08.70.007</t>
  </si>
  <si>
    <t>RECOLOCAÇÃO DE TORNEIRAS</t>
  </si>
  <si>
    <t>08.70.010</t>
  </si>
  <si>
    <t>RECOLOCAÇÃO DE SIFÕES</t>
  </si>
  <si>
    <t>08.70.013</t>
  </si>
  <si>
    <t>RECOLOCAÇÃO DE RESERVATÓRIO DE FIBRO-CIMENTO ATE 1000 L</t>
  </si>
  <si>
    <t>08.70.014</t>
  </si>
  <si>
    <t>RECOLOCAÇÃO DE CONJUNTO MOTOR BOMBA</t>
  </si>
  <si>
    <t>08.70.015</t>
  </si>
  <si>
    <t>RECOLOCAÇÃO DE HIDRANTE DE PAREDE COMPLETO</t>
  </si>
  <si>
    <t>08.70.016</t>
  </si>
  <si>
    <t>RECOLOCAÇÃO DE APARELHOS SANITARIOS INCLUINDO ACESSORIOS</t>
  </si>
  <si>
    <t>08.70.099</t>
  </si>
  <si>
    <t>RECOLOCACOES DE INSTALACOES HIDRAULICAS</t>
  </si>
  <si>
    <t>08.80.007</t>
  </si>
  <si>
    <t>CAVALETE DE 3/4" (TUBO E CONEXÕES DE AÇO GALVANIZADO)</t>
  </si>
  <si>
    <t>08.80.008</t>
  </si>
  <si>
    <t>CAVALETE DE 1" (TUBO E CONEXÕES DE AÇO GALVANIZADO)</t>
  </si>
  <si>
    <t>08.80.009</t>
  </si>
  <si>
    <t>CAVALETE DE 1 1/2" (TUBO E CONEXÕES DE AÇO GALVANIZADO)</t>
  </si>
  <si>
    <t>08.80.010</t>
  </si>
  <si>
    <t>CANOPLA PARA REGISTROS</t>
  </si>
  <si>
    <t>08.80.011</t>
  </si>
  <si>
    <t>CANOPLA PARA VALVULA DE DESCARGA</t>
  </si>
  <si>
    <t>08.80.012</t>
  </si>
  <si>
    <t>VOLANTE CROMADO PARA REGISTRO</t>
  </si>
  <si>
    <t>08.80.015</t>
  </si>
  <si>
    <t>BOTAO PARA VALVULA DE DESCARGA</t>
  </si>
  <si>
    <t>08.80.018</t>
  </si>
  <si>
    <t>ACABAMENTO ANTIVANDALISMO PARA VALVULA DE DESCARGA</t>
  </si>
  <si>
    <t>08.80.019</t>
  </si>
  <si>
    <t>REPARO PARA CAIXA DE DESCARGA ACOPLADA</t>
  </si>
  <si>
    <t>08.80.020</t>
  </si>
  <si>
    <t>REPARO DE VALVULA DE DESCARGA</t>
  </si>
  <si>
    <t>08.80.021</t>
  </si>
  <si>
    <t>TUBO DE DESCARGA EM PVC DN=40MM</t>
  </si>
  <si>
    <t>08.80.022</t>
  </si>
  <si>
    <t>TUBO DE LIGAÇÃO COM CANOPLA PARA VASO SANITÁRIO (METAL CROMADO)</t>
  </si>
  <si>
    <t>08.80.031</t>
  </si>
  <si>
    <t>TORNEIRA DE PRESSAO CROMADA DE 1/2" EM PAREDE</t>
  </si>
  <si>
    <t>08.80.032</t>
  </si>
  <si>
    <t>TORNEIRA PARA LAVATORIO DE LOUCA BRANCA OU BANCADA</t>
  </si>
  <si>
    <t>08.80.040</t>
  </si>
  <si>
    <t>LAUDO COM TESTE DE ESTANQUEIDADE EM INSTAL.DE REDES DE DISTRIB.DE GÁSES COMBUST.NBR 15526/07</t>
  </si>
  <si>
    <t>08.80.090</t>
  </si>
  <si>
    <t>ABRIGO PARA HIDRANTE CAIXA 0,60X0,90X0,17M COM CESTO MEIA LUA P/MANGUEIRA</t>
  </si>
  <si>
    <t>08.80.091</t>
  </si>
  <si>
    <t>RECARGA DE EXTINTOR DE GAS CARBONICO DE 6 LITROS</t>
  </si>
  <si>
    <t>08.80.092</t>
  </si>
  <si>
    <t>RECARGA DE EXTINTOR DE ESPUMA DE 10 LITROS</t>
  </si>
  <si>
    <t>08.80.093</t>
  </si>
  <si>
    <t>RECARGA DE EXTINTOR DE PO QUIMICO DE 4 KG</t>
  </si>
  <si>
    <t>08.80.095</t>
  </si>
  <si>
    <t>EXTINTOR DE INCENDIO DE AGUA PRESSURIZADA 10L : RECARGA</t>
  </si>
  <si>
    <t>08.80.099</t>
  </si>
  <si>
    <t>OUTROS SERVICOS DE REDE DE GAS E AGUA FRIA</t>
  </si>
  <si>
    <t>08.82.012</t>
  </si>
  <si>
    <t>RALO SIFONADO F.FUNDIDO DN 150MM C/GRELHA PVC CROMADO</t>
  </si>
  <si>
    <t>08.82.023</t>
  </si>
  <si>
    <t>GRELHA METALICA CROMADA DIAM 15 CM</t>
  </si>
  <si>
    <t>08.82.024</t>
  </si>
  <si>
    <t>GRELHA METALICA CROMADA DIAM 10 CM</t>
  </si>
  <si>
    <t>08.82.030</t>
  </si>
  <si>
    <t>GRELHA DE FERRO FUNDIDO DE 20X20 CM</t>
  </si>
  <si>
    <t>08.82.031</t>
  </si>
  <si>
    <t>GRELHA DE FERRO FUNDIDO DE 15X15 CM</t>
  </si>
  <si>
    <t>08.82.040</t>
  </si>
  <si>
    <t>SIFAO METALICO TIPO COPO DN 2X2"</t>
  </si>
  <si>
    <t>08.82.041</t>
  </si>
  <si>
    <t>SIFAO METALICO TIPO COPO DN 1 1/2 X 1 1/2"</t>
  </si>
  <si>
    <t>08.82.045</t>
  </si>
  <si>
    <t>SIFAO PVC RIGIDO TIPO COPO DN 2X2"</t>
  </si>
  <si>
    <t>08.82.046</t>
  </si>
  <si>
    <t>SIFAO PVC RIGIDO TIPO COPO DN 1 1/2X1 1/2"</t>
  </si>
  <si>
    <t>08.82.050</t>
  </si>
  <si>
    <t>DESENTUPIMENTO DE RAMAIS DE ESGOTO</t>
  </si>
  <si>
    <t>08.82.055</t>
  </si>
  <si>
    <t>LIMPEZA SIMPLES EM CALHAS METALICAS</t>
  </si>
  <si>
    <t>08.82.056</t>
  </si>
  <si>
    <t>LIMPEZA SIMPLES EM LAJES/CALHAS DE CONCRETO</t>
  </si>
  <si>
    <t>08.82.060</t>
  </si>
  <si>
    <t>LIMPEZA DE CANALETAS DE ÁGUAS PLUVIAIS</t>
  </si>
  <si>
    <t>08.82.061</t>
  </si>
  <si>
    <t>SOLDA E REBITAGEM EM CALHAS DE CHAPA GALVANIZADA</t>
  </si>
  <si>
    <t>08.82.062</t>
  </si>
  <si>
    <t>SOLDA EM CHAPA GALVANIZADA</t>
  </si>
  <si>
    <t>08.82.099</t>
  </si>
  <si>
    <t>OUTROS SERVICOS DE REDES DE ESGOTO E AGUAS PLUVIAIS</t>
  </si>
  <si>
    <t>08.84.005</t>
  </si>
  <si>
    <t>TAMPA DE PLASTICO PARA BACIA SANITARIA</t>
  </si>
  <si>
    <t>08.84.012</t>
  </si>
  <si>
    <t>BOLSA PLASTICA PARA BACIA SANITARIA</t>
  </si>
  <si>
    <t>08.84.020</t>
  </si>
  <si>
    <t>SUPORTE DE FERRO FUNDIDO PARA LAVATORIO</t>
  </si>
  <si>
    <t>08.84.038</t>
  </si>
  <si>
    <t>FILTRO DE PRESSAO CUNO (AQUALAR) C/ELEM. FILTRANTE CARVAO E CEL 360/L/H</t>
  </si>
  <si>
    <t>08.84.042</t>
  </si>
  <si>
    <t>ELEMENTO FILTRANTE CUNO (AQUALAR)ELEM FILTRANTE CARVAO E CEL/180L/H</t>
  </si>
  <si>
    <t>08.84.043</t>
  </si>
  <si>
    <t>ELEMENTO FILTRANTE CUNO (AQUALAR) CARVAO E CELULOSE 360 L/H</t>
  </si>
  <si>
    <t>08.84.047</t>
  </si>
  <si>
    <t>TAMPO DE PIA EM MARMORE BRANCO NACIONAL DE 3 CM</t>
  </si>
  <si>
    <t>08.84.048</t>
  </si>
  <si>
    <t>TAMPO DE PIA EM GRANILITE</t>
  </si>
  <si>
    <t>08.84.049</t>
  </si>
  <si>
    <t>TAMPO ACO INOX (304) C/ CUBA SIMPLES - CH.22</t>
  </si>
  <si>
    <t>08.84.050</t>
  </si>
  <si>
    <t>TAMPO ACO INOX (304) C/ CUBA DUPLA - CH.22</t>
  </si>
  <si>
    <t>08.84.054</t>
  </si>
  <si>
    <t>CUBA SIMPLES ACO INOX(304) - CHAPA 22 560X330X140MM - SEM PERTENCES</t>
  </si>
  <si>
    <t>08.84.055</t>
  </si>
  <si>
    <t>CUBA SIMPLES ACO INOX(304) CHAP.22 - 400X340X140MM - SEM PERTENCES</t>
  </si>
  <si>
    <t>08.84.058</t>
  </si>
  <si>
    <t>CUBA DUPLA ACO INOX(304) CHAPA 22 835X340X140MM - SEM PERTENCES</t>
  </si>
  <si>
    <t>08.84.060</t>
  </si>
  <si>
    <t>TAMPO LISO EM ACO INOX (304) CHAPA 20</t>
  </si>
  <si>
    <t>08.84.073</t>
  </si>
  <si>
    <t>VALVULA AMERICANA</t>
  </si>
  <si>
    <t>08.84.076</t>
  </si>
  <si>
    <t>VALVULA DE METAL CROMADO DE 1 1/2"</t>
  </si>
  <si>
    <t>08.84.090</t>
  </si>
  <si>
    <t>MANGUEIRA PARA HIDRANTE DIAM 1 1/2' L=15,00M</t>
  </si>
  <si>
    <t>08.84.091</t>
  </si>
  <si>
    <t>MANGUEIRA PARA HIDRANTE DIAM 1 1/2' L=30,00M</t>
  </si>
  <si>
    <t>08.84.099</t>
  </si>
  <si>
    <t>OUTROS SERVICOS DE APARELHOS E METAIS</t>
  </si>
  <si>
    <t>08.86.099</t>
  </si>
  <si>
    <t>OUTROS SERVICOS DE TRATAMENTO DE DESPEJOS SANITARIOS</t>
  </si>
  <si>
    <t>TE-01 POSTO DE TRANSFORMAÇÃO DE ENERGIA EM POSTE - BANDEIRANTE - 112,5 KVA</t>
  </si>
  <si>
    <t>09.01.031</t>
  </si>
  <si>
    <t>TE-02 POSTO DE TRANSFORMAÇÃO DE ENERGIA EM POSTE - BANDEIRANTE - 150 KVA</t>
  </si>
  <si>
    <t>09.01.032</t>
  </si>
  <si>
    <t>TE-03 POSTO DE TRANSFORMAÇÃO DE ENERGIA EM POSTE - BANDEIRANTE - 225 KVA</t>
  </si>
  <si>
    <t>09.01.033</t>
  </si>
  <si>
    <t>TE-04 POSTO DE TRANSFORMAÇÃO DE ENERGIA EM POSTE - BANDEIRANTE - 300 KVA</t>
  </si>
  <si>
    <t>09.01.036</t>
  </si>
  <si>
    <t>POSTO DE TRANSFORMACAO EM POSTE C/TRAFO 75KVA PADRAO ELEKTRO/CPFL</t>
  </si>
  <si>
    <t>09.01.037</t>
  </si>
  <si>
    <t>TE-05 POSTO DE TRANSFORMAÇÃO DE ENERGIA EM POSTE - CPFL - 112,5 KVA</t>
  </si>
  <si>
    <t>09.01.038</t>
  </si>
  <si>
    <t>TE-06 POSTO DE TRANSFORMAÇÃO DE ENERGIA EM POSTE - CPFL - 150 KVA</t>
  </si>
  <si>
    <t>09.01.039</t>
  </si>
  <si>
    <t>TE-07 POSTO DE TRANSFORMAÇÃO DE ENERGIA EM POSTE - CPFL - 225 KVA</t>
  </si>
  <si>
    <t>TE-08 POSTO DE TRANSFORMAÇÃO DE ENERGIA EM POSTE - CPFL - 300 KVA</t>
  </si>
  <si>
    <t>09.01.046</t>
  </si>
  <si>
    <t>TE-09 POSTO DE TRANSFORMAÇÃO DE ENERGIA EM POSTE - ELEKTRO - 112,5 KVA</t>
  </si>
  <si>
    <t>09.01.047</t>
  </si>
  <si>
    <t>TE-10 POSTO DE TRANSFORMAÇÃO DE ENERGIA EM POSTE - ELEKTRO - 150 KVA</t>
  </si>
  <si>
    <t>09.01.048</t>
  </si>
  <si>
    <t>TE-11 POSTO DE TRANSFORMAÇÃO DE ENERGIA EM POSTE - ELEKTRO - 225 KVA</t>
  </si>
  <si>
    <t>09.01.099</t>
  </si>
  <si>
    <t>SERVICOS DE LIGACOES EM TENSAO PRIMARIA</t>
  </si>
  <si>
    <t>09.02.011</t>
  </si>
  <si>
    <t>AT-01 ENTRADA AEREA PARA TELEFONE</t>
  </si>
  <si>
    <t>09.02.042</t>
  </si>
  <si>
    <t>DPS - DISPOSITIVO PROTECAO CONTRA SURTOS (TELEFONIA)</t>
  </si>
  <si>
    <t>09.02.043</t>
  </si>
  <si>
    <t>DPS - DISPOSITIVO PROTECAO CONTRA SURTOS (ENERGIA)</t>
  </si>
  <si>
    <t>09.02.047</t>
  </si>
  <si>
    <t>DISJUNTOR TRIPOLAR TERMOMAGNETICO 3X300A</t>
  </si>
  <si>
    <t>09.02.048</t>
  </si>
  <si>
    <t>CONJ 3 CABOS P/ ENTRADA ENERGIA SECCAO 240MM2 C/ ELETRODUTOS</t>
  </si>
  <si>
    <t>09.02.049</t>
  </si>
  <si>
    <t>CONJ 4 CABOS P/ ENTRADA ENERGIA SECCAO 240MM2 C/ ELETRODUTOS</t>
  </si>
  <si>
    <t>09.02.056</t>
  </si>
  <si>
    <t>AE-22 ABRIGO E ENTRADA DE ENERGIA (CAIXA L): CPFL</t>
  </si>
  <si>
    <t>09.02.059</t>
  </si>
  <si>
    <t>AE-19 ABRIGO E ENTRADA DE ENERGIA (CAIXA II, IV OU E): AES ELETROP/BANDEIRANTE/CPFL/ELEKTRO</t>
  </si>
  <si>
    <t>AE-20 ABRIGO E ENTRADA DE ENERGIA (CAIXAS III OU V):BANDEIRANTE/CPFL/ELEKTRO</t>
  </si>
  <si>
    <t>09.02.061</t>
  </si>
  <si>
    <t>AE-21 ABRIGO E ENTRADA DE ENERGIA (CAIXA M OU H): AES ELETROP/BANDEIRANTE/ELEKTRO</t>
  </si>
  <si>
    <t>09.02.062</t>
  </si>
  <si>
    <t>CONJ 3 CABOS P/ ENTRADA ENERGIA SECCAO 10MM2 C/ ELETRODUTOS</t>
  </si>
  <si>
    <t>09.02.063</t>
  </si>
  <si>
    <t>CONJ 3 CABOS P/ ENTRADA ENERGIA SECCAO 16MM2 C/ ELETRODUTOS</t>
  </si>
  <si>
    <t>09.02.064</t>
  </si>
  <si>
    <t>CONJ 3 CABOS P/ ENTRADA ENERGIA SECCAO 25MM2 C/ ELETRODUTOS</t>
  </si>
  <si>
    <t>09.02.065</t>
  </si>
  <si>
    <t>CONJ 3 CABOS P/ ENTRADA ENERGIA SECCAO 35MM2 C/ ELETRODUTOS</t>
  </si>
  <si>
    <t>09.02.066</t>
  </si>
  <si>
    <t>CONJ 3 CABOS P/ ENTRADA ENERGIA SECCAO 50MM2 C/ ELETRODUTOS</t>
  </si>
  <si>
    <t>09.02.067</t>
  </si>
  <si>
    <t>CONJ 3 CABOS P/ ENTRADA ENERGIA SECCAO 70MM2 C/ ELETRODUTOS</t>
  </si>
  <si>
    <t>09.02.068</t>
  </si>
  <si>
    <t>CONJ 3 CABOS P/ ENTRADA ENERGIA SECCAO 95MM2 C/ ELETRODUTOS</t>
  </si>
  <si>
    <t>09.02.069</t>
  </si>
  <si>
    <t>CONJ 3 CABOS P/ ENTRADA ENERGIA SECCAO 120MM2 C/ ELETRODUTOS</t>
  </si>
  <si>
    <t>09.02.070</t>
  </si>
  <si>
    <t>CONJ 3 CABOS P/ ENTRADA ENERGIA SECCAO 150MM2 C/ ELETRODUTOS</t>
  </si>
  <si>
    <t>09.02.071</t>
  </si>
  <si>
    <t>CONJ 3 CABOS P/ ENTRADA ENERGIA SECCAO 185MM2 C/ ELETRODUTOS</t>
  </si>
  <si>
    <t>09.02.072</t>
  </si>
  <si>
    <t>CONJ 4 CABOS P/ ENTRADA ENERGIA SECCAO 10MM2 C/ ELETRUDUTOS</t>
  </si>
  <si>
    <t>09.02.073</t>
  </si>
  <si>
    <t>CONJ 4 CABOS P/ ENTRADA ENERGIA SECCAO 16MM2 C/ ELETRODUTOS</t>
  </si>
  <si>
    <t>09.02.074</t>
  </si>
  <si>
    <t>CONJ 4 CABOS P/ ENTRADA ENERGIA SECCAO 25MM2 C/ ELETRODUTOS</t>
  </si>
  <si>
    <t>09.02.075</t>
  </si>
  <si>
    <t>CONJ 4 CABOS P/ ENTRADA ENERGIA SECCAO 35MM2 C/ ELETRODUTOS</t>
  </si>
  <si>
    <t>09.02.076</t>
  </si>
  <si>
    <t>CONJ 4 CABOS P/ ENTRADA ENERGIA SECCAO 50MM2 C/ ELETRODUTOS</t>
  </si>
  <si>
    <t>09.02.077</t>
  </si>
  <si>
    <t>CONJ 4 CABOS P/ ENTRADA ENERGIA SECCAO 70MM2 C/ ELETRODUTOS</t>
  </si>
  <si>
    <t>09.02.078</t>
  </si>
  <si>
    <t>CONJ 4 CABOS P/ ENTRADA ENERGIA SECCAO 95MM2 C/ ELETRODUTOS</t>
  </si>
  <si>
    <t>09.02.079</t>
  </si>
  <si>
    <t>CONJ 4 CABOS P/ ENTRADA ENERGIA SECCAO 120MM2 C/ ELETRODUTOS</t>
  </si>
  <si>
    <t>CONJ 4 CABOS P/ ENTRADA ENERGIA SECCAO 150MM2 C/ ELETRODUTOS</t>
  </si>
  <si>
    <t>09.02.081</t>
  </si>
  <si>
    <t>CONJ 4 CABOS P/ ENTRADA ENERGIA SECCAO 185MM2 C/ ELETRODUTOS</t>
  </si>
  <si>
    <t>09.02.082</t>
  </si>
  <si>
    <t>CONJ ENTRADA P/ TELEFONE EM ENTRADA DE ENERGIA</t>
  </si>
  <si>
    <t>09.02.083</t>
  </si>
  <si>
    <t>CHAVE SECCIONADORA NH C/ CARGA 3X125A TAM 00 C/ FUSIVEIS</t>
  </si>
  <si>
    <t>09.02.084</t>
  </si>
  <si>
    <t>CHAVE SECCIONADORA NH C/ CARGA 3X250A TAM 01 C/ FUSIVEIS</t>
  </si>
  <si>
    <t>09.02.085</t>
  </si>
  <si>
    <t>CHAVE SECCIONADORA NH C/ CARGA 3X400A TAM 02 C/ FUSIVEIS</t>
  </si>
  <si>
    <t>09.02.086</t>
  </si>
  <si>
    <t>DISJUNTOR BIPOLAR TERMOMAGNETICO 2X10A A 2X50A</t>
  </si>
  <si>
    <t>09.02.087</t>
  </si>
  <si>
    <t>DISJUNTOR BIPOLAR TERMOMAGNETICO 2X60A A 2X100A</t>
  </si>
  <si>
    <t>09.02.088</t>
  </si>
  <si>
    <t>DISJUNTOR TRIPOLAR TERMOMAGNETICO 3X10A A 3X50A</t>
  </si>
  <si>
    <t>09.02.089</t>
  </si>
  <si>
    <t>DISJUNTOR TRIPOLAR TERMOMAGNETICO 3X60A A 3X100A</t>
  </si>
  <si>
    <t>09.02.091</t>
  </si>
  <si>
    <t>DISJUNTOR TRIPOLAR TERMOMAGNETICO 3X125A A 3X225A</t>
  </si>
  <si>
    <t>09.02.096</t>
  </si>
  <si>
    <t>CHAVE SECCIONADORA NH COM CARGA 3X125A SECA</t>
  </si>
  <si>
    <t>09.02.097</t>
  </si>
  <si>
    <t>CHAVE SECCIONADORA NH COM CARGA 3X250A SECA</t>
  </si>
  <si>
    <t>09.02.098</t>
  </si>
  <si>
    <t>CHAVE SECCIONADORA NH COM CARGA 3X400A SECA</t>
  </si>
  <si>
    <t>09.02.099</t>
  </si>
  <si>
    <t>SERVICOS DE ENTRADA DE BAIXA TENSAO</t>
  </si>
  <si>
    <t>09.02.101</t>
  </si>
  <si>
    <t>CONJ. ENTRADA P/INTRAGOV (FIBRA ÓTICA) EM ENTRADA DE ENERGIA</t>
  </si>
  <si>
    <t>09.02.105</t>
  </si>
  <si>
    <t>DISJUNTOR BIPOLAR TERMOMAGNETICO 2X225A</t>
  </si>
  <si>
    <t>09.02.108</t>
  </si>
  <si>
    <t>DISJUNTOR BIPOLAR TERMOMAGNETICO 2X350A</t>
  </si>
  <si>
    <t>09.02.110</t>
  </si>
  <si>
    <t>DISJUNTOR TRIPOLAR TERMOMAGNETICO 3X400A</t>
  </si>
  <si>
    <t>09.03.004</t>
  </si>
  <si>
    <t>CABO DE 16 MM2 - 750 V DE ISOLACAO</t>
  </si>
  <si>
    <t>09.03.005</t>
  </si>
  <si>
    <t>CABO DE 25 MM2 - 750 V DE ISOLACAO</t>
  </si>
  <si>
    <t>09.03.006</t>
  </si>
  <si>
    <t>CABO DE 35 MM2 - 750 V DE ISOLACAO</t>
  </si>
  <si>
    <t>09.03.007</t>
  </si>
  <si>
    <t>CABO DE 50 MM2 - 750 V DE ISOLACAO</t>
  </si>
  <si>
    <t>09.03.008</t>
  </si>
  <si>
    <t>CABO DE 70 MM2 - 750 V DE ISOLACAO</t>
  </si>
  <si>
    <t>09.03.009</t>
  </si>
  <si>
    <t>CABO DE 95 MM2 - 750 V DE ISOLACAO</t>
  </si>
  <si>
    <t>09.03.010</t>
  </si>
  <si>
    <t>CABO DE 120 MM2 - 750 V DE ISOLACAO</t>
  </si>
  <si>
    <t>09.03.011</t>
  </si>
  <si>
    <t>CABO DE 150 MM2 - 750 V DE ISOLACAO</t>
  </si>
  <si>
    <t>09.03.012</t>
  </si>
  <si>
    <t>CABO DE 185 MM2 - 750 V DE ISOLACAO</t>
  </si>
  <si>
    <t>09.03.013</t>
  </si>
  <si>
    <t>CABO DE 240 MM2 - 750 V DE ISOLACAO</t>
  </si>
  <si>
    <t>09.03.014</t>
  </si>
  <si>
    <t>CABO DE 300 MM2 - 750 V DE ISOLACAO</t>
  </si>
  <si>
    <t>09.03.015</t>
  </si>
  <si>
    <t>CABO DE 10 MM2 - 750V DE ISOLAÇÃO</t>
  </si>
  <si>
    <t>09.03.017</t>
  </si>
  <si>
    <t>CABO DE 4 MM2 - 1000V DE ISOLAÇÃO</t>
  </si>
  <si>
    <t>09.03.018</t>
  </si>
  <si>
    <t>CABO DE 6 MM2 - 1000V DE ISOLAÇÃO</t>
  </si>
  <si>
    <t>09.03.019</t>
  </si>
  <si>
    <t>CABO DE 10 MM2 - 1000V DE ISOLAÇÃO</t>
  </si>
  <si>
    <t>09.03.020</t>
  </si>
  <si>
    <t>CABO DE 16 MM2 - 1000V DE ISOLAÇÃO</t>
  </si>
  <si>
    <t>09.03.021</t>
  </si>
  <si>
    <t>CABO DE 25 MM2 - 1000V DE ISOLAÇÃO</t>
  </si>
  <si>
    <t>09.03.022</t>
  </si>
  <si>
    <t>CABO DE 35 MM2 - 1000V DE ISOLAÇÃO</t>
  </si>
  <si>
    <t>09.03.023</t>
  </si>
  <si>
    <t>CABO DE 50 MM2 - 1000V DE ISOLAÇÃO</t>
  </si>
  <si>
    <t>09.03.024</t>
  </si>
  <si>
    <t>CABO DE 70 MM2 - 1000V DE ISOLAÇÃO</t>
  </si>
  <si>
    <t>09.03.025</t>
  </si>
  <si>
    <t>CABO DE 95 MM2 - 1000V DE ISOLAÇÃO</t>
  </si>
  <si>
    <t>09.03.026</t>
  </si>
  <si>
    <t>CABO DE 120 MM2 - 1000V DE ISOLAÇÃO</t>
  </si>
  <si>
    <t>09.03.027</t>
  </si>
  <si>
    <t>CABO DE 150 MM2 - 1000V DE ISOLAÇÃO</t>
  </si>
  <si>
    <t>09.03.028</t>
  </si>
  <si>
    <t>CABO DE 185 MM2 - 1000V DE ISOLAÇÃO</t>
  </si>
  <si>
    <t>09.03.029</t>
  </si>
  <si>
    <t>CABO DE 240 MM2 - 1000V DE ISOLAÇÃO</t>
  </si>
  <si>
    <t>09.03.030</t>
  </si>
  <si>
    <t>CABO DE 300 MM2 - 1000V DE ISOLAÇÃO</t>
  </si>
  <si>
    <t>09.03.046</t>
  </si>
  <si>
    <t>ELETRODUTO DE PVC RIGIDO ROSCAVEL DE 25MM - INCL CONEXOES</t>
  </si>
  <si>
    <t>09.03.047</t>
  </si>
  <si>
    <t>ELETRODUTO DE PVC RIGIDO ROSCAVEL DE 32MM - INCL CONEXOES</t>
  </si>
  <si>
    <t>09.03.048</t>
  </si>
  <si>
    <t>ELETRODUTO DE PVC RIGIDO ROSCAVEL DE 40MM - INCL CONEXOES</t>
  </si>
  <si>
    <t>09.03.049</t>
  </si>
  <si>
    <t>ELETRODUTO DE PVC RIGIDO ROSCAVEL DE 50MM - INCL CONEXOES</t>
  </si>
  <si>
    <t>09.03.050</t>
  </si>
  <si>
    <t>ELETRODUTO DE PVC RIGIDO ROSCAVEL DE 60MM - INCL CONEXOES</t>
  </si>
  <si>
    <t>09.03.051</t>
  </si>
  <si>
    <t>ELETRODUTO DE PVC RIGIDO ROSCAVEL DE 75MM - INCL CONEXOES</t>
  </si>
  <si>
    <t>09.03.052</t>
  </si>
  <si>
    <t>ELETRODUTO DE PVC RIGIDO ROSCAVEL DE 85MM - INCL CONEXOES</t>
  </si>
  <si>
    <t>09.03.053</t>
  </si>
  <si>
    <t>ELETRODUTO DE PVC RIGIDO ROSCAVEL DE 110MM -INCL CONEXOES</t>
  </si>
  <si>
    <t>09.03.058</t>
  </si>
  <si>
    <t>ELETRODUTO EM POLIETILENO DE 25MM-INCLUSIVE CONEXOES</t>
  </si>
  <si>
    <t>09.03.059</t>
  </si>
  <si>
    <t>ELETRODUTO EM POLIETILENO DE 32MM-INCLUSIVE CONEXOES</t>
  </si>
  <si>
    <t>09.03.090</t>
  </si>
  <si>
    <t>09.03.099</t>
  </si>
  <si>
    <t>SERVICOS DE INTERLIGACAO AO QUADRO GERAL</t>
  </si>
  <si>
    <t>09.04.006</t>
  </si>
  <si>
    <t>CAIXA EM CHAPA DE AÇO 16 COM PORTA E FECHO</t>
  </si>
  <si>
    <t>09.04.007</t>
  </si>
  <si>
    <t>QUADRO GERAL : CHAVE SECCIONADORA NH C/ FUSIVEL 3X125A</t>
  </si>
  <si>
    <t>09.04.008</t>
  </si>
  <si>
    <t>QUADRO GERAL : CHAVE SECCIONADORA NH C/ FUSIVEL 3X250A</t>
  </si>
  <si>
    <t>09.04.009</t>
  </si>
  <si>
    <t>QUADRO GERAL : CHAVE SECCIONADORA NH C/ FUSIVEL 3X400A</t>
  </si>
  <si>
    <t>09.04.016</t>
  </si>
  <si>
    <t>CHAVE SECCIONADORA NH C/FUSIVEL 3X630A</t>
  </si>
  <si>
    <t>09.04.019</t>
  </si>
  <si>
    <t>QUADRO GERAL - DISJUNTOR TERMOMAGNETICO 3X10A A 3X50A</t>
  </si>
  <si>
    <t>QUADRO GERAL - DISJUNTOR TERMOMAGNETICO 3X60A A 3X100A</t>
  </si>
  <si>
    <t>09.04.021</t>
  </si>
  <si>
    <t>QUADRO GERAL - DISJUNTOR TERMO MAGNETICO 3X200A</t>
  </si>
  <si>
    <t>09.04.022</t>
  </si>
  <si>
    <t>QUADRO GERAL - DISJUNTOR TERMO MAGNETICO 3X400A</t>
  </si>
  <si>
    <t>09.04.023</t>
  </si>
  <si>
    <t>QUADRO GERAL - DISJUNTOR TERMO MAGNETICO 3X600A</t>
  </si>
  <si>
    <t>09.04.024</t>
  </si>
  <si>
    <t>QUADRO GERAL - DISJUNTOR TERMO MAGNETICO 3X800A</t>
  </si>
  <si>
    <t>09.04.025</t>
  </si>
  <si>
    <t>QUADRO GERAL - DISJUNTOR TERMO MAGNETICO 3X125A A 3X225A</t>
  </si>
  <si>
    <t>09.04.028</t>
  </si>
  <si>
    <t>QUADRO GERAL-DISJUNTOR TERMOMAGNETICO 3X300A</t>
  </si>
  <si>
    <t>09.04.036</t>
  </si>
  <si>
    <t>INTERRUPTOR AUTOM. DIFERENCIAL (DISPOSITIVO DR) 40A/30MA</t>
  </si>
  <si>
    <t>09.04.037</t>
  </si>
  <si>
    <t>INTERRUPTOR AUTOM. DIFERENCIAL (DISPOSITIVO DR) 63A/30MA</t>
  </si>
  <si>
    <t>09.04.038</t>
  </si>
  <si>
    <t>INTERRUPTOR AUTOM. DIFERENCIAL (DISPOSITIVO DR) 40A/300 mA</t>
  </si>
  <si>
    <t>09.04.039</t>
  </si>
  <si>
    <t>INTERRUPTOR AUTOM. DIFERENCIAL (DISPOSITIVO DR) 63A/300 mA</t>
  </si>
  <si>
    <t>QUADRO GERAL-BARRAMENTO DE 30 A</t>
  </si>
  <si>
    <t>09.04.041</t>
  </si>
  <si>
    <t>QUADRO GERAL-BARRAMENTO DE 60 A</t>
  </si>
  <si>
    <t>09.04.042</t>
  </si>
  <si>
    <t>QUADRO GERAL-BARRAMENTO DE 100 A</t>
  </si>
  <si>
    <t>09.04.043</t>
  </si>
  <si>
    <t>QUADRO GERAL-BARRAMENTO DE 150 A</t>
  </si>
  <si>
    <t>09.04.044</t>
  </si>
  <si>
    <t>QUADRO GERAL-BARRAMENTO DE 200 A</t>
  </si>
  <si>
    <t>09.04.045</t>
  </si>
  <si>
    <t>QUADRO GERAL-BARRAMENTO DE 400 A</t>
  </si>
  <si>
    <t>09.04.046</t>
  </si>
  <si>
    <t>QUADRO GERAL-BARRAMENTO DE 800 A</t>
  </si>
  <si>
    <t>09.04.047</t>
  </si>
  <si>
    <t>QUADRO GERAL-BARRAMENTO DE 1000 A</t>
  </si>
  <si>
    <t>09.04.049</t>
  </si>
  <si>
    <t>QUADRO GERAL - BARRAMENTO DE 600A</t>
  </si>
  <si>
    <t>PLACA DE ACRILICO TRANSPARENTE ESP=5MM PROTECAO A CONTATO ACIDENTAL</t>
  </si>
  <si>
    <t>09.04.072</t>
  </si>
  <si>
    <t>QUADRO GERAL - ELETRODUTO DE PVC RIGIDO ROSCAVEL DE 32 MM INCL CONEX</t>
  </si>
  <si>
    <t>09.04.075</t>
  </si>
  <si>
    <t>QUADRO GERAL - CABO DE COBRE NU DE 6 MM2</t>
  </si>
  <si>
    <t>09.04.076</t>
  </si>
  <si>
    <t>QUADRO GERAL - CABO DE COBRE NU DE 10 MM2</t>
  </si>
  <si>
    <t>09.04.077</t>
  </si>
  <si>
    <t>QUADRO GERAL - CABO DE COBRE NU DE 16 MM2</t>
  </si>
  <si>
    <t>09.04.078</t>
  </si>
  <si>
    <t>QUADRO GERAL - CABO DE COBRE NU DE 25 MM2</t>
  </si>
  <si>
    <t>09.04.079</t>
  </si>
  <si>
    <t>QUADRO GERAL - CABO DE COBRE NU DE 35 MM2</t>
  </si>
  <si>
    <t>09.04.080</t>
  </si>
  <si>
    <t>QUADRO GERAL - CABO DE COBRE NU DE 50 MM2</t>
  </si>
  <si>
    <t>09.04.081</t>
  </si>
  <si>
    <t>QUADRO GERAL - CABO DE COBRE NU DE 70 MM2</t>
  </si>
  <si>
    <t>09.04.082</t>
  </si>
  <si>
    <t>QUADRO GERAL - CABO DE COBRE NU DE 95 MM2</t>
  </si>
  <si>
    <t>09.04.083</t>
  </si>
  <si>
    <t>QUADRO GERAL - CABO DE COBRE NU DE 120 MM2</t>
  </si>
  <si>
    <t>09.04.085</t>
  </si>
  <si>
    <t>TERRA COMPLETO 1 HASTE Ø 19MM COM CAIXA DE INSPEÇÃO</t>
  </si>
  <si>
    <t>09.04.089</t>
  </si>
  <si>
    <t>DISJUNTOR UNIPOLAR TERMOMAGNETICO 1X35A A 1X50A</t>
  </si>
  <si>
    <t>09.04.090</t>
  </si>
  <si>
    <t>DISJUNTOR UNIPOLAR TERMOMAGNETICO 1X10A 1X30A</t>
  </si>
  <si>
    <t>09.04.091</t>
  </si>
  <si>
    <t>09.04.092</t>
  </si>
  <si>
    <t>09.04.094</t>
  </si>
  <si>
    <t>DISJUNTOR BIPOLAR TERMOMAG. 2X125A A 2X225A</t>
  </si>
  <si>
    <t>09.04.095</t>
  </si>
  <si>
    <t>DISJUNTOR UNIPOLAR TERMOMAGNETICO 1X50A A 1X70A</t>
  </si>
  <si>
    <t>09.04.096</t>
  </si>
  <si>
    <t>DISJUNTOR UNIPOLAR TERMOMAGNETICO 1X90A A 1X100A</t>
  </si>
  <si>
    <t>09.04.099</t>
  </si>
  <si>
    <t>SERVICOS DE QUADRO GERAL</t>
  </si>
  <si>
    <t>09.05.002</t>
  </si>
  <si>
    <t>ELETROD ACO GALV QUENTE (NBR 5624) 20 MM (3/4") - INCL CONEXOES</t>
  </si>
  <si>
    <t>09.05.003</t>
  </si>
  <si>
    <t>ELETROD ACO GALV QUENTE (NBR 5624) 25 MM (1") - INCL CONEXOES</t>
  </si>
  <si>
    <t>09.05.004</t>
  </si>
  <si>
    <t>ELETROD ACO GALV QUENTE (NBR 5624) 32 MM (1 1/4") - INCL CONEXOES</t>
  </si>
  <si>
    <t>09.05.005</t>
  </si>
  <si>
    <t>ELETROD ACO GALV QUENTE (NBR 5624) 40 MM (1 1/2") - INCL CONEXOES</t>
  </si>
  <si>
    <t>09.05.006</t>
  </si>
  <si>
    <t>ELETROD ACO GALV QUENTE (NBR 5624) 50 MM (2") - INCL CONEXOES</t>
  </si>
  <si>
    <t>09.05.007</t>
  </si>
  <si>
    <t>ELETROD ACO GALV. QUENTE (NBR5624) 65MM(2X1/2") INCL CONEXOES</t>
  </si>
  <si>
    <t>09.05.008</t>
  </si>
  <si>
    <t>ELETROD ACO GALV QUENTE (NBR5624) 80MM(3") INCL CONEXOES</t>
  </si>
  <si>
    <t>09.05.013</t>
  </si>
  <si>
    <t>09.05.014</t>
  </si>
  <si>
    <t>09.05.015</t>
  </si>
  <si>
    <t>09.05.016</t>
  </si>
  <si>
    <t>09.05.017</t>
  </si>
  <si>
    <t>09.05.018</t>
  </si>
  <si>
    <t>09.05.019</t>
  </si>
  <si>
    <t>09.05.020</t>
  </si>
  <si>
    <t>09.05.036</t>
  </si>
  <si>
    <t>09.05.037</t>
  </si>
  <si>
    <t>09.05.040</t>
  </si>
  <si>
    <t>09.05.042</t>
  </si>
  <si>
    <t>QUADRO DISTRIBUICAO, DISJ. GERAL 30A P/ 4 A 8 DISJS.</t>
  </si>
  <si>
    <t>09.05.045</t>
  </si>
  <si>
    <t>QUADRO DISTRIBUICAO, DISJ. GERAL 50A P/ 10 A 12 DISJS.</t>
  </si>
  <si>
    <t>09.05.047</t>
  </si>
  <si>
    <t>QUADRO DISTRIBUICAO, DISJ. GERAL 60A P/ 14 A 20 DISJS.</t>
  </si>
  <si>
    <t>09.05.051</t>
  </si>
  <si>
    <t>QUADRO DISTRIBUICAO, DISJ. GERAL 80A P/ 22 A 26 DISJS.</t>
  </si>
  <si>
    <t>09.05.054</t>
  </si>
  <si>
    <t>QUADRO DISTRIBUICAO, DISJ. GERAL 100A P/ 28 A 42 DISJS.</t>
  </si>
  <si>
    <t>09.05.062</t>
  </si>
  <si>
    <t>BARRAMENTO DE 30A P/QUADROS DE DISTRIBUIÇÃO</t>
  </si>
  <si>
    <t>09.05.063</t>
  </si>
  <si>
    <t>BARRAMENTO DE 60A P/QUADROS DE DISTRIBUIÇÃO</t>
  </si>
  <si>
    <t>09.05.064</t>
  </si>
  <si>
    <t>BARRAMENTO DE 100A P/QUADROS DE DISTRIBUIÇÃO</t>
  </si>
  <si>
    <t>09.05.069</t>
  </si>
  <si>
    <t>INTERRUPTOR TIPO AUTOMÁTICO DE BÓIA</t>
  </si>
  <si>
    <t>09.05.070</t>
  </si>
  <si>
    <t>09.05.071</t>
  </si>
  <si>
    <t>09.05.073</t>
  </si>
  <si>
    <t>DISJUNTOR UNIPOLAR TERMOMAGNETICO 1X10A A 1X30A</t>
  </si>
  <si>
    <t>09.05.074</t>
  </si>
  <si>
    <t>09.05.075</t>
  </si>
  <si>
    <t>09.05.076</t>
  </si>
  <si>
    <t>QUADRO COMANDO PARA CONJUNTO MOTOR BOMBA TRIFASICO DE 3/4 A 1 HP</t>
  </si>
  <si>
    <t>09.05.077</t>
  </si>
  <si>
    <t>QUADRO COMANDO PARA CONJUNTO MOTOR BOMBA TRIFASICO DE 1 1/2 A 2 HP</t>
  </si>
  <si>
    <t>09.05.078</t>
  </si>
  <si>
    <t>QUADRO COMANDO PARA CONJUNTO MOTOR BOMBA TRIFASICO DE 2 A 3 HP</t>
  </si>
  <si>
    <t>09.05.079</t>
  </si>
  <si>
    <t>QUADRO COMANDO PARA CONJUNTO MOTOR BOMBA TRIFASICO DE 3 A 4 HP</t>
  </si>
  <si>
    <t>09.05.080</t>
  </si>
  <si>
    <t>QUADRO COMANDO PARA CONJUNTO MOTOR BOMBA TRIFASICO DE 4 A 5 HP</t>
  </si>
  <si>
    <t>09.05.081</t>
  </si>
  <si>
    <t>QUADRO COMANDO PARA CONJUNTO MOTOR BOMBA TRIFASICO DE 7,5 HP</t>
  </si>
  <si>
    <t>09.05.082</t>
  </si>
  <si>
    <t>QUADRO COMANDO PARA CONJUNTO MOTOR BOMBA BIFASICO DE 3/4 A 1 HP</t>
  </si>
  <si>
    <t>09.05.083</t>
  </si>
  <si>
    <t>QUADRO COMANDO PARA CONJUNTO MOTOR BOMBA BIFASICO DE 1 1/2 A 2 HP</t>
  </si>
  <si>
    <t>09.05.084</t>
  </si>
  <si>
    <t>QUADRO COMANDO PARA CONJUNTO MOTOR BOMBA BIFASICO DE 2 A 3 HP</t>
  </si>
  <si>
    <t>09.05.085</t>
  </si>
  <si>
    <t>QUADRO COMANDO PARA BOMBA DE INCENDIO TRIFASICO DE 3/4 A 2 HP</t>
  </si>
  <si>
    <t>09.05.086</t>
  </si>
  <si>
    <t>QUADRO COMANDO PARA BOMBA DE INCENDIO TRIFASICO DE 2 A 4 HP</t>
  </si>
  <si>
    <t>09.05.087</t>
  </si>
  <si>
    <t>QUADRO COMANDO PARA BOMBA DE INCENDIO TRIFASICO DE 5 HP</t>
  </si>
  <si>
    <t>09.05.088</t>
  </si>
  <si>
    <t>QUADRO COMANDO PARA BOMBA DE INCENDIO TRIFASICO DE 7,5 HP</t>
  </si>
  <si>
    <t>09.05.089</t>
  </si>
  <si>
    <t>QUADRO COMANDO PARA BOMBA DE INCENDIO TRIFASICO DE 10 HP</t>
  </si>
  <si>
    <t>09.05.090</t>
  </si>
  <si>
    <t>QUADRO COMANDO PARA BOMBA DE INCENDIO BIFASICO DE 3/4 A 1 HP</t>
  </si>
  <si>
    <t>09.05.091</t>
  </si>
  <si>
    <t>QUADRO COMANDO PARA BOMBA DE INCENDIO BIFASICO DE 1 1/2 A 2 HP</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</si>
  <si>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</si>
  <si>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</si>
  <si>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</si>
  <si>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</si>
  <si>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</si>
  <si>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</si>
  <si>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</si>
  <si>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</si>
  <si>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</si>
  <si>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</si>
  <si>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09.05.097</t>
  </si>
  <si>
    <t>CENTRAL DE SISTEMA DE ALARME DE 13 A 24 ENDEREÇOS</t>
  </si>
  <si>
    <t>09.05.099</t>
  </si>
  <si>
    <t>SERVICOS DE DUTOS/QUADROS PARCIAIS LUZ/ALARMES DE INCÊNDIO</t>
  </si>
  <si>
    <t>09.06.001</t>
  </si>
  <si>
    <t>CAIXA DE PASSAGEM ESTAMPADA COM TAMPA PLASTICA DE 4"X2"</t>
  </si>
  <si>
    <t>09.06.002</t>
  </si>
  <si>
    <t>CAIXA DE PASSAGEM ESTAMPADA COM TAMPA PLASTICA DE 4"X4"</t>
  </si>
  <si>
    <t>09.06.005</t>
  </si>
  <si>
    <t>CAIXA DE PASSAGEM CHAPA TAMPA PARAFUSADA DE 10X10X8 CM</t>
  </si>
  <si>
    <t>09.06.007</t>
  </si>
  <si>
    <t>CAIXA DE PASSAGEM CHAPA TAMPA PARAFUSADA DE 15X15X8 CM</t>
  </si>
  <si>
    <t>09.06.009</t>
  </si>
  <si>
    <t>CAIXA DE PASSAGEM CHAPA TAMPA PARAFUSADA DE 20X20X10 CM</t>
  </si>
  <si>
    <t>09.06.012</t>
  </si>
  <si>
    <t>CAIXA DE PASSAGEM CHAPA TAMPA PARAFUSADA DE 30X30X12 CM</t>
  </si>
  <si>
    <t>09.06.015</t>
  </si>
  <si>
    <t>CAIXA DE PASSAGEM CHAPA TAMPA PARAFUSADA DE 40X40X15 CM</t>
  </si>
  <si>
    <t>09.06.019</t>
  </si>
  <si>
    <t>CAIXA DE PASSAGEM CHAPA TAMPA PARAFUSADA DE 50X50X15 CM</t>
  </si>
  <si>
    <t>09.06.025</t>
  </si>
  <si>
    <t>CAIXA DE PASSAGEM EM ALVENARIA DE 0,40X0,40X0,40 M</t>
  </si>
  <si>
    <t>09.06.026</t>
  </si>
  <si>
    <t>CAIXA DE PASSAGEM EM ALVENARIA DE 0,60X0,60X0,60 M</t>
  </si>
  <si>
    <t>09.06.027</t>
  </si>
  <si>
    <t>CAIXA DE PASSAGEM EM ALVENARIA DE 0,80X0,80X0,80 M</t>
  </si>
  <si>
    <t>09.06.028</t>
  </si>
  <si>
    <t>CAIXA DE PASSAGEM EM ALVENARIA DE 1,00X1,00X1,00 M</t>
  </si>
  <si>
    <t>09.06.029</t>
  </si>
  <si>
    <t>CAIXA DE PASSAGEM EM ALVENARIA DE 1,00X1,00X0,60 M</t>
  </si>
  <si>
    <t>09.06.035</t>
  </si>
  <si>
    <t>CAIXA DE PASSAGEM A PROVA DE UMIDADE EM ALUMINIO 10X10X6CM</t>
  </si>
  <si>
    <t>09.06.036</t>
  </si>
  <si>
    <t>CAIXA DE PASSAGEM A PROVA DE UMIDADE EM ALUMINIO 15X15X10CM</t>
  </si>
  <si>
    <t>09.06.037</t>
  </si>
  <si>
    <t>CAIXA DE PASSAGEM A PROVA DE UMIDADE EM ALUMINIO 20X20X10CM</t>
  </si>
  <si>
    <t>09.06.038</t>
  </si>
  <si>
    <t>CAIXA DE PASSAGEM A PROVA DE UMIDADE EM ALUMINIO 30X30X12CM</t>
  </si>
  <si>
    <t>09.06.039</t>
  </si>
  <si>
    <t>CAIXA DE PASSAGEM A PROVA DE UMIDADE EM ALUMINIO 40X40X20CM</t>
  </si>
  <si>
    <t>09.06.045</t>
  </si>
  <si>
    <t>QUADRO EM CHAPA COM PORTA E FECHADURA (TELEBRAS) DE 20X20X12CM</t>
  </si>
  <si>
    <t>09.06.047</t>
  </si>
  <si>
    <t>QUADRO EM CHAPA COM PORTA E FECHADURA (TELEBRAS) DE 40X40X12CM</t>
  </si>
  <si>
    <t>09.06.049</t>
  </si>
  <si>
    <t>QUADRO EM CHAPA COM PORTA E FECHADURA (TELEBRAS) DE 60X60X12CM</t>
  </si>
  <si>
    <t>09.06.099</t>
  </si>
  <si>
    <t>SERVICOS DE CAIXAS DE PASSAGEM</t>
  </si>
  <si>
    <t>09.07.003</t>
  </si>
  <si>
    <t>FIO DE 1,50 MM2 - 750 V DE ISOLACAO</t>
  </si>
  <si>
    <t>09.07.004</t>
  </si>
  <si>
    <t>FIO DE 2,50 MM2 - 750 V DE ISOLACAO</t>
  </si>
  <si>
    <t>09.07.005</t>
  </si>
  <si>
    <t>FIO DE 4 MM2 - 750 V DE ISOLACAO</t>
  </si>
  <si>
    <t>09.07.006</t>
  </si>
  <si>
    <t>FIO DE 6 MM2 - 750 V DE ISOLACAO</t>
  </si>
  <si>
    <t>09.07.009</t>
  </si>
  <si>
    <t>FIO TRANCADO PARA TELEFONE - PAD. TELEBRAS</t>
  </si>
  <si>
    <t>09.07.011</t>
  </si>
  <si>
    <t>CABO DE 10 MM2 - 750 V DE ISOLACAO</t>
  </si>
  <si>
    <t>09.07.012</t>
  </si>
  <si>
    <t>09.07.013</t>
  </si>
  <si>
    <t>09.07.014</t>
  </si>
  <si>
    <t>09.07.015</t>
  </si>
  <si>
    <t>09.07.016</t>
  </si>
  <si>
    <t>09.07.017</t>
  </si>
  <si>
    <t>09.07.018</t>
  </si>
  <si>
    <t>09.07.019</t>
  </si>
  <si>
    <t>09.07.020</t>
  </si>
  <si>
    <t>09.07.021</t>
  </si>
  <si>
    <t>09.07.022</t>
  </si>
  <si>
    <t>09.07.023</t>
  </si>
  <si>
    <t>CABO DE 1,5MM2 - 750V DE ISOLAÇÃO</t>
  </si>
  <si>
    <t>09.07.024</t>
  </si>
  <si>
    <t>CABO DE 2,5MM2 - 750V DE ISOLAÇÃO</t>
  </si>
  <si>
    <t>09.07.025</t>
  </si>
  <si>
    <t>CABO DE 4MM2 - 750V DE ISOLAÇÃO</t>
  </si>
  <si>
    <t>09.07.026</t>
  </si>
  <si>
    <t>CABO DE 6MM2 - 750V DE ISOLAÇÃO</t>
  </si>
  <si>
    <t>09.07.061</t>
  </si>
  <si>
    <t>FIO BICOLOR POLARIZADO P/ SOM 2X0,75MM2</t>
  </si>
  <si>
    <t>09.07.062</t>
  </si>
  <si>
    <t>FIO BICOLOR POLARIZADO P/ SOM 2X1,00MM2</t>
  </si>
  <si>
    <t>09.07.063</t>
  </si>
  <si>
    <t>FIO BICOLOR POLARIZADO P/ SOM 2X1,50MM2</t>
  </si>
  <si>
    <t>09.07.064</t>
  </si>
  <si>
    <t>FIO BICOLOR POLARIZADO P/ SOM 2X2,50MM2</t>
  </si>
  <si>
    <t>09.07.065</t>
  </si>
  <si>
    <t>CABO DE CONTROLE 3X1,5MM2 ATE 1KV DE ISOLAÇÃO</t>
  </si>
  <si>
    <t>09.07.066</t>
  </si>
  <si>
    <t>CABO DE CONTROLE 5X1,5MM2 ATE 1KV DE ISOLAÇÃO</t>
  </si>
  <si>
    <t>09.07.067</t>
  </si>
  <si>
    <t>CABO DE CONTROLE 7X1,5MM2 ATE 1KV DE ISOLAÇÃO</t>
  </si>
  <si>
    <t>09.07.099</t>
  </si>
  <si>
    <t>SERVICOS DE ENFIACAO</t>
  </si>
  <si>
    <t>09.08.002</t>
  </si>
  <si>
    <t>INTERRUPTOR DE 1 TECLA SIMPLES EM CX.4"X2"-ELETROD.AÇO GALV.A QUENTE</t>
  </si>
  <si>
    <t>09.08.003</t>
  </si>
  <si>
    <t>INTERRUPTOR DE 2 TECLAS SIMPLES EM CX.4"X2"-ELETROD.AÇO GALV.A QUENTE</t>
  </si>
  <si>
    <t>09.08.004</t>
  </si>
  <si>
    <t>INTERRUPTOR DE 3 TECLAS SIMPLES EM CX.4"X2"-ELETROD.AÇO GALV.A QUENTE</t>
  </si>
  <si>
    <t>09.08.005</t>
  </si>
  <si>
    <t>INTERRUPTOR DE 1 TECLA BIPOLAR SIMPLES EM CX.4"X2"-ELETROD.DE AÇO GALV.A QUENTE</t>
  </si>
  <si>
    <t>09.08.006</t>
  </si>
  <si>
    <t>2 INTERRUPTORES DE 1 TECLA BIP.SIMPL.CX.4"X4"-ELETR.AÇO GALV.A QUENTE</t>
  </si>
  <si>
    <t>09.08.007</t>
  </si>
  <si>
    <t>INTERRUPTOR DE 1 TECLA PARAL.SIMPL.CX.4"X2"-ELETR.AÇO GALV.A QUENTE</t>
  </si>
  <si>
    <t>09.08.008</t>
  </si>
  <si>
    <t>INTERRUPTOR DE 1 TECLA PARAL.BIP.CX.4"X2"-ELETR.AÇO GALV.A QUENTE</t>
  </si>
  <si>
    <t>09.08.009</t>
  </si>
  <si>
    <t>INTERRUPTOR DE 1 TECLA SIMPL.E TOMADA 2P+T UNIV.CX.4"X4" ELETR.AÇO GALV.A QUENTE</t>
  </si>
  <si>
    <t>09.08.013</t>
  </si>
  <si>
    <t>TOMADA 2P+T PADRAO NBR 14136, CORRENTE 10A-250V-ELETR. AÇO GALV. A QUENTE</t>
  </si>
  <si>
    <t>09.08.016</t>
  </si>
  <si>
    <t>TOMADA 2P+T PADRAO NBR 14136, CORRENTE 20A-250V-ELETR.AÇO GALV.A QUENTE</t>
  </si>
  <si>
    <t>09.08.029</t>
  </si>
  <si>
    <t>INTERRUPTOR DE 1 TECLA - ELETROD. PVC Ø 25MM AMARELO.</t>
  </si>
  <si>
    <t>09.08.030</t>
  </si>
  <si>
    <t>INTERRUPTOR DE 2 TECLAS - ELETROD. PVC Ø 25MM AMARELO.</t>
  </si>
  <si>
    <t>09.08.032</t>
  </si>
  <si>
    <t>INTERRUPTOR DE 3 TECLAS - ELETROD. PVC Ø 25MM AMARELO.</t>
  </si>
  <si>
    <t>09.08.033</t>
  </si>
  <si>
    <t>2 INTERRUPTORES DE 1 TECLA EM CAIXA 4"X4" - ELETROD. PVC Ø 25MM AMARELO.</t>
  </si>
  <si>
    <t>09.08.034</t>
  </si>
  <si>
    <t>3 INTERRUPTORES DE 1 TECLA EM CAIXA 4"X4" - ELETROD. PVC Ø 25MM AMARELO.</t>
  </si>
  <si>
    <t>09.08.036</t>
  </si>
  <si>
    <t>INTERRUPTOR DE 1 TECLA BIPOLAR EM CAIXA 4"X2" - ELETROD. PVC Ø 25MM AMARELO.</t>
  </si>
  <si>
    <t>09.08.038</t>
  </si>
  <si>
    <t>2 INTERRUPTORES 1 TECLA BIPOLAR EM CAIXA 4"X4 - ELETROD. PVC Ø 25MM AMARELO.</t>
  </si>
  <si>
    <t>09.08.039</t>
  </si>
  <si>
    <t>3 INTERRUPTORES 1 TECLA BIPOLAR EM CAIXA 4"X4 - ELETROD. PVC Ø 25MM AMARELO.</t>
  </si>
  <si>
    <t>09.08.041</t>
  </si>
  <si>
    <t>INTERRUPTOR EM PARALELO EM CAIXA 4"X2" - ELETROD. PVC Ø 25MM AMARELO.</t>
  </si>
  <si>
    <t>09.08.043</t>
  </si>
  <si>
    <t>INTERRUPTOR EM PARALELO BIPOLAR EM CAIXA 4"X2" - ELETROD. PVC Ø 25MM AMARELO.</t>
  </si>
  <si>
    <t>09.08.045</t>
  </si>
  <si>
    <t>INTERRUPTOR DE 1 TECLA E TOMADA 2P+T EM CAIXA 4"X2" - ELETROD. PVC Ø 25MM AMARELO.</t>
  </si>
  <si>
    <t>09.08.046</t>
  </si>
  <si>
    <t>TOMADA 2P+T PADRAO NBR 14136 CORRENTE 10A-250V - ELETROD. PVC Ø 25MM AMARELO.</t>
  </si>
  <si>
    <t>09.08.049</t>
  </si>
  <si>
    <t>TOMADA 2P+T PADRAO NBR 14136 CORRENTE 20A-250V - ELETROD. PVC Ø 25MM AMARELO.</t>
  </si>
  <si>
    <t>09.08.050</t>
  </si>
  <si>
    <t>TOMADA DE PISO 2P+T PADRAO NBR 14136 CORRENTE 10A-250V - ELETROD. PVC Ø 25MM AMARELO.</t>
  </si>
  <si>
    <t>09.08.052</t>
  </si>
  <si>
    <t>PONTO SECO PARA TELEFONE - ELETROD. PVC Ø 25MM AMARELO.</t>
  </si>
  <si>
    <t>09.08.054</t>
  </si>
  <si>
    <t>BOTAO PARA CAMPAINHA - ELETROD. PVC Ø 25MM AMARELO.</t>
  </si>
  <si>
    <t>09.08.055</t>
  </si>
  <si>
    <t>BOTOEIRA PARA ACIONAMENTO DA BOMBA DE INCENDIO</t>
  </si>
  <si>
    <t>09.08.056</t>
  </si>
  <si>
    <t>CIGARRA - ELETROD. PVC Ø 25MM AMARELO.</t>
  </si>
  <si>
    <t>09.08.057</t>
  </si>
  <si>
    <t>PONTO SECO P/ INSTALACAO DE SOM/TV/ALARME - ELETROD. PVC Ø 25MM AMARELO.</t>
  </si>
  <si>
    <t>09.08.058</t>
  </si>
  <si>
    <t>INTERRUPTOR DE 1 TECLA SIMPLES CAIXA 4"X2"-ELETR PVC RÍGIDO</t>
  </si>
  <si>
    <t>09.08.060</t>
  </si>
  <si>
    <t>INTERRUPTOR 2 TECLAS SIMPL CAIXA DE 4"X2"-ELETR PVC RÍGIDO</t>
  </si>
  <si>
    <t>09.08.062</t>
  </si>
  <si>
    <t>INTERRUPTOR 3 TECLAS SIMPL CAIXA 4"X2"-ELETR PVC RÍGIDO</t>
  </si>
  <si>
    <t>09.08.063</t>
  </si>
  <si>
    <t>2 INTERRUPTORES DE 1 TECLA EM CAIXA 4"X4"-ELETRODUTO DE PVC</t>
  </si>
  <si>
    <t>09.08.065</t>
  </si>
  <si>
    <t>3 INTERRUPTORES DE 1 TECLA EM CAIXA 4"X4"-ELETRODUTO DE PVC</t>
  </si>
  <si>
    <t>09.08.066</t>
  </si>
  <si>
    <t>TOMADA INDUSTRIAL DE PAREDE 2P+T 32 AMPERES 220/240V ESTANQUE IP65 - ELETROD. PVC Ø 25MM AMARELO.</t>
  </si>
  <si>
    <t>09.08.067</t>
  </si>
  <si>
    <t>INTERRUPTOR 1 TECLA BIPOL SIMPL CAIXA 4"X2"-ELETR PVC RÍGIDO</t>
  </si>
  <si>
    <t>09.08.069</t>
  </si>
  <si>
    <t>2 INTERRUPTORES 1 TECLA BIPOL SIMPL CAIXA 4"X4"-ELETR PVC RÍGIDO</t>
  </si>
  <si>
    <t>09.08.070</t>
  </si>
  <si>
    <t>3 INTERRUPTORES DE 1 TECLA BIPOLAR EM CAIXA 4"X4"-ELETRODUTO DE PVC</t>
  </si>
  <si>
    <t>09.08.071</t>
  </si>
  <si>
    <t>INTERRUPTOR 1 TECLA PARALELO SIMPL CAIXA 4"X2"-ELETR PVC RÍGIDO</t>
  </si>
  <si>
    <t>09.08.073</t>
  </si>
  <si>
    <t>INTERRUPTOR 1 TECLA PARALELO BIPOL CAIXA 4"X2"-ELETR PVC RÍGIDO</t>
  </si>
  <si>
    <t>09.08.075</t>
  </si>
  <si>
    <t>INTERRUPTOR 1 TECLA SIMPLES/TOMADA 2P+T PADRÃO NBR 14136 CORRENTE 10A ELETROD.PVC RIGIDO</t>
  </si>
  <si>
    <t>09.08.076</t>
  </si>
  <si>
    <t>TOMADA INDUSTRIAL DE PAREDE 2P+T 32 AMPERES 220/240V ESTANQUE IP65 ELETROD.PVC RÍGIDO</t>
  </si>
  <si>
    <t>09.08.079</t>
  </si>
  <si>
    <t>TOMADA 2P+T PADRAO NBR 14136 CORRENTE 10A-250V-ELETR. PVC RÍGIDO</t>
  </si>
  <si>
    <t>09.08.080</t>
  </si>
  <si>
    <t>TOMADA DE PISO 2P+T PADRAO NBR 14136 CORRENTE 10A-250V-ELETR PVC RÍGIDO</t>
  </si>
  <si>
    <t>09.08.081</t>
  </si>
  <si>
    <t>PONTO SECO PARA TELEFONE-ELETRODUTO DE PVC</t>
  </si>
  <si>
    <t>09.08.082</t>
  </si>
  <si>
    <t>TOMADA DE PISO PARA TEL/LOGICA - ELETRODUTO DE PVC</t>
  </si>
  <si>
    <t>09.08.083</t>
  </si>
  <si>
    <t>BOTAO PARA CIGARRA - ELETRODUTO DE PVC</t>
  </si>
  <si>
    <t>09.08.084</t>
  </si>
  <si>
    <t>CIGARRA PARA CHAMADA DE AULA - ELETRODUTO DE PVC</t>
  </si>
  <si>
    <t>09.08.085</t>
  </si>
  <si>
    <t>PONTO SECO P/INSTALACAO DE SOM/TV/ALARME/LOGICA - ELETRODUTO PVC</t>
  </si>
  <si>
    <t>09.08.086</t>
  </si>
  <si>
    <t>ACIONADOR DO ALARME DE INCENDIO</t>
  </si>
  <si>
    <t>09.08.087</t>
  </si>
  <si>
    <t>SIRENE PARA ALARME DE EMERGENCIA- ELETRODUTO DE PVC</t>
  </si>
  <si>
    <t>09.08.089</t>
  </si>
  <si>
    <t>TOMADA 2P+T PADRAO NBR 14136, CORRENTE 20A-250V-ELETR.PVC RIGIDO</t>
  </si>
  <si>
    <t>09.08.090</t>
  </si>
  <si>
    <t>DETECTOR DE FUMAÇA OPTICO CONVENCIONAL-ELETROD.AÇO GALV.A QUENTE</t>
  </si>
  <si>
    <t>09.08.096</t>
  </si>
  <si>
    <t>TOMADA INDUSTRIAL DE PAREDE 2P+T 32 AMPERES 220/240V ESTANQUE IP65 ELETROD.AÇO GALV.A QUENTE</t>
  </si>
  <si>
    <t>09.08.099</t>
  </si>
  <si>
    <t>SERVICOS DE INTERRUPTORES E TOMADAS</t>
  </si>
  <si>
    <t>09.09.025</t>
  </si>
  <si>
    <t>IL-13 REFLETOR PARA LAMPADA DE VAPOR METÁLICO 70W</t>
  </si>
  <si>
    <t>09.09.026</t>
  </si>
  <si>
    <t>IL-14 REFLETOR COM GRADE PARA LAMPADA DE VAPOR METÁLICO 70 W</t>
  </si>
  <si>
    <t>09.09.034</t>
  </si>
  <si>
    <t>IL-42 LUMINARIA C/ DIFUSOR TRANSPARENTE P/ LAMPADA FLUOR (2X32W)</t>
  </si>
  <si>
    <t>09.09.036</t>
  </si>
  <si>
    <t>IL-57 REFLETOR C/ GRADE P/ VAPOR MET 150W</t>
  </si>
  <si>
    <t>09.09.037</t>
  </si>
  <si>
    <t>IL-58 ILUMINACAO P/ QUADRA DE ESP. COB. LAMP. VAPOR METALICO (1X250W)</t>
  </si>
  <si>
    <t>09.09.044</t>
  </si>
  <si>
    <t>IL-05 ARANDELA BLINDADA</t>
  </si>
  <si>
    <t>09.09.046</t>
  </si>
  <si>
    <t>IL-59 ILUMINAÇÃO P/PASSAGEM COBERTA E CIRCULAÇÕES - LAMP.FLUORESC.COMPACTA (1X23W)</t>
  </si>
  <si>
    <t>09.09.051</t>
  </si>
  <si>
    <t>IL-44 LUMINARIA PARA LAMPADA FLUORESCENTE (1X32W)</t>
  </si>
  <si>
    <t>09.09.052</t>
  </si>
  <si>
    <t>IL-45 LUMINARIA PARA LAMPADA FLUORESCENTE (2X32W)</t>
  </si>
  <si>
    <t>09.09.054</t>
  </si>
  <si>
    <t>IL-47 LUMINARIA ABERTA C/ REFLETOR E PEND P/FLUOR (1X32W)</t>
  </si>
  <si>
    <t>09.09.055</t>
  </si>
  <si>
    <t>IL-48 LUMINARIA ABERTA C/ REFLETOR E PEND P/FLUOR (2X32W)</t>
  </si>
  <si>
    <t>09.09.060</t>
  </si>
  <si>
    <t>IL-60 LUMINARIA DE SOBREPOR C/REFLETOR E ALETAS P/LAMP.FLUORESCENTE (2X32W)</t>
  </si>
  <si>
    <t>09.09.061</t>
  </si>
  <si>
    <t>IL-61 LUMINARIA DE EMBUTIR C/ REFLETOR E ALETAS P/ LAMP. FLUORESCENTE (2X32W)</t>
  </si>
  <si>
    <t>09.09.062</t>
  </si>
  <si>
    <t>IL-62 LUMINARIA DE SOBREPOR C/REFLETOR E ALETAS P/LAMP.FLUORESCENTE (4X16W)</t>
  </si>
  <si>
    <t>09.09.063</t>
  </si>
  <si>
    <t>IL-63 LUMINARIA DE EMBUTIR C/ REFLETOR E ALETAS P/ LAMP. FLUORESCENTE (4X16W)</t>
  </si>
  <si>
    <t>09.09.064</t>
  </si>
  <si>
    <t>IL-66 LUMINÁRIA DE EMBUTIR C/REFLETOR SEM ALETAS (1X32W)</t>
  </si>
  <si>
    <t>09.09.065</t>
  </si>
  <si>
    <t>IL-67 LUMINÁRIA DE EMBUTIR C/REFLETOR SEM ALETAS (2X32W)</t>
  </si>
  <si>
    <t>09.09.068</t>
  </si>
  <si>
    <t>IL-68 LUMINARIA C/DIFUSOR TRANSLUCIDO P/LAMPADAS FLUOR. (2X16W)</t>
  </si>
  <si>
    <t>09.09.069</t>
  </si>
  <si>
    <t>IL-69 LUMINARIA C/DIFUSOR TRANSLUCIDO P/LAMPADAS FLUOR. (2X32W)</t>
  </si>
  <si>
    <t>09.09.070</t>
  </si>
  <si>
    <t>IL-70 LUMIN.EMBUTIR C/DIFUSOR TRANSLUCIDO P/LAMP.FLUOR. 2X16W</t>
  </si>
  <si>
    <t>09.09.071</t>
  </si>
  <si>
    <t>IL-71 LUMIN.EMBUTIR C/DIFUSOR TRANSLUCIDO P/LAMP.FLUOR. 2X32W</t>
  </si>
  <si>
    <t>09.09.072</t>
  </si>
  <si>
    <t>IL-72 LUMINARIA PRISMATICA TRANSP.P/LAMPADA A VAPOR METALICO (250W)</t>
  </si>
  <si>
    <t>09.09.073</t>
  </si>
  <si>
    <t>IL-73 LUMINARIA ABERTA C/REFLETOR P/LAMPADAS FLUOR. (1X28W)</t>
  </si>
  <si>
    <t>09.09.074</t>
  </si>
  <si>
    <t>IL-74 LUMINARIA ABERTA C/REFLETOR P/LAMPADAS FLUOR. (2X28W)</t>
  </si>
  <si>
    <t>09.09.075</t>
  </si>
  <si>
    <t>IL-75 LUMINARIA DE SOBREPOR C/REFLETOR E ALETAS P/LAMPADAS FLUOR. (2X28W)</t>
  </si>
  <si>
    <t>09.09.077</t>
  </si>
  <si>
    <t>IL-77 LUMINÁRIA DE SOBREPOR C/DIFUSOR TRANSP. P/LAMPADAS FLUOR. (2X28W)</t>
  </si>
  <si>
    <t>09.09.078</t>
  </si>
  <si>
    <t>IL-78 LUMINÁRIA DE EMBUTIR C/REFLETOR E ALETAS P/LAMPADAS FLUOR. (2X28W)</t>
  </si>
  <si>
    <t>09.09.079</t>
  </si>
  <si>
    <t>IL-79 LUMINÁRIA DE EMBUTIR C/REFLETOR SEM ALETAS P/LAMPADAS FLUOR. (1X28W)</t>
  </si>
  <si>
    <t>09.09.080</t>
  </si>
  <si>
    <t>IL-80 LUMINÁRIA DE EMBUTIR C/REFLETOR SEM ALETAS P/LAMPADAS FLUOR. (2X28W)</t>
  </si>
  <si>
    <t>09.09.081</t>
  </si>
  <si>
    <t>IL-81 LUMINÁRIA ABERTA C/REFLETOR E PENDENTE P/LAMPADAS FLUOR. (1X28W)</t>
  </si>
  <si>
    <t>09.09.082</t>
  </si>
  <si>
    <t>IL-82 LUMINÁRIA ABERTA C/REFLETOR E PENDENTE P/LAMPADAS FLUOR. (2X28W)</t>
  </si>
  <si>
    <t>09.09.083</t>
  </si>
  <si>
    <t>IL-83 ILUMINAÇÃO AUTONOMA DE EMERGÊNCIA - LED</t>
  </si>
  <si>
    <t>09.09.099</t>
  </si>
  <si>
    <t>SERVICOS DE ILUMINACAO</t>
  </si>
  <si>
    <t>09.10.002</t>
  </si>
  <si>
    <t>CENTRO DE LUZ EM CAIXA FM - ELETROD. PVC Ø 25MM AMARELO.</t>
  </si>
  <si>
    <t>09.10.003</t>
  </si>
  <si>
    <t>CENTRO DE LUZ EM CAIXA FM ELETRODUTO DE PVC</t>
  </si>
  <si>
    <t>09.10.011</t>
  </si>
  <si>
    <t>CENTRO DE LUZ EM CONDULETE-ELETRODUTO DE PVC</t>
  </si>
  <si>
    <t>09.10.013</t>
  </si>
  <si>
    <t>CENTRO DE LUZ EM CONDULETE - ELETROD. PVC Ø 25MM AMARELO.</t>
  </si>
  <si>
    <t>09.10.021</t>
  </si>
  <si>
    <t>CENTRO DE LUZ EM PERFILADOS-CAIXA FM</t>
  </si>
  <si>
    <t>09.10.023</t>
  </si>
  <si>
    <t>CENTRO DE LUZ EM PERFILADO-TOMADA DE LIGACAO - ELETROD. PVC Ø 25MM AMARELO.</t>
  </si>
  <si>
    <t>09.10.024</t>
  </si>
  <si>
    <t>CENTRO DE LUZ EM PERFILADO-TOMADA DE LIGACAO - ELETRODUTO DE PVC</t>
  </si>
  <si>
    <t>09.10.030</t>
  </si>
  <si>
    <t>SENSOR DE PRESENÇA INTERNO</t>
  </si>
  <si>
    <t>09.10.099</t>
  </si>
  <si>
    <t>SERVICOS DE CENTROS DE LUZ</t>
  </si>
  <si>
    <t>09.11.021</t>
  </si>
  <si>
    <t>IL-37 LUMINARIA C/GRADE C/LAMP. VAPOR SÓDIO 150W C/ BRACO ACO GALV.</t>
  </si>
  <si>
    <t>09.11.026</t>
  </si>
  <si>
    <t>IL-50 LUMINARIA VAPOR MET 2X250W C/ POSTE CONCR TUB 11M (QE)</t>
  </si>
  <si>
    <t>09.11.028</t>
  </si>
  <si>
    <t>IL-52 LUMINARIA P/ VAPOR DE SODIO 1X150W EM POSTE TUB 7M</t>
  </si>
  <si>
    <t>09.11.035</t>
  </si>
  <si>
    <t>IL-06 LUZ DE OBSTACULO COM LAMPADA DE 60W</t>
  </si>
  <si>
    <t>09.11.038</t>
  </si>
  <si>
    <t>IL-51 LUMINARIA P/ VAPOR MET P/SOM/ELETR (2X250W)</t>
  </si>
  <si>
    <t>09.11.060</t>
  </si>
  <si>
    <t>IL-30 LUMINARIA EM POSTE H= 2,50 M C/ LAMPADA VAPOR SÓDIO 70W</t>
  </si>
  <si>
    <t>09.11.068</t>
  </si>
  <si>
    <t>IL-53 LUMINARIA P/ VAPOR DE SODIO 1X150W EM POSTE 6M</t>
  </si>
  <si>
    <t>09.11.070</t>
  </si>
  <si>
    <t>IL-54 LUMINARIA P/ VAPOR DE SODIO 2X150W EM POSTE 6M</t>
  </si>
  <si>
    <t>09.11.074</t>
  </si>
  <si>
    <t>IL-64 ILUMINAÇÃO DECORATIVA P/AREA EXTERNA POSTE METÁLICO 4M LAMP. VAPOR SODIO 1X70W</t>
  </si>
  <si>
    <t>09.11.075</t>
  </si>
  <si>
    <t>IL-65 ILUMINAÇÃO DECORATIVA P/AREA EXTERNA POSTE METÁLICO 4M LAMP. FLUOR. 2X36W</t>
  </si>
  <si>
    <t>09.11.076</t>
  </si>
  <si>
    <t>IL-84 PROJETOR COM FACHO SIMÉTRICO OU ASSIMETRICO PARA LAMPADA TUBULAR DE VAPOR DE SÓDIO 1X150W.</t>
  </si>
  <si>
    <t>09.11.077</t>
  </si>
  <si>
    <t>IL-85 PROJETOR COM FACHO SIMÉTRICO OU ASSIMÉTRICO PARA LAMPADA TUBULAR DE VAPOR DE SÓDIO 1X250W.</t>
  </si>
  <si>
    <t>09.11.099</t>
  </si>
  <si>
    <t>09.12.099</t>
  </si>
  <si>
    <t>SERVICOS DE APARELHOS ELETRICOS</t>
  </si>
  <si>
    <t>09.13.012</t>
  </si>
  <si>
    <t>PP-02 PARA RAIO FRANKLIN COM HASTE 3MX2"</t>
  </si>
  <si>
    <t>09.13.013</t>
  </si>
  <si>
    <t>PP-03 PARA-RAIO FRANKLIN COM HASTE 6,00M E DIAM=2"</t>
  </si>
  <si>
    <t>09.13.015</t>
  </si>
  <si>
    <t>BARRA CHATA ACO GALVANIZADO (3/4"X1/8") - CAPTOR P/ PARA RAIOS</t>
  </si>
  <si>
    <t>09.13.018</t>
  </si>
  <si>
    <t>BARRA CHATA ACO GALVANIZADO (3/4"X1/8") - DESCIDA P/ PARA RAIO</t>
  </si>
  <si>
    <t>09.13.020</t>
  </si>
  <si>
    <t>CABO DE COBRE NU DE 35 MM2 - COM SUPORTES DE FIXACAO</t>
  </si>
  <si>
    <t>09.13.023</t>
  </si>
  <si>
    <t>CABO DE COBRE NU DE 50 MM2 - SOB A TERRA</t>
  </si>
  <si>
    <t>09.13.024</t>
  </si>
  <si>
    <t>CORDOALHA DE AÇO GALV. A QUENTE 50MM2 (3/8") C/SUP.DE FIXAÇÃO</t>
  </si>
  <si>
    <t>09.13.025</t>
  </si>
  <si>
    <t>CORDOALHA DE AÇO GALV. A QUENTE 80MM2 (7/16") SOB A TERRA</t>
  </si>
  <si>
    <t>09.13.026</t>
  </si>
  <si>
    <t>TERRA COMPLETO - 3 HASTES COM CAIXA DE INSPEÇÃO</t>
  </si>
  <si>
    <t>09.13.027</t>
  </si>
  <si>
    <t>TERRA SIMPLES - 1 HASTE COM CAIXA DE INSPEÇÃO E TAMPA DE CONCRETO</t>
  </si>
  <si>
    <t>09.13.028</t>
  </si>
  <si>
    <t xml:space="preserve">TERRA SIMPLES 1 HASTE COPERWELD DN 19MM X 3M SEM CAIXA DE INSPEÇAO      </t>
  </si>
  <si>
    <t>09.13.031</t>
  </si>
  <si>
    <t>TUBO DE PVC 2"X 3M PARA PROTECAO DE CORDOALHA</t>
  </si>
  <si>
    <t>09.13.032</t>
  </si>
  <si>
    <t>CONEXAO EXOTERMICA CABO/CABO</t>
  </si>
  <si>
    <t>09.13.033</t>
  </si>
  <si>
    <t>CONEXAO EXOTERMICA CABO/HASTE</t>
  </si>
  <si>
    <t>09.13.034</t>
  </si>
  <si>
    <t>CONEXAO EXOTERMICA EM ESTRUTURA METALICA</t>
  </si>
  <si>
    <t>09.13.035</t>
  </si>
  <si>
    <t>RELATORIO DE INSPEÇAO E MEDIÇAO COM LAUDO TECNICO DO SISTEMA DE PROTEÇAO CONTRA DESCARGAS ATMOSFERICAS CONFORME NBR 5419</t>
  </si>
  <si>
    <t>09.13.040</t>
  </si>
  <si>
    <t xml:space="preserve">CORDOALHA DE AÇO GALV. A QUENTE 50 MM2 (3/8") C/SUPORTE.DE FIXAÇÃO.      </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</si>
  <si>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</si>
  <si>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</si>
  <si>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</si>
  <si>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</si>
  <si>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</si>
  <si>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</si>
  <si>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</si>
  <si>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</si>
  <si>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</si>
  <si>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</si>
  <si>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</si>
  <si>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</si>
  <si>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</si>
  <si>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</si>
  <si>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09.50.009</t>
  </si>
  <si>
    <t>REMOCAO DE ISOLADOR TIPO PINO PARA A.T., INCLUSIVE PINO</t>
  </si>
  <si>
    <t>09.50.011</t>
  </si>
  <si>
    <t>REMOCAO DE VERGALHAO DE COBRE</t>
  </si>
  <si>
    <t>09.50.013</t>
  </si>
  <si>
    <t>REMOCAO DE MUFLA EXTERNA TRIPOLAR</t>
  </si>
  <si>
    <t>09.50.014</t>
  </si>
  <si>
    <t>REMOCAO DE MUFLA INTERNA TRIPOLAR</t>
  </si>
  <si>
    <t>09.50.016</t>
  </si>
  <si>
    <t>REMOCAO DE CABO DE A.T. TRIPOLAR</t>
  </si>
  <si>
    <t>09.50.018</t>
  </si>
  <si>
    <t>REMOCAO CHAVE SECCION TRIP SECA, COMANDO POR VARA/ESTRIBO FRONTAL</t>
  </si>
  <si>
    <t>09.50.020</t>
  </si>
  <si>
    <t>REMOCAO DE TRANSFORMADOR DE POTENCIAL COMPLETO</t>
  </si>
  <si>
    <t>09.50.022</t>
  </si>
  <si>
    <t>REMOCAO DE DISJUNTOR DE VOLUME NORMAL OU REDUZIDO</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</si>
  <si>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</si>
  <si>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</si>
  <si>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</si>
  <si>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</si>
  <si>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</si>
  <si>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</si>
  <si>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</si>
  <si>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</si>
  <si>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09.50.027</t>
  </si>
  <si>
    <t>REMOCAO DE TRANSFORMADOR DE POTENCIA EM POSTE OU ESTALEIRO</t>
  </si>
  <si>
    <t>09.50.029</t>
  </si>
  <si>
    <t>REMOÇÃO DE POSTE DE CONCRETO</t>
  </si>
  <si>
    <t>09.50.030</t>
  </si>
  <si>
    <t>REMOCAO DE PARA-RAIO TIPO CRISTAL VALVE EM POSTE SINGELO OU ESTALEIRO</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</si>
  <si>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</si>
  <si>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</si>
  <si>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</si>
  <si>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</si>
  <si>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</si>
  <si>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</si>
  <si>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</si>
  <si>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</si>
  <si>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</si>
  <si>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</si>
  <si>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</si>
  <si>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</si>
  <si>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</si>
  <si>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</si>
  <si>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</si>
  <si>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</si>
  <si>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</si>
  <si>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</si>
  <si>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</si>
  <si>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</si>
  <si>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</si>
  <si>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</si>
  <si>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</si>
  <si>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</si>
  <si>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</si>
  <si>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</si>
  <si>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</si>
  <si>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</si>
  <si>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</si>
  <si>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</si>
  <si>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</si>
  <si>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</si>
  <si>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</si>
  <si>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</si>
  <si>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</si>
  <si>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</si>
  <si>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</si>
  <si>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</si>
  <si>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</si>
  <si>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</si>
  <si>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</si>
  <si>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</si>
  <si>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</si>
  <si>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</si>
  <si>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</si>
  <si>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</si>
  <si>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</si>
  <si>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</si>
  <si>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</si>
  <si>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</si>
  <si>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</si>
  <si>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</si>
  <si>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</si>
  <si>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</si>
  <si>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</si>
  <si>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</si>
  <si>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</si>
  <si>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</si>
  <si>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</si>
  <si>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</si>
  <si>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</si>
  <si>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</si>
  <si>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09.52.037</t>
  </si>
  <si>
    <t>REMOCAO DE CHAVE DE ACAO RAPIDA,COMANDO FRONTAL MONTADO EM PAINEL B.T</t>
  </si>
  <si>
    <t>09.52.039</t>
  </si>
  <si>
    <t>REMOCAO DE BARRAMENTO DE COBRE</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</si>
  <si>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</si>
  <si>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</si>
  <si>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</si>
  <si>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</si>
  <si>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</si>
  <si>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</si>
  <si>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</si>
  <si>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</si>
  <si>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</si>
  <si>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</si>
  <si>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</si>
  <si>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</si>
  <si>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</si>
  <si>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</si>
  <si>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</si>
  <si>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</si>
  <si>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09.54.011</t>
  </si>
  <si>
    <t>REMOCAO DE REATORES P/ LAMP.HG EM CX.PASSAG.OU P/ LAMP. FLUORESCENTES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</si>
  <si>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</si>
  <si>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</si>
  <si>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</si>
  <si>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</si>
  <si>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</si>
  <si>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</si>
  <si>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</si>
  <si>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</si>
  <si>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</si>
  <si>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</si>
  <si>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</si>
  <si>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</si>
  <si>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</si>
  <si>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</si>
  <si>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</si>
  <si>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</si>
  <si>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</si>
  <si>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</si>
  <si>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</si>
  <si>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</si>
  <si>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</si>
  <si>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</si>
  <si>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</si>
  <si>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</si>
  <si>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</si>
  <si>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</si>
  <si>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</si>
  <si>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</si>
  <si>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</si>
  <si>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</si>
  <si>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</si>
  <si>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</si>
  <si>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</si>
  <si>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</si>
  <si>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</si>
  <si>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</si>
  <si>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</si>
  <si>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</si>
  <si>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</si>
  <si>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</si>
  <si>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</si>
  <si>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</si>
  <si>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</si>
  <si>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</si>
  <si>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</si>
  <si>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</si>
  <si>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</si>
  <si>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</si>
  <si>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</si>
  <si>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</si>
  <si>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</si>
  <si>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FRONTAL</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</si>
  <si>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</si>
  <si>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</si>
  <si>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</si>
  <si>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</si>
  <si>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</si>
  <si>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</si>
  <si>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</si>
  <si>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</si>
  <si>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</si>
  <si>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</si>
  <si>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</si>
  <si>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</si>
  <si>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</si>
  <si>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</si>
  <si>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</si>
  <si>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</si>
  <si>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</si>
  <si>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</si>
  <si>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</si>
  <si>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</si>
  <si>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</si>
  <si>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</si>
  <si>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09.62.004</t>
  </si>
  <si>
    <t>RETIRADA DE CABECOTE PADRAO TELEFONICA OU DE BASE P/DISJUNTOR QUICK LAG</t>
  </si>
  <si>
    <t>09.62.009</t>
  </si>
  <si>
    <t>RETIRADA DE TUBULACAO ELETRICA APARENTE ATE 2"</t>
  </si>
  <si>
    <t>09.62.010</t>
  </si>
  <si>
    <t>RETIRADA DE TUBULACAO ELETRICA APARENTE ACIMA 2"</t>
  </si>
  <si>
    <t>09.62.012</t>
  </si>
  <si>
    <t>RETIRADA DE PERFILADOS</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</si>
  <si>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</si>
  <si>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</si>
  <si>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</si>
  <si>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</si>
  <si>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</si>
  <si>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</si>
  <si>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</si>
  <si>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</si>
  <si>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</si>
  <si>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</si>
  <si>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</si>
  <si>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</si>
  <si>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</si>
  <si>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</si>
  <si>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</si>
  <si>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</si>
  <si>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</si>
  <si>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</si>
  <si>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</si>
  <si>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</si>
  <si>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</si>
  <si>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</si>
  <si>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</si>
  <si>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</si>
  <si>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</si>
  <si>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</si>
  <si>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</si>
  <si>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</si>
  <si>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</si>
  <si>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</si>
  <si>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</si>
  <si>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</si>
  <si>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</si>
  <si>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</si>
  <si>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</si>
  <si>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</si>
  <si>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</si>
  <si>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</si>
  <si>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</si>
  <si>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</si>
  <si>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</si>
  <si>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</si>
  <si>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</si>
  <si>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</si>
  <si>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</si>
  <si>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</si>
  <si>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</si>
  <si>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</si>
  <si>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</si>
  <si>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</si>
  <si>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</si>
  <si>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</si>
  <si>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</si>
  <si>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RECOLOCAÇÃO DE ISOLADOR TIPO DISCO COMPL, INCLUS GANCHO DE SUSPENSAO TIPO OLHAL</t>
  </si>
  <si>
    <t>09.70.004</t>
  </si>
  <si>
    <t>RECOLOCAÇÃO DE BUCHA PASS.INT/EXT OU DE CH.ACO P/BUCHA PASSAGEM EM A.T</t>
  </si>
  <si>
    <t>09.70.007</t>
  </si>
  <si>
    <t>RECOLOCAÇÃO DE CANTONEIRA METALICA</t>
  </si>
  <si>
    <t>09.70.008</t>
  </si>
  <si>
    <t>RECOLOCAÇÃO DE ISOLADOR CASTANHA OU DE TERMINAL/CONEC. P/BARRAM.COBRE A.T</t>
  </si>
  <si>
    <t>09.70.009</t>
  </si>
  <si>
    <t>RECOLOCAÇÃO DE ISOLADOR TIPO PINO PARA A.T. INCLUSIVE PINO</t>
  </si>
  <si>
    <t>09.70.011</t>
  </si>
  <si>
    <t>RECOLOCAÇÃO DE VERGALHÃO DE COBRE</t>
  </si>
  <si>
    <t>09.70.018</t>
  </si>
  <si>
    <t>RECOLOCAÇÃO DE CHAVE SECCIONADORA TRIP SECA,COMANDO POR VARA/ESTRIBO FRONTAL</t>
  </si>
  <si>
    <t>09.70.020</t>
  </si>
  <si>
    <t>RECOLOCAÇÃO DE CH.FUSIV.INDICADORA OU DE TRANSF.DE POTENCIAL COMPL. A.T</t>
  </si>
  <si>
    <t>09.70.022</t>
  </si>
  <si>
    <t>RECOLOCAÇÃO DE DISJUNTOR DE VOLUME NORMAL OU REDUZIDO</t>
  </si>
  <si>
    <t>09.70.023</t>
  </si>
  <si>
    <t>RECOLOCAÇÃO DE MANOPLA DE COMANDO DO DISJUNTOR DE A.T. (ENGRENAGEM INTERNA)</t>
  </si>
  <si>
    <t>09.70.026</t>
  </si>
  <si>
    <t>RECOLOCAÇÃO DE TRANSFORMADOR DE POTENCIA EM POSTE OU CAB.PRIMARIA</t>
  </si>
  <si>
    <t>09.70.029</t>
  </si>
  <si>
    <t>RECOLOCAÇÃO DE POSTE DE CONCRETO</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</si>
  <si>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</si>
  <si>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</si>
  <si>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</si>
  <si>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</si>
  <si>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</si>
  <si>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</si>
  <si>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</si>
  <si>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</si>
  <si>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</si>
  <si>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</si>
  <si>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</si>
  <si>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</si>
  <si>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</si>
  <si>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</si>
  <si>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</si>
  <si>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RECOLOCAÇÃO DE PERFILADOS</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</si>
  <si>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</si>
  <si>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</si>
  <si>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</si>
  <si>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</si>
  <si>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</si>
  <si>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</si>
  <si>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</si>
  <si>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</si>
  <si>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</si>
  <si>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</si>
  <si>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</si>
  <si>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</si>
  <si>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</si>
  <si>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</si>
  <si>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</si>
  <si>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</si>
  <si>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</si>
  <si>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</si>
  <si>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</si>
  <si>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</si>
  <si>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</si>
  <si>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</si>
  <si>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</si>
  <si>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</si>
  <si>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</si>
  <si>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</si>
  <si>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</si>
  <si>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</si>
  <si>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</si>
  <si>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</si>
  <si>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</si>
  <si>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</si>
  <si>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</si>
  <si>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</si>
  <si>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</si>
  <si>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</si>
  <si>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</si>
  <si>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</si>
  <si>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</si>
  <si>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</si>
  <si>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</si>
  <si>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</si>
  <si>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</si>
  <si>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</si>
  <si>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</si>
  <si>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</si>
  <si>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</si>
  <si>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</si>
  <si>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</si>
  <si>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</si>
  <si>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</si>
  <si>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</si>
  <si>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</si>
  <si>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</si>
  <si>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</si>
  <si>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</si>
  <si>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09.80.003</t>
  </si>
  <si>
    <t>ISOLADOR TIPO DISCO 15 KV 6" (150 MM)</t>
  </si>
  <si>
    <t>09.80.004</t>
  </si>
  <si>
    <t>CHAPA DE FERRO DE 1,50 X 0,50 M PARA BUCHA DE PASSAGEM</t>
  </si>
  <si>
    <t>09.80.005</t>
  </si>
  <si>
    <t>BUCHA PARA PASSAGEM INTERNA/EXTERNA COM ISOLACAO PARA 15 KV</t>
  </si>
  <si>
    <t>09.80.006</t>
  </si>
  <si>
    <t>BUCHA DE PASSAGEM PARA NEUTRO</t>
  </si>
  <si>
    <t>09.80.007</t>
  </si>
  <si>
    <t>CANTONEIRA DE FERRO 1 1/2" X 1 1/2" X 1/8"</t>
  </si>
  <si>
    <t>09.80.008</t>
  </si>
  <si>
    <t>JANELA DE VENTILACAO PADRAO ELETROPAULO DE 0,40 X 0,40 X 0,15 M</t>
  </si>
  <si>
    <t>09.80.010</t>
  </si>
  <si>
    <t>ISOLADOR TIPO PINO PARA 15 KV, INCLUSIVE PINO, INSTALADO EM CABINE</t>
  </si>
  <si>
    <t>09.80.011</t>
  </si>
  <si>
    <t>ISOLADOR TIPO PINO PARA 15 KV, INCLUSIVE PINO, INSTALADO EM POSTE</t>
  </si>
  <si>
    <t>09.80.012</t>
  </si>
  <si>
    <t>VERGALHAO DE COBRE DE 3/8" (10MM)</t>
  </si>
  <si>
    <t>09.80.013</t>
  </si>
  <si>
    <t>VERGALHAO DE COBRE DE 1/2" (12,5MM)</t>
  </si>
  <si>
    <t>09.80.014</t>
  </si>
  <si>
    <t>TERMINAL OU CONECTOR PARA VERGALHAO DE COBRE DE 3/8" (10 MM2)</t>
  </si>
  <si>
    <t>09.80.015</t>
  </si>
  <si>
    <t>TERMINAL OU CONECTOR PARA VERGALHAO DE COBRE DE 1/2" (12,5 MM2)</t>
  </si>
  <si>
    <t>09.80.017</t>
  </si>
  <si>
    <t>MUFLA TERMINAL UNIPOLAR EXTERNA P/ CABO ISOLAÇÃO XLPE 15KV ATE 35MM2</t>
  </si>
  <si>
    <t>09.80.019</t>
  </si>
  <si>
    <t>MUFLA TERMINAL UNIPOLAR INTERNA P/ CABO ISOLAÇÃO XLPE 15KV ATE 35MM2</t>
  </si>
  <si>
    <t>09.80.021</t>
  </si>
  <si>
    <t>CABO SECO TRIPOLAR (THV SINTENAX) 3X25 MM2 / 15KV</t>
  </si>
  <si>
    <t>09.80.022</t>
  </si>
  <si>
    <t>CABO SECO TRIPOLAR (THV SINTENAX) 3 X 35 MM2 / 15KV</t>
  </si>
  <si>
    <t>09.80.023</t>
  </si>
  <si>
    <t>CABO SECO UNIPOLAR (THV SINTENAX) 16 MM2/15 KV</t>
  </si>
  <si>
    <t>09.80.024</t>
  </si>
  <si>
    <t>CABO DE POTENCIA UNIPOLAR ISOLAÇÃO XLPE CLASSE 15KV 25MM2</t>
  </si>
  <si>
    <t>09.80.025</t>
  </si>
  <si>
    <t>CABO DE POTENCIA UNIPOLAR ISOLAÇÃO XLPE CLASSE 15KV 35MM2</t>
  </si>
  <si>
    <t>09.80.026</t>
  </si>
  <si>
    <t>CHAVE SECCIONADORA TRIPOLAR SECA PARA 200A/15 KV C/ CMD PROLONGADO</t>
  </si>
  <si>
    <t>09.80.029</t>
  </si>
  <si>
    <t>CHAVE FUSIVEL INDIC 'MATHEUS' P/100 A/15 KV RUPTURA 1200A POSTE/ESTAL</t>
  </si>
  <si>
    <t>09.80.030</t>
  </si>
  <si>
    <t>CHAVE FUSIVEL INDIC 'MATHEUS' P/100A/15 KV RUPTURA 1200A EM CABINE</t>
  </si>
  <si>
    <t>09.80.033</t>
  </si>
  <si>
    <t>TRANSFORMADOR DE CORRENTE PARA M.T. 15 KV</t>
  </si>
  <si>
    <t>09.80.034</t>
  </si>
  <si>
    <t>TRANSFORMADOR DE POTENCIAL 400 W/220V COM FUSIVEL DE M.T. 15 KV</t>
  </si>
  <si>
    <t>09.80.036</t>
  </si>
  <si>
    <t>DIS VL REDUZ OLEO 15KV/250 PL15B MVA 630 ACION. MANUAL - COMPLETO</t>
  </si>
  <si>
    <t>09.80.038</t>
  </si>
  <si>
    <t>BOBINA MINIMA DO DISJUNTOR</t>
  </si>
  <si>
    <t>09.80.039</t>
  </si>
  <si>
    <t>RELE FALTA-DE-FASE TRIFASICO TIPO ST 220/110 V PEXTRON OU SIMILAR</t>
  </si>
  <si>
    <t>09.80.040</t>
  </si>
  <si>
    <t>RELE PRIMARIO DE SOBRECORRENTE P/DISJ. DE MEDIA TENSAO</t>
  </si>
  <si>
    <t>09.80.041</t>
  </si>
  <si>
    <t>MANOPLA DE COMANDO DE DISJUNTOR DE A. T.</t>
  </si>
  <si>
    <t>09.80.042</t>
  </si>
  <si>
    <t>TAPETE DE BORRACHA DE 100 X 100 X 0,5 CM</t>
  </si>
  <si>
    <t>09.80.043</t>
  </si>
  <si>
    <t>LUVA DE BORRACHA PARA A.T. 20 KV</t>
  </si>
  <si>
    <t>09.80.044</t>
  </si>
  <si>
    <t>VARA MANOPLA DE FENOLITE DE 2,70 M P/ CHAVE SECCIONADORA - 15 KV</t>
  </si>
  <si>
    <t>09.80.048</t>
  </si>
  <si>
    <t>SELA PARA CRUZETA DE MADEIRA</t>
  </si>
  <si>
    <t>09.80.049</t>
  </si>
  <si>
    <t>SUPORTE DE TRANSFORMADOR EM POSTE OU ESTALEIRO</t>
  </si>
  <si>
    <t>09.80.050</t>
  </si>
  <si>
    <t>CRUZETA DE MADEIRA DE 2400 MM</t>
  </si>
  <si>
    <t>09.80.051</t>
  </si>
  <si>
    <t>MAO FRANCESA DE 700 MM</t>
  </si>
  <si>
    <t>09.80.052</t>
  </si>
  <si>
    <t>CAIXA PARA TRANSFORMADOR DE CORRENTE PADRAO ELEKTRO</t>
  </si>
  <si>
    <t>09.80.053</t>
  </si>
  <si>
    <t>CAIXA DE MEDICAO PADRAO ELEKTRO - 0,70 X 0,60 X 0,25 M</t>
  </si>
  <si>
    <t>09.80.055</t>
  </si>
  <si>
    <t>TRANSF-POT 45 KVA-M.T.13,2(5%)B.T.220/127V(5%)EM POSTE/ESTALEIRO</t>
  </si>
  <si>
    <t>09.80.057</t>
  </si>
  <si>
    <t>TRANSF-POT 75 KVA-M.T.13,2 KV(5%)B.T.220/127V(5%)EM POSTE/ESTALEIRO</t>
  </si>
  <si>
    <t>09.80.058</t>
  </si>
  <si>
    <t>TRANSF-POT 112,5 KVA-M.T.13,2 KV(5%)220/127V(5%) EM POSTE /ESTALEIRO</t>
  </si>
  <si>
    <t>09.80.059</t>
  </si>
  <si>
    <t>TRANSF-POT 112,5 KVA-M.T.13,2 KV(5%)B.T.220/127V(5%) EM CABINE</t>
  </si>
  <si>
    <t>09.80.060</t>
  </si>
  <si>
    <t>TRANSF-POT 150 KVA-M.T.13,2 KV(5%) B.T. 220/127V(5%) EM CABINE</t>
  </si>
  <si>
    <t>09.80.061</t>
  </si>
  <si>
    <t>TRANSF-POT 225 KVA-M.T.13,2 KV(5%)B.T. 220/127(5%) EM CABINE</t>
  </si>
  <si>
    <t>09.80.062</t>
  </si>
  <si>
    <t>TRANSF-POT 300 KVA-M.T.13,2 KV(5%)B.T. 220/127(5%) EM CABINE</t>
  </si>
  <si>
    <t>09.80.063</t>
  </si>
  <si>
    <t>TRANSF-POT 500 KVA-M.T.13,2 KV(5%)B.T. 220/127V(5%) EM CABINE</t>
  </si>
  <si>
    <t>09.80.064</t>
  </si>
  <si>
    <t>MUDANCA DE TAP DO TRANSFORMADOR</t>
  </si>
  <si>
    <t>09.80.065</t>
  </si>
  <si>
    <t>LIMPEZA DE POSTO PRIMARIO E PINTURA DOS BARRAMENTOS</t>
  </si>
  <si>
    <t>09.80.071</t>
  </si>
  <si>
    <t>CAPACITOR PARA CORRECAO DO FATOR DE POTENCIA 5 KVAR-220/60HZ</t>
  </si>
  <si>
    <t>09.80.074</t>
  </si>
  <si>
    <t>CAPACITOR PARA CORRECAO DO FATOR DE POTENCIA 7,5 KVAR-220V/60HZ</t>
  </si>
  <si>
    <t>09.80.076</t>
  </si>
  <si>
    <t>CAPACITOR PARA CORRECAO DO FATOR DE POTENCIA 10KVAR - 220 V/60HZ</t>
  </si>
  <si>
    <t>09.80.078</t>
  </si>
  <si>
    <t>CAPACITOR PARA CORRECAO DO FATOR DE POTENCIA 12,5 KVAR-220V/60HZ</t>
  </si>
  <si>
    <t>09.80.079</t>
  </si>
  <si>
    <t>CAPACITOR PARA CORRECAO DO FATOR DE POTENCIA 15 KVAR-220V/60HZ</t>
  </si>
  <si>
    <t>09.80.081</t>
  </si>
  <si>
    <t>CAPACITOR PARA CORRECAO DO FATOR DE POTENCIA 20 KVAR-220V/60HZ</t>
  </si>
  <si>
    <t>09.80.083</t>
  </si>
  <si>
    <t>CAPACITOR PARA CORRECAO DO FATOR DE POTENCIA 25 KVAR-220V/60HZ</t>
  </si>
  <si>
    <t>09.80.084</t>
  </si>
  <si>
    <t>CAPACITOR PARA CORRECAO DO FATOR DE POTENCIA 30 KVAR-220V/60HZ</t>
  </si>
  <si>
    <t>09.80.085</t>
  </si>
  <si>
    <t>CAPACITOR PARA CORRECAO DO FATOR DE POTENCIA 40 KVAR-220V/60HZ</t>
  </si>
  <si>
    <t>09.80.090</t>
  </si>
  <si>
    <t>PLACA DE AVISO EM CABINE PRIMARIA</t>
  </si>
  <si>
    <t>09.80.099</t>
  </si>
  <si>
    <t>OUTROS SERVICOS EM ALTA TENSAO</t>
  </si>
  <si>
    <t>09.82.001</t>
  </si>
  <si>
    <t>POSTE DE ACO GALVANIZADO DE 3 1/2" X 6,00 M</t>
  </si>
  <si>
    <t>09.82.004</t>
  </si>
  <si>
    <t>CABECOTE TIPO TELEFONICA</t>
  </si>
  <si>
    <t>09.82.005</t>
  </si>
  <si>
    <t>BRAQUET COM 2 ISOLADORES PARA B.T.</t>
  </si>
  <si>
    <t>09.82.006</t>
  </si>
  <si>
    <t>BRAQUET COM 3 ISOLADORES PARA B.T.</t>
  </si>
  <si>
    <t>09.82.007</t>
  </si>
  <si>
    <t>BRAQUET COM 4 ISOLADORES PARA B.T.</t>
  </si>
  <si>
    <t>09.82.009</t>
  </si>
  <si>
    <t>CAIXA ESTAMPADA 4" X 2"</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</si>
  <si>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</si>
  <si>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</si>
  <si>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</si>
  <si>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</si>
  <si>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</si>
  <si>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</si>
  <si>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</si>
  <si>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</si>
  <si>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</si>
  <si>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</si>
  <si>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</si>
  <si>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</si>
  <si>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09.82.029</t>
  </si>
  <si>
    <t>TERMINAL OU CONECTOR DE PRESSAO PARA CABO 50MM</t>
  </si>
  <si>
    <t>09.82.030</t>
  </si>
  <si>
    <t>TERMINAL OU CONECTOR DE PRESSAO PARA CABO 70MM</t>
  </si>
  <si>
    <t>09.82.031</t>
  </si>
  <si>
    <t>TERMINAL OU CONECTOR DE PRESSAO PARA CABO 95MM</t>
  </si>
  <si>
    <t>09.82.032</t>
  </si>
  <si>
    <t>TERMINAL OU CONECTOR DE PRESSAO PARA CABO 120MM</t>
  </si>
  <si>
    <t>09.82.033</t>
  </si>
  <si>
    <t>TERMINAL OU CONECTOR DE PRESSAO PARA CABO 150MM</t>
  </si>
  <si>
    <t>09.82.034</t>
  </si>
  <si>
    <t>TERMINAL OU CONECTOR DE PRESSAO PARA CABO 185MM</t>
  </si>
  <si>
    <t>09.82.035</t>
  </si>
  <si>
    <t>TERMINAL OU CONECTOR DE PRESSAO PARA CABO 240MM</t>
  </si>
  <si>
    <t>09.82.042</t>
  </si>
  <si>
    <t>BASE DE CHAPA DE FERRO N 14 PARA FIXACAO DE DISJUNTOR NO Q.D.</t>
  </si>
  <si>
    <t>09.82.046</t>
  </si>
  <si>
    <t>FECHADURA TIPO YALE</t>
  </si>
  <si>
    <t>09.82.069</t>
  </si>
  <si>
    <t>CHAVE REVERSIVEL 3X30 A - BASE MARMORE</t>
  </si>
  <si>
    <t>09.82.070</t>
  </si>
  <si>
    <t>CHAVE REVERSIVEL 3 X 60 A - BASE MARMORE</t>
  </si>
  <si>
    <t>09.82.084</t>
  </si>
  <si>
    <t>CHAVE BLINDADA COM FUSIVEIS DE 3 X 30 A - B.T.</t>
  </si>
  <si>
    <t>09.82.085</t>
  </si>
  <si>
    <t>CHAVE BLINDADA COM FUSIVEIS DE 3 X 60 A - B.T.</t>
  </si>
  <si>
    <t>09.82.086</t>
  </si>
  <si>
    <t>CHAVE BLINDADA COM FUSIVEIS DE 3X100 A - B.T.</t>
  </si>
  <si>
    <t>09.82.087</t>
  </si>
  <si>
    <t>CHAVE BLINDADA COM FUSIVEIS DE 3X200 A - B.T.</t>
  </si>
  <si>
    <t>09.82.090</t>
  </si>
  <si>
    <t>CHAVE SECCIONADORA NH 3X125A COM FUSIVEIS</t>
  </si>
  <si>
    <t>09.82.091</t>
  </si>
  <si>
    <t>CHAVE SECCIONADORA NH 3X250A COM FUSIVEIS</t>
  </si>
  <si>
    <t>09.82.092</t>
  </si>
  <si>
    <t>CHAVE SECCIONADORA NH 3X400A COM FUSIVEIS</t>
  </si>
  <si>
    <t>09.82.093</t>
  </si>
  <si>
    <t>CHAVE SECCIONADORA NH 3X600A COM FUSIVEIS</t>
  </si>
  <si>
    <t>09.82.095</t>
  </si>
  <si>
    <t>PERFFILADO EM CHAPA DE ACO 38X38MM</t>
  </si>
  <si>
    <t>09.82.096</t>
  </si>
  <si>
    <t>BASE ABERTA PARA FUSIVEIS TIPO DIAZED DE 20 A A 25 A</t>
  </si>
  <si>
    <t>09.82.097</t>
  </si>
  <si>
    <t>BASE ABERTA PARA FUSIVEIS TIPO DIAZED DE 35 A A 63 A</t>
  </si>
  <si>
    <t>09.82.099</t>
  </si>
  <si>
    <t>OUTROS SERVICOS DE BAIXA TENSAO</t>
  </si>
  <si>
    <t>09.83.001</t>
  </si>
  <si>
    <t>CH.SEC.DE ACAO RAP.SOBRE CARGA COMANDO FRONTAL 3X100 A PAINEL BL.B.T</t>
  </si>
  <si>
    <t>09.83.002</t>
  </si>
  <si>
    <t>CH.SECCION. AÇAO RAPIDA SOBRECARGA COMANDO FRONTAL 3X250A PAINEL BL.BT</t>
  </si>
  <si>
    <t>09.83.003</t>
  </si>
  <si>
    <t>CH.SEC.DE ACAO RAP.SOBRE CARGA COMANDO FRONTAL 3X400 A PAINEL BL.B.T</t>
  </si>
  <si>
    <t>09.83.004</t>
  </si>
  <si>
    <t>CH.SEC.DE ACAO RAP.SOBRE CARGA COMANDO FRONTAL 3X630 A PAINEL BL.B.T</t>
  </si>
  <si>
    <t>09.83.008</t>
  </si>
  <si>
    <t>FUSIVEL DIAZED TIPO RAPIDO OU RETARDADO DE 2 A 35 A</t>
  </si>
  <si>
    <t>09.83.009</t>
  </si>
  <si>
    <t>FUSIVEL DIAZED TIPO RAPIDO OU RETARDADO DE 50 A 63 A</t>
  </si>
  <si>
    <t>09.83.013</t>
  </si>
  <si>
    <t>FUSIVEL NH 01 DE 160A RETARDADO</t>
  </si>
  <si>
    <t>09.83.014</t>
  </si>
  <si>
    <t>FUSIVEL NH DE 300 A 400A</t>
  </si>
  <si>
    <t>09.83.015</t>
  </si>
  <si>
    <t>FUSIVEL NH DE 425 A 630 A</t>
  </si>
  <si>
    <t>09.83.016</t>
  </si>
  <si>
    <t>FUSIVEL NH ATE 125A</t>
  </si>
  <si>
    <t>09.83.017</t>
  </si>
  <si>
    <t>FUSIVEL NH DE 200 A 250A</t>
  </si>
  <si>
    <t>09.83.025</t>
  </si>
  <si>
    <t>FUSIVEL FACA DE 100 A</t>
  </si>
  <si>
    <t>09.83.026</t>
  </si>
  <si>
    <t>FUSIVEL FACA DE 200 A</t>
  </si>
  <si>
    <t>09.83.033</t>
  </si>
  <si>
    <t>BARRA DE COBRE PARA NEUTRO - 200 A</t>
  </si>
  <si>
    <t>09.83.034</t>
  </si>
  <si>
    <t>BARRA DE COBRE PARA NEUTRO - 400 A</t>
  </si>
  <si>
    <t>09.83.035</t>
  </si>
  <si>
    <t>BARRA DE COBRE PARA NEUTRO - 600 A</t>
  </si>
  <si>
    <t>09.83.036</t>
  </si>
  <si>
    <t>BARRA DE COBRE PARA NEUTRO - 30 A</t>
  </si>
  <si>
    <t>09.83.037</t>
  </si>
  <si>
    <t>BARRA DE COBRE PARA NEUTRO - 60 A</t>
  </si>
  <si>
    <t>09.83.038</t>
  </si>
  <si>
    <t>BARRA DE COBRE PARA NEUTRO - 100 A</t>
  </si>
  <si>
    <t>09.83.045</t>
  </si>
  <si>
    <t>BOTOEIRA DE COMANDO LIGA-DESLIGA PARA COMANDO DE BOMBA RECALQUE</t>
  </si>
  <si>
    <t>09.83.052</t>
  </si>
  <si>
    <t>DISJUNTOR BIPOLAR TERMOMAGNETICO 2X60A a 2X100A</t>
  </si>
  <si>
    <t>09.83.063</t>
  </si>
  <si>
    <t>DISJUNTOR TRIPOLAR TERMOMAGNETICO 3X200A</t>
  </si>
  <si>
    <t>09.83.065</t>
  </si>
  <si>
    <t>DISJUNTOR TRIPOLAR TERMOMAGNETICO 3X10A a 3X50A</t>
  </si>
  <si>
    <t>09.83.066</t>
  </si>
  <si>
    <t>DISJUNTOR TRIPOLAR TERMOMAGNETICO 3X60A a 3X100A</t>
  </si>
  <si>
    <t>09.83.067</t>
  </si>
  <si>
    <t>09.83.069</t>
  </si>
  <si>
    <t>DISJUNTOR TRIPOLAR TERMOMAGNETICO 3X600A</t>
  </si>
  <si>
    <t>09.83.099</t>
  </si>
  <si>
    <t>09.84.001</t>
  </si>
  <si>
    <t>INTERRUPTOR DE 1 TECLA</t>
  </si>
  <si>
    <t>09.84.002</t>
  </si>
  <si>
    <t>INTERRUPTOR DE 2 TECLAS</t>
  </si>
  <si>
    <t>09.84.003</t>
  </si>
  <si>
    <t>INTERRUPTOR DE 3 TECLAS</t>
  </si>
  <si>
    <t>09.84.004</t>
  </si>
  <si>
    <t>INTERRUPTOR PARALELO</t>
  </si>
  <si>
    <t>09.84.009</t>
  </si>
  <si>
    <t>TOMADA 2P+T PADRAO NBR 14136 CORRENTE 10A-250V</t>
  </si>
  <si>
    <t>09.84.010</t>
  </si>
  <si>
    <t>TOMADA 2P+T PADRAO NBR 14136 CORRENTE 20A-250V</t>
  </si>
  <si>
    <t>09.84.017</t>
  </si>
  <si>
    <t>BOTAO DE CAMPAINHA</t>
  </si>
  <si>
    <t>09.84.020</t>
  </si>
  <si>
    <t>ESPELHO DE 4'X2'</t>
  </si>
  <si>
    <t>09.84.021</t>
  </si>
  <si>
    <t>ESPELHO 4'X4'</t>
  </si>
  <si>
    <t>09.84.030</t>
  </si>
  <si>
    <t>CIGARRA TIPO FABRICA</t>
  </si>
  <si>
    <t>09.84.035</t>
  </si>
  <si>
    <t>PLAFON DE ALUMINIO DE SOBREPOR - BOCA 10 PARA GLOBO TIPO BRASIL</t>
  </si>
  <si>
    <t>09.84.037</t>
  </si>
  <si>
    <t>CALHA DA LUMINARIA P/LAMPADA FLUOR. 2X32W C/DIFUSOR E SOQUETE (IL-42)</t>
  </si>
  <si>
    <t>09.84.038</t>
  </si>
  <si>
    <t>CALHA DA LUMINARIA P/LAMPADA FLUOR. 1X32W C/REFLETOR ALUM. E SOQUETE (IL-44)</t>
  </si>
  <si>
    <t>09.84.039</t>
  </si>
  <si>
    <t>CALHA DA LUMINARIA P/LAMPADA FLUOR. 2X32W C/REFLETOR ALUM. E SOQUETE (IL-45)</t>
  </si>
  <si>
    <t>09.84.040</t>
  </si>
  <si>
    <t>CALHA DA LUMINÁRIA P/LÂMPADA FLUOR. 2X16W C/DIFUSOR E SOQUETES (IL-68)</t>
  </si>
  <si>
    <t>09.84.041</t>
  </si>
  <si>
    <t>CALHA DA LUMINÁRIA P/LÂMPADA FLUOR.4X16W COM REFLETOR, ALETAS E SOQUETES (IL-62)</t>
  </si>
  <si>
    <t>09.84.043</t>
  </si>
  <si>
    <t>GLOBO TIPO BRASIL - BOCA 10</t>
  </si>
  <si>
    <t>09.84.044</t>
  </si>
  <si>
    <t>GLOBO TIPO BRASIL - BOCA 15</t>
  </si>
  <si>
    <t>09.84.045</t>
  </si>
  <si>
    <t>REATOR ELETRONICO P/LAMPADA FLUORESC.AFP 1X32W BIVOLT COM PROTEÇÃO</t>
  </si>
  <si>
    <t>09.84.046</t>
  </si>
  <si>
    <t>REATOR ELETRONICO P/LAMPADA FLUORESC.AFP 2X32W BIVOLT COM PROTEÇÃO</t>
  </si>
  <si>
    <t>09.84.047</t>
  </si>
  <si>
    <t>LUMINARIA DE FERRO ESMALTADO TIPO BEDD - 14"</t>
  </si>
  <si>
    <t>09.84.048</t>
  </si>
  <si>
    <t>LUMINARIA DE FERRO ESMALTADO TIPO BEDD - 16"</t>
  </si>
  <si>
    <t>09.84.050</t>
  </si>
  <si>
    <t>RECEPTACULO PORCELANA P/LAMP INCAND P/ PLAFONS SOBREPOR-ROSCA E-27</t>
  </si>
  <si>
    <t>09.84.051</t>
  </si>
  <si>
    <t>RECEPTACULO P/LAMPADA HG OU MHL P/LUMINARIA EXT.OU PROJ-ROSCA E-40</t>
  </si>
  <si>
    <t>09.84.052</t>
  </si>
  <si>
    <t>SOQUETE P/LAMPADA FLUORESCENTE TIPO ANTI-VIBR. S/PORTA-STAR</t>
  </si>
  <si>
    <t>09.84.053</t>
  </si>
  <si>
    <t>RECEPTACULO P/ LAMPADA FLUORESCENTE COM PORTA STARTEL</t>
  </si>
  <si>
    <t>09.84.054</t>
  </si>
  <si>
    <t>PORTA LAMP ROSCA E-27 P/PLAFON PEND,EM BAQUELITE,FIX.P/ROSCA 1/8"</t>
  </si>
  <si>
    <t>09.84.055</t>
  </si>
  <si>
    <t>PORTA LAMP ROSCA E-27,PORCEL.C/FLANGE FIX.P/PRATO FIX.P/ROSCA 3/8" GAS</t>
  </si>
  <si>
    <t>09.84.060</t>
  </si>
  <si>
    <t>CORRENTE PARA PENDENTE DE APARELHO PARA ILUMINACAO</t>
  </si>
  <si>
    <t>09.84.070</t>
  </si>
  <si>
    <t>CANOPLA DE FIXACAO PARA PENDENTE DE LUMINARIA FLUORESCENTE</t>
  </si>
  <si>
    <t>09.84.071</t>
  </si>
  <si>
    <t>REATOR ELETRONICO PT RAP P/FLUOR. AFP 1X28W BIVOLT C/PROTEÇÃO</t>
  </si>
  <si>
    <t>09.84.072</t>
  </si>
  <si>
    <t>REATOR ELETRONICO PT RAP P/FLUOR. AFP 2X28W BIVOLT C/PROTEÇÃO</t>
  </si>
  <si>
    <t>09.84.074</t>
  </si>
  <si>
    <t>REATOR SIMPLES P/VAPOR SODIO AFP 70W 220V CAP/IGN</t>
  </si>
  <si>
    <t>09.84.075</t>
  </si>
  <si>
    <t>REATOR SIMPLES P/VAPOR SODIO AFP 150W 220V CAP/IGN</t>
  </si>
  <si>
    <t>09.84.076</t>
  </si>
  <si>
    <t>REATOR SIMPLES P/VAPOR SODIO AFP 250W 220V CAP/IGN</t>
  </si>
  <si>
    <t>09.84.077</t>
  </si>
  <si>
    <t>REATOR SIMPLES P/VAPOR METAL. AFP 70W 220V CAP/IGN</t>
  </si>
  <si>
    <t>09.84.078</t>
  </si>
  <si>
    <t>REATOR SIMPLES P/VAPOR METAL. AFP 150W 220V CAP/IGN</t>
  </si>
  <si>
    <t>09.84.079</t>
  </si>
  <si>
    <t>REATOR SIMPLES P/VAPOR METAL. AFP 250W 220V CAP/IGN</t>
  </si>
  <si>
    <t>09.84.080</t>
  </si>
  <si>
    <t>REATOR ELETRONICO P/LAMPADA FLUORESCENTE 2X16W BIVOLT C/PROTEÇÃO</t>
  </si>
  <si>
    <t>09.84.092</t>
  </si>
  <si>
    <t>REATOR PARA LAMPADA HG - 220V/250W</t>
  </si>
  <si>
    <t>09.84.093</t>
  </si>
  <si>
    <t>REATOR PARA LAMPADA VAPOR DE MERCURIO HG 220V/400W - AFP</t>
  </si>
  <si>
    <t>09.84.094</t>
  </si>
  <si>
    <t>REATOR P/ LAMP. PART. RAP. ALTO FATOR DE POT. 1/110V-110W</t>
  </si>
  <si>
    <t>09.84.095</t>
  </si>
  <si>
    <t>REATOR P/ LAMP. FLUOR. RAP. AUTO FATOR POT. 2/110W-220V</t>
  </si>
  <si>
    <t>09.84.099</t>
  </si>
  <si>
    <t>OUTROS SERVICOS DE APARELHOS E EQUIPAMENTOS</t>
  </si>
  <si>
    <t>09.84.100</t>
  </si>
  <si>
    <t>CALHA P/LUMIN.SOBREPOR C/REFLETOR ALUM.P/LAMP.FLUOR. 1X28W (IL-73 E IL-81)</t>
  </si>
  <si>
    <t>09.84.101</t>
  </si>
  <si>
    <t>CALHA P/LUMIN.SOBREPOR C/REFLETOR ALUM.P/LAMP.FLUOR. 2X28W (IL-74 E IL-82)</t>
  </si>
  <si>
    <t>09.84.102</t>
  </si>
  <si>
    <t>CALHA P/LUMIN.SOBREPOR C/REFLETOR E ALETAS P/LAMP.FLUOR. 2X28W (IL-75)</t>
  </si>
  <si>
    <t>09.84.103</t>
  </si>
  <si>
    <t>CALHA P/LUMIN.SOBREPOR C/DIFUSOR TRANSP.P/LAMP.FLUOR. 2X28W (IL-77)</t>
  </si>
  <si>
    <t>09.84.104</t>
  </si>
  <si>
    <t>CALHA P/LUMIN.DE EMBUTIR C/REFLETOR E ALETAS P/LAMP.FLUOR. 2X28W (IL-78)</t>
  </si>
  <si>
    <t>09.84.105</t>
  </si>
  <si>
    <t>CALHA P/LUMIN.DE EMBUTIR C/REFLETOR S/ALETAS P/LAMP.FLUOR. 1X28W (IL-79)</t>
  </si>
  <si>
    <t>09.84.106</t>
  </si>
  <si>
    <t>CALHA P/LUMIN.DE EMBUTIR C/REFLETOR S/ALETAS P/LAMP.FLUOR. 2X28W (IL-80)</t>
  </si>
  <si>
    <t>09.85.005</t>
  </si>
  <si>
    <t>LAMPADA FLUORESCENTE DE 32W</t>
  </si>
  <si>
    <t>09.85.006</t>
  </si>
  <si>
    <t>LAMPADA FLUORESCENTE COMPACTA 23W</t>
  </si>
  <si>
    <t>09.85.010</t>
  </si>
  <si>
    <t>LAMPADA VAPOR DE SODIO 70W</t>
  </si>
  <si>
    <t>09.85.011</t>
  </si>
  <si>
    <t>LAMPADA VAPOR DE SODIO 150W</t>
  </si>
  <si>
    <t>09.85.012</t>
  </si>
  <si>
    <t>LAMPADA VAPOR DE SODIO 250W</t>
  </si>
  <si>
    <t>09.85.016</t>
  </si>
  <si>
    <t>LAMPADA FLUORESCENTE DE 16W</t>
  </si>
  <si>
    <t>09.85.017</t>
  </si>
  <si>
    <t>LAMPADA VAPOR METÁLICO 70W</t>
  </si>
  <si>
    <t>09.85.018</t>
  </si>
  <si>
    <t>LAMPADA VAPOR METALICO 150W</t>
  </si>
  <si>
    <t>09.85.019</t>
  </si>
  <si>
    <t>LAMPADA VAPOR METALICO 250W</t>
  </si>
  <si>
    <t>09.85.023</t>
  </si>
  <si>
    <t>LUMIN. BLINDADA ARANDELA P/ LAMP. MISTA 160 W</t>
  </si>
  <si>
    <t>09.85.024</t>
  </si>
  <si>
    <t>LUMIN. BLINDADA PLAFONIER P/ LAMP. MISTA 160W</t>
  </si>
  <si>
    <t>09.85.025</t>
  </si>
  <si>
    <t>LUMIN. BLINDADA ARANDELA P/ LAMP. FLUOR.COMPACTA 23 W</t>
  </si>
  <si>
    <t>09.85.037</t>
  </si>
  <si>
    <t>BRACO ACO GALVANIZADO DN 1 1/2" X 2,00 M</t>
  </si>
  <si>
    <t>09.85.039</t>
  </si>
  <si>
    <t>BRACO ACO GALVANIZADO DE 1" X 1.00M</t>
  </si>
  <si>
    <t>09.85.043</t>
  </si>
  <si>
    <t>LUMINARIA ABERTA (APARELHO) TIPO ECON. P/ LAMP. V. MERC./MISTA 250W</t>
  </si>
  <si>
    <t>09.85.045</t>
  </si>
  <si>
    <t>CRUZETA DE FERRO GALVANIZADO PARA 2 PROJETORES</t>
  </si>
  <si>
    <t>09.85.047</t>
  </si>
  <si>
    <t>POSTE ACO GALVANIZADO RETO 4" X6.00M P/ILUMIN EXTERNA</t>
  </si>
  <si>
    <t>09.85.048</t>
  </si>
  <si>
    <t>POSTE DE FERRO GALV.TIPO CURVO,C/JANELAS INSP.R=7 M ACIMA DO SOLO</t>
  </si>
  <si>
    <t>09.85.050</t>
  </si>
  <si>
    <t>POSTE DE FERRO GALV.TIPO RETO, C/JANELA INSP. R=10M ACIMA DO SOLO</t>
  </si>
  <si>
    <t>09.85.053</t>
  </si>
  <si>
    <t>POSTE DE CONCRETO TUBULAR OCO DE 7 M DE COMPR C/ JANELA ISNPECAO</t>
  </si>
  <si>
    <t>09.85.060</t>
  </si>
  <si>
    <t>CONDULETE DE 1"</t>
  </si>
  <si>
    <t>09.85.061</t>
  </si>
  <si>
    <t>CONDULETE DE 1 1/4"</t>
  </si>
  <si>
    <t>09.85.062</t>
  </si>
  <si>
    <t>CONDULETE DE 1 1/2"</t>
  </si>
  <si>
    <t>09.85.063</t>
  </si>
  <si>
    <t>CONDULETE DE 2"</t>
  </si>
  <si>
    <t>09.85.064</t>
  </si>
  <si>
    <t>CONDULETE DE 3/4"</t>
  </si>
  <si>
    <t>09.85.065</t>
  </si>
  <si>
    <t>CONDULETE DE 1/2"</t>
  </si>
  <si>
    <t>09.85.080</t>
  </si>
  <si>
    <t>MOTOR PARA BOMBA DE RECALQUE DE 1/2 HP - 220 V BIFASICO</t>
  </si>
  <si>
    <t>09.85.081</t>
  </si>
  <si>
    <t>MOTOR PARA BOMBA DE RECALQUE DE 3/4 HP - 220 V BIFASICO</t>
  </si>
  <si>
    <t>09.85.082</t>
  </si>
  <si>
    <t>MOTOR PARA BOMBA DE RECALQUE DE 1 HP - 220 V BIFASICO</t>
  </si>
  <si>
    <t>09.85.083</t>
  </si>
  <si>
    <t>MOTOR PARA BOMBA DE RECALQUE DE 2 HP - 220 V TRIFASICO</t>
  </si>
  <si>
    <t>09.85.084</t>
  </si>
  <si>
    <t>MOTOR PARA BOMBA DE RECALQUE DE 3 HP - 220 V TRIFASICO</t>
  </si>
  <si>
    <t>09.85.085</t>
  </si>
  <si>
    <t>MOTOR PARA BOMBA DE RECALQUE DE 5 HP - 220 V TRIFASICO</t>
  </si>
  <si>
    <t>09.85.099</t>
  </si>
  <si>
    <t>09.85.102</t>
  </si>
  <si>
    <t>LAMPADA FLUORESCENTE DE 28W C/BASE G5 TEMPER.COR DE 4000° K</t>
  </si>
  <si>
    <t>09.86.001</t>
  </si>
  <si>
    <t>CAPTOR TIPO FRANKLIN, BOUQUET NIQUELADO DE 4 PONTAS-CONECTOR GRANDE</t>
  </si>
  <si>
    <t>09.86.005</t>
  </si>
  <si>
    <t>CABO DE COBRE NU DE 25 MM2 PARA ATERRAMENTO</t>
  </si>
  <si>
    <t>09.86.006</t>
  </si>
  <si>
    <t>CABO DE COBRE NU DE 35 MM2 PARA ATERRAMENTO</t>
  </si>
  <si>
    <t>09.86.010</t>
  </si>
  <si>
    <t>CABO DE COBRE NU DE 25 MM2 PARA PARA-RAIOS</t>
  </si>
  <si>
    <t>09.86.011</t>
  </si>
  <si>
    <t>CABO DE COBRE NU DE 35 MM2 PARA PARA RAIOS</t>
  </si>
  <si>
    <t>09.86.012</t>
  </si>
  <si>
    <t>CABO DE COBRE NU DE 95 MM2 PARA PARA-RAIOS</t>
  </si>
  <si>
    <t>09.86.020</t>
  </si>
  <si>
    <t>SUPORTE SIMPLES COM ROLDANA PARA CABO DE COBRE NU 25 A 35 MM2</t>
  </si>
  <si>
    <t>09.86.021</t>
  </si>
  <si>
    <t>SUPORTE SIMPLES COM ROLDANA PARA CABO DE COBRE NU 70 A 95 MM2</t>
  </si>
  <si>
    <t>09.86.025</t>
  </si>
  <si>
    <t>CONECTOR TIPO SPLIT-BOLT PARA CABO DE 25 MM2</t>
  </si>
  <si>
    <t>09.86.026</t>
  </si>
  <si>
    <t>CONECTOR TIPO SPLIT-BOLT PARA CABO DE 35 MM2</t>
  </si>
  <si>
    <t>09.86.027</t>
  </si>
  <si>
    <t>CONECTOR TIPO SPLIT-BOLT PARA CABO DE 95 MM2</t>
  </si>
  <si>
    <t>09.86.035</t>
  </si>
  <si>
    <t>ELETRODUTO DE PVC DE 2" X 3,00 M PARA PROTECAO DE CABO DE COBRE NU</t>
  </si>
  <si>
    <t>09.86.099</t>
  </si>
  <si>
    <t>OUTROS SERVICOS DE PARA-RAIOS E ATERRAMENTOS</t>
  </si>
  <si>
    <t>FORRO DE TABUA APAR. 10X1CM MACHO-FEMEA G1-C4 SEMI ENTARUGADO</t>
  </si>
  <si>
    <t>10.01.021</t>
  </si>
  <si>
    <t>FORRO DE TABUA APAR. 10X1CM MACHO-FEMEA G1-C4 ENTARUGADO</t>
  </si>
  <si>
    <t>10.01.027</t>
  </si>
  <si>
    <t>FORRO DE TABUA 10x1CM MACHO-FEMEA G1-C4 C/CUPINICIDA SEMI ENTARUGADO</t>
  </si>
  <si>
    <t>10.01.028</t>
  </si>
  <si>
    <t>FORRO DE TABUA 10x1 CM MACHO-FEMEA G1-C4 C/CUPINICIDA ENTARUGADO</t>
  </si>
  <si>
    <t>10.01.037</t>
  </si>
  <si>
    <t>FORRO DE RIPA APARELHADA 5X1CM G1-C4 EM XADREZ C/ CUPINICIDA</t>
  </si>
  <si>
    <t>10.01.038</t>
  </si>
  <si>
    <t>FORRO DE RIPA APARELHADA 5X1CM G1-C4 EM XADREZ</t>
  </si>
  <si>
    <t>10.01.049</t>
  </si>
  <si>
    <t>FORRO DE GESSO ACARTONADO INCL ESTRUTURA</t>
  </si>
  <si>
    <t>10.01.056</t>
  </si>
  <si>
    <t>ESTRUTURA METÁLICA PARA APLICAÇÃO DE FORRO DE GESSO</t>
  </si>
  <si>
    <t>10.01.058</t>
  </si>
  <si>
    <t>ISOLACAO TERMOACUSTICA - LA DE VIDRO ESP 1"</t>
  </si>
  <si>
    <t>10.01.059</t>
  </si>
  <si>
    <t>ISOLACAO TERMOACUSTICA - LA DE VIDRO E=2"</t>
  </si>
  <si>
    <t>ISOLACAO TERMICA - CHAPA DE ISOPOR E=30MM</t>
  </si>
  <si>
    <t>10.01.061</t>
  </si>
  <si>
    <t>ISOLACAO TERMOACUSTICA - LA DE ROCHA E=2``</t>
  </si>
  <si>
    <t>10.01.071</t>
  </si>
  <si>
    <t>FORRO PLACA MINERAL NRC 0,55 GERGIAN INCL.PERFIS FORNEC/INST.</t>
  </si>
  <si>
    <t>10.01.074</t>
  </si>
  <si>
    <t>FORRO PLACA MINERAL NRC 0,65 SAHARA INCL.PERFIS FORNEC/INST.</t>
  </si>
  <si>
    <t>10.01.075</t>
  </si>
  <si>
    <t>FORRO PLACA MINERAL NRC 0,70 CONSTELATION INCL.PERFIS FORNEC/INST.</t>
  </si>
  <si>
    <t>10.01.076</t>
  </si>
  <si>
    <t>FORRO PLACA MINERAL NRC 0,70 MP COMPLETE INCL.PERFIS FORNEC/INST.</t>
  </si>
  <si>
    <t>10.01.077</t>
  </si>
  <si>
    <t>FORRO PLACA MINERAL NRC 0,85 THERMOFON INCL.PERFIS FORNEC/INST.</t>
  </si>
  <si>
    <t>10.01.078</t>
  </si>
  <si>
    <t>FORRO EM PLACA MINERAL NRC 0,75 TÔNICA INC. PERFIS FORNEC/INSTALADO</t>
  </si>
  <si>
    <t>10.01.082</t>
  </si>
  <si>
    <t>FORRO EM LÂMINA DE PVC 200MM E = 7 OU 8MM</t>
  </si>
  <si>
    <t>10.01.083</t>
  </si>
  <si>
    <t>ESTRUTURA METÁLICA TUBULAR 20X20 GALV. E=0,95MM MALHA 1,20X0,40M P/SUSTENTAÇÃO DE FORRO PVC</t>
  </si>
  <si>
    <t>10.01.099</t>
  </si>
  <si>
    <t>FORROS</t>
  </si>
  <si>
    <t>10.50.001</t>
  </si>
  <si>
    <t>DEMOLIÇÃO DE FORRO DE ESTUQUE OU MADEIRA, INCLUSIVE ENTARUGAMENTO</t>
  </si>
  <si>
    <t>10.50.002</t>
  </si>
  <si>
    <t>DEMOLIÇÃO DE FORROS DE MADEIRA, EXCLUSIVE ENTARUGAMENTO</t>
  </si>
  <si>
    <t>10.50.003</t>
  </si>
  <si>
    <t>DEMOLIÇÃO DE FORRO EM GESSO</t>
  </si>
  <si>
    <t>10.50.004</t>
  </si>
  <si>
    <t>DEMOLIÇÃO DE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</si>
  <si>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</si>
  <si>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</si>
  <si>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</si>
  <si>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</si>
  <si>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</si>
  <si>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</si>
  <si>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</si>
  <si>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</si>
  <si>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</si>
  <si>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</si>
  <si>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10.70.002</t>
  </si>
  <si>
    <t>RECOLOCAÇÃO DE FORRO EM PLACAS APOIADAS</t>
  </si>
  <si>
    <t>10.70.005</t>
  </si>
  <si>
    <t>RECOLOCACAO DE FORRO DE PVC EM LAMINAS</t>
  </si>
  <si>
    <t>10.70.099</t>
  </si>
  <si>
    <t>RECOLOCACOES DE FORROS</t>
  </si>
  <si>
    <t>10.80.012</t>
  </si>
  <si>
    <t>FORRO DE ESTUQUE</t>
  </si>
  <si>
    <t>10.80.033</t>
  </si>
  <si>
    <t>PERFIL DE FERRO SECCAO CARTOLA EM CHAPA N 20 P/SUST DE FORRO</t>
  </si>
  <si>
    <t>10.80.034</t>
  </si>
  <si>
    <t>TABUA DE 10 X 1 CM TIPO MACHO-FEMEA G1-C4 PARA FORRO</t>
  </si>
  <si>
    <t>10.80.036</t>
  </si>
  <si>
    <t>TABUA 10x1 CM MACHO-FEMEA G1-C4 TRATADO C/CUPINICIDA</t>
  </si>
  <si>
    <t>10.80.038</t>
  </si>
  <si>
    <t>REPREGAMENTO DE FORROS DE MADEIRA</t>
  </si>
  <si>
    <t>10.80.039</t>
  </si>
  <si>
    <t>ENTARUGAMENTO PARA FORROS EM CHAPAS DE FIBRA DE MADEIRA PRENSADA</t>
  </si>
  <si>
    <t>10.80.099</t>
  </si>
  <si>
    <t>SERVICOS EM FORROS</t>
  </si>
  <si>
    <t>11.01.001</t>
  </si>
  <si>
    <t>IMPERMEABILIZACAO DE SUB-SOLOS C/ARG CIM-AREIA 1:3 CONTENDO HIDROFUGO</t>
  </si>
  <si>
    <t>11.01.002</t>
  </si>
  <si>
    <t>IMPERMEABILIZACAO DE SUB-SOLOS C/ARG CIM-AREIA 1:3 HIDR TINTA BETUMINOSA</t>
  </si>
  <si>
    <t>11.01.003</t>
  </si>
  <si>
    <t>11.01.010</t>
  </si>
  <si>
    <t>IMPERMEAB C/ ARGAM POLIMERICA P/ CORTINAS E POCOS DE ELEV - 4 DEMAOS</t>
  </si>
  <si>
    <t>11.01.099</t>
  </si>
  <si>
    <t>11.02.022</t>
  </si>
  <si>
    <t>IMPERMEABILIZACAO MULTIMEMBRANAS ASFALTICAS - FELTRO ASFALTO</t>
  </si>
  <si>
    <t>11.02.023</t>
  </si>
  <si>
    <t>IMPERMEABILIZACAO COM MANTA ELASTOMERICA BUTILICA OU EPDM</t>
  </si>
  <si>
    <t>11.02.024</t>
  </si>
  <si>
    <t>IMPERMEABILIZACAO COM MANTA ASFALTICA PRE FABRICADA 4MM</t>
  </si>
  <si>
    <t>11.02.025</t>
  </si>
  <si>
    <t>IMPERMEABILIZACAO COM MANTA ASFALTICA PRE FABRICADA 4MM - ACAB AREIA</t>
  </si>
  <si>
    <t>11.02.026</t>
  </si>
  <si>
    <t>IMPERM C/ EMULSAO ACRILICA ESTRUT C/ VEU DE POLIESTER-6 DEMAOS / 2 EST</t>
  </si>
  <si>
    <t>11.02.027</t>
  </si>
  <si>
    <t>IMPERMEABILIZACAO C/ EMULSAO ACRILICA - 6 DEMAOS</t>
  </si>
  <si>
    <t>11.02.028</t>
  </si>
  <si>
    <t>IMPERMEABILIZACAO EMULSAO ASFALTICA ELASTOMERICA 4 DEMAOS</t>
  </si>
  <si>
    <t>11.02.029</t>
  </si>
  <si>
    <t>IMPERM EMULSAO ASFALT ELASTOMERICA ESTRUT VEU POLIESTER 6 DEMAOS/2 EST</t>
  </si>
  <si>
    <t>11.02.030</t>
  </si>
  <si>
    <t>PINTURA C/ TINTA ALUMINIO PARA PROTECAO DA IMPERMEABILIZACAO-3 DEMAOS</t>
  </si>
  <si>
    <t>11.02.031</t>
  </si>
  <si>
    <t>PINTURA C/ EMULSAO ACRILICA - 3 DEMAOS</t>
  </si>
  <si>
    <t>11.02.035</t>
  </si>
  <si>
    <t>IMPERMEAB C/ MANTA ASF PRE-FABR 4MM ACAB ALUMIN SEM PROT MECANICA</t>
  </si>
  <si>
    <t>11.02.050</t>
  </si>
  <si>
    <t>11.02.053</t>
  </si>
  <si>
    <t>ISOLAMENTO TERMICO COM TIJOLOS CERAMICOS FURADOS ESPESSURA DE 10 CM</t>
  </si>
  <si>
    <t>11.02.054</t>
  </si>
  <si>
    <t>ISOLAMENTO TERMICO COM CAMADAS DE ARGILA EXPANDIDA</t>
  </si>
  <si>
    <t>11.02.055</t>
  </si>
  <si>
    <t>FORNEC E COLOCACAO DE ISOPOR P/ TRATAMENTO ACUSTICO ENTRE LAJES</t>
  </si>
  <si>
    <t>11.02.061</t>
  </si>
  <si>
    <t>PROTECAO TERMO-MECANICA C/LAJOTAS CERAM VERM INCL ARGAM ASSENT</t>
  </si>
  <si>
    <t>11.02.062</t>
  </si>
  <si>
    <t>PROTECAO TERMO-MECANICA C/LADR HIDRAUL 1 COR INCL ARGAM ASSENT</t>
  </si>
  <si>
    <t>11.02.065</t>
  </si>
  <si>
    <t>ARGAMASSA P/ PROT MECANICA EM SUPERFICIE IMPERM TRACO 1:7 E=3CM</t>
  </si>
  <si>
    <t>11.02.066</t>
  </si>
  <si>
    <t>REGULARIZACAO DE SUPERFICIE P/ PREPARO IMPERM 1:3 E=2,5CM</t>
  </si>
  <si>
    <t>11.02.099</t>
  </si>
  <si>
    <t>11.03.001</t>
  </si>
  <si>
    <t>COM ARGAMASSA CIM AREIA 1:3 COM HIDROFUGO (APLICACAO INTERNA)</t>
  </si>
  <si>
    <t>11.03.002</t>
  </si>
  <si>
    <t>COM ARGAMASSA CIM AREIA 1:3 COM HIDROFUGO E TINTA BET (APLIC INTERNA)</t>
  </si>
  <si>
    <t>11.03.003</t>
  </si>
  <si>
    <t>IMPERMEABILIZACAO ARGAMASA POLIMERICA P/ RESEVATORIO - 4 DEMAOS</t>
  </si>
  <si>
    <t>11.03.004</t>
  </si>
  <si>
    <t>IMPERMEABILIZACAO POR CRISTALIZACAO - RESERVATORIOS ENTERRADOS</t>
  </si>
  <si>
    <t>11.03.010</t>
  </si>
  <si>
    <t>COM TINTA BETUMINOSA (APLICACAO EXTERNA)</t>
  </si>
  <si>
    <t>11.03.099</t>
  </si>
  <si>
    <t>11.04.001</t>
  </si>
  <si>
    <t>JUNTAS DE DILATACAO EM CHAPA DE COBRE N 26</t>
  </si>
  <si>
    <t>11.04.002</t>
  </si>
  <si>
    <t>JUNTAS DE DILATACAO FUGENBAND ELASTICO PERFIL 0-12</t>
  </si>
  <si>
    <t>11.04.003</t>
  </si>
  <si>
    <t>JUNTAS DE DILATACAO FUGENBANB ELASTICO PERFIL 0-22</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</si>
  <si>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</si>
  <si>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</si>
  <si>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</si>
  <si>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</si>
  <si>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</si>
  <si>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</si>
  <si>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</si>
  <si>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</si>
  <si>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</si>
  <si>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11.04.022</t>
  </si>
  <si>
    <t>JUNTA ELASTICA ESTRUTURAL NEOPRENE (REF 2027M) INCLUSIVE LIMPEZA</t>
  </si>
  <si>
    <t>11.04.030</t>
  </si>
  <si>
    <t>PERFIL DE ALUMINIO DE 1"X1"X1/8"</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</si>
  <si>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</si>
  <si>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</si>
  <si>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</si>
  <si>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</si>
  <si>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</si>
  <si>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</si>
  <si>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</si>
  <si>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</si>
  <si>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</si>
  <si>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</si>
  <si>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</si>
  <si>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</si>
  <si>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</si>
  <si>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</si>
  <si>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</si>
  <si>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</si>
  <si>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</si>
  <si>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</si>
  <si>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</si>
  <si>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</si>
  <si>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</si>
  <si>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</si>
  <si>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</si>
  <si>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BRITAS, SEIXOS ROLADOS E ARGILA EXPANDIDA</t>
  </si>
  <si>
    <t>11.70.099</t>
  </si>
  <si>
    <t>RECOLOCACOES DE IMPERMEABILIZACOES/JUNTA DE DILATACAO</t>
  </si>
  <si>
    <t>11.80.099</t>
  </si>
  <si>
    <t>SERVICOS DE IMPERMEABILIZACAO/JUNTAS DE DILATACAO</t>
  </si>
  <si>
    <t>12.01.001</t>
  </si>
  <si>
    <t>CHAPISCO</t>
  </si>
  <si>
    <t>12.01.006</t>
  </si>
  <si>
    <t>EMBOCO DESEMPENADO</t>
  </si>
  <si>
    <t>12.01.099</t>
  </si>
  <si>
    <t>REVESTIMENTOS PARA TETOS</t>
  </si>
  <si>
    <t>12.02.002</t>
  </si>
  <si>
    <t>12.02.003</t>
  </si>
  <si>
    <t>CHAPISCO ROLADO PARA SUPERFICIES LISAS</t>
  </si>
  <si>
    <t>12.02.005</t>
  </si>
  <si>
    <t>EMBOCO</t>
  </si>
  <si>
    <t>12.02.006</t>
  </si>
  <si>
    <t>12.02.007</t>
  </si>
  <si>
    <t>REBOCO</t>
  </si>
  <si>
    <t>12.02.009</t>
  </si>
  <si>
    <t>REVESTIMENTO COM GESSO</t>
  </si>
  <si>
    <t>12.02.010</t>
  </si>
  <si>
    <t>REVESTIMENTO TEXTURIZADO ACRILICO BRANCO</t>
  </si>
  <si>
    <t>12.02.011</t>
  </si>
  <si>
    <t>REVESTIMENTO TEXTURIZADO ACRILICO BRANCO E PINTURA ACRILICA</t>
  </si>
  <si>
    <t>12.02.012</t>
  </si>
  <si>
    <t>CERAMICA ESMALTADA 10X10CM - LARANJA,VERMELHO,AMARELO</t>
  </si>
  <si>
    <t>12.02.013</t>
  </si>
  <si>
    <t>CERAMICA ESMALTADA 10X10CM - AZUL,VERDE,PRETO</t>
  </si>
  <si>
    <t>12.02.014</t>
  </si>
  <si>
    <t>CERAMICA ESMALTADA 10X10CM - BRANCO,AREIA,BEGE,OCRE,CINZA</t>
  </si>
  <si>
    <t>12.02.029</t>
  </si>
  <si>
    <t>CERAMICA ESMALTADA 20X20CM</t>
  </si>
  <si>
    <t>12.02.036</t>
  </si>
  <si>
    <t>REVESTIMENTO COM AZULEJOS  RETIFICADOS LISOS BRANCO BRILHANTE</t>
  </si>
  <si>
    <t>12.02.043</t>
  </si>
  <si>
    <t>PERFIL SEXTAVADO EM ALUMINIO PARA AZULEJO</t>
  </si>
  <si>
    <t>12.02.044</t>
  </si>
  <si>
    <t>PERFIL EM ALUMINIO PARA REBOCO</t>
  </si>
  <si>
    <t>12.02.050</t>
  </si>
  <si>
    <t>REVESTIMENTO TEXT. ACRIL. PIGMENTADO (CORES PRONTAS) - ACAB RANHURADO</t>
  </si>
  <si>
    <t>12.02.051</t>
  </si>
  <si>
    <t>REVESTIMENTO TEXTURIZADO ACRILICO PIGMENTADO (CORES PRONTAS)</t>
  </si>
  <si>
    <t>12.02.072</t>
  </si>
  <si>
    <t>GUARNICAO P/ACABAM JUNTAS DILATACAO APARELHADA 5 X 1 CM G1-C4</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</si>
  <si>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</si>
  <si>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</si>
  <si>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</si>
  <si>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</si>
  <si>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</si>
  <si>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</si>
  <si>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</si>
  <si>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</si>
  <si>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</si>
  <si>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</si>
  <si>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</si>
  <si>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</si>
  <si>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</si>
  <si>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</si>
  <si>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12.04.020</t>
  </si>
  <si>
    <t>REVESTIMENTO COM PASTILHAS NATURAIS 2,5X2,5CM</t>
  </si>
  <si>
    <t>12.04.021</t>
  </si>
  <si>
    <t>REVESTIMENTO COM PASTILHAS NATURAIS 5,0X5,0CM</t>
  </si>
  <si>
    <t>12.04.022</t>
  </si>
  <si>
    <t>REVESTIMENTO COM PASTILHAS ESMALTADAS 2,5X 2,5 CM</t>
  </si>
  <si>
    <t>12.04.023</t>
  </si>
  <si>
    <t>REVESTIMENTO COM PASTILHAS ESMALTADAS 4,0X 4,0 CM</t>
  </si>
  <si>
    <t>12.04.024</t>
  </si>
  <si>
    <t>REVESTIMENTO COM PASTILHAS ESMALTADAS 5,0X 5,0 CM</t>
  </si>
  <si>
    <t>12.04.040</t>
  </si>
  <si>
    <t>REVESTIMENTO C/ PLAQUETA LAMINADA</t>
  </si>
  <si>
    <t>12.04.048</t>
  </si>
  <si>
    <t>12.04.049</t>
  </si>
  <si>
    <t>12.04.050</t>
  </si>
  <si>
    <t>12.04.090</t>
  </si>
  <si>
    <t>REVESTIMENTO FULGET - GRANULA 0 E 1 - CINZA</t>
  </si>
  <si>
    <t>12.04.091</t>
  </si>
  <si>
    <t>REVESTIMENTO FULGET - GRANULA 2 - CINZA</t>
  </si>
  <si>
    <t>12.04.099</t>
  </si>
  <si>
    <t>REVESTIMENTOS PARA PAREDES EXTERNAS</t>
  </si>
  <si>
    <t>12.50.001</t>
  </si>
  <si>
    <t>DEMOLIÇÃO DE REVESTIMENTO EM ARGAMASSA/GESSO EM FORRO E PAREDES</t>
  </si>
  <si>
    <t>12.50.002</t>
  </si>
  <si>
    <t>DEMOLIÇÃO DE REVEST DE AZULEJOS, PASTILHAS E LADRILHOS INCL ARG ASSENTAMENTO</t>
  </si>
  <si>
    <t>12.50.003</t>
  </si>
  <si>
    <t>DEMOLIÇÃO SOMENTE DE AZULEJO</t>
  </si>
  <si>
    <t>12.50.099</t>
  </si>
  <si>
    <t>12.60.001</t>
  </si>
  <si>
    <t>RETIRADA DE MÁRMORE PEDRAS OU GRANITOS INCL DEMOLICÃO ARGAMASSA ASSENTAMENTO</t>
  </si>
  <si>
    <t>12.60.099</t>
  </si>
  <si>
    <t>12.70.001</t>
  </si>
  <si>
    <t>RECOLOCAÇÃO DE MÁRMORE, PEDRAS E GRANITOS</t>
  </si>
  <si>
    <t>12.70.099</t>
  </si>
  <si>
    <t>RECOLOCACOES DE REVESTIMENTOS DE FORRO E PAREDE</t>
  </si>
  <si>
    <t>12.80.003</t>
  </si>
  <si>
    <t>CHAPISCO RUSTICO COM PEDRISCO</t>
  </si>
  <si>
    <t>12.80.030</t>
  </si>
  <si>
    <t>REPARO EM TRINCAS E RACHADURAS</t>
  </si>
  <si>
    <t>12.80.050</t>
  </si>
  <si>
    <t>CANTONEIRA DE FERRO DE 1"X1"X1/8"</t>
  </si>
  <si>
    <t>12.80.051</t>
  </si>
  <si>
    <t>CANTONEIRA DE ALUMINIO DE 1"X1"X1/8"</t>
  </si>
  <si>
    <t>12.80.099</t>
  </si>
  <si>
    <t>SERVICOS EM REVESTIMENTOS DE FORRO E PAREDE</t>
  </si>
  <si>
    <t>13.01.004</t>
  </si>
  <si>
    <t>LASTRO DE CONCRETO C/ HIDROFUGO E=5CM</t>
  </si>
  <si>
    <t>13.01.006</t>
  </si>
  <si>
    <t>13.01.009</t>
  </si>
  <si>
    <t>ENCHIMENTO DE LAJE COM CARVAO VEGETAL</t>
  </si>
  <si>
    <t>13.01.010</t>
  </si>
  <si>
    <t>ENCHIMENTO DE REBAIXO DE LAJE COM TIJ CERAMICOS FURADOS</t>
  </si>
  <si>
    <t>13.01.011</t>
  </si>
  <si>
    <t>ENCHIMENTO DE REBAIXO DE LAJE COM CACOS DE CONCR CELULAR</t>
  </si>
  <si>
    <t>13.01.017</t>
  </si>
  <si>
    <t>ARGAMASSA DE REGULARIZACAO CIM/AREIA 1:3 ESP=2,50CM</t>
  </si>
  <si>
    <t>13.01.018</t>
  </si>
  <si>
    <t>ARGAMASSA DE REGULARIZACAO CIM/AREIA 1:3 C/ IMPERM. ESP=2,50CM</t>
  </si>
  <si>
    <t>13.01.099</t>
  </si>
  <si>
    <t>SERVICOS DE LASTROS E/OU ENCHIMENTOS</t>
  </si>
  <si>
    <t>13.02.004</t>
  </si>
  <si>
    <t>CIMENTADO DESEMPENADO E ALISADO C/ CORANTE E=3,5CM INCL ARG REG</t>
  </si>
  <si>
    <t>13.02.005</t>
  </si>
  <si>
    <t>CIMENTADO DESEMPENADO ALISADO E=3,50CM INCL ARG REG</t>
  </si>
  <si>
    <t>13.02.006</t>
  </si>
  <si>
    <t>PISO DE CONCRETO Fck 25MPa DESEMPENAMENTO MECÂNICO E=8CM</t>
  </si>
  <si>
    <t>13.02.007</t>
  </si>
  <si>
    <t>PISO DE CONCRETO LISO-FUNDACAO DIRETA FCK-25 MPA</t>
  </si>
  <si>
    <t>13.02.009</t>
  </si>
  <si>
    <t>PISO DE CONCRETO CAMURCADO-FUNDACAO DIRETA FCK-25 MPA</t>
  </si>
  <si>
    <t>13.02.010</t>
  </si>
  <si>
    <t>QE-26 QUADRA DE ESPORTES/DE CONCRETO/LAJE ALVEOLAR</t>
  </si>
  <si>
    <t>13.02.011</t>
  </si>
  <si>
    <t>QE-27 QUADRA DE ESPORTES/PISO DE CONCRETO/PRE-LAJE TRELICADA</t>
  </si>
  <si>
    <t>13.02.012</t>
  </si>
  <si>
    <t>QE-28 QUADRA DE ESPORTES/PISO COM PROTECAO ACUSTICA SOBRE LAJE</t>
  </si>
  <si>
    <t>13.02.013</t>
  </si>
  <si>
    <t>QE-29 ESPACO MULTIESPORTIVO/PISO DE CONCRETO/LAJE ALVEOLAR</t>
  </si>
  <si>
    <t>13.02.014</t>
  </si>
  <si>
    <t>QE-30 ESPACO MULTIESPORTIVO/PISO DE CONCRETO/PRE-LAJE TRELICADA</t>
  </si>
  <si>
    <t>13.02.015</t>
  </si>
  <si>
    <t>QE-31 ESPACO MULTIESPORTIVO/PISO COM PROTECAO ACUSTICA SOBRE LAJE</t>
  </si>
  <si>
    <t>13.02.017</t>
  </si>
  <si>
    <t>LADRILHOS HIDRAULICOS DE 20X20 CM LISOS EM UMA COR</t>
  </si>
  <si>
    <t>13.02.019</t>
  </si>
  <si>
    <t>LADRILHO HIDRAULICO 25X25 E=2CM - PISO TATIL DE ALERTA</t>
  </si>
  <si>
    <t>13.02.020</t>
  </si>
  <si>
    <t>LADRILHO HIDRAULICO 25X25 E=2CM - PISO TATIL DIRECIONAL</t>
  </si>
  <si>
    <t>13.02.023</t>
  </si>
  <si>
    <t>BORRACHA COLADA - PISO TATIL DIRECIONAL</t>
  </si>
  <si>
    <t>13.02.024</t>
  </si>
  <si>
    <t>BORRACHA ASSENTADA C/ ARGAMASSA - PISO TATIL DIRECIONAL</t>
  </si>
  <si>
    <t>13.02.031</t>
  </si>
  <si>
    <t>QE-32 QUADRA DE ESPORTES/PISO DE CONCRETO ARMADO/FUNDACAO DIRETA</t>
  </si>
  <si>
    <t>13.02.032</t>
  </si>
  <si>
    <t>FAIXA ANTIDERRAPANTE A BASE DE RES.E AREIA QUARTZOSA L=4CM</t>
  </si>
  <si>
    <t>13.02.033</t>
  </si>
  <si>
    <t>QE-33 ESPACO MULTIESPORTIVO/PISO DE CONCRETO ARMADO/FUNDACAO DIRETA</t>
  </si>
  <si>
    <t>13.02.034</t>
  </si>
  <si>
    <t>GRANILITE CINZA / CIM. COMUM 8MM C/ POLIMENTO</t>
  </si>
  <si>
    <t>13.02.038</t>
  </si>
  <si>
    <t>GRANILITE PRETO/CIMENTO COMUM E=8MM COM POLIMENTO</t>
  </si>
  <si>
    <t>13.02.040</t>
  </si>
  <si>
    <t>PISO DE ALTA RESISTENCIA TIPO MEDIO, POLIDO E=8MM PRETO/CIMENTO COMUM</t>
  </si>
  <si>
    <t>13.02.041</t>
  </si>
  <si>
    <t>PISO DE ALTA RESISTENCIA TIPO MEDIO, POLIDO E=8MM CINZA/CIMENTO COMUM</t>
  </si>
  <si>
    <t>13.02.047</t>
  </si>
  <si>
    <t>SOALHO DE TABUAS DE 10X2CM MACHO-FEMEA G1-C6 SOBRE LASTRO/LAJE</t>
  </si>
  <si>
    <t>13.02.048</t>
  </si>
  <si>
    <t>SOALHO DE TABUAS DE 20X2CM MACHO-FEMEA G1-C6 SOBRE LASTRO/LAJE</t>
  </si>
  <si>
    <t>13.02.049</t>
  </si>
  <si>
    <t>QE-34 QUADRA DE ESPORTES/PISO FIBRA POLIPROPILENO CORRUGADO/FUND DIR</t>
  </si>
  <si>
    <t>13.02.050</t>
  </si>
  <si>
    <t>QE-35 ESPACO MULTIESPORTIVO/PISO FIBRA POLIPROP CORRUGADO/FUND DIR</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</si>
  <si>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</si>
  <si>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</si>
  <si>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</si>
  <si>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</si>
  <si>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</si>
  <si>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</si>
  <si>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</si>
  <si>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</si>
  <si>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</si>
  <si>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DEGRAUS-FITA ADESIVA</t>
  </si>
  <si>
    <t>13.02.061</t>
  </si>
  <si>
    <t>PISO DE BORRACHA SINT PASTILHADA COR PRETA ESP 7MM FIXAVEL C/AR</t>
  </si>
  <si>
    <t>13.02.062</t>
  </si>
  <si>
    <t>PISO DE BORRACHA SINT CANELADO COR PRETA ESP 7MM FIXAVEL C/ARG</t>
  </si>
  <si>
    <t>13.02.066</t>
  </si>
  <si>
    <t>PISO DE CONCRETO/LAJE ALVEOLAR (TIPO LAJE ZERO)</t>
  </si>
  <si>
    <t>13.02.067</t>
  </si>
  <si>
    <t>PISO DE CONCRETO/LAJE TRELICADA (TIPO LAJE ZERO)</t>
  </si>
  <si>
    <t>13.02.068</t>
  </si>
  <si>
    <t>PISO DE CONCRETO SOBRE LAJE IMPERMEABILIZADA OU SOBRE PROTECAO ACUSTIC</t>
  </si>
  <si>
    <t>13.02.069</t>
  </si>
  <si>
    <t>PORCELANATO ESMALTADO</t>
  </si>
  <si>
    <t>13.02.075</t>
  </si>
  <si>
    <t>CHAPAS VINILICAS (COR ESPECIFICAR) ESPESSURA DE 2 MM</t>
  </si>
  <si>
    <t>13.02.077</t>
  </si>
  <si>
    <t>CHAPAS VINILICAS/TRANSITO PESADO (COR ESPECIFICAR) ESP 2MM</t>
  </si>
  <si>
    <t>13.02.080</t>
  </si>
  <si>
    <t>PISO VINIÍLICO EM MANTA COM TRATAMENTO SUPERFÍCIE COM PUR  LARG.DE 2,00M  E=2MM  INCLUSO RODAPÉ CURVO H= 5CM  FORNEC E I</t>
  </si>
  <si>
    <t>13.02.087</t>
  </si>
  <si>
    <t>TACO MADEIRA G1-C6 APLICADO COM COLA</t>
  </si>
  <si>
    <t>13.02.092</t>
  </si>
  <si>
    <t>SINTEKO - DUAS DEMAOS INCLUSIVE RASPAGEM - APLICADO</t>
  </si>
  <si>
    <t>13.02.093</t>
  </si>
  <si>
    <t>RASPAGEM COM CALAFETACAO E APLICACAO DE CERA</t>
  </si>
  <si>
    <t>13.02.099</t>
  </si>
  <si>
    <t>SERVICOS DE REVESTIMENTO DE PISOS</t>
  </si>
  <si>
    <t>13.03.042</t>
  </si>
  <si>
    <t>PEDRA ARDOSIA 40X40CM E=7A10MM</t>
  </si>
  <si>
    <t>13.03.099</t>
  </si>
  <si>
    <t>13.04.001</t>
  </si>
  <si>
    <t>DEGRAUS EM ARGAMASSA DE CIMENTO E AREIA 1:3 ESPESSURA DE 2 CM</t>
  </si>
  <si>
    <t>13.04.004</t>
  </si>
  <si>
    <t>DEGRAU DE CONCRETO LISO</t>
  </si>
  <si>
    <t>13.04.026</t>
  </si>
  <si>
    <t>DEGRAUS DE GRANILITE MOLDADOS NO LOCAL</t>
  </si>
  <si>
    <t>13.04.027</t>
  </si>
  <si>
    <t>DEGRAUS DE GRANILITE PRE-MOLDADOS</t>
  </si>
  <si>
    <t>13.04.040</t>
  </si>
  <si>
    <t>DEGRAUS DE CHAPA VINILICA ESPESS 2 MM</t>
  </si>
  <si>
    <t>13.04.050</t>
  </si>
  <si>
    <t>DEGRAU DE BORRACHA SINTETICA COR PRETA C/TESTEIRA FIXAVEL C/ARG</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</si>
  <si>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</si>
  <si>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</si>
  <si>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</si>
  <si>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</si>
  <si>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</si>
  <si>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</si>
  <si>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</si>
  <si>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</si>
  <si>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</si>
  <si>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</si>
  <si>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</si>
  <si>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</si>
  <si>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</si>
  <si>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</si>
  <si>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13.05.012</t>
  </si>
  <si>
    <t>RODAPE DE MADEIRA DE 5X1,5CM G1-C4</t>
  </si>
  <si>
    <t>13.05.014</t>
  </si>
  <si>
    <t>RODAPES DE LADRILHO HIDRAULICO UMA COR COM 10 CM DE ALTURA</t>
  </si>
  <si>
    <t>13.05.020</t>
  </si>
  <si>
    <t>RODAPES DE GRANILITE SIMPLES DE 10 CM</t>
  </si>
  <si>
    <t>13.05.022</t>
  </si>
  <si>
    <t>RODAPE PORCELANATO ESMALTADO 7CM</t>
  </si>
  <si>
    <t>13.05.024</t>
  </si>
  <si>
    <t>RODAPES DE GRANILITE PARA ESCADA DE 10 CM</t>
  </si>
  <si>
    <t>13.05.025</t>
  </si>
  <si>
    <t>RODAPE DE GRANILITE PARA ESCADA DE 7-CM</t>
  </si>
  <si>
    <t>13.05.026</t>
  </si>
  <si>
    <t>RODAPÉ DE GRANILITE SIMPLES ALTURA 7CM</t>
  </si>
  <si>
    <t>13.05.028</t>
  </si>
  <si>
    <t>RODAPES DE MASSA GRANIT ALTA RESISTENCIA DE 10 CM TIPO MEDIO SIMPLES</t>
  </si>
  <si>
    <t>13.05.030</t>
  </si>
  <si>
    <t>RODAPES MASSA GRANIT ALTA RES 10CM MEDIO P/ESCADA INCL TRIANG</t>
  </si>
  <si>
    <t>13.05.031</t>
  </si>
  <si>
    <t>RODAPE DE ALTA RESISTENCIA 7-CM TIPO MEDIO PARA ESCADA INCL TRIANGULO</t>
  </si>
  <si>
    <t>13.05.068</t>
  </si>
  <si>
    <t>RODAPE VINILICO DE 5 CM SIMPLES</t>
  </si>
  <si>
    <t>13.05.069</t>
  </si>
  <si>
    <t>RODAPE VINILICO DE 7 CM SIMPLES</t>
  </si>
  <si>
    <t>13.05.070</t>
  </si>
  <si>
    <t>RODAPE VINILICO DE 7,5 CM SIMPLES</t>
  </si>
  <si>
    <t>13.05.074</t>
  </si>
  <si>
    <t>RODAPE VINILICO DE 5 CM PARA ESCADA</t>
  </si>
  <si>
    <t>13.05.075</t>
  </si>
  <si>
    <t>RODAPE VINILICO DE 7,5 CM PARA ESCADA</t>
  </si>
  <si>
    <t>13.05.080</t>
  </si>
  <si>
    <t>RODAPE DE BORRACHA SINT COR PRETA FAIXA 7CM E=7MM FIXAVEL C/ARG</t>
  </si>
  <si>
    <t>13.05.099</t>
  </si>
  <si>
    <t>SERVICOS DE REVESTIMENTO DE RODAPES</t>
  </si>
  <si>
    <t>13.06.005</t>
  </si>
  <si>
    <t>SOLEIRA DE ARGAMASSA CIM/AREIA 1:3 EM RAMPA</t>
  </si>
  <si>
    <t>13.06.008</t>
  </si>
  <si>
    <t>SOLEIRA TABUA DE 15CM G1-C6</t>
  </si>
  <si>
    <t>13.06.009</t>
  </si>
  <si>
    <t>SOLEIRA TABUA DE 25CM G1-C6</t>
  </si>
  <si>
    <t>13.06.074</t>
  </si>
  <si>
    <t>SO-14 SOLEIRA EM CIMENTADO L=15,5CM DESNIVEL 1,5CM</t>
  </si>
  <si>
    <t>13.06.075</t>
  </si>
  <si>
    <t>SO-15 SOLEIRA EM CIMENTADO L=22CM DESNIVEL 1,5CM</t>
  </si>
  <si>
    <t>13.06.076</t>
  </si>
  <si>
    <t>SO-16 SOLEIRA RAMPADA DESNIVEL ATE 2CM (GRANILITE / ALVENARIA 15,5CM)</t>
  </si>
  <si>
    <t>13.06.077</t>
  </si>
  <si>
    <t>SO-17 SOLEIRA RAMPADA DESNIVEL ATE 2CM (GRANILITE / ALVENARIA 22CM)</t>
  </si>
  <si>
    <t>13.06.082</t>
  </si>
  <si>
    <t>SO-22 SOLEIRA DE GRANITO EM NIVEL (L= 14 A 17CM)</t>
  </si>
  <si>
    <t>13.06.083</t>
  </si>
  <si>
    <t>SO-23 SOLEIRA DE GRANITO EM NIVEL (L=19 A 22CM)</t>
  </si>
  <si>
    <t>13.06.084</t>
  </si>
  <si>
    <t>SO-24 - SOLEIRA DE GRANITO RAMPADA DESN.ATÉ 1,5CM-2PÇ (L=14 À 17CM)</t>
  </si>
  <si>
    <t>13.06.085</t>
  </si>
  <si>
    <t>SO-25 SOLEIRA DE GRANITO RAMPADA DESN.ATÉ 1,5CM 2 PÇ (L=19 A 22CM)</t>
  </si>
  <si>
    <t>13.06.086</t>
  </si>
  <si>
    <t>SO-26 SOLEIRA DE GRANITO RAMPADA DESN.ATÉ 1,5CM 3 PÇ (L=14 A 17CM)</t>
  </si>
  <si>
    <t>13.06.087</t>
  </si>
  <si>
    <t>SO-27 SOLEIRA DE GRANITO RAMPADA DESN.ATÉ 1,5CM 3 PÇ (L=19 A 22CM)</t>
  </si>
  <si>
    <t>13.06.099</t>
  </si>
  <si>
    <t>SERVICOS DE REVESTIMENTO DE SOLEIRAS</t>
  </si>
  <si>
    <t>13.07.002</t>
  </si>
  <si>
    <t>PE-02 PEITORIL</t>
  </si>
  <si>
    <t>13.07.099</t>
  </si>
  <si>
    <t>SERVICOS DE REVESTIMENTO DE PEITORIS</t>
  </si>
  <si>
    <t>13.50.001</t>
  </si>
  <si>
    <t>DEMOLICAO PISO DE CONCRETO SIMPLES CAPEADO</t>
  </si>
  <si>
    <t>13.50.002</t>
  </si>
  <si>
    <t>DEMOLICAO PISO GRANIL LADR HID/CER CACOS INCLUSIVE BASE</t>
  </si>
  <si>
    <t>13.50.003</t>
  </si>
  <si>
    <t>DEMOLICAO PISO TACOS DE MADEIRA INCLUSIVE ARG ASSENTAMENTO</t>
  </si>
  <si>
    <t>13.50.004</t>
  </si>
  <si>
    <t>DEMOLICAO PISO SOALHO DE TABUAS INCLUSIVE VIGAMENTOS</t>
  </si>
  <si>
    <t>13.50.006</t>
  </si>
  <si>
    <t>DEMOLIÇÃO DE SOALHO SOMENTE TÁBUAS</t>
  </si>
  <si>
    <t>13.50.010</t>
  </si>
  <si>
    <t>DEMOLIÇÃO DE PISOS VINÍLICOS E DE BORRACHA INCL ARG ASSENT E REGULARIZACÃO</t>
  </si>
  <si>
    <t>13.50.015</t>
  </si>
  <si>
    <t>DEMOLICAO REVEST DE DEGRAUS DE ARG/GRAN/CACOS/LADRIL INCL ARG ASSENT</t>
  </si>
  <si>
    <t>13.50.016</t>
  </si>
  <si>
    <t>DEMOLICAO RODAPES EM GERAL INCLUSIVE ARGAMASSA ASSENTAMENTO</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</si>
  <si>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</si>
  <si>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</si>
  <si>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</si>
  <si>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</si>
  <si>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</si>
  <si>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</si>
  <si>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</si>
  <si>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</si>
  <si>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</si>
  <si>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</si>
  <si>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</si>
  <si>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</si>
  <si>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</si>
  <si>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</si>
  <si>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</si>
  <si>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</si>
  <si>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</si>
  <si>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</si>
  <si>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</si>
  <si>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</si>
  <si>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</si>
  <si>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</si>
  <si>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</si>
  <si>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</si>
  <si>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</si>
  <si>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</si>
  <si>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</si>
  <si>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</si>
  <si>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</si>
  <si>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</si>
  <si>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</si>
  <si>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</si>
  <si>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</si>
  <si>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</si>
  <si>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</si>
  <si>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</si>
  <si>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</si>
  <si>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</si>
  <si>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</si>
  <si>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</si>
  <si>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</si>
  <si>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</si>
  <si>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13.70.005</t>
  </si>
  <si>
    <t>RECOLOCAÇÃO E REPREGAMENTO DE SOALHO</t>
  </si>
  <si>
    <t>13.70.050</t>
  </si>
  <si>
    <t>RECOLOCAÇÃO DE RODAPÉS E CORDÕES DE MADEIRA</t>
  </si>
  <si>
    <t>13.70.099</t>
  </si>
  <si>
    <t>RECOLOCACOES DE PISOS</t>
  </si>
  <si>
    <t>13.80.002</t>
  </si>
  <si>
    <t>LASTRO DE CONCRETO</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</si>
  <si>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</si>
  <si>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</si>
  <si>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</si>
  <si>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</si>
  <si>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</si>
  <si>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</si>
  <si>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</si>
  <si>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</si>
  <si>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</si>
  <si>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13.80.013</t>
  </si>
  <si>
    <t>ISOLAMENTO COM LONA PRETA</t>
  </si>
  <si>
    <t>13.80.014</t>
  </si>
  <si>
    <t>FRESAMENTO DE PISO CIMENTADO</t>
  </si>
  <si>
    <t>13.80.015</t>
  </si>
  <si>
    <t>PISO VINILICO DE 2MM DE ESPESSURA</t>
  </si>
  <si>
    <t>13.80.016</t>
  </si>
  <si>
    <t>PISO VINILICO DE 3,2MM DE ESPESSURA</t>
  </si>
  <si>
    <t>13.80.018</t>
  </si>
  <si>
    <t>REPARO COMPLETO EM GRANILITE-RASPAGEM/ESTUCAMENTO/POLIMENTO</t>
  </si>
  <si>
    <t>13.80.021</t>
  </si>
  <si>
    <t>ARGAMASSA DE REGULARIZACAO CIMENTO/AREIA 1:3 E=2,50CM</t>
  </si>
  <si>
    <t>13.80.022</t>
  </si>
  <si>
    <t>COLAGEM COM NATA DE CIMENTO E ADESIVO P/ ARGAMASSA E CHAPISCO</t>
  </si>
  <si>
    <t>13.80.023</t>
  </si>
  <si>
    <t>SOALHO DE TABUA 10X2,0CM MACHO-FEMEA G1-C6 SOBRE VIGAMENTO 6X16CM</t>
  </si>
  <si>
    <t>13.80.024</t>
  </si>
  <si>
    <t>SOALHO DE TABUA 20X2CM MACHO-FEMEA G1-C6 SOBRE VIGAMENTO 6X16CM</t>
  </si>
  <si>
    <t>13.80.025</t>
  </si>
  <si>
    <t>REPREGAMENTO DE SOALHO DE MADEIRA</t>
  </si>
  <si>
    <t>13.80.026</t>
  </si>
  <si>
    <t>SOALHO DE TABUA 20X2CM MACHO-FEMEA G1-C6 SOBRE VIGAMENTO 6X12CM</t>
  </si>
  <si>
    <t>13.80.027</t>
  </si>
  <si>
    <t>SOALHO DE TABUA 10X2,0CM MACHO-FEMEA G1-C6 SOBRE VIGAMENTO 6X12CM</t>
  </si>
  <si>
    <t>13.80.028</t>
  </si>
  <si>
    <t>SOALHO DE TABUA 10X2,0CM MACHO-FEMEA GI-C6 (SOMENTE TABUAS)</t>
  </si>
  <si>
    <t>13.80.032</t>
  </si>
  <si>
    <t>TELA Q-92 PARA PISO DE CONCRETO</t>
  </si>
  <si>
    <t>13.80.033</t>
  </si>
  <si>
    <t>TELA Q-138 E ESPAÇADOR TRELIÇADO P/PISO DE CONCRETO</t>
  </si>
  <si>
    <t>13.80.034</t>
  </si>
  <si>
    <t>PISO DE CONCRETO FCK=25MPA E=8CM DESEMPENAMENTO MECÂNICO</t>
  </si>
  <si>
    <t>13.80.035</t>
  </si>
  <si>
    <t>PISO DE CONCRETO COM FIBRA FCK=25MPA E=8CM DESEMPENAMENTO MECÂNICO</t>
  </si>
  <si>
    <t>13.80.050</t>
  </si>
  <si>
    <t>RODAPE DE GRANILITE EM PLACAS FORN/APLIC</t>
  </si>
  <si>
    <t>13.80.051</t>
  </si>
  <si>
    <t>RODAPE DE MARMORE DE 15CM</t>
  </si>
  <si>
    <t>13.80.055</t>
  </si>
  <si>
    <t>CORDAO MEIA CANA 1,5x1,5CM G1-C4</t>
  </si>
  <si>
    <t>13.80.056</t>
  </si>
  <si>
    <t>RODAPE DE MADEIRA DE 7X1,5CM G1-C4 COM CORDAO</t>
  </si>
  <si>
    <t>13.80.057</t>
  </si>
  <si>
    <t>REPARO RODAPÉ EM GRANILITE RASPAGEM/ESTUCAMENTO/POLIMENTO</t>
  </si>
  <si>
    <t>13.80.060</t>
  </si>
  <si>
    <t>DEGRAU DE GRANILITE</t>
  </si>
  <si>
    <t>13.80.061</t>
  </si>
  <si>
    <t>DEGRAUS DE MARMORE</t>
  </si>
  <si>
    <t>13.80.062</t>
  </si>
  <si>
    <t>DEGRAU VINILICO COM TESTEIRA DE BORRACHA</t>
  </si>
  <si>
    <t>13.80.065</t>
  </si>
  <si>
    <t>TESTEIRA DE BORRACHA</t>
  </si>
  <si>
    <t>13.80.066</t>
  </si>
  <si>
    <t>PISO BORRACHA SINT PASTILHADO PRETO ESPES 4/5MM - COLADO</t>
  </si>
  <si>
    <t>13.80.075</t>
  </si>
  <si>
    <t>ENCHIMENTO DE PISO COM ARGILA EXPANDIDA</t>
  </si>
  <si>
    <t>13.80.099</t>
  </si>
  <si>
    <t>SERVICOS EM PISOS</t>
  </si>
  <si>
    <t>14.01.002</t>
  </si>
  <si>
    <t>VIDRO LISO COMUM INCOLOR DE 3MM</t>
  </si>
  <si>
    <t>14.01.004</t>
  </si>
  <si>
    <t>VIDRO LISO COMUM INCOLOR DE 4MM</t>
  </si>
  <si>
    <t>14.01.006</t>
  </si>
  <si>
    <t>VIDRO LISO COMUM INCOLOR DE 5MM</t>
  </si>
  <si>
    <t>14.01.008</t>
  </si>
  <si>
    <t>VIDRO LISO COMUM INCOLOR DE 6MM</t>
  </si>
  <si>
    <t>14.01.032</t>
  </si>
  <si>
    <t>VIDRO LISO FOSCO (DESPOLIDO) ESPESS 3 MM</t>
  </si>
  <si>
    <t>14.01.035</t>
  </si>
  <si>
    <t>VIDRO IMPRESSO INCOLOR (E=4MM)</t>
  </si>
  <si>
    <t>14.01.040</t>
  </si>
  <si>
    <t>VIDRO ARAMADO DE 7/8 MM</t>
  </si>
  <si>
    <t>FECHAMENTO EM VIDRO LAMINADO 5+5MM INC ACESS ALUM (CX/ELEVADOR)</t>
  </si>
  <si>
    <t>14.01.063</t>
  </si>
  <si>
    <t xml:space="preserve">VIDRO  LISO INCOLOR 6MM  INCLUSIVE GUARNIÇAO NEOPRENE USO EXCLUSIVO PADRAO CRECHE  </t>
  </si>
  <si>
    <t>14.01.099</t>
  </si>
  <si>
    <t>SERVICOS EM VIDROS</t>
  </si>
  <si>
    <t>14.02.001</t>
  </si>
  <si>
    <t>EP-01 ESPELHO</t>
  </si>
  <si>
    <t>14.02.010</t>
  </si>
  <si>
    <t>ESPELHO DE CRISTAL</t>
  </si>
  <si>
    <t>14.02.099</t>
  </si>
  <si>
    <t>SERVICOS DE ESPELHOS</t>
  </si>
  <si>
    <t>14.60.001</t>
  </si>
  <si>
    <t>RETIRADA DE VIDRO INCLUSIVE RASPAGEM DE MASSA OU RETIRADA DE BAGUETES</t>
  </si>
  <si>
    <t>14.60.099</t>
  </si>
  <si>
    <t>14.70.001</t>
  </si>
  <si>
    <t>RECOLOCAÇÃO DE VIDRO INCLUSIVE EMASSAMENTO OU RECOLOCACAO DE BAGUETES</t>
  </si>
  <si>
    <t>14.70.099</t>
  </si>
  <si>
    <t>RECOLOCACOES DE VIDRO</t>
  </si>
  <si>
    <t>14.80.099</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</si>
  <si>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</si>
  <si>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</si>
  <si>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</si>
  <si>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</si>
  <si>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</si>
  <si>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</si>
  <si>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</si>
  <si>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</si>
  <si>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</si>
  <si>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</si>
  <si>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</si>
  <si>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</si>
  <si>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OLEO SEM APAREL E EMASS PREVIOS EM ESTRUT DE MAD APARENTE (GALPOES)</t>
  </si>
  <si>
    <t>15.01.012</t>
  </si>
  <si>
    <t>ESMALTE S/APAREL EMASS PREVIOS EM ESTRUTURA DE MADEIRA APARENTES</t>
  </si>
  <si>
    <t>15.01.013</t>
  </si>
  <si>
    <t>ESMALTE A BASE DE ÁGUA SEM APARELHAMENTO E EMASSAMENTO PRÉVIOS EM ESTRUTURA DE MADEIRA</t>
  </si>
  <si>
    <t>15.01.015</t>
  </si>
  <si>
    <t>VERNIZ SEM APARELHAMENTO E EMAS PREVIOS EM ESTRUT DE MADEIRA APARENTE</t>
  </si>
  <si>
    <t>GALVANIZACAO A FOGO - ESTRUTURAS</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</si>
  <si>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</si>
  <si>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</si>
  <si>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</si>
  <si>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</si>
  <si>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</si>
  <si>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</si>
  <si>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</si>
  <si>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</si>
  <si>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</si>
  <si>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</si>
  <si>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</si>
  <si>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</si>
  <si>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15.02.010</t>
  </si>
  <si>
    <t>TINTA LATEX ECONOMICA EM ELEMENTO VAZADO</t>
  </si>
  <si>
    <t>15.02.012</t>
  </si>
  <si>
    <t>MASSA CORRIDA A OLEO</t>
  </si>
  <si>
    <t>15.02.015</t>
  </si>
  <si>
    <t>OLEO</t>
  </si>
  <si>
    <t>15.02.016</t>
  </si>
  <si>
    <t>OLEO COM MASSA CORRIDA</t>
  </si>
  <si>
    <t>15.02.018</t>
  </si>
  <si>
    <t>ESMALTE A BASE DE AGUA</t>
  </si>
  <si>
    <t>15.02.019</t>
  </si>
  <si>
    <t>ESMALTE</t>
  </si>
  <si>
    <t>15.02.020</t>
  </si>
  <si>
    <t>MASSA NIVELADORA PARA INTERIOR (AREAS MOLHADAS)</t>
  </si>
  <si>
    <t>15.02.025</t>
  </si>
  <si>
    <t>TINTA LATEX STANDARD</t>
  </si>
  <si>
    <t>15.02.026</t>
  </si>
  <si>
    <t>TINTA LATEX STANDARD COM MASSA NIVELADORA</t>
  </si>
  <si>
    <t>15.02.050</t>
  </si>
  <si>
    <t>OLEO EM FORRO DE MADEIRA</t>
  </si>
  <si>
    <t>15.02.052</t>
  </si>
  <si>
    <t>ESMALTE EM FORRO DE MADEIRA</t>
  </si>
  <si>
    <t>15.02.053</t>
  </si>
  <si>
    <t>ESMALTE A BASE DE AGUA EM FORRO DE MADEIRA</t>
  </si>
  <si>
    <t>15.02.055</t>
  </si>
  <si>
    <t>ENVERNIZAMENTO EM FORRO DE MADEIRA</t>
  </si>
  <si>
    <t>15.02.061</t>
  </si>
  <si>
    <t>TINTA LATEX STANDARD EM SUPERFICIE DE GESSO</t>
  </si>
  <si>
    <t>15.02.062</t>
  </si>
  <si>
    <t>TINTA LATEX ECONOMICA EM SUPERFICIE DE GESSO</t>
  </si>
  <si>
    <t>15.02.080</t>
  </si>
  <si>
    <t>TINTA LATEX PARA PISO</t>
  </si>
  <si>
    <t>15.02.099</t>
  </si>
  <si>
    <t>PINTURAS EM FORROS/PAREDES INTERNAS</t>
  </si>
  <si>
    <t>15.03.001</t>
  </si>
  <si>
    <t>MASSA CORRIDA A OLEO EM ESQUADRIAS DE MADEIRA</t>
  </si>
  <si>
    <t>15.03.002</t>
  </si>
  <si>
    <t>MASSA NIVELADORA A BASE DE AGUA EM ESQUADRIAS DE MADEIRA</t>
  </si>
  <si>
    <t>15.03.003</t>
  </si>
  <si>
    <t>OLEO SEM MASSA CORRIDA EM ESQUADRIAS DE MADEIRA</t>
  </si>
  <si>
    <t>15.03.004</t>
  </si>
  <si>
    <t>OLEO COM MASSA CORRIDA EM ESQUADRIAS DE MADEIRA</t>
  </si>
  <si>
    <t>15.03.005</t>
  </si>
  <si>
    <t>OLEO EM MADEIRA SEM APARELHAMENTO E EMASS PREVIOS (PORTOES-CERCAS)</t>
  </si>
  <si>
    <t>15.03.006</t>
  </si>
  <si>
    <t>ESMALTE SEM MASSA NIVELADORA EM ESQUADRIAS DE MADEIRA</t>
  </si>
  <si>
    <t>15.03.007</t>
  </si>
  <si>
    <t>ESMALTE COM MASSA NIVELADORA EM ESQUADRIAS DE MADEIRA</t>
  </si>
  <si>
    <t>15.03.009</t>
  </si>
  <si>
    <t>ESMALTE EM CERCAS PORTOES E GRADIS</t>
  </si>
  <si>
    <t>15.03.010</t>
  </si>
  <si>
    <t>VERNIZ PLASTICO BASE POLIURET EM ESQUADRIAS E PECAS MADEIRA EXTERNA</t>
  </si>
  <si>
    <t>15.03.011</t>
  </si>
  <si>
    <t>15.03.012</t>
  </si>
  <si>
    <t>ENVERNIZAMENTO EM ESQUADRIAS DE MADEIRA</t>
  </si>
  <si>
    <t>15.03.020</t>
  </si>
  <si>
    <t>OLEO EM ESQUADRIAS DE FERRO</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</si>
  <si>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</si>
  <si>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</si>
  <si>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</si>
  <si>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</si>
  <si>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</si>
  <si>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</si>
  <si>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</si>
  <si>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</si>
  <si>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</si>
  <si>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</si>
  <si>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</si>
  <si>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</si>
  <si>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15.03.028</t>
  </si>
  <si>
    <t>ESMALTE A BASE DE AGUA EM ESQUADRIAS DE FERRO</t>
  </si>
  <si>
    <t>GALVANIZACAO A FOGO - ESQUADRIAS</t>
  </si>
  <si>
    <t>15.03.032</t>
  </si>
  <si>
    <t>PRIMER P/ GALVANIZADOS (GALVIT/SIMILAR) - ESQUADRIAS</t>
  </si>
  <si>
    <t>15.03.035</t>
  </si>
  <si>
    <t>FUNDO ANTI-OXIDANTE EM ESQUADRIAS</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</si>
  <si>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</si>
  <si>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</si>
  <si>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</si>
  <si>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</si>
  <si>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</si>
  <si>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</si>
  <si>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</si>
  <si>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</si>
  <si>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</si>
  <si>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</si>
  <si>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</si>
  <si>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</si>
  <si>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</si>
  <si>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</si>
  <si>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</si>
  <si>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</si>
  <si>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</si>
  <si>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</si>
  <si>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</si>
  <si>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</si>
  <si>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</si>
  <si>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</si>
  <si>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</si>
  <si>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</si>
  <si>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</si>
  <si>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</si>
  <si>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</si>
  <si>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</si>
  <si>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</si>
  <si>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</si>
  <si>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</si>
  <si>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</si>
  <si>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</si>
  <si>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</si>
  <si>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</si>
  <si>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</si>
  <si>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</si>
  <si>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</si>
  <si>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</si>
  <si>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</si>
  <si>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15.03.082</t>
  </si>
  <si>
    <t>PINTURA DUAS DEMÃOS ESMALTE FACE APARENTE DE TUBULAÇÃO PVC Ø 6"</t>
  </si>
  <si>
    <t>15.03.099</t>
  </si>
  <si>
    <t>PINTURAS EM ESQUADRIAS</t>
  </si>
  <si>
    <t>15.04.001</t>
  </si>
  <si>
    <t>CAIACAO</t>
  </si>
  <si>
    <t>15.04.005</t>
  </si>
  <si>
    <t>TINTA LÁTEX ECONÔMICA</t>
  </si>
  <si>
    <t>15.04.006</t>
  </si>
  <si>
    <t>15.04.007</t>
  </si>
  <si>
    <t>MASSA NIVELADORA PARA EXTERIOR</t>
  </si>
  <si>
    <t>15.04.008</t>
  </si>
  <si>
    <t>LATEX EM ELEMENTO VAZADO</t>
  </si>
  <si>
    <t>15.04.009</t>
  </si>
  <si>
    <t>TRATAMENTO DE CONCRETO COM ESTUQUE E LIXAMENTO</t>
  </si>
  <si>
    <t>15.04.010</t>
  </si>
  <si>
    <t>VERNIZ ACRILICO</t>
  </si>
  <si>
    <t>15.04.011</t>
  </si>
  <si>
    <t>TINTA MINERAL IMPERMEAVEL SEM NATA SELADORA</t>
  </si>
  <si>
    <t>15.04.012</t>
  </si>
  <si>
    <t>TINTA MINERAL IMPERMEAVEL C/ NATA SELADORA S/ BLOCO DE CONCRETO</t>
  </si>
  <si>
    <t>15.04.013</t>
  </si>
  <si>
    <t>HIDROFUGO A BASE DE SILICONE</t>
  </si>
  <si>
    <t>15.04.015</t>
  </si>
  <si>
    <t>ESMALTE EM SUPERFICIE REBOCADA SEM MASSA NIVELADORA</t>
  </si>
  <si>
    <t>15.04.020</t>
  </si>
  <si>
    <t>LIQUIDO IMUNIZANTE EM MADEIRA APARENTE</t>
  </si>
  <si>
    <t>15.04.073</t>
  </si>
  <si>
    <t>PINTURA PARA TELHAS DE ALUMINIO COM TINTA ESMALTE AUTOMOTIVA</t>
  </si>
  <si>
    <t>15.04.078</t>
  </si>
  <si>
    <t>SINALIZAÇÃO VISUAL DE DEGRAUS-PINTURA ACRÍLICA P/PISOS</t>
  </si>
  <si>
    <t>15.04.080</t>
  </si>
  <si>
    <t>PINTURA DE QUADRAS ESP-LINHAS DEMARCATORIAS (600M2)</t>
  </si>
  <si>
    <t>15.04.081</t>
  </si>
  <si>
    <t>PINTURA DE LINHAS DEMARCATORIAS DE QUADRA DE ESPORTES</t>
  </si>
  <si>
    <t>15.04.082</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</si>
  <si>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</si>
  <si>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</si>
  <si>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</si>
  <si>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</si>
  <si>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</si>
  <si>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</si>
  <si>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</si>
  <si>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</si>
  <si>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</si>
  <si>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C/LIXAMENTO</t>
  </si>
  <si>
    <t>15.50.010</t>
  </si>
  <si>
    <t>REMOCAO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</si>
  <si>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</si>
  <si>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</si>
  <si>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</si>
  <si>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</si>
  <si>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</si>
  <si>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QUIM</t>
  </si>
  <si>
    <t>15.50.014</t>
  </si>
  <si>
    <t>REMOCAO OLEO,ESMALTE/VERNIZ EM RODAPES,BAGUETES E MOLD C/PROD QUIM</t>
  </si>
  <si>
    <t>15.50.030</t>
  </si>
  <si>
    <t>REMOCAO DE PINTURA EM ESTRUTURA METALICA COM LIXAMENTO</t>
  </si>
  <si>
    <t>15.50.099</t>
  </si>
  <si>
    <t>REMOCOES</t>
  </si>
  <si>
    <t>15.80.008</t>
  </si>
  <si>
    <t>OLEO DE LINHACA EM MADEIRAMENTO APARENTE DE TELHADO</t>
  </si>
  <si>
    <t>15.80.010</t>
  </si>
  <si>
    <t>PINTURA EM AZULEJO</t>
  </si>
  <si>
    <t>15.80.017</t>
  </si>
  <si>
    <t>OLEO EM SUPERFICIE INCLUSIVE PREPARO E RETOQUE DE MASSA</t>
  </si>
  <si>
    <t>15.80.018</t>
  </si>
  <si>
    <t>TINTA LATEX STANDARD INCLUSIVE PREPARO E RETOQUE DE MASSA NIVELADORA</t>
  </si>
  <si>
    <t>15.80.019</t>
  </si>
  <si>
    <t>ESMALTE EM ESQUADRIAS DE MADEIRA INCLUSIVE PREPARO E RETOQUES DE MASSA</t>
  </si>
  <si>
    <t>15.80.020</t>
  </si>
  <si>
    <t>OLEO EM ESQUADRIAS DE MADEIRA INCLUSIVE PREPARO E RETOQUES DE MASSA</t>
  </si>
  <si>
    <t>15.80.021</t>
  </si>
  <si>
    <t>OLEO EM ESQUADRIAS DE FERRO INCLUSIVE PREPARO E RETOQUES DE ZARCAO</t>
  </si>
  <si>
    <t>15.80.023</t>
  </si>
  <si>
    <t>OLEO EM RODAPES/BAGUETES/MOLD. MAD. INCL. PREPARO E RETOQUE DE MASSA</t>
  </si>
  <si>
    <t>15.80.024</t>
  </si>
  <si>
    <t>ALUMINIO EM ESQUADRIAS DE FERRO INCLUSIVE PREPARO E RETOQUE DE ZARCAO</t>
  </si>
  <si>
    <t>15.80.025</t>
  </si>
  <si>
    <t>REMOVEDOR DE PICHACAO (SPEEL CLEAN) - POS PINTURA ANTIPICHACAO</t>
  </si>
  <si>
    <t>15.80.029</t>
  </si>
  <si>
    <t>VERNIZ ANTIPICHACAO (SPEEL FLEX) 2 DEMAOS</t>
  </si>
  <si>
    <t>15.80.030</t>
  </si>
  <si>
    <t>VERNIZ EM ESQUADRIAS DE MADEIRA INCL. PREPARO E RETOQUE DE MASSA</t>
  </si>
  <si>
    <t>15.80.032</t>
  </si>
  <si>
    <t>VERNIZ EM RODAPES/BAGUETES/MOLD. MAD. INCL. PREPARO E RETOQUE DE MASSA</t>
  </si>
  <si>
    <t>15.80.040</t>
  </si>
  <si>
    <t>PINTURA DE QUADRAS ESPORTIVAS - LINHAS DEMARCATORIAS</t>
  </si>
  <si>
    <t>15.80.042</t>
  </si>
  <si>
    <t>15.80.043</t>
  </si>
  <si>
    <t>TINTA LATEX ECONOMICA INCLUSIVE PREPARO E RETOQUE DE MASSA NIVELADORA</t>
  </si>
  <si>
    <t>15.80.044</t>
  </si>
  <si>
    <t>ESMALTE EM SUPERFICIE INCLUSIVE PREPARO E RETOQUE DE MASSA</t>
  </si>
  <si>
    <t>15.80.045</t>
  </si>
  <si>
    <t>ESMALTE EM ESQUADRIAS DE FERRO INCLUSIVE PREPARO E RETOQUES DE ZARCAO</t>
  </si>
  <si>
    <t>15.80.046</t>
  </si>
  <si>
    <t>GRAFITE EM ESQUADRIAS DE FERRO INCL. PREPARO E RETOQUE DE ZARCAO</t>
  </si>
  <si>
    <t>15.80.047</t>
  </si>
  <si>
    <t>PINTURA EM LOUSA INCL. PREPARO E RETOQUE DE MASSA</t>
  </si>
  <si>
    <t>15.80.048</t>
  </si>
  <si>
    <t>ESMALTE EM FORRO DE MADEIRA INCLUSIVE PREPARO E RETOQUE DE MASSA</t>
  </si>
  <si>
    <t>15.80.049</t>
  </si>
  <si>
    <t>ESMALTE EM SUPERFICIE DE MADEIRA INCLUSIVE PREPARO E RETOQUE DE MASSA</t>
  </si>
  <si>
    <t>15.80.050</t>
  </si>
  <si>
    <t>OLEO EM FORRO DE MADEIRA INCLUSIVE PREPARO E RETOQUE DE MASSA</t>
  </si>
  <si>
    <t>15.80.060</t>
  </si>
  <si>
    <t>ESMALTE EM ESTRUTURA METALICA INCLUSIVE PREPARO E RETOQUE DE ZARCAO</t>
  </si>
  <si>
    <t>15.80.061</t>
  </si>
  <si>
    <t>OLEO EM ESTRUTURA METALICA INCLUSIVE PREPARO E RETOQUE DE ZARCAO</t>
  </si>
  <si>
    <t>15.80.062</t>
  </si>
  <si>
    <t>GRAFITE EM ESTRUTURA METALICA INCLUSIVE PREPARO E RETOQUE DE ZARCAO</t>
  </si>
  <si>
    <t>15.80.070</t>
  </si>
  <si>
    <t>GALVANIZACAO A FRIO - PINTURA P/ ESTRUTURAS - CONSERVACAO</t>
  </si>
  <si>
    <t>15.80.071</t>
  </si>
  <si>
    <t>GALVANIZACAO A FRIO - PINTURA P/ ESQUADRIAS - CONSERVACAO</t>
  </si>
  <si>
    <t>15.80.072</t>
  </si>
  <si>
    <t>PRIMER P/ GALVANIZADOS (GALVIT/SIMILAR) - ESTRUTURAS - CONSERVACAO</t>
  </si>
  <si>
    <t>15.80.073</t>
  </si>
  <si>
    <t>PRIMER P/ GALVANIZADOS (GALVIT/SIMILAR) - ESQUADRIAS - CONSERVACAO</t>
  </si>
  <si>
    <t>15.80.075</t>
  </si>
  <si>
    <t>FUNDO ANTI-OXIDANTE EM ESTRUTURAS - CONSERVACAO</t>
  </si>
  <si>
    <t>15.80.076</t>
  </si>
  <si>
    <t>FUNDO ANTI-OXIDANTE EM ESQUADRIAS - CONSERVACAO</t>
  </si>
  <si>
    <t>15.80.099</t>
  </si>
  <si>
    <t>SERVICOS DE PINTURA</t>
  </si>
  <si>
    <t>16.01.008</t>
  </si>
  <si>
    <t>FD-07 FECHAM DIVISA/BL CONCRETO/REV CHAP GROSSO FACE EXT H=185CM/SAPAT</t>
  </si>
  <si>
    <t>16.01.009</t>
  </si>
  <si>
    <t>FD-08 FECHAM DIVISA/BL CONCRETO/REV CHAP GROSSO FACE EXT H=185CM/BROCA</t>
  </si>
  <si>
    <t>16.01.010</t>
  </si>
  <si>
    <t>FD-10 FECHAMENTO PARA DEVISAS/MOUROES</t>
  </si>
  <si>
    <t>16.01.011</t>
  </si>
  <si>
    <t>FD-11 FECHAMENTO DE DIVISAS - MOUROES C/ PLACAS PRE MOLDADAS</t>
  </si>
  <si>
    <t>16.01.012</t>
  </si>
  <si>
    <t>FD-12 FECHAMENTO DE DIVISAS - MOUROES C/ ARAMES E HIBISCOS</t>
  </si>
  <si>
    <t>16.01.013</t>
  </si>
  <si>
    <t>FD-13 FECHAMENTO DIV/BL CONCR/SEM REVESTIMENTO (H=185CM/SAPATA)</t>
  </si>
  <si>
    <t>16.01.014</t>
  </si>
  <si>
    <t>FD-14 FECHAMENTO DE DIVISA/BLOCO DE CONCRETO/ S/REVEST. H=185CM/BROCA</t>
  </si>
  <si>
    <t>16.01.015</t>
  </si>
  <si>
    <t>FD-15 FECHAMENTO DE DIVISA/BL CONCRETO/REVEST CHAP FINO H=235CM/SAPATA</t>
  </si>
  <si>
    <t>16.01.016</t>
  </si>
  <si>
    <t>FD-16 FECHAMENTO DIVISA/BL CONCRETO/REVEST CHAPISCO FINO H=235CM/BROCA</t>
  </si>
  <si>
    <t>16.01.021</t>
  </si>
  <si>
    <t>FD-21 FECHAMENTO DE DIVISA COM GRADIL ELETROFUNDIDO / SAPATA (H=185CM)</t>
  </si>
  <si>
    <t>16.01.022</t>
  </si>
  <si>
    <t>FD-22 FECHAMENTO DE DIVISA COM GRADIL ELETROFUNDIDO/SAPATA (H=235CM)</t>
  </si>
  <si>
    <t>16.01.023</t>
  </si>
  <si>
    <t>FE-01 FECHAMENTO PARA SETORIZACAO (ALAMBRADO)</t>
  </si>
  <si>
    <t>16.01.024</t>
  </si>
  <si>
    <t>FE-02 FECHAMENTO PARA SETORIZACAO (GRADIL ELETROFUNDIDO)</t>
  </si>
  <si>
    <t>16.01.028</t>
  </si>
  <si>
    <t>FD-23 FECHAMENTO DE DIVISA COM GRADIL ELETROFUNDIDO / BROCA (H=185CM)</t>
  </si>
  <si>
    <t>16.01.029</t>
  </si>
  <si>
    <t>FD-24 FECHAMENTO DE DIVISA COM GRADIL ELETROFUNDIDO / BROCA (H=235CM)</t>
  </si>
  <si>
    <t>16.01.030</t>
  </si>
  <si>
    <t>FD-25 FECHAMENTO DIVISA C/ GRADIL ELETROF / SAPATA (199X132.20CM)</t>
  </si>
  <si>
    <t>16.01.031</t>
  </si>
  <si>
    <t>FD-26 FECHAMENTO DIVISA C/ GRADIL ELETROF / BROCA (199X132.20CM)</t>
  </si>
  <si>
    <t>16.01.032</t>
  </si>
  <si>
    <t>FD-27 FECHAMENTO DIVISA C/ GRADIL ELETROF / SAPATA (59X211.40CM)</t>
  </si>
  <si>
    <t>16.01.033</t>
  </si>
  <si>
    <t>FD-28 FECHAMENTO DIVISA C/ GRADIL ELETROF / BROCA (59X211.40CM)</t>
  </si>
  <si>
    <t>16.01.034</t>
  </si>
  <si>
    <t>PT-50 PORTÃO DE TELA PARA SETORIZAÇÃO</t>
  </si>
  <si>
    <t>16.01.045</t>
  </si>
  <si>
    <t>16.01.046</t>
  </si>
  <si>
    <t>PORTÃO EM CHAPA DE AÇO</t>
  </si>
  <si>
    <t>16.01.058</t>
  </si>
  <si>
    <t>GRADIL METALGRADE PINT ELETROSTATICA 62X132MM BARRA 25X2MM</t>
  </si>
  <si>
    <t>16.01.060</t>
  </si>
  <si>
    <t>FD-29 FECHAMENTO DIVISA C/ ELEMENTO VAZADO / SAPATA (239X199CM)</t>
  </si>
  <si>
    <t>16.01.061</t>
  </si>
  <si>
    <t>FD-30 FECHAMENTO DIVISA C/ ELEMENTO VAZADO / BROCA (239X199CM)</t>
  </si>
  <si>
    <t>16.01.062</t>
  </si>
  <si>
    <t>FD-31 FECHAMENTO DIVISA C/ ELEMENTO VAZADO / SAPATA (39X199CM)</t>
  </si>
  <si>
    <t>16.01.063</t>
  </si>
  <si>
    <t>FD-32 FECHAMENTO DIVISA C/ ELEMENTO VAZADO / BROCA (39X199CM)</t>
  </si>
  <si>
    <t>16.01.064</t>
  </si>
  <si>
    <t>PT-29 PORTAO DE TELA PARA QUADRA</t>
  </si>
  <si>
    <t>16.01.065</t>
  </si>
  <si>
    <t>VERGA/CINTA EM BLOCO DE CONCRETO CANALETA 14X19X39CM</t>
  </si>
  <si>
    <t>16.01.066</t>
  </si>
  <si>
    <t>VERGA/CINTA EM BLOCO DE CONCRETO CANALETA 19X19X39CM</t>
  </si>
  <si>
    <t>16.01.067</t>
  </si>
  <si>
    <t>FD-33 FECHAMENTO DE DIVISA/BL.CONCRETO/REVEST. CHAPISCO GROSSO H=235CM/SAPATA</t>
  </si>
  <si>
    <t>16.01.068</t>
  </si>
  <si>
    <t>FD-34 FECHAMENTO DE DIVISA/BL. CONCRETO/REVEST. CHAPISCO GROSSO H=235CM/BROCA</t>
  </si>
  <si>
    <t>16.01.080</t>
  </si>
  <si>
    <t>PT-30 PORTAO GRADIL ELETROFUNDIDO / PILARETE DE CONCRETO (300X185CM)</t>
  </si>
  <si>
    <t>16.01.081</t>
  </si>
  <si>
    <t>PT-31 PORTAO GRADIL ELETROFUNDIDO / PILARETE DE CONCRETO (300X235CM)</t>
  </si>
  <si>
    <t>16.01.082</t>
  </si>
  <si>
    <t>PT-32 PORTAO GRADIL ELETROFUNDIDO / PILARETE DE CONCRETO (180X185CM)</t>
  </si>
  <si>
    <t>16.01.083</t>
  </si>
  <si>
    <t>PT-33 PORTAO GRADIL ELETROFUNDIDO / PILARETE DE CONCRETO (180X235CM)</t>
  </si>
  <si>
    <t>16.01.084</t>
  </si>
  <si>
    <t>PT-34 PORTAO GRADIL ELETROFUNDIDO / PILARETE METALICO (300X185CM)</t>
  </si>
  <si>
    <t>16.01.085</t>
  </si>
  <si>
    <t>PT-35 PORTAO GRADIL ELETROFUNDIDO / PILARETE METALICO (300X235CM)</t>
  </si>
  <si>
    <t>16.01.086</t>
  </si>
  <si>
    <t>PT-36 PORTAO GRADIL ELETROFUNDIDO / PILARETE METALICO (180X185CM)</t>
  </si>
  <si>
    <t>16.01.087</t>
  </si>
  <si>
    <t>PT-37 PORTAO GRADIL ELETROFUNDIDO / PILARETE METALICO (180X235CM)</t>
  </si>
  <si>
    <t>16.01.088</t>
  </si>
  <si>
    <t>PT-41 PORTAO EM CHAPA DE ACO (300X235CM)</t>
  </si>
  <si>
    <t>16.01.089</t>
  </si>
  <si>
    <t>PT-42 PORTAO EM CHAPA DE ACO (180X235CM)</t>
  </si>
  <si>
    <t>16.01.099</t>
  </si>
  <si>
    <t>SERVICOS PARA FECHAMENTOS</t>
  </si>
  <si>
    <t>16.02.004</t>
  </si>
  <si>
    <t>PAVIMENTAÇÃO DE CONCRETO P/PISO PERMEAVEL DRENANTE (DIAGONAL)</t>
  </si>
  <si>
    <t>16.02.008</t>
  </si>
  <si>
    <t>16.02.009</t>
  </si>
  <si>
    <t>PLACA DE CONCRETO MOLDADA NO LOCAL - 90X90 CM</t>
  </si>
  <si>
    <t>PAVIMENTAÇÃO DE CONCRETO P/PISO PERMEAVEL DRENANTE (SEXTAVADO)</t>
  </si>
  <si>
    <t>16.02.012</t>
  </si>
  <si>
    <t>PAVIMENTACAO ARTICULADA SOBRE BASE AREIA GROSSA E=5A6CM</t>
  </si>
  <si>
    <t>16.02.014</t>
  </si>
  <si>
    <t>PAVIMENTAÇAO DE CONCRETO PARA PISO PERMEAVEL DRENANTE (GRAMA)</t>
  </si>
  <si>
    <t>16.02.015</t>
  </si>
  <si>
    <t>PAVIMENTACAO ASFALTICA</t>
  </si>
  <si>
    <t>16.02.018</t>
  </si>
  <si>
    <t>BORRACHA ASSENTADA C/ ARGAMASSA - PISO TATIL ALERTA</t>
  </si>
  <si>
    <t>16.02.022</t>
  </si>
  <si>
    <t>PAVIMENTACAO COM PEDRISCO COM ESPESS DE 5 CM</t>
  </si>
  <si>
    <t>16.02.023</t>
  </si>
  <si>
    <t>PAVIMENTACAO DE PEDRA MOSAICO PORTUGUES 2 COR/SOBRE BASE AREIA GROSSA</t>
  </si>
  <si>
    <t>16.02.025</t>
  </si>
  <si>
    <t>GUIAS PRE-MOLDADAS TIPO PMSP</t>
  </si>
  <si>
    <t>16.02.026</t>
  </si>
  <si>
    <t>SARJETAS MOLDADAS NO LOCAL TIPO PMSP</t>
  </si>
  <si>
    <t>16.02.027</t>
  </si>
  <si>
    <t>GA-01 GUIA LEVE OU SEPARADOR DE PISOS</t>
  </si>
  <si>
    <t>16.02.028</t>
  </si>
  <si>
    <t>GA-02 GUIA E SARJETA</t>
  </si>
  <si>
    <t>16.02.029</t>
  </si>
  <si>
    <t>GA-03 GUIA E SARJETA TIPO PMSP</t>
  </si>
  <si>
    <t>16.02.031</t>
  </si>
  <si>
    <t>DEGRAU DE CONCRETO CAMURCADO</t>
  </si>
  <si>
    <t>16.02.033</t>
  </si>
  <si>
    <t>PEDRA MIRACEMA</t>
  </si>
  <si>
    <t>16.02.036</t>
  </si>
  <si>
    <t>PAVIMENTACAO MOSAICO COM BLOCOS DE CONCRETO NATURAL</t>
  </si>
  <si>
    <t>16.02.039</t>
  </si>
  <si>
    <t>PAVIMENTAÇÃO DE CONCRETO P/PISO PERMEAVEL DRENANTE (QUADRICULADO)</t>
  </si>
  <si>
    <t>16.02.050</t>
  </si>
  <si>
    <t>PASTILHA NATURAL 2,5X2,5CM - DETALHES E REQUADROS</t>
  </si>
  <si>
    <t>16.02.051</t>
  </si>
  <si>
    <t>PASTILHA NATURAL 5,0X5,0CM - DETALHES E REQUADROS</t>
  </si>
  <si>
    <t>16.02.056</t>
  </si>
  <si>
    <t>LADRILHO HIDRAULICO 20X20CM LISO 1 COR</t>
  </si>
  <si>
    <t>16.02.061</t>
  </si>
  <si>
    <t>16.02.062</t>
  </si>
  <si>
    <t>16.02.064</t>
  </si>
  <si>
    <t>16.02.066</t>
  </si>
  <si>
    <t>PISO DE CONCRETO ARMADO Fck 25MPa DESEMPENAMENTO MECÂNICO E=10CM</t>
  </si>
  <si>
    <t>16.02.068</t>
  </si>
  <si>
    <t>DEGRAU DE CONCRETO ARMADO Fck 25MPa DESEMPENADO E=6CM INCLUSIVE LASTRO DE BRITA</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</si>
  <si>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</si>
  <si>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</si>
  <si>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</si>
  <si>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</si>
  <si>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</si>
  <si>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</si>
  <si>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</si>
  <si>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</si>
  <si>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</si>
  <si>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</si>
  <si>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16.03.001</t>
  </si>
  <si>
    <t>CORTE DE MATO E GRAMA - ROÇAGEM MECANIZADA</t>
  </si>
  <si>
    <t>16.03.003</t>
  </si>
  <si>
    <t>GRAMA BATATAIS EM PLACAS</t>
  </si>
  <si>
    <t>16.03.004</t>
  </si>
  <si>
    <t>GRAMA ESMERALDA</t>
  </si>
  <si>
    <t>16.03.005</t>
  </si>
  <si>
    <t>GRAMA SAO CARLOS EM PLACAS</t>
  </si>
  <si>
    <t>16.03.007</t>
  </si>
  <si>
    <t>GRAMA PRETA EM MUDAS</t>
  </si>
  <si>
    <t>FORRACAO - MARANTA</t>
  </si>
  <si>
    <t>16.03.014</t>
  </si>
  <si>
    <t>AP-02 PROTETOR PARA ARVORES</t>
  </si>
  <si>
    <t>16.03.031</t>
  </si>
  <si>
    <t>ARVORE ORNAMENTAL H=1,50 A 2.00M - TIPUANA</t>
  </si>
  <si>
    <t>16.03.063</t>
  </si>
  <si>
    <t>PALMEIRA JERIVÁ H=1,50 A 2,00 M</t>
  </si>
  <si>
    <t>16.03.066</t>
  </si>
  <si>
    <t>ARBUSTO H=0.50 A 0.70M - AZALÉIA</t>
  </si>
  <si>
    <t>16.03.067</t>
  </si>
  <si>
    <t>ARBUSTO H=0.50 A 0.70M - BELA EMILIA</t>
  </si>
  <si>
    <t>16.03.075</t>
  </si>
  <si>
    <t>ARBUSTO COSTELA- DE -ADAO H=0.50 A 0.70 M</t>
  </si>
  <si>
    <t>16.03.076</t>
  </si>
  <si>
    <t>ARBUSTO GUAIMBÊ H=0.50 A 0.70 M</t>
  </si>
  <si>
    <t>16.03.077</t>
  </si>
  <si>
    <t>ARBUSTO PRIMAVERA H=0.50 A 0.70 M</t>
  </si>
  <si>
    <t>16.03.080</t>
  </si>
  <si>
    <t>ARBUSTO H=0,50 A 0,70 M - CALIANDRA</t>
  </si>
  <si>
    <t>16.03.083</t>
  </si>
  <si>
    <t>BAMBU H=1,00 A 2,00 M - BAMBUZINHO</t>
  </si>
  <si>
    <t>16.03.085</t>
  </si>
  <si>
    <t>FORRACAO - CURCULIGO</t>
  </si>
  <si>
    <t>16.03.087</t>
  </si>
  <si>
    <t>FORRACAO - LANTANA</t>
  </si>
  <si>
    <t>16.03.088</t>
  </si>
  <si>
    <t>FORRACAO - LIRIO AMARELO</t>
  </si>
  <si>
    <t>16.03.090</t>
  </si>
  <si>
    <t>ARBUSTO SANQUÉSIA H=0.50 A 0.70 M</t>
  </si>
  <si>
    <t>16.03.091</t>
  </si>
  <si>
    <t>FORRACAO - PILEIA</t>
  </si>
  <si>
    <t>16.03.092</t>
  </si>
  <si>
    <t>FORRACAO - CLOROFITO</t>
  </si>
  <si>
    <t>16.03.093</t>
  </si>
  <si>
    <t>FORRACAO - VEDELIA</t>
  </si>
  <si>
    <t>16.03.096</t>
  </si>
  <si>
    <t>FORRACAO - AGAPANTO</t>
  </si>
  <si>
    <t>16.03.099</t>
  </si>
  <si>
    <t>SERVICOS DE GRAMADOS</t>
  </si>
  <si>
    <t>16.03.100</t>
  </si>
  <si>
    <t>ARBUSTO ALECRIM H=0,50M A 0,70M</t>
  </si>
  <si>
    <t>16.03.101</t>
  </si>
  <si>
    <t>FORRAÇÃO AZULZINHA</t>
  </si>
  <si>
    <t>16.03.102</t>
  </si>
  <si>
    <t>FORRAÇÃO BARLÉRIA</t>
  </si>
  <si>
    <t>16.03.103</t>
  </si>
  <si>
    <t>FORRAÇÃO BULBINE</t>
  </si>
  <si>
    <t>16.03.104</t>
  </si>
  <si>
    <t>ARBUSTO DICORISANDRA H=0,50 A 0,70M</t>
  </si>
  <si>
    <t>16.03.105</t>
  </si>
  <si>
    <t>FORRAÇÃO DINHEIRO-EM-PENCA</t>
  </si>
  <si>
    <t>16.03.106</t>
  </si>
  <si>
    <t>FORRAÇÃO GOTA DE ORVALHO</t>
  </si>
  <si>
    <t>16.03.107</t>
  </si>
  <si>
    <t>FORRAÇÃO GRAMA-AMENDOIM</t>
  </si>
  <si>
    <t>16.03.108</t>
  </si>
  <si>
    <t>FORRAÇÃO JIBÓIA-VERDE</t>
  </si>
  <si>
    <t>16.03.109</t>
  </si>
  <si>
    <t>FORRAÇÃO LAMBARI-ROXO</t>
  </si>
  <si>
    <t>16.03.110</t>
  </si>
  <si>
    <t>ARBUSTO MANJERICÃO H=0,50 A 0,70M</t>
  </si>
  <si>
    <t>16.03.111</t>
  </si>
  <si>
    <t>FORRAÇÃO OFIOPOGO</t>
  </si>
  <si>
    <t>16.03.112</t>
  </si>
  <si>
    <t>FORRAÇÃO PAPIRINHO</t>
  </si>
  <si>
    <t>16.03.113</t>
  </si>
  <si>
    <t>FORRAÇÃO SINGÔNIO</t>
  </si>
  <si>
    <t>16.03.114</t>
  </si>
  <si>
    <t>FORRAÇÃO TRAPOERABA</t>
  </si>
  <si>
    <t>16.03.150</t>
  </si>
  <si>
    <t>ÁRVORE ORNAMENTAL AROEIRA-DO-SERTÃO H=2,00M</t>
  </si>
  <si>
    <t>16.03.151</t>
  </si>
  <si>
    <t>ÁRVORE ORNAMENTAL CANELA-PRETA H=2,00M</t>
  </si>
  <si>
    <t>16.03.152</t>
  </si>
  <si>
    <t>ÁRVORE ORNAMENTAL CANELA-SASSAFRÁS H=2,00M</t>
  </si>
  <si>
    <t>16.03.153</t>
  </si>
  <si>
    <t>ÁRVORE ORNAMENTAL CASTANHA-DO-PARÁ H=2,00M</t>
  </si>
  <si>
    <t>16.03.154</t>
  </si>
  <si>
    <t>ÁRVORE ORNAMENTAL IMBUIA H=2,00M</t>
  </si>
  <si>
    <t>16.03.155</t>
  </si>
  <si>
    <t>ÁRVORE ORNAMENTAL JABORANDI H=2,00M</t>
  </si>
  <si>
    <t>16.03.156</t>
  </si>
  <si>
    <t>ÁRVORE ORNAMENTAL PEROBA ROSA H=2,00M</t>
  </si>
  <si>
    <t>16.03.157</t>
  </si>
  <si>
    <t>ÁRVORE ORNAMENTAL PINHEIRO-DO-PARANÁ H=2,00M</t>
  </si>
  <si>
    <t>16.03.200</t>
  </si>
  <si>
    <t>ÁRVORE ORNAMENTAL ALDRAGO H=2,00M</t>
  </si>
  <si>
    <t>16.03.201</t>
  </si>
  <si>
    <t>ÁRVORE ORNAMENTAL PAU-CIGARRA H=2,00M</t>
  </si>
  <si>
    <t>16.03.202</t>
  </si>
  <si>
    <t>ÁRVORE ORNAMENTAL ARAÇÁ H=2,00M</t>
  </si>
  <si>
    <t>16.03.203</t>
  </si>
  <si>
    <t>ÁRVORE ORNAMENTAL AROEIRA-SALSA H=2,00M</t>
  </si>
  <si>
    <t>16.03.204</t>
  </si>
  <si>
    <t>ÁRVORE ORNAMENTAL BICO-DE-PATO H=2,00M</t>
  </si>
  <si>
    <t>16.03.205</t>
  </si>
  <si>
    <t>ÁRVORE ORNAMENTAL CHUVA DE OURO H=2,00M</t>
  </si>
  <si>
    <t>16.03.206</t>
  </si>
  <si>
    <t>ÁRVORE ORNAMENTAL CANELEIRA H=2,00M</t>
  </si>
  <si>
    <t>16.03.207</t>
  </si>
  <si>
    <t>ÁRVORE ORNAMENTAL CAPUTUNA-PRETA (CHUPA FERRO) H=2,00M</t>
  </si>
  <si>
    <t>16.03.208</t>
  </si>
  <si>
    <t>ÁRVORE ORNAMENTAL CAROBA H=2,00M</t>
  </si>
  <si>
    <t>16.03.209</t>
  </si>
  <si>
    <t>ÁRVORE ORNAMENTAL CAROBA-BRANCA H=2,00M</t>
  </si>
  <si>
    <t>16.03.210</t>
  </si>
  <si>
    <t>ÁRVORE ORNAMENTAL CAROBÃO H=2,00M</t>
  </si>
  <si>
    <t>16.03.211</t>
  </si>
  <si>
    <t>ÁRVORE ORNAMENTAL CARVALHO-BRASILEIRO (CARVALHO DO BRASIL) H=2,00M</t>
  </si>
  <si>
    <t>16.03.212</t>
  </si>
  <si>
    <t>ÁRVORE ORNAMENTAL CÁSSIA-GRANDE H=2,00M</t>
  </si>
  <si>
    <t>16.03.213</t>
  </si>
  <si>
    <t>ÁRVORE ORNAMENTAL CEDRO-ROSA (CEDRO) H=2,00M</t>
  </si>
  <si>
    <t>16.03.214</t>
  </si>
  <si>
    <t>ÁRVORE ORNAMENTAL CHÁ-DE-BUGRE (CAPITÃO DO CAMPO) H=2,00M</t>
  </si>
  <si>
    <t>16.03.215</t>
  </si>
  <si>
    <t>ÁRVORE ORNAMENTAL DEDALEIRO H=2,00M</t>
  </si>
  <si>
    <t>16.03.216</t>
  </si>
  <si>
    <t>ÁRVORE ORNAMENTAL DIADEMA H=2,00M</t>
  </si>
  <si>
    <t>16.03.217</t>
  </si>
  <si>
    <t>ÁRVORE ORNAMENTAL EMBAÚBA H=2,00M</t>
  </si>
  <si>
    <t>16.03.218</t>
  </si>
  <si>
    <t>ÁRVORE ORNAMENTAL EMBIRUÇU H=2,00M</t>
  </si>
  <si>
    <t>16.03.219</t>
  </si>
  <si>
    <t>ÁRVORE ORNAMENTAL FEIJOA H=2,00M</t>
  </si>
  <si>
    <t>16.03.220</t>
  </si>
  <si>
    <t>ÁRVORE ORNAMENTAL GUANANDI H=2,00M</t>
  </si>
  <si>
    <t>16.03.221</t>
  </si>
  <si>
    <t>ÁRVORE ORNAMENTAL IPÊ-AMARELO-DA-SERRA H=2,00M</t>
  </si>
  <si>
    <t>16.03.222</t>
  </si>
  <si>
    <t>ÁRVORE ORNAMENTAL IPÊ-BRANCO H=2,00M</t>
  </si>
  <si>
    <t>16.03.223</t>
  </si>
  <si>
    <t>ÁRVORE ORNAMENTAL IPÊ-ROXO DE 7 FOLHAS H=2,00M</t>
  </si>
  <si>
    <t>16.03.224</t>
  </si>
  <si>
    <t>ÁRVORE ORNAMENTAL JACARANDÁ-PAULISTA H=2,00M</t>
  </si>
  <si>
    <t>16.03.225</t>
  </si>
  <si>
    <t>ÁRVORE ORNAMENTAL JEQUITIBÁ-BRANCO H=2,00M</t>
  </si>
  <si>
    <t>16.03.226</t>
  </si>
  <si>
    <t>ÁRVORE ORNAMENTAL JEQUITIBÁ-ROSA H=2,00M</t>
  </si>
  <si>
    <t>16.03.227</t>
  </si>
  <si>
    <t>ÁRVORE ORNAMENTAL MIRINDIBA (MIRINDIBA ROSA) H=2,00M</t>
  </si>
  <si>
    <t>16.03.228</t>
  </si>
  <si>
    <t>ÁRVORE ORNAMENTAL MULUNGU-DO-LITORAL (SUINÃ) H=2,00M</t>
  </si>
  <si>
    <t>16.03.229</t>
  </si>
  <si>
    <t>ÁRVORE ORNAMENTAL MULUNGU H=2,00M</t>
  </si>
  <si>
    <t>16.03.230</t>
  </si>
  <si>
    <t>ÁRVORE ORNAMENTAL PATA-DE-VACA-BRANCA (PATA-DE-VACA) H=2,00M</t>
  </si>
  <si>
    <t>16.03.231</t>
  </si>
  <si>
    <t>ÁRVORE ORNAMENTAL TARUMÃ H=2,00M</t>
  </si>
  <si>
    <t>16.03.232</t>
  </si>
  <si>
    <t>ÁRVORE ORNAMENTAL URUCUM H=2,00M</t>
  </si>
  <si>
    <t>ARBUSTO ALPÍNIA H=0,50 A 0,70M</t>
  </si>
  <si>
    <t>16.03.301</t>
  </si>
  <si>
    <t>ARBUSTO AVE-DO-PARAÍSO H=0,50 A 0,70M</t>
  </si>
  <si>
    <t>16.03.302</t>
  </si>
  <si>
    <t>ARBUSTO CLÚSIA H=0,50 A 0,70M</t>
  </si>
  <si>
    <t>16.03.303</t>
  </si>
  <si>
    <t>FORRAÇÃO FALSO-ÍRIS</t>
  </si>
  <si>
    <t>16.03.304</t>
  </si>
  <si>
    <t>ARBUSTO FILODENDRO H=0,50 A 0,70M</t>
  </si>
  <si>
    <t>16.03.305</t>
  </si>
  <si>
    <t>FORRAÇÃO FLOR-LEOPARDO</t>
  </si>
  <si>
    <t>16.03.306</t>
  </si>
  <si>
    <t>ARBUSTO GARDÊNIA H=0,50 A 0,70M</t>
  </si>
  <si>
    <t>16.03.307</t>
  </si>
  <si>
    <t>ARBUSTO GUAIMBÊ-DA-FOLHA-ONDULADA H=0,50 A 0,70M</t>
  </si>
  <si>
    <t>16.03.308</t>
  </si>
  <si>
    <t>ARBUSTO GUAIMBÊ-DE-BREJO H=0,50 A 0,70M</t>
  </si>
  <si>
    <t>16.03.309</t>
  </si>
  <si>
    <t>FORRAÇÃO HELICÔNIA-PAPAGAIO</t>
  </si>
  <si>
    <t>ARBUSTO IMBÊ H=0,50 A 0,70M</t>
  </si>
  <si>
    <t>16.03.311</t>
  </si>
  <si>
    <t>ARBUSTO JASMIM-AMARELO H=0,50 A 0,70M</t>
  </si>
  <si>
    <t>16.03.312</t>
  </si>
  <si>
    <t>ARBUSTO LANTERNA-CHINESA H=0,50 A 0,70M</t>
  </si>
  <si>
    <t>16.03.313</t>
  </si>
  <si>
    <t>ARBUSTO MANACÁ-DE-CHEIRO H=0,50 A 0,70M</t>
  </si>
  <si>
    <t>16.03.314</t>
  </si>
  <si>
    <t>ARBUSTO MARIA-PRETA H=0,50 A 0,70M</t>
  </si>
  <si>
    <t>16.03.315</t>
  </si>
  <si>
    <t>FORRAÇÃO MORÉIA-AMARELA</t>
  </si>
  <si>
    <t>16.03.316</t>
  </si>
  <si>
    <t>ARBUSTO MUSSAENDA H=0,50 A 0,70M</t>
  </si>
  <si>
    <t>16.03.317</t>
  </si>
  <si>
    <t>ARBUSTO MUSSAENDA-FRONDOSA H=0,50 A 0,70M</t>
  </si>
  <si>
    <t>16.03.318</t>
  </si>
  <si>
    <t>ARBUSTO PLEOMELE H=0,50 A 0,70M</t>
  </si>
  <si>
    <t>16.03.319</t>
  </si>
  <si>
    <t>ARBUSTO QUARESMEIRINHA H=0,50 A 0,70M</t>
  </si>
  <si>
    <t>ARBUSTO RESEDÁ H=0,50 A 0,70M</t>
  </si>
  <si>
    <t>16.03.321</t>
  </si>
  <si>
    <t>ARBUSTO SOMBRINHA-CHINESA H=0,50 A 0,70M</t>
  </si>
  <si>
    <t>16.03.322</t>
  </si>
  <si>
    <t>ARBUSTO TUMBÉRGIA H=0,50 A 0,70M</t>
  </si>
  <si>
    <t>16.03.350</t>
  </si>
  <si>
    <t>FRUTÍFERA ANGELIM-DOCE H=2,00M</t>
  </si>
  <si>
    <t>16.03.351</t>
  </si>
  <si>
    <t>FRUTÍFERA CEREJINHA (CEREJEIRA DO MATO) H=2,00M</t>
  </si>
  <si>
    <t>16.03.352</t>
  </si>
  <si>
    <t>FRUTÍFERA GENIPAPO (JENIPAPO) H=2,00M</t>
  </si>
  <si>
    <t>16.03.353</t>
  </si>
  <si>
    <t>FRUTÍFERA GOIABEIRA H=2,00M</t>
  </si>
  <si>
    <t>16.03.354</t>
  </si>
  <si>
    <t>FRUTÍFERA GRUMIXAMA H=2,00M</t>
  </si>
  <si>
    <t>16.03.355</t>
  </si>
  <si>
    <t>FRUTÍFERA GABIROBA H=2,00M</t>
  </si>
  <si>
    <t>16.03.356</t>
  </si>
  <si>
    <t>FRUTÍFERA JABUTICABEIRA H=2,00M</t>
  </si>
  <si>
    <t>PALMEIRA AÇAÍ H=1,50 A 2,00M</t>
  </si>
  <si>
    <t>16.03.401</t>
  </si>
  <si>
    <t>PALMEIRA GUARIROBA H=1,50 A 2,00M</t>
  </si>
  <si>
    <t>16.03.402</t>
  </si>
  <si>
    <t>PALMEIRA INDAIÁ H=1,50 A 2,00M</t>
  </si>
  <si>
    <t>16.03.403</t>
  </si>
  <si>
    <t>PALMEIRA PALMITO-JUÇARA (PALMITO) H=1,50 A 2,00M</t>
  </si>
  <si>
    <t>16.03.404</t>
  </si>
  <si>
    <t>PALMEIRA PUPUNHA H=1,50 A 2,00M</t>
  </si>
  <si>
    <t>16.03.430</t>
  </si>
  <si>
    <t>CIPÓ DE SÃO JOÃO H=0,50 A 0,70M</t>
  </si>
  <si>
    <t>16.03.431</t>
  </si>
  <si>
    <t>CUSPIDÁRIA H=0,50 A 0,70M</t>
  </si>
  <si>
    <t>16.03.432</t>
  </si>
  <si>
    <t>IPOMÉIA H=0,50 A 0,70M</t>
  </si>
  <si>
    <t>16.03.450</t>
  </si>
  <si>
    <t>TRANSPLANTE DE ARVORE INTERNO DAP&gt;2&lt;3CM</t>
  </si>
  <si>
    <t>16.03.451</t>
  </si>
  <si>
    <t>TRANSPLANTE DE ARVORE INTERNO DAP&gt;3&lt;5CM</t>
  </si>
  <si>
    <t>16.03.452</t>
  </si>
  <si>
    <t>TRANSPLANTE DE ARVORE INTERNO DAP&gt;5&lt;7CM</t>
  </si>
  <si>
    <t>16.03.460</t>
  </si>
  <si>
    <t>TRANSPLANTE DE ARVORE INTERNO DAP&gt;7&lt;15CM</t>
  </si>
  <si>
    <t>16.03.461</t>
  </si>
  <si>
    <t>TRANSPLANTE DE ARVORE INTERNO DAP&gt;15&lt;25CM</t>
  </si>
  <si>
    <t>16.03.462</t>
  </si>
  <si>
    <t>TRANSPLANTE DE ARVORE INTERNO DAP&gt;25&lt;40CM</t>
  </si>
  <si>
    <t>16.03.463</t>
  </si>
  <si>
    <t>TRANSPLANTE DE ARVORE INTERNO DAP&gt;40&lt;60CM</t>
  </si>
  <si>
    <t>16.03.464</t>
  </si>
  <si>
    <t>PODA DE CONSERVAÇAO / ADEQUAÇAO PARA ARVORES COM ALTURA ATE 10M TOPO DA COPA.</t>
  </si>
  <si>
    <t>16.03.465</t>
  </si>
  <si>
    <t>PODA DE CONSERVAÇAO / ADEQUAÇAO PARA ARVORES TOPO DA COPA COM ALTURA SUPERIOR A 10M</t>
  </si>
  <si>
    <t>16.03.470</t>
  </si>
  <si>
    <t>FRUTÍFERA JAMBOLÃO H=0,50 A 1,00M</t>
  </si>
  <si>
    <t>16.03.471</t>
  </si>
  <si>
    <t>PALMEIRA INDAIÁ H=0,50 A 1,00M</t>
  </si>
  <si>
    <t>16.03.472</t>
  </si>
  <si>
    <t>ÁRVORE ORNAMENTAL ARAÇÁ H=0,50 A 1,00M</t>
  </si>
  <si>
    <t>16.03.479</t>
  </si>
  <si>
    <t>FRUTÍFERA GOIABEIRA - DAP 7</t>
  </si>
  <si>
    <t>16.03.480</t>
  </si>
  <si>
    <t>PALMEIRA PUPUNHA - DAP 7</t>
  </si>
  <si>
    <t>16.03.481</t>
  </si>
  <si>
    <t>ARVORE ORNAMENTAL URUCUM - DAP 7</t>
  </si>
  <si>
    <t>16.03.482</t>
  </si>
  <si>
    <t>FRUTÍFERA UVAIA - DAP3</t>
  </si>
  <si>
    <t>16.03.483</t>
  </si>
  <si>
    <t>PALMEIRA GUARIROBA - DAP3</t>
  </si>
  <si>
    <t>16.03.484</t>
  </si>
  <si>
    <t>ÁRVORE ORNAMENTAL SUINÃ - DAP3</t>
  </si>
  <si>
    <t>16.03.485</t>
  </si>
  <si>
    <t>FRUTÍFERA PITANGUEIRA - DAP5</t>
  </si>
  <si>
    <t>16.03.486</t>
  </si>
  <si>
    <t>PALMEIRA JERIVÁ - DAP5</t>
  </si>
  <si>
    <t>16.03.487</t>
  </si>
  <si>
    <t>ÁRVORE ORNAMENTAL PAU-CIGARRA - DAP5</t>
  </si>
  <si>
    <t>16.03.488</t>
  </si>
  <si>
    <t>FRUTÍFERA ACEROLA H=2,00M</t>
  </si>
  <si>
    <t>16.03.489</t>
  </si>
  <si>
    <t>FRUTÍFERA AMOREIRA H=2,00M</t>
  </si>
  <si>
    <t>16.03.490</t>
  </si>
  <si>
    <t>FRUTÍFERA PITANGUEIRA H=2,00M</t>
  </si>
  <si>
    <t>16.03.491</t>
  </si>
  <si>
    <t>FRUTÍFERA UVAIA H=2,00M</t>
  </si>
  <si>
    <t>16.03.492</t>
  </si>
  <si>
    <t>ÁRVORE ORNAMENTAL ALECRIM DE CAMPINAS H=2,00M</t>
  </si>
  <si>
    <t>16.03.493</t>
  </si>
  <si>
    <t>ÁRVORE ORNAMENTAL FEDEGOSO (ALELUIA) H=2,00M</t>
  </si>
  <si>
    <t>16.03.494</t>
  </si>
  <si>
    <t>ÁRVORE ORNAMENTAL IPÊ-AMARELO H=2,00M</t>
  </si>
  <si>
    <t>16.03.495</t>
  </si>
  <si>
    <t>ÁRVORE ORNAMENTAL IPÊ-ROXO DE BOLA H=2,00M</t>
  </si>
  <si>
    <t>16.03.496</t>
  </si>
  <si>
    <t>ÁRVORE ORNAMENTAL JATOBÁ H=2,00M</t>
  </si>
  <si>
    <t>16.03.497</t>
  </si>
  <si>
    <t>ÁRVORE ORNAMENTAL MANACÁ-DA-SERRA H=2,00M</t>
  </si>
  <si>
    <t>16.03.498</t>
  </si>
  <si>
    <t>ÁRVORE ORNAMENTAL PAU-BRASIL H=2,00M</t>
  </si>
  <si>
    <t>16.03.500</t>
  </si>
  <si>
    <t>ÁRVORE ORNAMENTAL PAU-FERRO H=2,00M</t>
  </si>
  <si>
    <t>16.03.501</t>
  </si>
  <si>
    <t>ÁRVORE ORNAMENTAL QUARESMEIRA H=2,00M</t>
  </si>
  <si>
    <t>16.03.502</t>
  </si>
  <si>
    <t>ÁRVORE ORNAMENTAL SIBIPIRUNA H=2,00M</t>
  </si>
  <si>
    <t>16.03.503</t>
  </si>
  <si>
    <t>ÁRVORE ORNAMENTAL UNHA-DE-VACA H=2,00M</t>
  </si>
  <si>
    <t>16.04.001</t>
  </si>
  <si>
    <t>QE-02 POSTE PARA REDE DE VOLEIBOL</t>
  </si>
  <si>
    <t>16.04.002</t>
  </si>
  <si>
    <t>QE-03 TRAVE DE FUTEBOL DE SALAO (FUNDACAO DIRETA)</t>
  </si>
  <si>
    <t>16.04.007</t>
  </si>
  <si>
    <t>QE-12 QUADRA DE ESPORTES/PISO DE CONCRETO ARMADO/FUNDACAO DIRET-600 M2</t>
  </si>
  <si>
    <t>16.04.016</t>
  </si>
  <si>
    <t>QUADRA DE ESPORTES-PISO DE CONCRETO ARMADO-FUND. DIRETA</t>
  </si>
  <si>
    <t>16.04.017</t>
  </si>
  <si>
    <t>QE-37 TABELA DE BASQUETE (FUNDACAO DIRETA)</t>
  </si>
  <si>
    <t>16.04.019</t>
  </si>
  <si>
    <t>FQ-01 FECHAMENTO PARA QUADRA DE ESPORTES - FUNDO - BROCA</t>
  </si>
  <si>
    <t>16.04.020</t>
  </si>
  <si>
    <t>FQ-01 FECHAMENTO PARA QUADRA DE ESPORTES - FUNDO - SAPATA</t>
  </si>
  <si>
    <t>16.04.031</t>
  </si>
  <si>
    <t>FQ-01 FECHAMENTO PARA QUADRA DE ESPORTES - LATERAIS - BROCA</t>
  </si>
  <si>
    <t>16.04.034</t>
  </si>
  <si>
    <t>FQ-02 ALAMBRADO SOBRE DIVISA</t>
  </si>
  <si>
    <t>16.04.036</t>
  </si>
  <si>
    <t>FQ-01 FECHAMENTO PARA QUADRA DE ESPORTES - LATERAIS - SAPATA</t>
  </si>
  <si>
    <t>16.04.037</t>
  </si>
  <si>
    <t>FQ-04 ALAMBRADO COM PERFIL E TELA SOLDADA-GALVANIZADOS</t>
  </si>
  <si>
    <t>16.04.043</t>
  </si>
  <si>
    <t>QE-23 ESPACO MULTIESPORTIVO/PISO DE CONCR. ARMADO/FUND. DIRET - 160 M2</t>
  </si>
  <si>
    <t>16.04.099</t>
  </si>
  <si>
    <t>SERVICOS DE QUADRAS DE ESPORTES</t>
  </si>
  <si>
    <t>16.05.004</t>
  </si>
  <si>
    <t>CA-05 CANALETA P/ AGUAS PLUVIAIS (L=60CM)</t>
  </si>
  <si>
    <t>16.05.005</t>
  </si>
  <si>
    <t>CA-06 CANALETA P/ AGUAS PLUVIAIS (L=90CM)</t>
  </si>
  <si>
    <t>16.05.012</t>
  </si>
  <si>
    <t>CA-11 CAIXA DE AREIA COM GRELHA</t>
  </si>
  <si>
    <t>16.05.030</t>
  </si>
  <si>
    <t>CA-20 CANALETA DE AGUAS PLUVIAIS EM CONCRETO (15CM)</t>
  </si>
  <si>
    <t>16.05.031</t>
  </si>
  <si>
    <t>CA-21 CANALETA DE AGUAS PLUVIAIS EM CONCRETO (20CM)</t>
  </si>
  <si>
    <t>16.05.032</t>
  </si>
  <si>
    <t>CA-22 CANALETA DE AGUAS PLUVIAIS EM CONCRETO (30CM)</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</si>
  <si>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</si>
  <si>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</si>
  <si>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</si>
  <si>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</si>
  <si>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</si>
  <si>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</si>
  <si>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</si>
  <si>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</si>
  <si>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16.05.040</t>
  </si>
  <si>
    <t>TC-03 TAMPA DE CONCRETO P/ CANALETA AP (20CM)</t>
  </si>
  <si>
    <t>16.05.041</t>
  </si>
  <si>
    <t>TC-04 TAMPA DE CONCRETO P/ CANALETA AP (25CM)</t>
  </si>
  <si>
    <t>16.05.042</t>
  </si>
  <si>
    <t>TC-05 TAMPA DE CONCRETO P/ CANALETA AP (35CM)</t>
  </si>
  <si>
    <t>16.05.043</t>
  </si>
  <si>
    <t>TC-06 TAMPA EM GRELHA DE FERRO GALVANIZADO P/ CANALETA (20CM)</t>
  </si>
  <si>
    <t>16.05.044</t>
  </si>
  <si>
    <t>TC-07 TAMPA EM GRELHA DE FERRO GALVANIZADO P/ CANALETA (25CM)</t>
  </si>
  <si>
    <t>16.05.045</t>
  </si>
  <si>
    <t>TC-08 TAMPA EM GRELHA DE FERRO GALVANIZADO P/ CANALETA (35CM)</t>
  </si>
  <si>
    <t>16.05.046</t>
  </si>
  <si>
    <t>TC-09 TAMPA DE CONCRETO PRE-MOLDADA PERF. P/ CANALETA L=20CM</t>
  </si>
  <si>
    <t>16.05.047</t>
  </si>
  <si>
    <t>TC-10 TAMPA DE CONCRETO PRE-MOLDADA PERF. P/ CANALETA L=25CM</t>
  </si>
  <si>
    <t>16.05.048</t>
  </si>
  <si>
    <t>TC-11 TAMPA DE CONCRETO PRE-MOLDADA PERF. P/ CANALETA L=35CM</t>
  </si>
  <si>
    <t>16.05.050</t>
  </si>
  <si>
    <t>POÇO DE RETENÇÃO DE ÁGUA PLUVIAL Ø 2,50M COM FUNDO DE BRITA</t>
  </si>
  <si>
    <t>16.05.052</t>
  </si>
  <si>
    <t>TAMPA PRÉ-MOLDADA Ø 2,50M PARA POÇO DE RETENÇÃO DE A.P. COM TAMPA DE INSPEÇÃO Ø 0,60M</t>
  </si>
  <si>
    <t>16.05.054</t>
  </si>
  <si>
    <t>POÇO DE RETENÇÃO DE ÁGUA PLUVIAL Ø 3,00M COM FUNDO DE BRITA</t>
  </si>
  <si>
    <t>16.05.056</t>
  </si>
  <si>
    <t>TAMPA PRÉ-MOLDADA Ø 3,00M PARA POÇO DE RETENÇÃO DE A.P. COM TAMPA DE INSPEÇÃO Ø 0,60M</t>
  </si>
  <si>
    <t>16.05.058</t>
  </si>
  <si>
    <t>POÇO DE RETENÇÃO DE ÁGUA PLUVIAL Ø 2,50M COM FUNDO DE CONCRETO</t>
  </si>
  <si>
    <t>16.05.060</t>
  </si>
  <si>
    <t>POÇO DE RETENÇÃO DE ÁGUA PLUVIAL Ø 3,00M COM FUNDO DE CONCRETO</t>
  </si>
  <si>
    <t>16.05.064</t>
  </si>
  <si>
    <t>TUBO PVC OCRE JUNTA ELASTICA DN 100 INCLUSIVE CONEXOES - ENTERRADO</t>
  </si>
  <si>
    <t>16.05.065</t>
  </si>
  <si>
    <t>TUBO PVC OCRE JUNTA ELASTICA DN 150 INCLUSIVE CONEXOES - ENTERRADO</t>
  </si>
  <si>
    <t>16.05.066</t>
  </si>
  <si>
    <t>TUBO PVC OCRE JUNTA ELASTICA DN 200 INCLUSIVE CONEXOES - ENTERRADO</t>
  </si>
  <si>
    <t>16.05.067</t>
  </si>
  <si>
    <t>TUBO PVC OCRE JUNTA ELASTICA DN 250 INCLUSIVE CONEXOES - ENTERRADO</t>
  </si>
  <si>
    <t>16.05.068</t>
  </si>
  <si>
    <t>TUBO PVC OCRE JUNTA ELASTICA DN 300 INCLUSIVE CONEXOES - ENTERRADO</t>
  </si>
  <si>
    <t>16.05.070</t>
  </si>
  <si>
    <t>CAIXA DE ALVENARIA - ESCAVACAO MANUAL COM APILOAMENTO DO FUNDO</t>
  </si>
  <si>
    <t>16.05.071</t>
  </si>
  <si>
    <t>CAIXA DE ALVENARIA - LASTRO DE CONCRETO</t>
  </si>
  <si>
    <t>16.05.072</t>
  </si>
  <si>
    <t>CAIXA DE ALVENARIA - PAREDE DE 1/2 TIJOLO REVESTIDO</t>
  </si>
  <si>
    <t>16.05.073</t>
  </si>
  <si>
    <t>CAIXA DE ALVENARIA - PAREDE DE 1 TIJOLO REVESTIDO</t>
  </si>
  <si>
    <t>16.05.074</t>
  </si>
  <si>
    <t>CAIXA DE ALVENARIA - TAMPA DE CONCRETO</t>
  </si>
  <si>
    <t>16.05.075</t>
  </si>
  <si>
    <t>CA-10 CAIXA DE AREIA 50X50 CM PARA AGUAS PLUVIAIS</t>
  </si>
  <si>
    <t>16.05.076</t>
  </si>
  <si>
    <t>GRELHA FERRO PERF. - 1,00X0,40 M</t>
  </si>
  <si>
    <t>16.05.077</t>
  </si>
  <si>
    <t>GRELHA FERRO PERF. 1,00X0,50 M</t>
  </si>
  <si>
    <t>16.05.099</t>
  </si>
  <si>
    <t>ÁGUAS PLUVIAIS E DRENAGEM DE ACABAMENTO</t>
  </si>
  <si>
    <t>16.06.001</t>
  </si>
  <si>
    <t>BC-22 BANCO DE CONCRETO</t>
  </si>
  <si>
    <t>16.06.022</t>
  </si>
  <si>
    <t>MB-03 MASTRO PARA BANDEIRAS</t>
  </si>
  <si>
    <t>16.06.023</t>
  </si>
  <si>
    <t>AL-01 ABRIGO PARA LIXO</t>
  </si>
  <si>
    <t>16.06.024</t>
  </si>
  <si>
    <t>AL-02 ABRIGO PARA RESÍDUOS RECICLÁVEIS</t>
  </si>
  <si>
    <t>16.06.045</t>
  </si>
  <si>
    <t>LOCAÇÃO MENSAL CONTAINER DE 6M C/1 V.SANIT. 1 LAVABO E 1 PONTO P/CHUVEIRO,INCLUSIVE SUPORTE AR COND.</t>
  </si>
  <si>
    <t>16.06.046</t>
  </si>
  <si>
    <t>LOCAÇÃO MENSAL DE CONTAINER 6,00M COM JANELAS DE VENTILAÇÃO.</t>
  </si>
  <si>
    <t>16.06.047</t>
  </si>
  <si>
    <t>LOCAÇÃO MENSAL DE CONTAINER 4,00M COM 2 VASOS SANITARIOS, 1 LAVABO, 1 MICTÓRIO E 4 PONTOS CHUV.</t>
  </si>
  <si>
    <t>16.06.048</t>
  </si>
  <si>
    <t>LOCAÇÃO MENSAL INCLUSIVE FRETE BEBEDOURO ELÉTRICO TEMPERATURA NATURAL OU GELADA.</t>
  </si>
  <si>
    <t>16.06.049</t>
  </si>
  <si>
    <t>LOCAÇÃO MENSAL INCLUSIVE FRETE DE APARELHO DE AR CONDICIONADO ATÉ 10000 BTU.</t>
  </si>
  <si>
    <t>16.06.050</t>
  </si>
  <si>
    <t>CANTEIRO DE OBRAS - LARG 2,20M</t>
  </si>
  <si>
    <t>16.06.051</t>
  </si>
  <si>
    <t>CANTEIRO DE OBRAS - LARG 3.30M</t>
  </si>
  <si>
    <t>16.06.052</t>
  </si>
  <si>
    <t>LOCAÇÃO MENSAL DE ESTRUTURA DE COBERTURA IMPERMEÁVEL (TENDA) INCLUSIVE MONTAGEM E FRETE.</t>
  </si>
  <si>
    <t>16.06.058</t>
  </si>
  <si>
    <t>TAPUME H=225CM APOIADO NO TERRENO E PINTURA LATEX FACE EXTERNA COM LOGOTIPO</t>
  </si>
  <si>
    <t>16.06.059</t>
  </si>
  <si>
    <t>TAPUME H=225CM ENGASTADO NO TERRENO E PINTURA LATEX FACE EXTERNA COM LOGOTIPO</t>
  </si>
  <si>
    <t>16.06.065</t>
  </si>
  <si>
    <t>ANDAIME - FACHADA - ALUGUEL MENSAL</t>
  </si>
  <si>
    <t>16.06.066</t>
  </si>
  <si>
    <t>ANDAIME - TORRE - ALUGUEL MENSAL</t>
  </si>
  <si>
    <t>16.06.076</t>
  </si>
  <si>
    <t>FORNECIMENTO E INSTALAÇAO DE PLACAS DE OBRA</t>
  </si>
  <si>
    <t>16.06.077</t>
  </si>
  <si>
    <t>MANUTENÇÃO MENSAL DE PLACAS DE OBRA</t>
  </si>
  <si>
    <t>16.06.078</t>
  </si>
  <si>
    <t xml:space="preserve">FORNECIMENTO E INSTALAÇAO DE PLACA DE IDENTIFICAÇAO DE OBRA   INCLUSO SUPORTE ESTRUTURA DE MADEIRA.      </t>
  </si>
  <si>
    <t>16.06.080</t>
  </si>
  <si>
    <t>TRANSPORTE COM CAMINHAO ATE 6T</t>
  </si>
  <si>
    <t>16.06.081</t>
  </si>
  <si>
    <t>TRANSPORTE COM UTILITARIO ATE 3 T</t>
  </si>
  <si>
    <t>16.06.082</t>
  </si>
  <si>
    <t>TRANSPORTE C/ VEICULO COMERCIAL LEVE ATE 1,2 T C/ MOTORISTA</t>
  </si>
  <si>
    <t>16.06.083</t>
  </si>
  <si>
    <t>LOCAÇÃO MENSAL DE VEICULO COMERCIAL LEVE CLASSE S2 (PERUAS) C/CONDUT E COMBUST USO EXCLUS UNID.MÓVEL</t>
  </si>
  <si>
    <t>16.06.085</t>
  </si>
  <si>
    <t>INSTALAÇÃO CH-01 CHUVEIRO E LAVA OLHOS / FACE</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</si>
  <si>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</si>
  <si>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</si>
  <si>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</si>
  <si>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</si>
  <si>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</si>
  <si>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</si>
  <si>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</si>
  <si>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</si>
  <si>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</si>
  <si>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</si>
  <si>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</si>
  <si>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</si>
  <si>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</si>
  <si>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</si>
  <si>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</si>
  <si>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</si>
  <si>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</si>
  <si>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</si>
  <si>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16.06.102</t>
  </si>
  <si>
    <t>INSTALAÇÃO DE BALCÃO TÉRMICO BT-02</t>
  </si>
  <si>
    <t>16.07.011</t>
  </si>
  <si>
    <t>BL-01 BICICLETÁRIO SOBRE LAJE DE CONCRETO ARMADO</t>
  </si>
  <si>
    <t>16.07.012</t>
  </si>
  <si>
    <t>BL-02 BICICLETÁRIO SOBRE CIMENTADO OU BLOCO INTERTRAVADO</t>
  </si>
  <si>
    <t>16.07.015</t>
  </si>
  <si>
    <t>AM-01 AMARELINHA</t>
  </si>
  <si>
    <t>16.07.016</t>
  </si>
  <si>
    <t>BC-16 BANCO RETO-CONCRETO (PASTILHA)</t>
  </si>
  <si>
    <t>16.07.017</t>
  </si>
  <si>
    <t>BC-17 BANCO RETO-CONCRETO (CERAMICAS)</t>
  </si>
  <si>
    <t>16.07.018</t>
  </si>
  <si>
    <t>BC-18 BANCO RETO-CONCRETO (CACOS CERAMICOS)</t>
  </si>
  <si>
    <t>16.07.019</t>
  </si>
  <si>
    <t>BC-19 BANCO CURVO CONCRETO (PASTILHA)</t>
  </si>
  <si>
    <t>16.07.020</t>
  </si>
  <si>
    <t>BC-20 BANCO CURVO CONCRETO (CERAMICA)</t>
  </si>
  <si>
    <t>16.07.021</t>
  </si>
  <si>
    <t>BC-21 BANCO CURVO CONCRETO (CACOS CERAMICOS)</t>
  </si>
  <si>
    <t>16.07.022</t>
  </si>
  <si>
    <t>BC-24 BANCO DE CONCRETO PRE-FABRICADO (L=115CM)</t>
  </si>
  <si>
    <t>16.07.023</t>
  </si>
  <si>
    <t>BC-25 BANCO DE CONCRETO PRE-FABRICADO (L=216CM)</t>
  </si>
  <si>
    <t>16.07.031</t>
  </si>
  <si>
    <t>CR-01 CARACOL</t>
  </si>
  <si>
    <t>16.07.033</t>
  </si>
  <si>
    <t>FL-03 FLOREIRA / BANCO CIRCULAR GRANILITE DIAM=160CM</t>
  </si>
  <si>
    <t>16.07.034</t>
  </si>
  <si>
    <t>FL-04 FLOREIRA / CIRCULAR GRANILITE DIAM=180CM</t>
  </si>
  <si>
    <t>16.07.035</t>
  </si>
  <si>
    <t>FL-05 FLOREIRA CIRCULAR DIAM=110CM</t>
  </si>
  <si>
    <t>16.07.036</t>
  </si>
  <si>
    <t>FL-06 FLOREIRA RETANGULAR 150X220CM</t>
  </si>
  <si>
    <t>16.07.051</t>
  </si>
  <si>
    <t>MC-01 MESA XADREZ/DAMAS</t>
  </si>
  <si>
    <t>16.07.081</t>
  </si>
  <si>
    <t>RV-01 ROSA DOS VENTOS R=180CM</t>
  </si>
  <si>
    <t>16.08.024</t>
  </si>
  <si>
    <t>16.08.025</t>
  </si>
  <si>
    <t>16.08.026</t>
  </si>
  <si>
    <t>CI-02 CAIXA DE INSPEÇÃO 80X80CM PARA ESGOTO</t>
  </si>
  <si>
    <t>16.08.027</t>
  </si>
  <si>
    <t>CG-01 CAIXA DE GORDURA EM ALVENARIA</t>
  </si>
  <si>
    <t>16.08.028</t>
  </si>
  <si>
    <t>CI-01 CAIXA DE INSPECAO 60X60CM PARA ESGOTO</t>
  </si>
  <si>
    <t>16.08.034</t>
  </si>
  <si>
    <t>FS-05 FOSSA SEPTICA ANEIS CONCR. DN=1,4M H=1,5M</t>
  </si>
  <si>
    <t>16.08.037</t>
  </si>
  <si>
    <t>16.08.038</t>
  </si>
  <si>
    <t>16.08.039</t>
  </si>
  <si>
    <t>16.08.040</t>
  </si>
  <si>
    <t>16.08.041</t>
  </si>
  <si>
    <t>16.08.050</t>
  </si>
  <si>
    <t>FA-01 FILTRO ANAEROBICO DN=1,40M H=2,00M</t>
  </si>
  <si>
    <t>16.08.051</t>
  </si>
  <si>
    <t>FA-02 FILTRO ANAEROBICO DN=2,00M H=2,00M</t>
  </si>
  <si>
    <t>16.08.060</t>
  </si>
  <si>
    <t>CD-01 CAIXA DE DISTRIBUICAO /2 CAMARAS</t>
  </si>
  <si>
    <t>16.08.061</t>
  </si>
  <si>
    <t>CD-02 CAIXA DE DISTRIBUICAO /3 CAMARAS</t>
  </si>
  <si>
    <t>16.08.062</t>
  </si>
  <si>
    <t>CD-03 CAIXA DE DISTRIBUICAO /4 CAMARAS</t>
  </si>
  <si>
    <t>16.08.065</t>
  </si>
  <si>
    <t>FS-06-01 FOSSA SEPTICA L=3,00M VOL. UTIL = 7,56M3</t>
  </si>
  <si>
    <t>16.08.066</t>
  </si>
  <si>
    <t>FS-06-02 FOSSA SEPTICA L=3,80M VOL. UTIL = 9,58M3</t>
  </si>
  <si>
    <t>16.08.067</t>
  </si>
  <si>
    <t>FS-06-03 FOSSA SEPTICA L=5,40M VOL. UTIL = 13,61M3</t>
  </si>
  <si>
    <t>16.08.068</t>
  </si>
  <si>
    <t>FS-07-01 FOSSA SEPTICA L=4,80M VOL. UTIL = 20,74M3</t>
  </si>
  <si>
    <t>16.08.069</t>
  </si>
  <si>
    <t>FS-07-02 FOSSA SEPTICA L=5,80M VOL. UTIL = 25,06M3</t>
  </si>
  <si>
    <t>16.08.070</t>
  </si>
  <si>
    <t>FS-07-03 FOSSA SEPTICA L=6,40M VOL. UTIL = 29,38M3</t>
  </si>
  <si>
    <t>16.08.071</t>
  </si>
  <si>
    <t>FS-08-01 FOSSA SEPTICA ANEIS CONCRETO DN=2,4M H=2,0M</t>
  </si>
  <si>
    <t>16.08.072</t>
  </si>
  <si>
    <t>FS-08-02 FOSSA SEPTICA ANEIS CONCRETO DN=2,4M H=2,5M</t>
  </si>
  <si>
    <t>16.08.073</t>
  </si>
  <si>
    <t>FS-08-03 FOSSA SEPTICA ANEIS CONCRETO DN=2,4M H=3,0M</t>
  </si>
  <si>
    <t>16.08.074</t>
  </si>
  <si>
    <t>FS-09-01 FOSSA SEPTICA ANEIS CONCRETO DN=3,0M H=2,5M</t>
  </si>
  <si>
    <t>16.08.075</t>
  </si>
  <si>
    <t>FS-09-02 FOSSA SEPTICA ANEIS CONCRETO DN=3,0M H=3,0M</t>
  </si>
  <si>
    <t>16.08.099</t>
  </si>
  <si>
    <t>REDE E TRATAMENTO DE ESGOTO</t>
  </si>
  <si>
    <t>16.09.003</t>
  </si>
  <si>
    <t>SM-03 SUMIDOURO - TAMPA DE CONCRETO DN=2,40M</t>
  </si>
  <si>
    <t>16.09.004</t>
  </si>
  <si>
    <t>SM-04 SUMIDOURO - TAMPA DE CONCRETO DN=3,00M</t>
  </si>
  <si>
    <t>16.09.007</t>
  </si>
  <si>
    <t>SM-03 SUMIDOURO - POCO</t>
  </si>
  <si>
    <t>16.09.008</t>
  </si>
  <si>
    <t>SM-04 SUMIDOURO - POCO</t>
  </si>
  <si>
    <t>16.09.099</t>
  </si>
  <si>
    <t>SERVICOS DE POCO ABSORVENTE</t>
  </si>
  <si>
    <t>16.10.030</t>
  </si>
  <si>
    <t>POCO SEMI-ARTESIANO PERF. SOLO ATE 60M - VAZAO 5 M3</t>
  </si>
  <si>
    <t>16.10.099</t>
  </si>
  <si>
    <t>SERVICOS DE POCO DE AGUA POTAVEL</t>
  </si>
  <si>
    <t>16.11.005</t>
  </si>
  <si>
    <t>LIMPEZA DA OBRA</t>
  </si>
  <si>
    <t>16.11.012</t>
  </si>
  <si>
    <t>LIMPEZA DE APARELHOS SANITARIOS</t>
  </si>
  <si>
    <t>16.11.013</t>
  </si>
  <si>
    <t>LIMPEZA DE REVESTIMENTOS HIDRAULICOS</t>
  </si>
  <si>
    <t>16.11.014</t>
  </si>
  <si>
    <t>LIMPEZA DE VIDROS</t>
  </si>
  <si>
    <t>16.11.020</t>
  </si>
  <si>
    <t>LIMPEZA DE FACHADA POR HIDROJATEAMENTO</t>
  </si>
  <si>
    <t>16.11.025</t>
  </si>
  <si>
    <t>REMOÇÃO DE RESÍDUOS (ENTULHO) PARA ÁREA DE TRANSBORDO E TRIAGEM (ATT)</t>
  </si>
  <si>
    <t>16.11.030</t>
  </si>
  <si>
    <t>TRANSPORTE POR CAMINHÃO PARA ÁREA DE TRANSBORDO DE RESÍDUOS DE OBRA</t>
  </si>
  <si>
    <t>16.11.099</t>
  </si>
  <si>
    <t>SERVICOS DE LIMPEZA</t>
  </si>
  <si>
    <t>16.13.001</t>
  </si>
  <si>
    <t>16.13.002</t>
  </si>
  <si>
    <t>16.13.007</t>
  </si>
  <si>
    <t>16.13.010</t>
  </si>
  <si>
    <t>16.13.015</t>
  </si>
  <si>
    <t>16.13.025</t>
  </si>
  <si>
    <t>16.13.026</t>
  </si>
  <si>
    <t>16.13.030</t>
  </si>
  <si>
    <t>16.13.035</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</si>
  <si>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</si>
  <si>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</si>
  <si>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</si>
  <si>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</si>
  <si>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</si>
  <si>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</si>
  <si>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</si>
  <si>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</si>
  <si>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</si>
  <si>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</si>
  <si>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</si>
  <si>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</si>
  <si>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</si>
  <si>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</si>
  <si>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</si>
  <si>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</si>
  <si>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</si>
  <si>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</si>
  <si>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</si>
  <si>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</si>
  <si>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</si>
  <si>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16.15.009</t>
  </si>
  <si>
    <t>16.15.006</t>
  </si>
  <si>
    <t>ALVENARIA AUTO PORTANTE BLOCO DE CONCRETO ESTRUTURAL DE 19X19X39 CM CLASSE A</t>
  </si>
  <si>
    <t>16.15.010</t>
  </si>
  <si>
    <t>16.15.029</t>
  </si>
  <si>
    <t>IMPERMEAB COM ARGAM CIM/AREIA 1:3 COM HIDROFOGO</t>
  </si>
  <si>
    <t>16.15.030</t>
  </si>
  <si>
    <t>IMPERM COM TINTA BETUMINOSA / COM REG. EM ARGAMASSA CIM AREIA 1:3</t>
  </si>
  <si>
    <t>16.15.031</t>
  </si>
  <si>
    <t>IMPERMEABILIZACAO POR CRISTALIZACAO - MUROS DE ARRIMO</t>
  </si>
  <si>
    <t>16.15.034</t>
  </si>
  <si>
    <t>MANTA GEOTEXTIL DE 300GR/M2</t>
  </si>
  <si>
    <t>16.15.040</t>
  </si>
  <si>
    <t>DRENAGEM COM PEDRA BRITADA</t>
  </si>
  <si>
    <t>16.15.041</t>
  </si>
  <si>
    <t>DRENAGEM COM AREIA GROSSA</t>
  </si>
  <si>
    <t>16.15.049</t>
  </si>
  <si>
    <t>MURO EM GABIAO COM TELA GALVANIZADA 8/10CM - FIO DIAM 2,7MM</t>
  </si>
  <si>
    <t>16.15.099</t>
  </si>
  <si>
    <t>OUTROS SERVICOS - MUROS DE ARRIMO</t>
  </si>
  <si>
    <t>16.18.010</t>
  </si>
  <si>
    <t>FORNEC.E MONT.DO CONJ.DE ESTRUT.PRÉ-FABR.DE MADEIRA DESMONTÁVEL.- PROJ.REF.1201040-PD.ÍNDIO</t>
  </si>
  <si>
    <t>16.18.015</t>
  </si>
  <si>
    <t>LOCAÇÃO MENSAL SANITÁRIO QUÍMICO COM DUAS HIGIENIZAÇÕES NA SEMANA, INCLUSO COLETA DE EFLUENTES</t>
  </si>
  <si>
    <t>16.18.020</t>
  </si>
  <si>
    <t>SERVIÇO DE HIGIENIZAÇÃO EXTRA PARA SANITÁRIO QUÍMICO, INCLUSO COLETA DE EFLUENTES</t>
  </si>
  <si>
    <t>16.18.070</t>
  </si>
  <si>
    <t>SI-01 PLACA DE SINALIZAÇÃO DE AMBIENTE 200X200MM (PORTA)</t>
  </si>
  <si>
    <t>16.18.071</t>
  </si>
  <si>
    <t>SI-02 PLACA DE SINALIZAÇÃO DE AMBIENTE 200X200MM (PAREDE INTERNA)</t>
  </si>
  <si>
    <t>16.18.072</t>
  </si>
  <si>
    <t>SI-03 PLACA DE SINALIZAÇÃO DE AMBIENTE 200X200MM (PAREDE INTERNA)</t>
  </si>
  <si>
    <t>16.18.073</t>
  </si>
  <si>
    <t>SI-04 PLACA DE SINALIZAÇÃO DE AMBIENTE 700X200MM (PORTA)</t>
  </si>
  <si>
    <t>16.18.074</t>
  </si>
  <si>
    <t>SI-05 PLACA DE SINALIZAÇÃO DE AMBIENTE 700X200MM (PAREDE INTERNA)</t>
  </si>
  <si>
    <t>16.18.075</t>
  </si>
  <si>
    <t>SI-06 PLACA DE SINALIZAÇÃO DE AMBIENTE 700X200MM (PAREDE INTERNA)</t>
  </si>
  <si>
    <t>16.18.076</t>
  </si>
  <si>
    <t>SI-07 PLACA DE SINALIZAÇÃO DE AMBIENTE 500X60MM (PAREDE INTERNA) / BRAILLE</t>
  </si>
  <si>
    <t>16.18.077</t>
  </si>
  <si>
    <t>SI-08 PLACA DE SINALIZAÇÃO DE CORRIMÃO 30X30MM (METÁLICA/BRAILLE)</t>
  </si>
  <si>
    <t>16.18.078</t>
  </si>
  <si>
    <t>SI-09 PLACA DE SINALIZAÇÃO DE AMBIENTE 500X500MM (PAREDE EXTERNA)</t>
  </si>
  <si>
    <t>16.18.079</t>
  </si>
  <si>
    <t>SI-10 PLACA DE SINALIZAÇÃO DE AMBIENTE 500X700MM (PAREDE EXTERNA)</t>
  </si>
  <si>
    <t>16.18.080</t>
  </si>
  <si>
    <t>SI-11 SINALIZAÇÃO HORIZONTAL PARA VAGA ACESSIVEL</t>
  </si>
  <si>
    <t>16.18.081</t>
  </si>
  <si>
    <t>SI-12 TOTEM DE IDENTIFICAÇÃO</t>
  </si>
  <si>
    <t>16.18.082</t>
  </si>
  <si>
    <t>SI-13 SINALIZAÇÃO DE AMBIENTE 540X200MM PAREDE EXTERNA/PORTA</t>
  </si>
  <si>
    <t>16.18.083</t>
  </si>
  <si>
    <t>SI-14 SINALIZAÇÃO DE AMBIENTE 300X300MM PAREDE EXTERNA</t>
  </si>
  <si>
    <t>16.18.084</t>
  </si>
  <si>
    <t>SI-15 SINALIZAÇÃO DE AMBIENTE 200X200MM PAREDE EXTERNA</t>
  </si>
  <si>
    <t>16.18.085</t>
  </si>
  <si>
    <t>SI-16 SINALIZAÇÃO DE AMBIENTE 700X200MM PAREDE EXTERNA</t>
  </si>
  <si>
    <t>16.18.086</t>
  </si>
  <si>
    <t>SI-17 SINALIZAÇÃO DE AMBIENTE 200X200MM PAREDE EXTERNA</t>
  </si>
  <si>
    <t>16.18.099</t>
  </si>
  <si>
    <t>SERVICOS - CIVIL</t>
  </si>
  <si>
    <t>16.19.099</t>
  </si>
  <si>
    <t>SERVIÇOS - HIDRÁULICA</t>
  </si>
  <si>
    <t>16.20.022</t>
  </si>
  <si>
    <t>ELEVADOR 2 PARADAS MAQ CONJUGADA PORTA UNILARERAL (ACESSIB)</t>
  </si>
  <si>
    <t>16.20.023</t>
  </si>
  <si>
    <t>ELEVADOR 3 PARADAS MAQ CONJUGADA PORTA UNILATERAL (ACESSIB)</t>
  </si>
  <si>
    <t>16.20.024</t>
  </si>
  <si>
    <t>ELEVADOR 4 PARADAS MAQUINA CONJUGADA COM PORTAS UNILATERAIS</t>
  </si>
  <si>
    <t>16.20.025</t>
  </si>
  <si>
    <t>ELEVADOR 5 PARADAS MAQUINA CONJUGADA COM PORTAS BILATERAIS</t>
  </si>
  <si>
    <t>16.20.026</t>
  </si>
  <si>
    <t>ELEVADOR 5 PARADAS MAQUINA CONJUGADA COM PORTAS UNILATERAIS</t>
  </si>
  <si>
    <t>16.20.029</t>
  </si>
  <si>
    <t>ELEVADOR 4 PARADAS MAQUINA CONJUGADA COM PORTAS BILATERAIS</t>
  </si>
  <si>
    <t>16.20.033</t>
  </si>
  <si>
    <t>ELEVADOR 3 PARADAS MAQUINA CONJUGADA COM PORTAS BILATERAIS</t>
  </si>
  <si>
    <t>16.20.041</t>
  </si>
  <si>
    <t>MANUTENCAO INTEGRAL P/ PLATAFORMA NOVA 2 PARADAS - MENSAL</t>
  </si>
  <si>
    <t>16.20.042</t>
  </si>
  <si>
    <t>MANUTENCAO INTEGRAL P/ ELEVADOR NOVO 2 PARADAS - MENSAL</t>
  </si>
  <si>
    <t>16.20.043</t>
  </si>
  <si>
    <t>MANUTENCAO INTEGRAL P/ ELEVADOR NOVO 3 PARADAS - MENSAL</t>
  </si>
  <si>
    <t>16.20.044</t>
  </si>
  <si>
    <t>MANUTENCAO INTEGRAL P/ ELEVADOR NOVO 4 PARADAS - MENSAL</t>
  </si>
  <si>
    <t>16.20.045</t>
  </si>
  <si>
    <t>MANUTENCAO INTEGRAL P/ ELEVADOR NOVO 5 PARADAS - MENSAL</t>
  </si>
  <si>
    <t>16.20.099</t>
  </si>
  <si>
    <t>SERVICOS - ELETRICA</t>
  </si>
  <si>
    <t>16.20.103</t>
  </si>
  <si>
    <t>ELETRODUTO GALV.QUENTE D=100 CABINE PRIMARIA NBR 5598 BSP RIR (INCL.CONEX.E FIXAÇOES EM POSTE)</t>
  </si>
  <si>
    <t>16.20.113</t>
  </si>
  <si>
    <t>ELETRODUTO CORRUGADO ESPIRAL ENTERRADO PEAD D=100 CABINE PRIMÁRIA NBR 13897</t>
  </si>
  <si>
    <t>16.30.010</t>
  </si>
  <si>
    <t>16.30.012</t>
  </si>
  <si>
    <t>16.30.013</t>
  </si>
  <si>
    <t>CANTEIRO DE OBRAS - LARG 3,30M</t>
  </si>
  <si>
    <t>16.30.016</t>
  </si>
  <si>
    <t>16.30.017</t>
  </si>
  <si>
    <t>16.31.018</t>
  </si>
  <si>
    <t>TAXA DE MOBILIZAÇÃO DE EQUIPAMENTO-ESTACA RAIZ</t>
  </si>
  <si>
    <t>16.31.024</t>
  </si>
  <si>
    <t>ESTACA REACAO PARA 20T CRAVADA ALEM 5,00M DE PROFUNDIDADE</t>
  </si>
  <si>
    <t>16.31.025</t>
  </si>
  <si>
    <t>ESTACA REACAO P/20T CRAVADA ATE 5,00 M DE PROFUNDIDADE</t>
  </si>
  <si>
    <t>16.31.026</t>
  </si>
  <si>
    <t>ESTACA REACAO PARA 30T CRAVADA ALEM 5,00M DE PROFUNDIDADE</t>
  </si>
  <si>
    <t>16.31.027</t>
  </si>
  <si>
    <t>ESTACA REACAO P/30T CRAVADA ATE 5,00M DE PROFUNDIDADE</t>
  </si>
  <si>
    <t>16.31.028</t>
  </si>
  <si>
    <t>TAXA DE MOBILIZAÇÃO DE EQUIPAMENTO- ESTACA REAÇÃO</t>
  </si>
  <si>
    <t>16.31.029</t>
  </si>
  <si>
    <t>REFORÇO DE FUNDAÇOES ESTACA RAIZ DN 150MM PERFURAÇÃO EM SOLO</t>
  </si>
  <si>
    <t>16.31.030</t>
  </si>
  <si>
    <t>REFORÇO DE FUNDAÇOES ESTACA RAIZ DN 160MM PERFURAÇÃO EM SOLO</t>
  </si>
  <si>
    <t>16.31.031</t>
  </si>
  <si>
    <t>REFORÇO DE FUNDAÇOES ESTACA RAIZ DN 200MM PERFURAÇÃO EM SOLO</t>
  </si>
  <si>
    <t>16.32.034</t>
  </si>
  <si>
    <t>JATEAMENTO ABRASIVO COM ÓXIDO DE ALUMÍNIO</t>
  </si>
  <si>
    <t>16.35.001</t>
  </si>
  <si>
    <t>DEFINICAO E DEMARCACAO DA AREA DE REPARO, COM DISCO DE CORTE</t>
  </si>
  <si>
    <t>16.35.002</t>
  </si>
  <si>
    <t>ESCARIFICACAO MANUAL (CORTE DE CONCRETO) ATE 3CM DE PROFUNDIDADE</t>
  </si>
  <si>
    <t>16.35.003</t>
  </si>
  <si>
    <t>ESCARIFICACAO COM DISCO DE DESBASTE ATE 0,5CM DE PROFUNDIDADE</t>
  </si>
  <si>
    <t>16.35.004</t>
  </si>
  <si>
    <t>ESCARIFICACAO MECANICA,CORTE DE CONCRETO ATE 3,0CM PROFUNDIDADE</t>
  </si>
  <si>
    <t>16.35.005</t>
  </si>
  <si>
    <t>DEMOLICAO C/MARTELETES PNEUMATICOS ATE 5,0CM DE PROFUNDIDADE</t>
  </si>
  <si>
    <t>16.35.006</t>
  </si>
  <si>
    <t>ESCARIFICACAO MECANICA,CORTE CONCRETO C/REBARBADORES ELETR ATE 5,0CM</t>
  </si>
  <si>
    <t>16.35.007</t>
  </si>
  <si>
    <t>LIXAMENTO ELETRICO DE ARMADURA C/ESCOVA CIRCULAR</t>
  </si>
  <si>
    <t>16.35.008</t>
  </si>
  <si>
    <t>ESCOVAMENTO MANUAL</t>
  </si>
  <si>
    <t>16.35.009</t>
  </si>
  <si>
    <t>PISTOLA DE AGULHA</t>
  </si>
  <si>
    <t>16.35.011</t>
  </si>
  <si>
    <t>QUEIMA CONTROLADA</t>
  </si>
  <si>
    <t>16.35.012</t>
  </si>
  <si>
    <t>APLICACAO DE SOLVENTE EM SUBSTRATO IMPREGNADOS</t>
  </si>
  <si>
    <t>16.35.013</t>
  </si>
  <si>
    <t>FREZAMENTO MECANICO COM MAQUINA DE DESBASTE</t>
  </si>
  <si>
    <t>16.35.014</t>
  </si>
  <si>
    <t>LIMPEZA DO SUBSTRATO COM APLICACAO DE JATO DE AGUA FRIA</t>
  </si>
  <si>
    <t>16.35.015</t>
  </si>
  <si>
    <t>LIMPEZA DO SUBSTRATO COM APLICACAO DE JATO DE AGUA QUENTE</t>
  </si>
  <si>
    <t>16.35.016</t>
  </si>
  <si>
    <t>LIMPEZA DO SUBSTRATO, LAVAGEM COM SOLUCOES ACIDAS, PISOS E PAREDES</t>
  </si>
  <si>
    <t>16.35.017</t>
  </si>
  <si>
    <t>LIMPEZA DO SUBSTRATO,LAVAGEM COM SOLUCOES ALCALINAS,PISOS E PAREDES</t>
  </si>
  <si>
    <t>16.35.018</t>
  </si>
  <si>
    <t>LIMPEZA PARA REMOCAO DE OLEOS E GRAXAS IMPREGNADOS SUPERFICIALMENTE</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</si>
  <si>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</si>
  <si>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</si>
  <si>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</si>
  <si>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</si>
  <si>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</si>
  <si>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</si>
  <si>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</si>
  <si>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</si>
  <si>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</si>
  <si>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 LOC,ARGAM CIM C/POLIMEROS (1,0&lt;ESP&lt;3.0CM)-TIPO E</t>
  </si>
  <si>
    <t>16.36.002</t>
  </si>
  <si>
    <t>REPAROS SUP LOC,ARGAM CIM C/POLIMEROS (1,0&lt;ESP&lt;3.0CM)-TIPO M</t>
  </si>
  <si>
    <t>16.36.003</t>
  </si>
  <si>
    <t>REPAROS SUP LOC,ARGAM CIM C/POLIMEROS (1,0&lt;ESP&lt;3,0CM)-TIPO F</t>
  </si>
  <si>
    <t>16.36.005</t>
  </si>
  <si>
    <t>REPAROS SUPERF LOCALIZ, ARGAM POLIMERICA BASE EPOXI (0,5&lt;ESP&lt;1,5CM)</t>
  </si>
  <si>
    <t>16.36.006</t>
  </si>
  <si>
    <t>REPAROS SUPERF LOCALIZ,ARGAM POLIMERICA BASE POLIESTER (0,5&lt;ESP&lt;1,5CM)</t>
  </si>
  <si>
    <t>16.37.001</t>
  </si>
  <si>
    <t>REPAROS SUPERF ARGAM BASE CIMENTO C/POLIMEROS (1,0&lt;ESP&lt;5,0CM)-TIPO E</t>
  </si>
  <si>
    <t>16.37.002</t>
  </si>
  <si>
    <t>REPAROS SUPERF ARGAM BASE CIMENTO C/POLIMEROS (1,0&lt;ESP&lt;5,0CM)-TIPO M</t>
  </si>
  <si>
    <t>16.37.003</t>
  </si>
  <si>
    <t>REPAROS SUPERF ARGAM BASE CIMENTO C/POLIMEROS (1,0&lt;ESP&lt;5,0CM)-TIPO F</t>
  </si>
  <si>
    <t>16.37.005</t>
  </si>
  <si>
    <t>REPAROS SUPERF COM ARGAMASSA PROJETADA (1,0&lt;ESP&lt;7,0CM)-TIPO E</t>
  </si>
  <si>
    <t>16.37.006</t>
  </si>
  <si>
    <t>REPAROS SUPERF COM ARGAMASSA PROJETADA (1,0&lt;ESP&lt;7,0CM)-TIPO M</t>
  </si>
  <si>
    <t>16.37.007</t>
  </si>
  <si>
    <t>REPAROS SUPERF COM ARGAMASSA PROJETADA (1,0&lt;ESP&lt;7,0CM)-TIPO F</t>
  </si>
  <si>
    <t>16.37.009</t>
  </si>
  <si>
    <t>REPAROS SUPERF ESTUCAM CORRETIVO,C/ARGAM POLIMERICA ESP&lt;5MM-TIPO E</t>
  </si>
  <si>
    <t>16.37.010</t>
  </si>
  <si>
    <t>REPAROS SUPERF ESTUCAM CORRETIVO,C/ARGAM POLIMERICA ESP&lt;5MM-TIPO M</t>
  </si>
  <si>
    <t>16.37.011</t>
  </si>
  <si>
    <t>REPAROS SUPERF ESTUCAM CORRETIVO,C/ARGAM POLIMERICA ESP&lt;5MM-TIPO F</t>
  </si>
  <si>
    <t>16.38.001</t>
  </si>
  <si>
    <t>REPAROS DE JUNTAS C/ARGAM BASE CIMENTO C/POLIMEROS-TIPO E</t>
  </si>
  <si>
    <t>16.38.002</t>
  </si>
  <si>
    <t>REPAROS DE JUNTAS C/ARGAM BASE CIMENTO C/POLIMEROS-TIPO M</t>
  </si>
  <si>
    <t>16.38.003</t>
  </si>
  <si>
    <t>REPAROS DE JUNTAS C/ARGAM BASE CIMENTO C/ POLIMEROS-TIPO F</t>
  </si>
  <si>
    <t>16.38.005</t>
  </si>
  <si>
    <t>REPAROS EM JUNTAS, C/ARGAM BASE EPOXI P/ESP ATE 1,5CM</t>
  </si>
  <si>
    <t>16.38.006</t>
  </si>
  <si>
    <t>JUNTAS C/ELASTOMEROS POLISSULFETOS OU BOR SILICONE SEC TRANSV 2X2CM</t>
  </si>
  <si>
    <t>D3</t>
  </si>
  <si>
    <t>16.39.001</t>
  </si>
  <si>
    <t>REPAROS PROFUNDOS COM GRAUTE BASE CIMENTO (3,0&lt;ESP&lt;5,0CM)</t>
  </si>
  <si>
    <t>16.39.002</t>
  </si>
  <si>
    <t>REPAROS PROFUNDOS, MICROCONCRETO COM POLIMEROS (5,0&lt;ESP&lt;30,0CM)</t>
  </si>
  <si>
    <t>16.39.003</t>
  </si>
  <si>
    <t>REPAROS PROF EXEC C/ARGAM SECA DRY PACK ISENTA RETR(3,0&lt;ESP&lt;10,0CM)</t>
  </si>
  <si>
    <t>16.39.004</t>
  </si>
  <si>
    <t>FORMAS PARA REPAROS PROFUNDOS (ESP&gt;3,0CM)</t>
  </si>
  <si>
    <t>16.39.005</t>
  </si>
  <si>
    <t>APLICACAO DE MEMBRANA DE CURA QUIMICA EM REPAROS ESTRUTURAIS</t>
  </si>
  <si>
    <t>16.40.001</t>
  </si>
  <si>
    <t>PROTECAO DE ARMADURAS COM TINTA DE ALTO TEOR DE ZINCO</t>
  </si>
  <si>
    <t>16.40.002</t>
  </si>
  <si>
    <t>ARGAMASSA OU CONCRETO DE REPARO COM INIBIDORES DE CORROSAO</t>
  </si>
  <si>
    <t>16.41.001</t>
  </si>
  <si>
    <t>EMENDA POR TRASPASSE, PARA RECONSTITUICAO DA SECAO DA ARMADURA</t>
  </si>
  <si>
    <t>16.41.002</t>
  </si>
  <si>
    <t>EMENDAS POR SOLDA DE TOPO, P/RECONSTITUICAO DA SECAO DA ARMADURA</t>
  </si>
  <si>
    <t>16.42.001</t>
  </si>
  <si>
    <t>REPARO ESTRUTURAL POR INJECAO RESINA BASE EPOXI EM FISSURAS 0,3A9,0MM</t>
  </si>
  <si>
    <t>16.42.002</t>
  </si>
  <si>
    <t>REPARO ESTRUTURAL C/APLICACAO DE GRAUTE BASE EPOXI TRINCAS DE 10A40MM</t>
  </si>
  <si>
    <t>16.42.003</t>
  </si>
  <si>
    <t>REPARO ESTR VIGAS LAJES PILARES C/APLIC GRAUTE BASE EPOXI VAOS 35A70MM</t>
  </si>
  <si>
    <t>16.42.004</t>
  </si>
  <si>
    <t>TRATAMENTO DE MICRO FISSURAS POR SILICATACAO OU FLUORSILICATACAO</t>
  </si>
  <si>
    <t>16.43.001</t>
  </si>
  <si>
    <t>FUROS EM CONCRETO COM D=1" E PROFUNDIDADE 5CM</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</si>
  <si>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</si>
  <si>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</si>
  <si>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</si>
  <si>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</si>
  <si>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</si>
  <si>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</si>
  <si>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</si>
  <si>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</si>
  <si>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</si>
  <si>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</si>
  <si>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16.43.007</t>
  </si>
  <si>
    <t>FUROS EM CONCRETO COM D=1/2" E PROFUNDIDADE 5CM</t>
  </si>
  <si>
    <t>16.43.008</t>
  </si>
  <si>
    <t>FUROS EM CONCRETO COM D=1/2" E PROFUNDIDADE 15CM</t>
  </si>
  <si>
    <t>16.43.009</t>
  </si>
  <si>
    <t>FUROS EM CONCRETO COM D=1/2" E PROFUNDIDADE 30CM</t>
  </si>
  <si>
    <t>16.43.010</t>
  </si>
  <si>
    <t>FUROS EM CONCRETO COM D=3/8" E PROFUNDIDADE 5CM</t>
  </si>
  <si>
    <t>16.43.011</t>
  </si>
  <si>
    <t>FUROS EM CONCRETO COM D=3/8" E PROFUNDIDADE 15CM</t>
  </si>
  <si>
    <t>16.43.012</t>
  </si>
  <si>
    <t>FUROS EM CONCRETO COM D=3/8" E PROFUNDIDADE 30CM</t>
  </si>
  <si>
    <t>16.43.013</t>
  </si>
  <si>
    <t>FURO EM CONCRETO COM D=3/8"</t>
  </si>
  <si>
    <t>16.43.014</t>
  </si>
  <si>
    <t>FURO EM CONCRETO COM D=1/2"</t>
  </si>
  <si>
    <t>16.43.015</t>
  </si>
  <si>
    <t>FURO EM CONCRETO COM D=5/8"</t>
  </si>
  <si>
    <t>16.43.016</t>
  </si>
  <si>
    <t>FURO EM CONCRETO COM D=3/4"</t>
  </si>
  <si>
    <t>16.43.017</t>
  </si>
  <si>
    <t>FURO EM CONCRETO COM D=1"</t>
  </si>
  <si>
    <t>16.43.020</t>
  </si>
  <si>
    <t>TAXA DE MOBILIZAÇÃO EQUIP. FUROS EM CONCRETO</t>
  </si>
  <si>
    <t>16.44.001</t>
  </si>
  <si>
    <t>FORNECIMENTO E COLOCACAO DE CHUMBADORES QUIMICOS D=3/4"</t>
  </si>
  <si>
    <t>16.44.002</t>
  </si>
  <si>
    <t>FORNECIMENTO E COLOCACAO DE CHUMBADORES QUIMICOS D=1/2"</t>
  </si>
  <si>
    <t>16.44.003</t>
  </si>
  <si>
    <t>FORNECIMENTO E COLOCACAO DE CHUMBADORES QUIMICOS D=3/8"</t>
  </si>
  <si>
    <t>16.45.001</t>
  </si>
  <si>
    <t>FORNECIMENTO E COLOCACAO DE CHUMBADORES EXPANSIVEIS D=3/4"</t>
  </si>
  <si>
    <t>16.45.002</t>
  </si>
  <si>
    <t>FORNECIMENTO E COLOCACAO DE CHUMBADORES EXPANSIVEIS D=1/2"</t>
  </si>
  <si>
    <t>16.45.003</t>
  </si>
  <si>
    <t>FORNECIMENTO E COLOCACAO DE CHUMBADORES ESPANSIVEIS D=3/8"</t>
  </si>
  <si>
    <t>16.45.010</t>
  </si>
  <si>
    <t>PINOS WALSIWA PARA FIXACAO DE ARMADURAS</t>
  </si>
  <si>
    <t>16.46.001</t>
  </si>
  <si>
    <t>ANCORAGEM DE BARRAS DE ACO, COM RESINA BASE DE POLIESTER</t>
  </si>
  <si>
    <t>16.46.002</t>
  </si>
  <si>
    <t>ANCORAGEM DE BARRAS DE ACO COM RESINA BASE EPOXI</t>
  </si>
  <si>
    <t>16.47.001</t>
  </si>
  <si>
    <t>PREPARACAO DE PONTE DE ADERENCIA COM ADESIVO ACRILICO</t>
  </si>
  <si>
    <t>16.47.002</t>
  </si>
  <si>
    <t>PREPARACAO DE PONTE DE ADERENCIA COM ADESIVO BASE EPOXI</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</si>
  <si>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</si>
  <si>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</si>
  <si>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</si>
  <si>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</si>
  <si>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</si>
  <si>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</si>
  <si>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</si>
  <si>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</si>
  <si>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</si>
  <si>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</si>
  <si>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</si>
  <si>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</si>
  <si>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16.48.007</t>
  </si>
  <si>
    <t>APLICACAO PINTURA HIDROFUGANTE DUAS DEMAOS,SILOXANO OLIGOM BASE SOLVEN</t>
  </si>
  <si>
    <t>16.48.008</t>
  </si>
  <si>
    <t>APLICACAO PINTURA HIDROFUGANTE DUAS DEMAOS,SILOXANO POLIM BASE SOLVENT</t>
  </si>
  <si>
    <t>16.48.009</t>
  </si>
  <si>
    <t>APLICACAO PINTURA IMPERM DUAS DEMAOS VERNIZ EPOXI BICOMPONENTE</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</si>
  <si>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</si>
  <si>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</si>
  <si>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</si>
  <si>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</si>
  <si>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</si>
  <si>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</si>
  <si>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</si>
  <si>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</si>
  <si>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</si>
  <si>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</si>
  <si>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16.48.015</t>
  </si>
  <si>
    <t>APLICACAO PINTURA IMPERM DUAS DEMAOS SITEMA DUPLO EPOXI POLIURETANO</t>
  </si>
  <si>
    <t>16.48.016</t>
  </si>
  <si>
    <t>APLICACAO PINTURA IMPERM DUAS DEMAOS SISTEMA DUPLO SILANO SILOXANO</t>
  </si>
  <si>
    <t>16.48.031</t>
  </si>
  <si>
    <t>PREPARACAO SUPERF C/ JATEAMENTO ABRAS PAD SA 2X1/2" APLIC FUNDO PRIMER</t>
  </si>
  <si>
    <t>16.48.035</t>
  </si>
  <si>
    <t>PINTURA INTUMESCENTE P/ REVESTIMENTO CONTRA FOGO EM ESTR METALICA</t>
  </si>
  <si>
    <t>16.48.040</t>
  </si>
  <si>
    <t>ARGAMASSA PROJETADA P/ REVESTIMENTO CONTRA FOGO EM ESTR METALICA</t>
  </si>
  <si>
    <t>16.49.001</t>
  </si>
  <si>
    <t>APARELHO DE APOIO DE NEOPRENE FRETADO</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</si>
  <si>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</si>
  <si>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</si>
  <si>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</si>
  <si>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</si>
  <si>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</si>
  <si>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</si>
  <si>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</si>
  <si>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</si>
  <si>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16.50.099</t>
  </si>
  <si>
    <t>16.80.002</t>
  </si>
  <si>
    <t>TELA DE ARAME GALVANIZADO N.10 MALHA 2"</t>
  </si>
  <si>
    <t>16.80.006</t>
  </si>
  <si>
    <t>FERRO TRABALHADO (GRADIL)</t>
  </si>
  <si>
    <t>16.80.007</t>
  </si>
  <si>
    <t>PINGADEIRA PARA MUROS DE ALVENARIA</t>
  </si>
  <si>
    <t>16.80.008</t>
  </si>
  <si>
    <t>QUADRA DE ESPORTES - PISO DE CONCRETO NAO ARMADO</t>
  </si>
  <si>
    <t>16.80.009</t>
  </si>
  <si>
    <t>QUADRA DE ESPORTES - PISO DE CONCRETO ARMADO</t>
  </si>
  <si>
    <t>16.80.010</t>
  </si>
  <si>
    <t>TELA DE ARAME GALVANIZADO N.12 MALHA 2"</t>
  </si>
  <si>
    <t>16.80.012</t>
  </si>
  <si>
    <t>TUBO DE F.G. 2" P/ SUSTENT TELA DE ALAMBRADO EXCL BASE-MONTANTE</t>
  </si>
  <si>
    <t>16.80.013</t>
  </si>
  <si>
    <t>PISO DE CONCRETO DESEMPENADO C/ REQUADRO 1.80CM E=6CM</t>
  </si>
  <si>
    <t>16.80.014</t>
  </si>
  <si>
    <t>16.80.015</t>
  </si>
  <si>
    <t>16.80.016</t>
  </si>
  <si>
    <t>16.80.017</t>
  </si>
  <si>
    <t>16.80.018</t>
  </si>
  <si>
    <t>16.80.019</t>
  </si>
  <si>
    <t>16.80.022</t>
  </si>
  <si>
    <t>CESTO PARA TABELA DE BASQUETE</t>
  </si>
  <si>
    <t>16.80.023</t>
  </si>
  <si>
    <t>16.80.024</t>
  </si>
  <si>
    <t>TABELA DE BASQUETE COM ARO E CESTO</t>
  </si>
  <si>
    <t>16.80.025</t>
  </si>
  <si>
    <t>TUBO DE F.G. 1 1/4" P/ SUSTENT.TELA DE ALAMBRADO EXCL BASE-TRAVAMENTO</t>
  </si>
  <si>
    <t>16.80.026</t>
  </si>
  <si>
    <t>TRELIÇA METÁLICA GALV. A FOGO P/TABELA DE BASQUETE MOD.QE-37 A QE-40</t>
  </si>
  <si>
    <t>16.80.031</t>
  </si>
  <si>
    <t>CONCRETO ESTRUTURAL Fck 20Mpa PREPARADO NO LOCAL, LANÇADO E ADENSADO</t>
  </si>
  <si>
    <t>16.80.070</t>
  </si>
  <si>
    <t>SUMIDOURO - COROAMENTO, INCLUSIVE ESCAVACAO</t>
  </si>
  <si>
    <t>16.80.071</t>
  </si>
  <si>
    <t>SUMIDOURO - ESCAVACAO</t>
  </si>
  <si>
    <t>16.80.072</t>
  </si>
  <si>
    <t>SUMIDOURO - BRITA</t>
  </si>
  <si>
    <t>16.80.084</t>
  </si>
  <si>
    <t>DUTO COLETOR DE ENTULHO - LOCAÇÃO MENSAL</t>
  </si>
  <si>
    <t>16.80.086</t>
  </si>
  <si>
    <t>16.80.087</t>
  </si>
  <si>
    <t>16.80.088</t>
  </si>
  <si>
    <t>16.80.089</t>
  </si>
  <si>
    <t>LIMPEZA DE CAIXA D'AGUA ATE 1000 LITROS</t>
  </si>
  <si>
    <t>16.80.090</t>
  </si>
  <si>
    <t>LIMPEZA DE CAIXAS D'AGUA ATE 10.000 LITROS</t>
  </si>
  <si>
    <t>16.80.091</t>
  </si>
  <si>
    <t>LIMPEZA DE CAIXAS D'AGUA ACIMA DE 10.000 LITROS</t>
  </si>
  <si>
    <t>16.80.092</t>
  </si>
  <si>
    <t>LIMPEZA DE CAIXILHOS METALICOS</t>
  </si>
  <si>
    <t>16.80.093</t>
  </si>
  <si>
    <t>LIMPEZA DE CAIXA DE INSPECAO</t>
  </si>
  <si>
    <t>16.80.094</t>
  </si>
  <si>
    <t>LIMPEZA DE FOSSA SEPTICA</t>
  </si>
  <si>
    <t>16.80.095</t>
  </si>
  <si>
    <t>LIMPEZA DE SUMIDOURO POR VIAGEM DE 7 M3</t>
  </si>
  <si>
    <t>VG</t>
  </si>
  <si>
    <t>16.80.097</t>
  </si>
  <si>
    <t>CAÇAMBA DE 4M3 PARA RETIRADA DE ENTULHO</t>
  </si>
  <si>
    <t>16.80.098</t>
  </si>
  <si>
    <t>RETIRADA DE ENTULHO</t>
  </si>
  <si>
    <t>16.80.099</t>
  </si>
  <si>
    <t>SERVICOS DE SERVICOS COMPLEMENTARES</t>
  </si>
  <si>
    <t>16.80.100</t>
  </si>
  <si>
    <t>16.80.104</t>
  </si>
  <si>
    <t>16.85.001</t>
  </si>
  <si>
    <t>TRANSP ATE 50 KM E INST DO EQUIP DE PERFURACAO</t>
  </si>
  <si>
    <t>16.85.002</t>
  </si>
  <si>
    <t>TRANSP ADICIONAL POR KM DO SERVICO 168501</t>
  </si>
  <si>
    <t>16.85.005</t>
  </si>
  <si>
    <t>PERFURACAO EM ALUVIAO DE 18"-450 MM</t>
  </si>
  <si>
    <t>16.85.006</t>
  </si>
  <si>
    <t>PERFURACAO EM ALUVIAO DE 16"-400 MM</t>
  </si>
  <si>
    <t>16.85.007</t>
  </si>
  <si>
    <t>PERFURACAO EM ALUVIAO DE 14"-350 MM</t>
  </si>
  <si>
    <t>16.85.008</t>
  </si>
  <si>
    <t>PERFURACAO EM ALUVIAO DE 12"-300 MM</t>
  </si>
  <si>
    <t>16.85.009</t>
  </si>
  <si>
    <t>PERFURACAO EM ALUVIAO DE 10"-250 MM</t>
  </si>
  <si>
    <t>16.85.011</t>
  </si>
  <si>
    <t>PERFURACAO EM ROCHA ALTERADA D= 12'-300 MM</t>
  </si>
  <si>
    <t>16.85.012</t>
  </si>
  <si>
    <t>PERFURACAO EM ROCHA ALTERADA D= 10'-250 MM</t>
  </si>
  <si>
    <t>16.85.013</t>
  </si>
  <si>
    <t>PERFURACAO EM ROCHA ALTERADA D= 8'-200 MM</t>
  </si>
  <si>
    <t>16.85.014</t>
  </si>
  <si>
    <t>PERFURACAO EM ROCHA ALTERADA DN 350MM (14")</t>
  </si>
  <si>
    <t>16.85.015</t>
  </si>
  <si>
    <t>PERFURACAO EM ROCHA SA D= 10"-250 MM</t>
  </si>
  <si>
    <t>16.85.016</t>
  </si>
  <si>
    <t>PERFURACAO EM ROCHA SA D= 8"-200 MM</t>
  </si>
  <si>
    <t>16.85.017</t>
  </si>
  <si>
    <t>PERFURACAO EM ROCHA SA D= 6"-150 MM</t>
  </si>
  <si>
    <t>16.85.021</t>
  </si>
  <si>
    <t>TUBO DE REVEST DE BOCA DE CHAPA DE ACO D= 16"X3/16"</t>
  </si>
  <si>
    <t>16.85.022</t>
  </si>
  <si>
    <t>TUBO DE REVEST DE BOCA DE CHAPA DE ACO D= 14"X3/16"</t>
  </si>
  <si>
    <t>16.85.026</t>
  </si>
  <si>
    <t>REVEST INTERNO DIM 2440 PRETO D= 6"-150 MM</t>
  </si>
  <si>
    <t>16.85.028</t>
  </si>
  <si>
    <t>FILTRO TIPO NOLD GALV D= 8"-200 MM</t>
  </si>
  <si>
    <t>16.85.029</t>
  </si>
  <si>
    <t>FILTRO TIPO NOLD GALV D= 6"-150 MM</t>
  </si>
  <si>
    <t>16.85.033</t>
  </si>
  <si>
    <t>CIMENTACAO ENTRE PERFURACAO DE MAIOR "D" E O REVEST DE BOCA</t>
  </si>
  <si>
    <t>16.85.035</t>
  </si>
  <si>
    <t>LIMPEZA E DESENV DO POCO C/ COMPRESSOR DE AR E/OU PISTAO VALV</t>
  </si>
  <si>
    <t>16.85.037</t>
  </si>
  <si>
    <t>ENSAIO DE VAZAO COM BOMBA SUBMERSA</t>
  </si>
  <si>
    <t>16.85.038</t>
  </si>
  <si>
    <t>ENSAIO DE VAZAO COM COMPRESSOR DE AR</t>
  </si>
  <si>
    <t>16.85.041</t>
  </si>
  <si>
    <t>TRANSP ATE 50 KM E INST EQUIP DE BOMBEAMENTO</t>
  </si>
  <si>
    <t>16.85.042</t>
  </si>
  <si>
    <t>TRANSP ADICIONAL POR KM DO SERVICO 168541</t>
  </si>
  <si>
    <t>16.85.044</t>
  </si>
  <si>
    <t>ANALISE FISICO-QUIMICA DA AGUA</t>
  </si>
  <si>
    <t>16.85.045</t>
  </si>
  <si>
    <t>ANALISE BACTERIOLOGICA</t>
  </si>
  <si>
    <t>16.85.046</t>
  </si>
  <si>
    <t>DESINFECCAO</t>
  </si>
  <si>
    <t>16.85.048</t>
  </si>
  <si>
    <t>LAJE DE PROTECAO DE 2,00X2,00 M</t>
  </si>
  <si>
    <t>16.85.049</t>
  </si>
  <si>
    <t>ABRIGO DE POCO EM ALVENARIA DE 1,00X1,00X0,60 M C/ TAMPA METALICA</t>
  </si>
  <si>
    <t>16.85.050</t>
  </si>
  <si>
    <t>DOCUMENTACAO TECNICA FINAL</t>
  </si>
  <si>
    <t>16.85.051</t>
  </si>
  <si>
    <t>REVEST. INT. TUBO LISO DE PVC GEOMECANICO D=6"</t>
  </si>
  <si>
    <t>16.85.052</t>
  </si>
  <si>
    <t>REVEST. INT. TUBO LISO DE PVC GEOMECANICO D=8"</t>
  </si>
  <si>
    <t>16.85.053</t>
  </si>
  <si>
    <t>REVEST. INT. TUBO LISO DE PVC REFORCADO GEOMECANICO D=6"</t>
  </si>
  <si>
    <t>16.85.054</t>
  </si>
  <si>
    <t>REVEST. INT. TUBO LISO DE PVC REFORCADO GEOMECANICO D=8"</t>
  </si>
  <si>
    <t>16.85.056</t>
  </si>
  <si>
    <t>FILTRO TIPO STANDARD PVC AB 75MM D=6"</t>
  </si>
  <si>
    <t>16.85.057</t>
  </si>
  <si>
    <t>FILTRO TIPO STANDARD PVC AB 75MM D=8"</t>
  </si>
  <si>
    <t>16.85.058</t>
  </si>
  <si>
    <t>FILTRO TIPO STANDARD PVC REFORCADO AB 75MM D=6"</t>
  </si>
  <si>
    <t>16.85.059</t>
  </si>
  <si>
    <t>FILTRO TIPO STANDARD PVC REFORCADO AB 75MM D=8"</t>
  </si>
  <si>
    <t>16.85.060</t>
  </si>
  <si>
    <t>CJ MOTOR BOMBA SUBMERSO 1HP EXTR 700 A 2000 L/H A M 120 A 80MCA</t>
  </si>
  <si>
    <t>16.85.061</t>
  </si>
  <si>
    <t>CJ MOTOR BOMBA SUBMERSO 1,5HP EXTR 1700 A 2600 L/H A M 140 A 80 MCA</t>
  </si>
  <si>
    <t>16.85.062</t>
  </si>
  <si>
    <t>CJ MOTOR BOMBA SUBMERSO 2HP EXTR 2200 A 4000 L/H A M 160 A 100MCA</t>
  </si>
  <si>
    <t>16.85.063</t>
  </si>
  <si>
    <t>CJ MOTOR BOMBA SUBMERSO 3HP EXTR 2600 A 4900 L/H A M 160 A 100MCA</t>
  </si>
  <si>
    <t>16.85.064</t>
  </si>
  <si>
    <t>CJ MOTOR BOMBA SUBMERSO 5HP EXTR 3000 A 5700 L/H A M 180 A 100MCA</t>
  </si>
  <si>
    <t>16.85.065</t>
  </si>
  <si>
    <t>TUBO DE REVEST. DE BOCA DE CHAPA DE ACO D=10"X1/4"</t>
  </si>
  <si>
    <t>16.85.066</t>
  </si>
  <si>
    <t>TUBO DE REVEST. DE BOCA DE CHAPA DE ACO D=12"X1/4"</t>
  </si>
  <si>
    <t>16.85.067</t>
  </si>
  <si>
    <t>TUBO DE REVEST. DE BOCA DE CHAPA DE ACO D=14"X1/4"</t>
  </si>
  <si>
    <t>16.85.068</t>
  </si>
  <si>
    <t>TUBO DE REVEST. DE BOCA DE CHAPA DE ACO D=16"X1/4"</t>
  </si>
  <si>
    <t>16.85.070</t>
  </si>
  <si>
    <t>QUADRO DE COMANDO CJ MOTOR BOMBA P/ MOTOR DE 1HP 220V BIFAS</t>
  </si>
  <si>
    <t>16.85.071</t>
  </si>
  <si>
    <t>QUADRO COMANDO CJ MOTOR BOMBA SUB P/MOTOR 1,5 A 2HP 220V BIFASICO</t>
  </si>
  <si>
    <t>16.85.072</t>
  </si>
  <si>
    <t>QUADRO DE COMAN CJ MOTOR BOMBA SUB P/ MOTOR DE 3A5HP 220V TRIFASICO</t>
  </si>
  <si>
    <t>16.85.080</t>
  </si>
  <si>
    <t>CABO DE COBRE ATE 600V - 3X14AWG</t>
  </si>
  <si>
    <t>16.85.081</t>
  </si>
  <si>
    <t>CABO DE COBRE ATE 600V - 3X12AWG</t>
  </si>
  <si>
    <t>16.85.082</t>
  </si>
  <si>
    <t>CABO DE COBRE ATE 600V - 3X10AWG</t>
  </si>
  <si>
    <t>16.85.083</t>
  </si>
  <si>
    <t>CABO DE COBRE ATE 600V - 3X8AWG</t>
  </si>
  <si>
    <t>16.85.084</t>
  </si>
  <si>
    <t>CABO DE COBRE ATE 600V - 3X6AWG</t>
  </si>
  <si>
    <t>16.85.085</t>
  </si>
  <si>
    <t>CABO DE COBRE ATE 600V - 3X4AWG</t>
  </si>
  <si>
    <t>Mão Obra</t>
  </si>
  <si>
    <t xml:space="preserve">ME-03 MONTANTE ESTRUTURAL HORIZONTAL P/ESQUADRIAS </t>
  </si>
  <si>
    <t>INTERRUPTOR 1 TECLA BIPOLAR SIMPLES CAIXA 4"X2"- ELETR PVC RIGIDO</t>
  </si>
  <si>
    <t>2 INTERRUPTORES 1 TECLA BIPOLAR SIMPLES CAIXA 4"X4"-ELETR PVC RIGIDO</t>
  </si>
  <si>
    <t>REVESTIMENTO COM AZULEJOS RETIFICADOS LISOS BRANCO BRILHANTE</t>
  </si>
  <si>
    <t>SO-23 SOLEIRA DE GRANITO EM NIVEL 1 PEÇA (L=19 A 22CM)</t>
  </si>
  <si>
    <t xml:space="preserve">  VIDRO  LISO INCOLOR 6MM  INCLUSIVE GUARNIÇAO NEOPRENE USO EXCLUSIVO PADRAO CRECHE  </t>
  </si>
  <si>
    <t>Complementares</t>
  </si>
  <si>
    <t>TRANSPORTE POR CAMINHAO                                            M3X</t>
  </si>
  <si>
    <t>GABARITO DE MADEIRA ESQUADRADO E NIVELADO PARA LOCAÇÃO DE OBRA</t>
  </si>
  <si>
    <t xml:space="preserve">LOCAÇÃO MENSAL DE CONTAINER 6,00M COM JANELAS DE VENTILAÇÃO.   </t>
  </si>
  <si>
    <t xml:space="preserve">LOCAÇÃO MENSAL DE CONTAINER 4,00M COM 2 VASOS SANITARIOS, 1 LAVABO, 1 MICTÓRIO E 4 PONTOS CHUV.    </t>
  </si>
  <si>
    <t>Preço FDE</t>
  </si>
  <si>
    <t>Preço sem BDI LS CDHU</t>
  </si>
  <si>
    <t>Atividade / Serviço</t>
  </si>
  <si>
    <t>Custo Unitário</t>
  </si>
  <si>
    <t>Und</t>
  </si>
  <si>
    <t>RCTR0330</t>
  </si>
  <si>
    <t>SICRO2</t>
  </si>
  <si>
    <t>Resumo dos Custos Unitários de Referência:</t>
  </si>
  <si>
    <t>Código</t>
  </si>
  <si>
    <t>Atividades Auxiliares</t>
  </si>
  <si>
    <t>LDI</t>
  </si>
  <si>
    <t>Preço Unitário</t>
  </si>
  <si>
    <t>São Paulo</t>
  </si>
  <si>
    <t>Março de 2015</t>
  </si>
  <si>
    <t xml:space="preserve">DNIT </t>
  </si>
  <si>
    <t xml:space="preserve"> Sistema de Custos Rodoviários</t>
  </si>
  <si>
    <t>Direto Total</t>
  </si>
  <si>
    <t xml:space="preserve">1 A 00 001 05 </t>
  </si>
  <si>
    <t xml:space="preserve"> Transp. local c/ basc. 10m3 rodov. não pav (const) tkm 0,66 0,00 0,66</t>
  </si>
  <si>
    <t xml:space="preserve">1 A 00 001 06 </t>
  </si>
  <si>
    <t xml:space="preserve"> Transp. local c/ basc. 10m3 rodov. não pav (consv) tkm 0,81 0,00 0,81</t>
  </si>
  <si>
    <t xml:space="preserve">1 A 00 001 07 </t>
  </si>
  <si>
    <t xml:space="preserve"> Transp. local c/ basc. 10m3 rodov. não pav (restr) tkm 0,77 0,00 0,77</t>
  </si>
  <si>
    <t xml:space="preserve">1 A 00 001 08 </t>
  </si>
  <si>
    <t xml:space="preserve"> Transporte local c/ basc. p/ rocha rodov. não pav. tkm 0,92 0,00 0,92</t>
  </si>
  <si>
    <t xml:space="preserve">1 A 00 001 40 </t>
  </si>
  <si>
    <t xml:space="preserve"> Transp. local c/ carroceria 15 t rodov. não pav. tkm 0,89 0,00 0,89</t>
  </si>
  <si>
    <t xml:space="preserve">1 A 00 001 41 </t>
  </si>
  <si>
    <t xml:space="preserve"> Transporte local c/ carroceria 4t rodov. não pav. tkm 1,17 0,00 1,17</t>
  </si>
  <si>
    <t xml:space="preserve">1 A 00 001 50 </t>
  </si>
  <si>
    <t xml:space="preserve"> Transporte local c/ betoneira rodov. não pav. tkm 1,12 0,00 1,12</t>
  </si>
  <si>
    <t xml:space="preserve">1 A 00 001 60 </t>
  </si>
  <si>
    <t xml:space="preserve"> Transp. local c/ carroc. c/ guind. rodov. não pav. tkm 0,87 0,00 0,87</t>
  </si>
  <si>
    <t xml:space="preserve">1 A 00 001 90 </t>
  </si>
  <si>
    <t xml:space="preserve"> Transporte comercial c/ carroc. rodov. não pav. tkm 0,51 0,00 0,51</t>
  </si>
  <si>
    <t xml:space="preserve">1 A 00 001 91 </t>
  </si>
  <si>
    <t xml:space="preserve"> Transporte comercial c/ basc. 10m3 rod. não pav. tkm 0,52 0,00 0,52</t>
  </si>
  <si>
    <t xml:space="preserve">1 A 00 002 00 </t>
  </si>
  <si>
    <t xml:space="preserve"> Transporte local c/ basc. 5m3 rodov. pav. tkm 0,50 0,00 0,50</t>
  </si>
  <si>
    <t xml:space="preserve">1 A 00 002 03 </t>
  </si>
  <si>
    <t xml:space="preserve"> Transp. local material para remendos tkm 1,43 0,00 1,43</t>
  </si>
  <si>
    <t xml:space="preserve">1 A 00 002 04 </t>
  </si>
  <si>
    <t xml:space="preserve"> Transporte Local CBUQ c/ caçamba térmica tkm 0,99 0,00 0,99</t>
  </si>
  <si>
    <t xml:space="preserve">1 A 00 002 05 </t>
  </si>
  <si>
    <t xml:space="preserve"> Transp. local c/ basc. 10m3 rodov. pav. (const) tkm 0,51 0,00 0,51</t>
  </si>
  <si>
    <t xml:space="preserve">1 A 00 002 06 </t>
  </si>
  <si>
    <t xml:space="preserve"> Transp. local c/ basc. 10m3 rodov. pav. (consv) tkm 0,61 0,00 0,61</t>
  </si>
  <si>
    <t xml:space="preserve">1 A 00 002 07 </t>
  </si>
  <si>
    <t xml:space="preserve"> Transp. local c/ basc. 10m3 rodov. pav. (restr) tkm 0,58 0,00 0,58</t>
  </si>
  <si>
    <t xml:space="preserve">1 A 00 002 08 </t>
  </si>
  <si>
    <t xml:space="preserve"> Transporte local c/ basc. p/ rocha rodov. pav. tkm 0,69 0,00 0,69</t>
  </si>
  <si>
    <t xml:space="preserve">1 A 00 002 40 </t>
  </si>
  <si>
    <t xml:space="preserve"> Transporte local c/ carroceria 15 t rodov. pav. tkm 0,67 0,00 0,67</t>
  </si>
  <si>
    <t xml:space="preserve">1 A 00 002 41 </t>
  </si>
  <si>
    <t xml:space="preserve"> Transporte local c/ carroceria 4t rodov. pav. tkm 0,92 0,00 0,92</t>
  </si>
  <si>
    <t xml:space="preserve">1 A 00 002 50 </t>
  </si>
  <si>
    <t xml:space="preserve"> Transporte local c/ betoneira rodov. pav. tkm 0,84 0,00 0,84</t>
  </si>
  <si>
    <t xml:space="preserve">1 A 00 002 60 </t>
  </si>
  <si>
    <t xml:space="preserve"> Transp. local c/ carroceria c/ guind. rodov. pav. tkm 0,77 0,00 0,77</t>
  </si>
  <si>
    <t xml:space="preserve">1 A 00 002 90 </t>
  </si>
  <si>
    <t xml:space="preserve"> Transporte comercial c/ carroceria rodov. pav. tkm 0,34 0,00 0,34</t>
  </si>
  <si>
    <t xml:space="preserve">1 A 00 002 91 </t>
  </si>
  <si>
    <t xml:space="preserve"> Transporte comercial c/ basc. 10m3 rod. pav. tkm 0,35 0,00 0,35</t>
  </si>
  <si>
    <t xml:space="preserve">1 A 00 102 00 </t>
  </si>
  <si>
    <t xml:space="preserve"> Transporte local de material betuminoso tkm 1,27 0,00 1,27</t>
  </si>
  <si>
    <t xml:space="preserve">1 A 00 112 90 </t>
  </si>
  <si>
    <t xml:space="preserve"> Transporte comercial material betuminoso a quente tkm 0,00 0,00 0,00</t>
  </si>
  <si>
    <t xml:space="preserve">1 A 00 112 91 </t>
  </si>
  <si>
    <t xml:space="preserve"> Transporte comercial material betuminoso a frio tkm 0,00 0,00 0,00</t>
  </si>
  <si>
    <t xml:space="preserve">1 A 00 201 70 </t>
  </si>
  <si>
    <t xml:space="preserve"> Transp. local água c/ cam. tanque rodov. não pav. tkm 0,99 0,00 0,99</t>
  </si>
  <si>
    <t xml:space="preserve">1 A 00 202 70 </t>
  </si>
  <si>
    <t xml:space="preserve"> Transp. local de água c/ cam. tanque rodov. pav. tkm 0,74 0,00 0,74</t>
  </si>
  <si>
    <t xml:space="preserve">1 A 00 301 00 </t>
  </si>
  <si>
    <t xml:space="preserve"> Fornecimento de Aço CA</t>
  </si>
  <si>
    <t>25 kg 3,63 0,00 3,63</t>
  </si>
  <si>
    <t xml:space="preserve">1 A 00 302 00 </t>
  </si>
  <si>
    <t>50 kg 3,99 0,00 3,99</t>
  </si>
  <si>
    <t xml:space="preserve">1 A 00 303 00 </t>
  </si>
  <si>
    <t>60 kg 3,80 0,00 3,80</t>
  </si>
  <si>
    <t xml:space="preserve">1 A 00 716 00 </t>
  </si>
  <si>
    <t xml:space="preserve"> Areia comercial m3 65,60 0,00 65,60</t>
  </si>
  <si>
    <t xml:space="preserve">1 A 00 717 00 </t>
  </si>
  <si>
    <t xml:space="preserve"> Brita Comercial m3 67,86 0,00 67,86</t>
  </si>
  <si>
    <t xml:space="preserve">1 A 00 901 01 </t>
  </si>
  <si>
    <t xml:space="preserve"> Alvenaria de pedra argamassada m3 185,54 0,00 185,54</t>
  </si>
  <si>
    <t xml:space="preserve">1 A 00 901 51 </t>
  </si>
  <si>
    <t xml:space="preserve"> Alvenaria de pedra argamassada AC/PC m3 268,92 0,00 268,92</t>
  </si>
  <si>
    <t xml:space="preserve">1 A 00 902 01 </t>
  </si>
  <si>
    <t xml:space="preserve"> Alvenaria de tijolos m2 58,16 0,00 58,16</t>
  </si>
  <si>
    <t>(Valores em R$ ) Página 1 26/05/2015</t>
  </si>
  <si>
    <t>Nota: Valores internos calculados com maior precisão e arredondados para 2 casas decimais no relatório.</t>
  </si>
  <si>
    <t xml:space="preserve">1 A 00 902 51 </t>
  </si>
  <si>
    <t xml:space="preserve"> Alvenaria de tijolos AC m2 60,36 0,00 60,36</t>
  </si>
  <si>
    <t xml:space="preserve">1 A 00 903 01 </t>
  </si>
  <si>
    <t xml:space="preserve"> Dentes para bueiros duplos D=1,00 m und 132,78 0,00 132,78</t>
  </si>
  <si>
    <t xml:space="preserve">1 A 00 903 51 </t>
  </si>
  <si>
    <t xml:space="preserve"> Dentes para bueiros duplos D=1,00 m AC/BC/PC und 173,17 0,00 173,17</t>
  </si>
  <si>
    <t xml:space="preserve">1 A 00 904 01 </t>
  </si>
  <si>
    <t xml:space="preserve"> Dentes para bueiros duplos D=1,20 m und 148,72 0,00 148,72</t>
  </si>
  <si>
    <t xml:space="preserve">1 A 00 904 51 </t>
  </si>
  <si>
    <t xml:space="preserve"> Dentes para bueiros duplos D=1,20 m AC/BC/PC und 195,24 0,00 195,24</t>
  </si>
  <si>
    <t xml:space="preserve">1 A 00 905 01 </t>
  </si>
  <si>
    <t xml:space="preserve"> Dentes para bueiros duplos D=1,50 m und 186,70 0,00 186,70</t>
  </si>
  <si>
    <t xml:space="preserve">1 A 00 905 51 </t>
  </si>
  <si>
    <t xml:space="preserve"> Dentes para bueiros duplos D=1,50 m AC/BC/PC und 242,25 0,00 242,25</t>
  </si>
  <si>
    <t xml:space="preserve">1 A 00 906 01 </t>
  </si>
  <si>
    <t xml:space="preserve"> Dentes para bueiros simples D=0,60 m und 45,11 0,00 45,11</t>
  </si>
  <si>
    <t xml:space="preserve">1 A 00 906 51 </t>
  </si>
  <si>
    <t xml:space="preserve"> Dentes para bueiros simples D=0,60 m AC/BC/PC und 58,60 0,00 58,60</t>
  </si>
  <si>
    <t xml:space="preserve">1 A 00 907 01 </t>
  </si>
  <si>
    <t xml:space="preserve"> Dentes para bueiros simples D=0,80 m und 55,80 0,00 55,80</t>
  </si>
  <si>
    <t xml:space="preserve">1 A 00 907 51 </t>
  </si>
  <si>
    <t xml:space="preserve"> Dentes para bueiros simples D=0,80 m AC/BC/PC und 72,62 0,00 72,62</t>
  </si>
  <si>
    <t xml:space="preserve">1 A 00 908 01 </t>
  </si>
  <si>
    <t xml:space="preserve"> Dentes para bueiros simples D=1,00 m und 66,29 0,00 66,29</t>
  </si>
  <si>
    <t xml:space="preserve">1 A 00 908 51 </t>
  </si>
  <si>
    <t xml:space="preserve"> Dentes para bueiros simples D=1,00 m AC/BC/PC und 86,44 0,00 86,44</t>
  </si>
  <si>
    <t xml:space="preserve">1 A 00 909 01 </t>
  </si>
  <si>
    <t xml:space="preserve"> Dentes para bueiros simples D=1,20 m und 74,46 0,00 74,46</t>
  </si>
  <si>
    <t xml:space="preserve">1 A 00 909 51 </t>
  </si>
  <si>
    <t xml:space="preserve"> Dentes para bueiros simples D=1,20 m AC/BC/PC und 97,76 0,00 97,76</t>
  </si>
  <si>
    <t xml:space="preserve">1 A 00 910 01 </t>
  </si>
  <si>
    <t xml:space="preserve"> Dentes para bueiros simples D=1,50 m und 97,11 0,00 97,11</t>
  </si>
  <si>
    <t xml:space="preserve">1 A 00 910 51 </t>
  </si>
  <si>
    <t xml:space="preserve"> Dentes para bueiros simples D=1,50 m AC/BC/PC und 124,88 0,00 124,88</t>
  </si>
  <si>
    <t xml:space="preserve">1 A 00 911 01 </t>
  </si>
  <si>
    <t xml:space="preserve"> Dentes para bueiros triplos D=1,00 m und 192,89 0,00 192,89</t>
  </si>
  <si>
    <t xml:space="preserve">1 A 00 911 51 </t>
  </si>
  <si>
    <t xml:space="preserve"> Dentes para bueiros triplos D=1,00 m AC/BC/PC und 253,44 0,00 253,44</t>
  </si>
  <si>
    <t xml:space="preserve">1 A 00 912 01 </t>
  </si>
  <si>
    <t xml:space="preserve"> Dentes para bueiros triplos D=1,20 m und 223,17 0,00 223,17</t>
  </si>
  <si>
    <t xml:space="preserve">1 A 00 912 51 </t>
  </si>
  <si>
    <t xml:space="preserve"> Dentes para bueiros triplos D=1,20 m AC/BC/PC und 293,00 0,00 293,00</t>
  </si>
  <si>
    <t xml:space="preserve">1 A 00 913 01 </t>
  </si>
  <si>
    <t xml:space="preserve"> Dentes para bueiros triplos D=1,50 m und 275,32 0,00 275,32</t>
  </si>
  <si>
    <t xml:space="preserve">1 A 00 913 51 </t>
  </si>
  <si>
    <t xml:space="preserve"> Dentes para bueiros triplos D=1,50 m AC/BC/PC und 358,55 0,00 358,55</t>
  </si>
  <si>
    <t xml:space="preserve">1 A 00 963 00 </t>
  </si>
  <si>
    <t xml:space="preserve"> Peças de Desgaste do Britador 80m3/h cjh 158,95 0,00 158,95</t>
  </si>
  <si>
    <t xml:space="preserve">1 A 00 964 00 </t>
  </si>
  <si>
    <t xml:space="preserve"> Peças de desgaste britador prod. de rachão cjh 61,46 0,00 61,46</t>
  </si>
  <si>
    <t xml:space="preserve">1 A 00 999 06 </t>
  </si>
  <si>
    <t xml:space="preserve"> Solo local / selo de argila apiloado m3 22,68 0,00 22,68</t>
  </si>
  <si>
    <t xml:space="preserve">1 A 01 100 01 </t>
  </si>
  <si>
    <t xml:space="preserve"> Limpeza camada vegetal em jazida (const e restr.) m2 0,41 0,00 0,41</t>
  </si>
  <si>
    <t xml:space="preserve">1 A 01 100 02 </t>
  </si>
  <si>
    <t xml:space="preserve"> Limpeza de camada vegetal em jazida (consv) m2 0,84 0,00 0,84</t>
  </si>
  <si>
    <t xml:space="preserve">1 A 01 105 01 </t>
  </si>
  <si>
    <t xml:space="preserve"> Expurgo de jazida (const e restr) m3 2,16 0,00 2,16</t>
  </si>
  <si>
    <t xml:space="preserve">1 A 01 105 02 </t>
  </si>
  <si>
    <t xml:space="preserve"> Expurgo de jazida (consv) m3 4,56 0,00 4,56</t>
  </si>
  <si>
    <t xml:space="preserve">1 A 01 111 00 </t>
  </si>
  <si>
    <t xml:space="preserve"> Material de base (conserv) m3 0,00 0,00 0,00</t>
  </si>
  <si>
    <t xml:space="preserve">1 A 01 111 01 </t>
  </si>
  <si>
    <t xml:space="preserve"> Esc. e carga material de jazida (consv) m3 7,50 0,00 7,50</t>
  </si>
  <si>
    <t xml:space="preserve">1 A 01 120 01 </t>
  </si>
  <si>
    <t xml:space="preserve"> Escav. e carga de mater. de jazida(const e restr) m3 3,31 0,00 3,31</t>
  </si>
  <si>
    <t xml:space="preserve">1 A 01 150 01 </t>
  </si>
  <si>
    <t xml:space="preserve"> Rocha p/ britagem c/ perfur. sobre esteira m3 22,96 0,00 22,96</t>
  </si>
  <si>
    <t xml:space="preserve">1 A 01 150 02 </t>
  </si>
  <si>
    <t xml:space="preserve"> Rocha p/ britagem com perfuratriz manual m3 24,48 0,00 24,48</t>
  </si>
  <si>
    <t xml:space="preserve">1 A 01 155 01 </t>
  </si>
  <si>
    <t xml:space="preserve"> Rachão ou pedra</t>
  </si>
  <si>
    <t>de</t>
  </si>
  <si>
    <t>mão produzidos</t>
  </si>
  <si>
    <t>(const e rest) m3 21,92 0,00 21,92</t>
  </si>
  <si>
    <t>(Valores em R$ ) Página 2 26/05/2015</t>
  </si>
  <si>
    <t xml:space="preserve">1 A 01 155 51 </t>
  </si>
  <si>
    <t>mão comercial (cont e rest)/ PC m3 97,83 0,00 97,83</t>
  </si>
  <si>
    <t xml:space="preserve">1 A 01 170 01 </t>
  </si>
  <si>
    <t xml:space="preserve"> Areia extraída com escavadeira hidráulica m3 6,61 0,00 6,61</t>
  </si>
  <si>
    <t xml:space="preserve">1 A 01 170 02 </t>
  </si>
  <si>
    <t xml:space="preserve"> Areia extraída com trator e carregadeira m3 5,03 0,00 5,03</t>
  </si>
  <si>
    <t xml:space="preserve">1 A 01 170 03 </t>
  </si>
  <si>
    <t xml:space="preserve"> Areia extraída com draga de sucção (tipo bomba) m3 26,33 0,00 26,33</t>
  </si>
  <si>
    <t xml:space="preserve">1 A 01 200 01 </t>
  </si>
  <si>
    <t xml:space="preserve"> Brita produzida em central de britagem de 80 m3/h m3 28,70 0,00 28,70</t>
  </si>
  <si>
    <t xml:space="preserve">1 A 01 200 04 </t>
  </si>
  <si>
    <t xml:space="preserve"> Pedra de mão produzida manualmente (consv) m3 52,86 0,00 52,86</t>
  </si>
  <si>
    <t xml:space="preserve">1 A 01 390 02 </t>
  </si>
  <si>
    <t xml:space="preserve"> Usinagem de CBUQ (capa de rolamento) t 47,61 0,00 47,61</t>
  </si>
  <si>
    <t xml:space="preserve">1 A 01 390 03 </t>
  </si>
  <si>
    <t xml:space="preserve"> Usinagem de CBUQ (binder) t 41,43 0,00 41,43</t>
  </si>
  <si>
    <t xml:space="preserve">1 A 01 390 22 </t>
  </si>
  <si>
    <t xml:space="preserve"> Usinagem de CBUQ c/ cal hidr. (capa de rolamento) t 51,34 0,00 51,34</t>
  </si>
  <si>
    <t xml:space="preserve">1 A 01 390 52 </t>
  </si>
  <si>
    <t xml:space="preserve"> Usinagem de CBUQ (capa de rolamento) AC/BC t 72,60 0,00 72,60</t>
  </si>
  <si>
    <t xml:space="preserve">1 A 01 390 53 </t>
  </si>
  <si>
    <t xml:space="preserve"> Usinagem de CBUQ (binder) AC/BC t 69,44 0,00 69,44</t>
  </si>
  <si>
    <t xml:space="preserve">1 A 01 390 72 </t>
  </si>
  <si>
    <t xml:space="preserve"> Usinagem de CBUQ (capa de rolam.) AC/BC c cal hidr t 76,53 0,00 76,53</t>
  </si>
  <si>
    <t xml:space="preserve">1 A 01 391 02 </t>
  </si>
  <si>
    <t xml:space="preserve"> Usinagem de areia</t>
  </si>
  <si>
    <t>asfalto t 51,49 0,00 51,49</t>
  </si>
  <si>
    <t xml:space="preserve">1 A 01 391 52 </t>
  </si>
  <si>
    <t>asfalto AC t 93,97 0,00 93,97</t>
  </si>
  <si>
    <t xml:space="preserve">1 A 01 395 01 </t>
  </si>
  <si>
    <t xml:space="preserve"> Usinagem de brita graduada m3 49,84 0,00 49,84</t>
  </si>
  <si>
    <t xml:space="preserve">1 A 01 395 02 </t>
  </si>
  <si>
    <t xml:space="preserve"> Usinagem de solo</t>
  </si>
  <si>
    <t>brita m3 26,11 0,00 26,11</t>
  </si>
  <si>
    <t xml:space="preserve">1 A 01 395 03 </t>
  </si>
  <si>
    <t xml:space="preserve"> Usinagem de agregados p/ micro</t>
  </si>
  <si>
    <t>revestimento m3 31,35 0,00 31,35</t>
  </si>
  <si>
    <t xml:space="preserve">1 A 01 395 51 </t>
  </si>
  <si>
    <t xml:space="preserve"> Usinagem de brita graduada BC m3 112,49 0,00 112,49</t>
  </si>
  <si>
    <t xml:space="preserve">1 A 01 395 52 </t>
  </si>
  <si>
    <t>brita BC m3 51,17 0,00 51,17</t>
  </si>
  <si>
    <t xml:space="preserve">1 A 01 395 53 </t>
  </si>
  <si>
    <t>revestimento BC m3 70,50 0,00 70,50</t>
  </si>
  <si>
    <t xml:space="preserve">1 A 01 396 01 </t>
  </si>
  <si>
    <t>cimento m3 82,34 0,00 82,34</t>
  </si>
  <si>
    <t xml:space="preserve">1 A 01 396 02 </t>
  </si>
  <si>
    <t xml:space="preserve"> Usinagem de solo melhorado com cimento. m3 45,12 0,00 45,12</t>
  </si>
  <si>
    <t xml:space="preserve">1 A 01 397 02 </t>
  </si>
  <si>
    <t xml:space="preserve"> Usinagem de P.M.F. m3 50,37 0,00 50,37</t>
  </si>
  <si>
    <t xml:space="preserve">1 A 01 397 52 </t>
  </si>
  <si>
    <t xml:space="preserve"> Usinagem de P.M.F. AC/BC m3 110,32 0,00 110,32</t>
  </si>
  <si>
    <t xml:space="preserve">1 A 01 398 02 </t>
  </si>
  <si>
    <t xml:space="preserve"> Usinagem de CBUQ p/ reciclagem em usina fixa. t 36,12 0,00 36,12</t>
  </si>
  <si>
    <t xml:space="preserve">1 A 01 398 52 </t>
  </si>
  <si>
    <t xml:space="preserve"> Usinagem de CBUQ p/ reciclagem em usina fixa BC t 48,88 0,00 48,88</t>
  </si>
  <si>
    <t xml:space="preserve">1 A 01 401 01 </t>
  </si>
  <si>
    <t xml:space="preserve"> Forma comum de madeira m2 64,68 0,00 64,68</t>
  </si>
  <si>
    <t xml:space="preserve">1 A 01 402 01 </t>
  </si>
  <si>
    <t xml:space="preserve"> Forma de placa compensada resinada m2 45,98 0,00 45,98</t>
  </si>
  <si>
    <t xml:space="preserve">1 A 01 403 01 </t>
  </si>
  <si>
    <t xml:space="preserve"> Forma de placa compensada plastificada m2 48,13 0,00 48,13</t>
  </si>
  <si>
    <t xml:space="preserve">1 A 01 404 01 </t>
  </si>
  <si>
    <t xml:space="preserve"> Forma para tubulão m2 27,55 0,00 27,55</t>
  </si>
  <si>
    <t xml:space="preserve">1 A 01 405 01 </t>
  </si>
  <si>
    <t xml:space="preserve"> Andaime de madeira m3 24,35 0,00 24,35</t>
  </si>
  <si>
    <t xml:space="preserve">1 A 01 407 01 </t>
  </si>
  <si>
    <t xml:space="preserve"> Confecção e lançam. de concreto magro em betoneira m3 215,67 0,00 215,67</t>
  </si>
  <si>
    <t xml:space="preserve">1 A 01 407 51 </t>
  </si>
  <si>
    <t xml:space="preserve"> Conf.e lanç. de concreto magro em betoneira AC/BC m3 286,52 0,00 286,52</t>
  </si>
  <si>
    <t xml:space="preserve">1 A 01 410 01 </t>
  </si>
  <si>
    <t xml:space="preserve"> Concreto fck=10MPa contr raz uso geral conf e lanç m3 232,78 0,00 232,78</t>
  </si>
  <si>
    <t xml:space="preserve">1 A 01 410 51 </t>
  </si>
  <si>
    <t xml:space="preserve"> Concr.fck=10MPa c.raz uso ger conf/lanç AC/BC m3 322,30 0,00 322,30</t>
  </si>
  <si>
    <t xml:space="preserve">1 A 01 412 01 </t>
  </si>
  <si>
    <t xml:space="preserve"> Concreto fck=15MPa contr raz uso geral conf e lanç m3 249,38 0,00 249,38</t>
  </si>
  <si>
    <t>(Valores em R$ ) Página 3 26/05/2015</t>
  </si>
  <si>
    <t xml:space="preserve">1 A 01 412 51 </t>
  </si>
  <si>
    <t xml:space="preserve"> Concr.fck=15MPa c.raz uso ger conf/lanç AC/BC m3 337,13 0,00 337,13</t>
  </si>
  <si>
    <t xml:space="preserve">1 A 01 415 01 </t>
  </si>
  <si>
    <t xml:space="preserve"> Concr estr fck=15MPa contr raz uso ger conf e lanç m3 249,38 0,00 249,38</t>
  </si>
  <si>
    <t xml:space="preserve">1 A 01 415 51 </t>
  </si>
  <si>
    <t xml:space="preserve"> Concr estr fck=15MPa c.raz uso ger conf/lanç AC/BC m3 337,13 0,00 337,13</t>
  </si>
  <si>
    <t xml:space="preserve">1 A 01 418 01 </t>
  </si>
  <si>
    <t xml:space="preserve"> Concr estr fck=18MPa contr raz uso ger conf e lanç m3 260,07 0,00 260,07</t>
  </si>
  <si>
    <t xml:space="preserve">1 A 01 418 51 </t>
  </si>
  <si>
    <t xml:space="preserve"> Concr.estr fck=18MPa c.raz uso ger conf/lanç AC/BC m3 349,59 0,00 349,59</t>
  </si>
  <si>
    <t xml:space="preserve">1 A 01 422 01 </t>
  </si>
  <si>
    <t xml:space="preserve"> Concr estr fck=25MPa contr raz uso ger conf e lanç m3 282,28 0,00 282,28</t>
  </si>
  <si>
    <t xml:space="preserve">1 A 01 422 51 </t>
  </si>
  <si>
    <t xml:space="preserve"> Concr.estr.fck=25MPa c.raz uso ger conf/lanç AC/BC m3 366,10 0,00 366,10</t>
  </si>
  <si>
    <t xml:space="preserve">1 A 01 423 00 </t>
  </si>
  <si>
    <t xml:space="preserve"> Concreto fck=18MPa para pré</t>
  </si>
  <si>
    <t>moldados (tubos) m3 282,18 0,00 282,18</t>
  </si>
  <si>
    <t xml:space="preserve">1 A 01 423 50 </t>
  </si>
  <si>
    <t xml:space="preserve"> Concr.fck=18MPa para pré</t>
  </si>
  <si>
    <t>moldados (tubos) AC/BC m3 348,59 0,00 348,59</t>
  </si>
  <si>
    <t xml:space="preserve">1 A 01 424 00 </t>
  </si>
  <si>
    <t xml:space="preserve"> Concreto poroso para pré</t>
  </si>
  <si>
    <t>moldados (tubos) m3 288,81 0,00 288,81</t>
  </si>
  <si>
    <t xml:space="preserve">1 A 01 424 50 </t>
  </si>
  <si>
    <t>moldados (tubos) AC/BC m3 349,26 0,00 349,26</t>
  </si>
  <si>
    <t xml:space="preserve">1 A 01 450 01 </t>
  </si>
  <si>
    <t xml:space="preserve"> Escoramento de bueiros celulares m3 62,37 0,00 62,37</t>
  </si>
  <si>
    <t xml:space="preserve">1 A 01 512 10 </t>
  </si>
  <si>
    <t xml:space="preserve"> Concreto ciclópico fck=15 MPa m3 198,29 0,00 198,29</t>
  </si>
  <si>
    <t xml:space="preserve">1 A 01 512 60 </t>
  </si>
  <si>
    <t xml:space="preserve"> Concreto ciclópico fck=15 MPa AC/BC/PC m3 285,91 0,00 285,91</t>
  </si>
  <si>
    <t xml:space="preserve">1 A 01 515 10 </t>
  </si>
  <si>
    <t xml:space="preserve">1 A 01 515 60 </t>
  </si>
  <si>
    <t xml:space="preserve">1 A 01 580 01 </t>
  </si>
  <si>
    <t xml:space="preserve"> Fornecimento, preparo e colocação formas aço CA 60 kg 7,96 0,00 7,96</t>
  </si>
  <si>
    <t xml:space="preserve">1 A 01 580 02 </t>
  </si>
  <si>
    <t xml:space="preserve"> Fornecimento, preparo e colocação formas aço CA 50 kg 8,17 0,00 8,17</t>
  </si>
  <si>
    <t xml:space="preserve">1 A 01 580 03 </t>
  </si>
  <si>
    <t xml:space="preserve"> Fornecimento, preparo e colocação formas aço CA 25 kg 7,78 0,00 7,78</t>
  </si>
  <si>
    <t xml:space="preserve">1 A 01 603 01 </t>
  </si>
  <si>
    <t xml:space="preserve"> Argamassa cimento</t>
  </si>
  <si>
    <t>areia 1:3 m3 309,79 0,00 309,79</t>
  </si>
  <si>
    <t xml:space="preserve">1 A 01 603 51 </t>
  </si>
  <si>
    <t>areia 1:3 AC m3 380,58 0,00 380,58</t>
  </si>
  <si>
    <t xml:space="preserve">1 A 01 604 01 </t>
  </si>
  <si>
    <t>areia 1:4 m3 259,55 0,00 259,55</t>
  </si>
  <si>
    <t xml:space="preserve">1 A 01 604 51 </t>
  </si>
  <si>
    <t>areia 1:4 AC m3 331,52 0,00 331,52</t>
  </si>
  <si>
    <t xml:space="preserve">1 A 01 606 01 </t>
  </si>
  <si>
    <t>areia 1:6 m3 219,53 0,00 219,53</t>
  </si>
  <si>
    <t xml:space="preserve">1 A 01 606 51 </t>
  </si>
  <si>
    <t>areia 1:6 AC m3 290,33 0,00 290,33</t>
  </si>
  <si>
    <t xml:space="preserve">1 A 01 620 01 </t>
  </si>
  <si>
    <t>solo 1:10 m3 153,46 0,00 153,46</t>
  </si>
  <si>
    <t xml:space="preserve">1 A 01 653 00 </t>
  </si>
  <si>
    <t xml:space="preserve"> Usinagem para sub</t>
  </si>
  <si>
    <t>base de concreto rolado m3 94,15 0,00 94,15</t>
  </si>
  <si>
    <t xml:space="preserve">1 A 01 653 50 </t>
  </si>
  <si>
    <t xml:space="preserve"> Usinagem p/ sub</t>
  </si>
  <si>
    <t>base de concreto rolado AC/BC m3 153,66 0,00 153,66</t>
  </si>
  <si>
    <t xml:space="preserve">1 A 01 654 00 </t>
  </si>
  <si>
    <t>base de concr. de cimento portland m3 138,09 0,00 138,09</t>
  </si>
  <si>
    <t xml:space="preserve">1 A 01 654 50 </t>
  </si>
  <si>
    <t xml:space="preserve"> Usinagem p/sub</t>
  </si>
  <si>
    <t>base de concr.cimento portl. AC/BC m3 197,60 0,00 197,60</t>
  </si>
  <si>
    <t xml:space="preserve">1 A 01 656 00 </t>
  </si>
  <si>
    <t xml:space="preserve"> Usinagem p/ conc. de cim. portland c/ forma desliz m3 175,72 0,00 175,72</t>
  </si>
  <si>
    <t xml:space="preserve">1 A 01 656 01 </t>
  </si>
  <si>
    <t xml:space="preserve"> Usinagem de conc. c/ cim. portland p/ pav. rígido m3 202,98 0,00 202,98</t>
  </si>
  <si>
    <t xml:space="preserve">1 A 01 656 50 </t>
  </si>
  <si>
    <t xml:space="preserve"> Usinagem p/ conc.cim.portl.c/ forma desliz AC/BC m3 240,43 0,00 240,43</t>
  </si>
  <si>
    <t xml:space="preserve">1 A 01 656 51 </t>
  </si>
  <si>
    <t xml:space="preserve"> Usinagem de conc. c/ cim. port.p/ pav.rígido AC/BC m3 265,98 0,00 265,98</t>
  </si>
  <si>
    <t xml:space="preserve">1 A 01 657 00 </t>
  </si>
  <si>
    <t xml:space="preserve"> Usinagem p/ conc.cim. portland c/ equip. peq. por. m3 254,75 0,00 254,75</t>
  </si>
  <si>
    <t xml:space="preserve">1 A 01 657 50 </t>
  </si>
  <si>
    <t xml:space="preserve"> Usinagem p/conc.cim. portl.c/ equip.peq.por.AC/BC m3 317,53 0,00 317,53</t>
  </si>
  <si>
    <t>(Valores em R$ ) Página 4 26/05/2015</t>
  </si>
  <si>
    <t xml:space="preserve">1 A 01 700 00 </t>
  </si>
  <si>
    <t xml:space="preserve"> Fabricação de peças pré mold. de conc. p/ pavim. m3 308,59 0,00 308,59</t>
  </si>
  <si>
    <t xml:space="preserve">1 A 01 700 50 </t>
  </si>
  <si>
    <t xml:space="preserve"> Fabric.de peças pré mold.de conc. p/pavim.AC/BC m3 369,54 0,00 369,54</t>
  </si>
  <si>
    <t xml:space="preserve">1 A 01 720 00 </t>
  </si>
  <si>
    <t xml:space="preserve"> Concreto fck=18MPa p/ pré</t>
  </si>
  <si>
    <t>moldados (guarda</t>
  </si>
  <si>
    <t>corpo) m3 284,02 0,00 284,02</t>
  </si>
  <si>
    <t xml:space="preserve">1 A 01 720 01 </t>
  </si>
  <si>
    <t xml:space="preserve"> Guarda</t>
  </si>
  <si>
    <t>corpo tipo GM, moldado no local m 271,20 0,00 271,20</t>
  </si>
  <si>
    <t xml:space="preserve">1 A 01 720 02 </t>
  </si>
  <si>
    <t xml:space="preserve"> Fabricação de Guarda</t>
  </si>
  <si>
    <t>corpo m 50,74 0,00 50,74</t>
  </si>
  <si>
    <t xml:space="preserve">1 A 01 720 50 </t>
  </si>
  <si>
    <t xml:space="preserve"> Concr.fck = 18 mPa p/pré</t>
  </si>
  <si>
    <t>mold.(guarda</t>
  </si>
  <si>
    <t>corpo)AC/BC m3 350,42 0,00 350,42</t>
  </si>
  <si>
    <t xml:space="preserve">1 A 01 720 51 </t>
  </si>
  <si>
    <t>corpo tipo GM, moldado no local AC/BC m 291,97 0,00 291,97</t>
  </si>
  <si>
    <t xml:space="preserve">1 A 01 720 52 </t>
  </si>
  <si>
    <t xml:space="preserve"> Fabricação de guarda </t>
  </si>
  <si>
    <t xml:space="preserve"> corpo AC/BC m 53,46 0,00 53,46</t>
  </si>
  <si>
    <t xml:space="preserve">1 A 01 725 01 </t>
  </si>
  <si>
    <t xml:space="preserve"> Fabricação de balizador de concreto un 16,89 0,00 16,89</t>
  </si>
  <si>
    <t xml:space="preserve">1 A 01 725 51 </t>
  </si>
  <si>
    <t xml:space="preserve"> Fabricação de balizador de concreto AC/BC un 17,56 0,00 17,56</t>
  </si>
  <si>
    <t xml:space="preserve">1 A 01 730 00 </t>
  </si>
  <si>
    <t xml:space="preserve"> Concreto fck=18MPa p/ pré moldados (mourões) m3 237,57 0,00 237,57</t>
  </si>
  <si>
    <t xml:space="preserve">1 A 01 730 01 </t>
  </si>
  <si>
    <t xml:space="preserve"> Fabr. mourão de concr. esticador seção quad. 15cm un 42,62 0,00 42,62</t>
  </si>
  <si>
    <t xml:space="preserve">1 A 01 730 02 </t>
  </si>
  <si>
    <t xml:space="preserve"> Fabr. mourão de concr esticador seção triang. 15cm un 28,96 0,00 28,96</t>
  </si>
  <si>
    <t xml:space="preserve">1 A 01 730 50 </t>
  </si>
  <si>
    <t xml:space="preserve"> Concreto fck=18MPa p/pré moldados (mourões) AC/BC m3 303,98 0,00 303,98</t>
  </si>
  <si>
    <t xml:space="preserve">1 A 01 730 51 </t>
  </si>
  <si>
    <t xml:space="preserve"> Fabric.Mourão concr.estic.seção quadr.15cm AC/BC un 45,91 0,00 45,91</t>
  </si>
  <si>
    <t xml:space="preserve">1 A 01 730 52 </t>
  </si>
  <si>
    <t xml:space="preserve"> Fabric.Mourão concr.estic.seção triang.15cm AC/BC un 30,61 0,00 30,61</t>
  </si>
  <si>
    <t xml:space="preserve">1 A 01 735 01 </t>
  </si>
  <si>
    <t xml:space="preserve"> Fabr. mourão de concreto suporte seção quad. 11cm un 31,88 0,00 31,88</t>
  </si>
  <si>
    <t xml:space="preserve">1 A 01 735 02 </t>
  </si>
  <si>
    <t xml:space="preserve"> Fabr. mourão de concr. suporte seção triang. 11cm un 22,31 0,00 22,31</t>
  </si>
  <si>
    <t xml:space="preserve">1 A 01 735 51 </t>
  </si>
  <si>
    <t xml:space="preserve"> Fabric.Mourão concr.suporte seção quadr.11cm AC/BC un 33,56 0,00 33,56</t>
  </si>
  <si>
    <t xml:space="preserve">1 A 01 735 52 </t>
  </si>
  <si>
    <t xml:space="preserve"> Fabric.Mourão concr.suporte sec.triang.11cm AC/BC un 23,15 0,00 23,15</t>
  </si>
  <si>
    <t xml:space="preserve">1 A 01 739 01 </t>
  </si>
  <si>
    <t xml:space="preserve"> Confecção de tubos de concreto D=0,20m m 18,90 0,00 18,90</t>
  </si>
  <si>
    <t xml:space="preserve">1 A 01 739 51 </t>
  </si>
  <si>
    <t xml:space="preserve"> Confecção de tubos de concreto D=0,20m AC/BC m 20,91 0,00 20,91</t>
  </si>
  <si>
    <t xml:space="preserve">1 A 01 740 01 </t>
  </si>
  <si>
    <t xml:space="preserve"> Confecção de tubos de concreto perfurado D=0,20m m 19,55 0,00 19,55</t>
  </si>
  <si>
    <t xml:space="preserve">1 A 01 740 51 </t>
  </si>
  <si>
    <t xml:space="preserve"> Confecção tubos concr.perfurado D=0,20m AC/BC m 21,55 0,00 21,55</t>
  </si>
  <si>
    <t xml:space="preserve">1 A 01 741 01 </t>
  </si>
  <si>
    <t xml:space="preserve"> Confecção de tubos de concreto poroso D=0,20m m 19,10 0,00 19,10</t>
  </si>
  <si>
    <t xml:space="preserve">1 A 01 741 51 </t>
  </si>
  <si>
    <t xml:space="preserve"> Confecção de tubos de concr.poroso D=0,20m AC/BC m 20,93 0,00 20,93</t>
  </si>
  <si>
    <t xml:space="preserve">1 A 01 745 01 </t>
  </si>
  <si>
    <t xml:space="preserve"> Confecção de tubos de concreto D=0,30m m 29,32 0,00 29,32</t>
  </si>
  <si>
    <t xml:space="preserve">1 A 01 745 51 </t>
  </si>
  <si>
    <t xml:space="preserve"> Confecção de tubos de concreto D=0,30m AC/BC m 32,97 0,00 32,97</t>
  </si>
  <si>
    <t xml:space="preserve">1 A 01 746 01 </t>
  </si>
  <si>
    <t xml:space="preserve"> Confecção de tubos de concreto perfurado D=0,30m m 29,97 0,00 29,97</t>
  </si>
  <si>
    <t xml:space="preserve">1 A 01 746 51 </t>
  </si>
  <si>
    <t xml:space="preserve"> Confecção de tubos concr.perfurado D=0,30m AC/BC m 33,62 0,00 33,62</t>
  </si>
  <si>
    <t xml:space="preserve">1 A 01 747 01 </t>
  </si>
  <si>
    <t xml:space="preserve"> Confecção de tubos de concreto poroso D=0,30m m 29,68 0,00 29,68</t>
  </si>
  <si>
    <t xml:space="preserve">1 A 01 747 51 </t>
  </si>
  <si>
    <t xml:space="preserve"> Confecção de tubos concr.poroso D=0,30m AC/BC m 33,01 0,00 33,01</t>
  </si>
  <si>
    <t xml:space="preserve">1 A 01 751 01 </t>
  </si>
  <si>
    <t xml:space="preserve"> Confecção de tubos de concreto D=0,40m m 42,60 0,00 42,60</t>
  </si>
  <si>
    <t xml:space="preserve">1 A 01 751 51 </t>
  </si>
  <si>
    <t xml:space="preserve"> Confecção de tubos de concreto D=0,40m AC/BC m 48,35 0,00 48,35</t>
  </si>
  <si>
    <t xml:space="preserve">1 A 01 752 01 </t>
  </si>
  <si>
    <t xml:space="preserve"> Confecção de tubos de concreto perfurado D=0,40m m 43,25 0,00 43,25</t>
  </si>
  <si>
    <t xml:space="preserve">1 A 01 752 51 </t>
  </si>
  <si>
    <t xml:space="preserve"> Confecção de tubos concr.perfurado D=0,40m AC/BC m 49,00 0,00 49,00</t>
  </si>
  <si>
    <t>(Valores em R$ ) Página 5 26/05/2015</t>
  </si>
  <si>
    <t xml:space="preserve">1 A 01 753 01 </t>
  </si>
  <si>
    <t xml:space="preserve"> Confecção de tubos de concreto poroso D=0,40m m 43,17 0,00 43,17</t>
  </si>
  <si>
    <t xml:space="preserve">1 A 01 753 51 </t>
  </si>
  <si>
    <t xml:space="preserve"> Confecção de tubos concr.poroso D=0,40m AC/BC m 48,41 0,00 48,41</t>
  </si>
  <si>
    <t xml:space="preserve">1 A 01 755 01 </t>
  </si>
  <si>
    <t xml:space="preserve"> Confecção de tubos de concreto armado D=0,60m CA</t>
  </si>
  <si>
    <t>4 m 176,41 0,00 176,41</t>
  </si>
  <si>
    <t xml:space="preserve">1 A 01 755 51 </t>
  </si>
  <si>
    <t xml:space="preserve"> Confecção de tubos concr.armado D=0,60m CA</t>
  </si>
  <si>
    <t>4 AC/BC m 187,75 0,00 187,75</t>
  </si>
  <si>
    <t xml:space="preserve">1 A 01 760 01 </t>
  </si>
  <si>
    <t xml:space="preserve"> Confecção de tubos de concreto armado D=0,80m CA</t>
  </si>
  <si>
    <t>4 m 263,86 0,00 263,86</t>
  </si>
  <si>
    <t xml:space="preserve">1 A 01 760 51 </t>
  </si>
  <si>
    <t xml:space="preserve"> Confecção de tubos concr.armado D=0,80m CA</t>
  </si>
  <si>
    <t>4 AC/BC m 282,63 0,00 282,63</t>
  </si>
  <si>
    <t xml:space="preserve">1 A 01 765 01 </t>
  </si>
  <si>
    <t xml:space="preserve"> Confecção de tubos de concreto armado D=1,00m CA</t>
  </si>
  <si>
    <t>4 m 396,46 0,00 396,46</t>
  </si>
  <si>
    <t xml:space="preserve">1 A 01 765 51 </t>
  </si>
  <si>
    <t xml:space="preserve"> Confecção de tubos concr.armado D=1,00m CA</t>
  </si>
  <si>
    <t>4 AC/BC m 424,50 0,00 424,50</t>
  </si>
  <si>
    <t xml:space="preserve">1 A 01 770 01 </t>
  </si>
  <si>
    <t xml:space="preserve"> Confecção de tubos de concreto armado D=1,20m CA</t>
  </si>
  <si>
    <t>4 m 558,50 0,00 558,50</t>
  </si>
  <si>
    <t xml:space="preserve">1 A 01 770 51 </t>
  </si>
  <si>
    <t xml:space="preserve"> Confecção de tubos concr.armado D=1,20m CA</t>
  </si>
  <si>
    <t>4 AC/BC m 594,57 0,00 594,57</t>
  </si>
  <si>
    <t xml:space="preserve">1 A 01 775 01 </t>
  </si>
  <si>
    <t xml:space="preserve"> Confecção de tubos de concreto armado D=1,50m CA</t>
  </si>
  <si>
    <t>4 m 886,16 0,00 886,16</t>
  </si>
  <si>
    <t xml:space="preserve">1 A 01 775 51 </t>
  </si>
  <si>
    <t xml:space="preserve"> Confecção de tubos concr.armado D=1,50m CA</t>
  </si>
  <si>
    <t>4 AC/BC m 934,06 0,00 934,06</t>
  </si>
  <si>
    <t xml:space="preserve">1 A 01 780 01 </t>
  </si>
  <si>
    <t xml:space="preserve"> Obtenção de grama para replantio m2 1,84 0,00 1,84</t>
  </si>
  <si>
    <t xml:space="preserve">1 A 01 790 01 </t>
  </si>
  <si>
    <t xml:space="preserve"> Guia de madeira </t>
  </si>
  <si>
    <t xml:space="preserve"> 2,5 x 7,0 cm m 6,92 0,00 6,92</t>
  </si>
  <si>
    <t xml:space="preserve">1 A 01 790 02 </t>
  </si>
  <si>
    <t xml:space="preserve"> 2,5 x 10,0 cm m 3,08 0,00 3,08</t>
  </si>
  <si>
    <t xml:space="preserve">1 A 01 800 01 </t>
  </si>
  <si>
    <t xml:space="preserve"> Recuperação de chapa para placa de sinalização m2 30,33 0,00 30,33</t>
  </si>
  <si>
    <t xml:space="preserve">1 A 01 810 01 </t>
  </si>
  <si>
    <t xml:space="preserve"> Calha metálica semi</t>
  </si>
  <si>
    <t>circular D=0,40 m m 169,67 0,00 169,67</t>
  </si>
  <si>
    <t xml:space="preserve">1 A 01 850 01 </t>
  </si>
  <si>
    <t xml:space="preserve"> Confecção de placa de sinalização semi</t>
  </si>
  <si>
    <t>refletiva m2 130,63 0,00 130,63</t>
  </si>
  <si>
    <t xml:space="preserve">1 A 01 860 01 </t>
  </si>
  <si>
    <t xml:space="preserve"> Confecção de placa de sinalização tot. refletiva m2 203,16 0,00 203,16</t>
  </si>
  <si>
    <t xml:space="preserve">1 A 01 870 01 </t>
  </si>
  <si>
    <t xml:space="preserve"> Confecção de suporte e travessa p/ placa de sinal. un 59,23 0,00 59,23</t>
  </si>
  <si>
    <t xml:space="preserve">1 A 01 890 01 </t>
  </si>
  <si>
    <t xml:space="preserve"> Escavação manual em material de 1a categoria m3 42,12 0,00 42,12</t>
  </si>
  <si>
    <t xml:space="preserve">1 A 01 891 01 </t>
  </si>
  <si>
    <t xml:space="preserve"> Escavação manual de vala em material de 1a cat. m3 48,60 0,00 48,60</t>
  </si>
  <si>
    <t xml:space="preserve">1 A 01 892 01 </t>
  </si>
  <si>
    <t xml:space="preserve"> Escavação mecânica de vala em material de 1a cat. m3 4,93 0,00 4,93</t>
  </si>
  <si>
    <t xml:space="preserve">1 A 01 893 01 </t>
  </si>
  <si>
    <t xml:space="preserve"> Compactação manual m3 10,15 0,00 10,15</t>
  </si>
  <si>
    <t xml:space="preserve">1 A 01 893 02 </t>
  </si>
  <si>
    <t xml:space="preserve"> Reaterro e compactação m3 25,27 0,00 25,27</t>
  </si>
  <si>
    <t xml:space="preserve">1 A 01 894 01 </t>
  </si>
  <si>
    <t xml:space="preserve"> Lastro de brita m3 42,76 0,00 42,76</t>
  </si>
  <si>
    <t xml:space="preserve">1 A 01 894 51 </t>
  </si>
  <si>
    <t xml:space="preserve"> Lastro de brita BC m3 89,74 0,00 89,74</t>
  </si>
  <si>
    <t xml:space="preserve">1 A 02 702 00 </t>
  </si>
  <si>
    <t xml:space="preserve"> Limpeza e enchim. junta pav. concr.(const e rest) m 2,99 0,00 2,99</t>
  </si>
  <si>
    <t xml:space="preserve">1 A 99 001 00 </t>
  </si>
  <si>
    <t xml:space="preserve"> Mistura areia</t>
  </si>
  <si>
    <t>asfalto usinada a frio m3 0,00 0,00 0,00</t>
  </si>
  <si>
    <t xml:space="preserve">1 A 99 002 00 </t>
  </si>
  <si>
    <t>asfalto usinada a quente m3 0,00 0,00 0,00</t>
  </si>
  <si>
    <t xml:space="preserve">1 A 99 003 00 </t>
  </si>
  <si>
    <t xml:space="preserve"> Mistura betuminosa usinada a frio m3 0,00 0,00 0,00</t>
  </si>
  <si>
    <t xml:space="preserve">1 A 99 004 00 </t>
  </si>
  <si>
    <t xml:space="preserve"> Mistura betuminosa usinada a quente m3 0,00 0,00 0,00</t>
  </si>
  <si>
    <t xml:space="preserve">1 A 99 005 00 </t>
  </si>
  <si>
    <t xml:space="preserve"> Mistura betuminosa m3 0,00 0,00 0,00</t>
  </si>
  <si>
    <t>(Valores em R$ ) Página 6 26/05/2015</t>
  </si>
  <si>
    <t>Construção Rodoviária</t>
  </si>
  <si>
    <t xml:space="preserve">2 S 01 000 00 </t>
  </si>
  <si>
    <t xml:space="preserve"> Desm. dest. limpeza áreas c/arv. diam. até 0,15 m m2 0,28 0,09 0,37</t>
  </si>
  <si>
    <t xml:space="preserve">2 S 01 010 00 </t>
  </si>
  <si>
    <t xml:space="preserve"> Destocamento de árvores D=0,15 a 0,30 m und 27,40 8,21 35,61</t>
  </si>
  <si>
    <t xml:space="preserve">2 S 01 012 00 </t>
  </si>
  <si>
    <t xml:space="preserve"> Destocamento de árvores c/diâm. &gt; 0,30 m und 68,49 20,53 89,02</t>
  </si>
  <si>
    <t xml:space="preserve">2 S 01 100 01 </t>
  </si>
  <si>
    <t xml:space="preserve"> Esc. carga transp. mat 1ª cat DMT 50 m m3 1,43 0,43 1,85</t>
  </si>
  <si>
    <t xml:space="preserve">2 S 01 100 02 </t>
  </si>
  <si>
    <t xml:space="preserve"> Esc. carga transp. mat 1ª cat DMT 50 a 200m c/m m3 5,11 1,53 6,64</t>
  </si>
  <si>
    <t xml:space="preserve">2 S 01 100 03 </t>
  </si>
  <si>
    <t xml:space="preserve"> Esc. carga transp. mat 1ª cat DMT 200 a 400m c/m m3 6,24 1,87 8,11</t>
  </si>
  <si>
    <t xml:space="preserve">2 S 01 100 04 </t>
  </si>
  <si>
    <t xml:space="preserve"> Esc. carga transp. mat 1ª cat DMT 400 a 600m c/m m3 7,44 2,23 9,67</t>
  </si>
  <si>
    <t xml:space="preserve">2 S 01 100 05 </t>
  </si>
  <si>
    <t xml:space="preserve"> Esc. carga transp. mat 1ª cat DMT 600 a 800m c/m m3 8,50 2,55 11,05</t>
  </si>
  <si>
    <t xml:space="preserve">2 S 01 100 06 </t>
  </si>
  <si>
    <t xml:space="preserve"> Esc. carga transp. mat 1ª cat DMT 800 a 1000m c/m m3 9,83 2,95 12,78</t>
  </si>
  <si>
    <t xml:space="preserve">2 S 01 100 07 </t>
  </si>
  <si>
    <t xml:space="preserve"> Esc. carga transp. mat 1ª cat DMT 1000 a 1200m c/m m3 11,23 3,37 14,59</t>
  </si>
  <si>
    <t xml:space="preserve">2 S 01 100 08 </t>
  </si>
  <si>
    <t xml:space="preserve"> Esc. carga transp. mat 1ª cat DMT 1200 a 1400m c/m m3 12,52 3,75 16,27</t>
  </si>
  <si>
    <t xml:space="preserve">2 S 01 100 09 </t>
  </si>
  <si>
    <t xml:space="preserve"> Esc. carga tr. mat 1ª c. DMT 50 a 200m c/carreg m3 5,56 1,67 7,23</t>
  </si>
  <si>
    <t xml:space="preserve">2 S 01 100 10 </t>
  </si>
  <si>
    <t xml:space="preserve"> Esc. carga tr. mat 1ª c. DMT 200 a 400m c/carreg m3 6,04 1,81 7,85</t>
  </si>
  <si>
    <t xml:space="preserve">2 S 01 100 11 </t>
  </si>
  <si>
    <t xml:space="preserve"> Esc. carga tr. mat 1ª c. DMT 400 a 600m c/carreg m3 6,29 1,89 8,17</t>
  </si>
  <si>
    <t xml:space="preserve">2 S 01 100 12 </t>
  </si>
  <si>
    <t xml:space="preserve"> Esc. carga tr. mat 1ª c. DMT 600 a 800m c/carreg m3 6,57 1,97 8,54</t>
  </si>
  <si>
    <t xml:space="preserve">2 S 01 100 13 </t>
  </si>
  <si>
    <t xml:space="preserve"> Esc. carga tr. mat 1ª c. DMT 800 a 1000m c/carreg m3 7,04 2,11 9,15</t>
  </si>
  <si>
    <t xml:space="preserve">2 S 01 100 14 </t>
  </si>
  <si>
    <t xml:space="preserve"> Esc. carga tr. mat 1ª c. DMT 1000 a 1200m c/carreg m3 7,30 2,19 9,49</t>
  </si>
  <si>
    <t xml:space="preserve">2 S 01 100 15 </t>
  </si>
  <si>
    <t xml:space="preserve"> Esc. carga tr. mat 1ª c. DMT 1200 a 1400m c/carreg m3 7,53 2,26 9,79</t>
  </si>
  <si>
    <t xml:space="preserve">2 S 01 100 16 </t>
  </si>
  <si>
    <t xml:space="preserve"> Esc. carga tr. mat 1ª c. DMT 1400 a 1600m c/carreg m3 7,90 2,37 10,27</t>
  </si>
  <si>
    <t xml:space="preserve">2 S 01 100 17 </t>
  </si>
  <si>
    <t xml:space="preserve"> Esc. carga tr. mat 1ª c. DMT 1600 a 1800m c/carreg m3 8,02 2,40 10,42</t>
  </si>
  <si>
    <t xml:space="preserve">2 S 01 100 18 </t>
  </si>
  <si>
    <t xml:space="preserve"> Esc. carga tr. mat 1ª c. DMT 1800 a 2000m c/carreg m3 8,48 2,54 11,02</t>
  </si>
  <si>
    <t xml:space="preserve">2 S 01 100 19 </t>
  </si>
  <si>
    <t xml:space="preserve"> Esc. carga tr. mat 1ª c. DMT 2000 a 3000m c/carreg m3 9,43 2,83 12,25</t>
  </si>
  <si>
    <t xml:space="preserve">2 S 01 100 20 </t>
  </si>
  <si>
    <t xml:space="preserve"> Esc. carga tr. mat 1ª c. DMT 3000 a 5000m c/carreg m3 12,01 3,60 15,61</t>
  </si>
  <si>
    <t xml:space="preserve">2 S 01 100 21 </t>
  </si>
  <si>
    <t xml:space="preserve"> Escavação carga transp. manual mat.1a cat. DT=20m m3 35,80 10,73 46,53</t>
  </si>
  <si>
    <t xml:space="preserve">2 S 01 100 22 </t>
  </si>
  <si>
    <t xml:space="preserve"> Esc. carga transp. mat 1ª cat DMT 50 a 200m c/e m3 4,44 1,33 5,77</t>
  </si>
  <si>
    <t xml:space="preserve">2 S 01 100 23 </t>
  </si>
  <si>
    <t xml:space="preserve"> Esc. carga transp. mat 1ª cat DMT 200 a 400m c/e m3 4,81 1,44 6,25</t>
  </si>
  <si>
    <t xml:space="preserve">2 S 01 100 24 </t>
  </si>
  <si>
    <t xml:space="preserve"> Esc. carga transp. mat 1ª cat DMT 400 a 600m c/e m3 5,20 1,56 6,76</t>
  </si>
  <si>
    <t xml:space="preserve">2 S 01 100 25 </t>
  </si>
  <si>
    <t xml:space="preserve"> Esc. carga transp. mat 1ª cat DMT 600 a 800m c/e m3 5,55 1,66 7,22</t>
  </si>
  <si>
    <t xml:space="preserve">2 S 01 100 26 </t>
  </si>
  <si>
    <t xml:space="preserve"> Esc. carga transp. mat 1ª cat DMT 800 a 1000m c/e m3 5,87 1,76 7,63</t>
  </si>
  <si>
    <t xml:space="preserve">2 S 01 100 27 </t>
  </si>
  <si>
    <t xml:space="preserve"> Esc. carga transp. mat 1ª cat DMT 1000 a 1200m c/e m3 6,20 1,86 8,06</t>
  </si>
  <si>
    <t xml:space="preserve">2 S 01 100 28 </t>
  </si>
  <si>
    <t xml:space="preserve"> Esc. carga transp. mat 1ª cat DMT 1200 a 1400m c/e m3 6,51 1,95 8,46</t>
  </si>
  <si>
    <t xml:space="preserve">2 S 01 100 29 </t>
  </si>
  <si>
    <t xml:space="preserve"> Esc. carga transp. mat 1ª cat DMT 1400 a 1600m c/e m3 6,75 2,02 8,78</t>
  </si>
  <si>
    <t xml:space="preserve">2 S 01 100 30 </t>
  </si>
  <si>
    <t xml:space="preserve"> Esc. carga transp. mat 1ª cat DMT 1600 a 1800m c/e m3 6,86 2,06 8,92</t>
  </si>
  <si>
    <t xml:space="preserve">2 S 01 100 31 </t>
  </si>
  <si>
    <t xml:space="preserve"> Esc. carga transp. mat 1ª cat DMT 1800 a 2000m c/e m3 7,37 2,21 9,58</t>
  </si>
  <si>
    <t xml:space="preserve">2 S 01 100 32 </t>
  </si>
  <si>
    <t xml:space="preserve"> Esc. carga transp. mat 1ª cat DMT 2000 a 3000m c/e m3 8,26 2,48 10,74</t>
  </si>
  <si>
    <t xml:space="preserve">2 S 01 100 33 </t>
  </si>
  <si>
    <t xml:space="preserve"> Esc. carga transp. mat 1ª cat DMT 3000 a 5000m c/e m3 10,95 3,28 14,23</t>
  </si>
  <si>
    <t>(Valores em R$ ) Página 7 26/05/2015</t>
  </si>
  <si>
    <t xml:space="preserve">2 S 01 101 01 </t>
  </si>
  <si>
    <t xml:space="preserve"> Esc. carga transp. mat 2ª cat DMT 50m m3 3,02 0,90 3,92</t>
  </si>
  <si>
    <t xml:space="preserve">2 S 01 101 02 </t>
  </si>
  <si>
    <t xml:space="preserve"> Esc. carga transp. mat 2ª cat DMT 50 a 200m c/m m3 8,72 2,61 11,34</t>
  </si>
  <si>
    <t xml:space="preserve">2 S 01 101 03 </t>
  </si>
  <si>
    <t xml:space="preserve"> Esc. carga transp. mat 2ª cat DMT 200 a 400m c/m m3 8,75 2,62 11,38</t>
  </si>
  <si>
    <t xml:space="preserve">2 S 01 101 04 </t>
  </si>
  <si>
    <t xml:space="preserve"> Esc. carga transp. mat 2ª cat DMT 400 a 600m c/m m3 10,72 3,21 13,93</t>
  </si>
  <si>
    <t xml:space="preserve">2 S 01 101 05 </t>
  </si>
  <si>
    <t xml:space="preserve"> Esc. carga transp. mat 2ª cat DMT 600 a 800m c/m m3 12,69 3,80 16,49</t>
  </si>
  <si>
    <t xml:space="preserve">2 S 01 101 06 </t>
  </si>
  <si>
    <t xml:space="preserve"> Esc. carga transp. mat 2ª cat DMT 800 a 1000m c/m m3 14,66 4,39 19,05</t>
  </si>
  <si>
    <t xml:space="preserve">2 S 01 101 07 </t>
  </si>
  <si>
    <t xml:space="preserve"> Esc. carga transp. mat 2ª cat DMT 1000 a 1200m c/m m3 14,67 4,40 19,07</t>
  </si>
  <si>
    <t xml:space="preserve">2 S 01 101 08 </t>
  </si>
  <si>
    <t xml:space="preserve"> Esc. carga transp. mat 2ª cat DMT 1200 a 1400m c/m m3 16,65 4,99 21,64</t>
  </si>
  <si>
    <t xml:space="preserve">2 S 01 101 09 </t>
  </si>
  <si>
    <t xml:space="preserve"> Esc. carga tr. mat 2ª c. DMT 50 a 200m c/carreg m3 8,55 2,56 11,11</t>
  </si>
  <si>
    <t xml:space="preserve">2 S 01 101 10 </t>
  </si>
  <si>
    <t xml:space="preserve"> Esc. carga tr. mat 2ª c. DMT 200 a 400m c/carreg m3 8,95 2,68 11,64</t>
  </si>
  <si>
    <t xml:space="preserve">2 S 01 101 11 </t>
  </si>
  <si>
    <t xml:space="preserve"> Esc. carga tr. mat 2a c. DMT 400 a 600m c/carreg m3 9,46 2,84 12,30</t>
  </si>
  <si>
    <t xml:space="preserve">2 S 01 101 12 </t>
  </si>
  <si>
    <t xml:space="preserve"> Esc. carga tr. mat 2a c. DMT 600 a 800m c/carreg m3 9,92 2,97 12,90</t>
  </si>
  <si>
    <t xml:space="preserve">2 S 01 101 13 </t>
  </si>
  <si>
    <t xml:space="preserve"> Esc. carga tr. mat 2a c. DMT 800 a 1000m c/carreg m3 10,21 3,06 13,27</t>
  </si>
  <si>
    <t xml:space="preserve">2 S 01 101 14 </t>
  </si>
  <si>
    <t xml:space="preserve"> Esc. carga tr. mat 2a c. DMT 1000 a 1200m c/carreg m3 10,76 3,23 13,99</t>
  </si>
  <si>
    <t xml:space="preserve">2 S 01 101 15 </t>
  </si>
  <si>
    <t xml:space="preserve"> Esc. carga tr. mat 2a c. DMT 1200 a 1400m c/carreg m3 11,07 3,32 14,39</t>
  </si>
  <si>
    <t xml:space="preserve">2 S 01 101 16 </t>
  </si>
  <si>
    <t xml:space="preserve"> Esc. carga tr. mat 2a c. DMT 1400 a 1600m c/carreg m3 11,36 3,41 14,77</t>
  </si>
  <si>
    <t xml:space="preserve">2 S 01 101 17 </t>
  </si>
  <si>
    <t xml:space="preserve"> Esc. carga tr. mat 2a c. DMT 1600 a 1800m c/carreg m3 11,50 3,45 14,94</t>
  </si>
  <si>
    <t xml:space="preserve">2 S 01 101 18 </t>
  </si>
  <si>
    <t xml:space="preserve"> Esc. carga tr. mat 2a c. DMT 1800 a 2000m c/carreg m3 12,05 3,61 15,67</t>
  </si>
  <si>
    <t xml:space="preserve">2 S 01 101 19 </t>
  </si>
  <si>
    <t xml:space="preserve"> Esc. carga tr. mat 2a c. DMT 2000 a 3000m c/carreg m3 13,12 3,93 17,06</t>
  </si>
  <si>
    <t xml:space="preserve">2 S 01 101 20 </t>
  </si>
  <si>
    <t xml:space="preserve"> Esc. carga tr. mat 2a c. DMT 3000 a 5000m c/carreg m3 16,52 4,95 21,47</t>
  </si>
  <si>
    <t xml:space="preserve">2 S 01 101 22 </t>
  </si>
  <si>
    <t xml:space="preserve"> Esc. carga transp. mat 2a cat DMT 50 a 200m c/e m3 6,22 1,87 8,09</t>
  </si>
  <si>
    <t xml:space="preserve">2 S 01 101 23 </t>
  </si>
  <si>
    <t xml:space="preserve"> Esc. carga transp. mat 2a cat DMT 200 a 400m c/e m3 6,70 2,01 8,70</t>
  </si>
  <si>
    <t xml:space="preserve">2 S 01 101 24 </t>
  </si>
  <si>
    <t xml:space="preserve"> Esc. carga transp. mat 2a cat DMT 400 a 600m c/e m3 7,06 2,12 9,17</t>
  </si>
  <si>
    <t xml:space="preserve">2 S 01 101 25 </t>
  </si>
  <si>
    <t xml:space="preserve"> Esc. carga transp. mat 2a cat DMT 600 a 800m c/e m3 7,34 2,20 9,55</t>
  </si>
  <si>
    <t xml:space="preserve">2 S 01 101 26 </t>
  </si>
  <si>
    <t xml:space="preserve"> Esc. carga transp. mat 2a cat DMT 800 a 1000m c/e m3 8,00 2,40 10,40</t>
  </si>
  <si>
    <t xml:space="preserve">2 S 01 101 27 </t>
  </si>
  <si>
    <t xml:space="preserve"> Esc. carga transp. mat 2a cat DMT 1000 a 1200m c/e m3 8,42 2,52 10,94</t>
  </si>
  <si>
    <t xml:space="preserve">2 S 01 101 28 </t>
  </si>
  <si>
    <t xml:space="preserve"> Esc. carga transp. mat 2a cat DMT 1200 a 1400m c/e m3 8,74 2,62 11,36</t>
  </si>
  <si>
    <t xml:space="preserve">2 S 01 101 29 </t>
  </si>
  <si>
    <t xml:space="preserve"> Esc. carga transp. mat 2a cat DMT 1400 a 1600m c/e m3 8,99 2,70 11,69</t>
  </si>
  <si>
    <t xml:space="preserve">2 S 01 101 30 </t>
  </si>
  <si>
    <t xml:space="preserve"> Esc. carga transp. mat 2a cat DMT 1600 a 1800m c/e m3 9,28 2,78 12,07</t>
  </si>
  <si>
    <t xml:space="preserve">2 S 01 101 31 </t>
  </si>
  <si>
    <t xml:space="preserve"> Esc. carga transp. mat 2a cat DMT 1800 a 2000m c/e m3 9,74 2,92 12,65</t>
  </si>
  <si>
    <t xml:space="preserve">2 S 01 101 32 </t>
  </si>
  <si>
    <t xml:space="preserve"> Esc. carga transp. mat 2a cat DMT 2000 a 3000m c/e m3 10,66 3,20 13,86</t>
  </si>
  <si>
    <t xml:space="preserve">2 S 01 101 33 </t>
  </si>
  <si>
    <t xml:space="preserve"> Esc. carga transp. mat 2a cat DMT 3000 a 5000m c/e m3 13,94 4,18 18,12</t>
  </si>
  <si>
    <t xml:space="preserve">2 S 01 102 01 </t>
  </si>
  <si>
    <t xml:space="preserve"> Esc. carga transp. mat 3a cat DMT até 50m m3 15,26 4,57 19,83</t>
  </si>
  <si>
    <t xml:space="preserve">2 S 01 102 02 </t>
  </si>
  <si>
    <t xml:space="preserve"> Esc. carga transp. mat 3a cat DMT 50 a 200m m3 18,86 5,65 24,52</t>
  </si>
  <si>
    <t xml:space="preserve">2 S 01 102 03 </t>
  </si>
  <si>
    <t xml:space="preserve"> Esc. carga transp. mat 3a cat DMT 200 a 400m m3 19,56 5,87 25,43</t>
  </si>
  <si>
    <t xml:space="preserve">2 S 01 102 04 </t>
  </si>
  <si>
    <t xml:space="preserve"> Esc. carga transp. mat 3a cat DMT 400 a 600m m3 20,60 6,18 26,77</t>
  </si>
  <si>
    <t>(Valores em R$ ) Página 8 26/05/2015</t>
  </si>
  <si>
    <t xml:space="preserve">2 S 01 102 05 </t>
  </si>
  <si>
    <t xml:space="preserve"> Esc. carga transp. mat 3a cat DMT 600 a 800m m3 21,30 6,39 27,69</t>
  </si>
  <si>
    <t xml:space="preserve">2 S 01 102 06 </t>
  </si>
  <si>
    <t xml:space="preserve"> Esc. carga transp. mat 3a cat DMT 800 a 1000m m3 22,00 6,60 28,60</t>
  </si>
  <si>
    <t xml:space="preserve">2 S 01 102 07 </t>
  </si>
  <si>
    <t xml:space="preserve"> Esc. carga transp. mat 3a cat DMT 1000 a 1200m m3 22,30 6,69 28,99</t>
  </si>
  <si>
    <t xml:space="preserve">2 S 01 300 01 </t>
  </si>
  <si>
    <t xml:space="preserve"> Esc. carga transp. solos moles DMT 0 a 200m m3 13,84 4,15 17,99</t>
  </si>
  <si>
    <t xml:space="preserve">2 S 01 300 02 </t>
  </si>
  <si>
    <t xml:space="preserve"> Esc. carga transp. solos moles DMT 200 a 400m m3 14,88 4,46 19,34</t>
  </si>
  <si>
    <t xml:space="preserve">2 S 01 300 03 </t>
  </si>
  <si>
    <t xml:space="preserve"> Esc. carga transp. solos moles DMT 400 a 600m m3 15,32 4,59 19,92</t>
  </si>
  <si>
    <t xml:space="preserve">2 S 01 300 04 </t>
  </si>
  <si>
    <t xml:space="preserve"> Esc. carga transp. solos moles DMT 600 a 800m m3 15,84 4,75 20,59</t>
  </si>
  <si>
    <t xml:space="preserve">2 S 01 300 05 </t>
  </si>
  <si>
    <t xml:space="preserve"> Esc. carga transp. solos moles DMT 800 a 1000m m3 16,87 5,06 21,93</t>
  </si>
  <si>
    <t xml:space="preserve">2 S 01 510 00 </t>
  </si>
  <si>
    <t xml:space="preserve"> Compactação de aterros a 95% proctor normal m3 2,12 0,64 2,76</t>
  </si>
  <si>
    <t xml:space="preserve">2 S 01 511 00 </t>
  </si>
  <si>
    <t xml:space="preserve"> Compactação de aterros a 100% proctor normal m3 2,47 0,74 3,22</t>
  </si>
  <si>
    <t xml:space="preserve">2 S 01 512 01 </t>
  </si>
  <si>
    <t xml:space="preserve"> Construção de corpo de aterro em rocha m3 6,77 2,03 8,80</t>
  </si>
  <si>
    <t xml:space="preserve">2 S 01 512 02 </t>
  </si>
  <si>
    <t xml:space="preserve"> Compactação de camada final de aterro de rocha m3 52,83 15,84 68,66</t>
  </si>
  <si>
    <t xml:space="preserve">2 S 01 512 52 </t>
  </si>
  <si>
    <t xml:space="preserve"> Compactação camada final de aterro de rocha BC m3 110,83 33,23 144,06</t>
  </si>
  <si>
    <t xml:space="preserve">2 S 01 513 01 </t>
  </si>
  <si>
    <t xml:space="preserve"> Compactação de material de "bota</t>
  </si>
  <si>
    <t>fora" m3 1,68 0,50 2,19</t>
  </si>
  <si>
    <t xml:space="preserve">2 S 02 100 00 </t>
  </si>
  <si>
    <t xml:space="preserve"> Reforço do subleito m3 9,21 2,76 11,98</t>
  </si>
  <si>
    <t xml:space="preserve">2 S 02 110 00 </t>
  </si>
  <si>
    <t xml:space="preserve"> Regularização do subleito m2 0,64 0,19 0,83</t>
  </si>
  <si>
    <t xml:space="preserve">2 S 02 110 01 </t>
  </si>
  <si>
    <t xml:space="preserve"> Regul. subleito c/ fres. corte contr.autom. greide m2 0,83 0,25 1,08</t>
  </si>
  <si>
    <t xml:space="preserve">2 S 02 200 00 </t>
  </si>
  <si>
    <t xml:space="preserve"> Sub</t>
  </si>
  <si>
    <t>base solo estabilizado granul. s/ mistura m3 9,21 2,76 11,98</t>
  </si>
  <si>
    <t xml:space="preserve">2 S 02 200 01 </t>
  </si>
  <si>
    <t xml:space="preserve"> Base solo estabilizado granul. s/ mistura m3 9,21 2,76 11,98</t>
  </si>
  <si>
    <t xml:space="preserve">2 S 02 210 00 </t>
  </si>
  <si>
    <t>base estab. granul. c/ mistura solo na pista m3 9,83 2,95 12,78</t>
  </si>
  <si>
    <t xml:space="preserve">2 S 02 210 01 </t>
  </si>
  <si>
    <t>base estab. granul. c/ mist. solo</t>
  </si>
  <si>
    <t>areia pista m3 11,33 3,40 14,73</t>
  </si>
  <si>
    <t xml:space="preserve">2 S 02 210 02 </t>
  </si>
  <si>
    <t xml:space="preserve"> Base estab.granul.c/ mist.solo </t>
  </si>
  <si>
    <t xml:space="preserve"> areia na pista m3 11,33 3,40 14,73</t>
  </si>
  <si>
    <t xml:space="preserve">2 S 02 210 51 </t>
  </si>
  <si>
    <t>base estab.granul.c/mist.soloareia pista AC m3 31,98 9,59 41,57</t>
  </si>
  <si>
    <t xml:space="preserve">2 S 02 210 52 </t>
  </si>
  <si>
    <t xml:space="preserve"> Base estab.granul.c/mist.soloareia na pista AC m3 31,98 9,59 41,57</t>
  </si>
  <si>
    <t xml:space="preserve">2 S 02 220 00 </t>
  </si>
  <si>
    <t xml:space="preserve"> Base estab.granul.c/ mistura solo </t>
  </si>
  <si>
    <t xml:space="preserve"> brita m3 35,06 10,51 45,57</t>
  </si>
  <si>
    <t xml:space="preserve">2 S 02 220 50 </t>
  </si>
  <si>
    <t xml:space="preserve"> brita BC m3 60,12 18,02 78,14</t>
  </si>
  <si>
    <t xml:space="preserve">2 S 02 230 00 </t>
  </si>
  <si>
    <t xml:space="preserve"> Base de brita graduada m3 57,59 17,27 74,86</t>
  </si>
  <si>
    <t xml:space="preserve">2 S 02 230 01 </t>
  </si>
  <si>
    <t xml:space="preserve"> Base brita grad. c/ dist. agreg. contr. de greide m3 57,52 17,24 74,76</t>
  </si>
  <si>
    <t xml:space="preserve">2 S 02 230 50 </t>
  </si>
  <si>
    <t xml:space="preserve"> Base de brita graduada BC m3 120,24 36,05 156,29</t>
  </si>
  <si>
    <t xml:space="preserve">2 S 02 230 51 </t>
  </si>
  <si>
    <t xml:space="preserve"> Base brita grad.c/dist.agreg.contr.de greide BC m3 120,16 36,02 156,19</t>
  </si>
  <si>
    <t xml:space="preserve">2 S 02 231 00 </t>
  </si>
  <si>
    <t xml:space="preserve"> Base de macadame hidráulico m3 50,34 15,09 65,43</t>
  </si>
  <si>
    <t xml:space="preserve">2 S 02 231 50 </t>
  </si>
  <si>
    <t xml:space="preserve"> Base de macadame hidráulico BC m3 109,07 32,70 141,77</t>
  </si>
  <si>
    <t xml:space="preserve">2 S 02 241 01 </t>
  </si>
  <si>
    <t xml:space="preserve"> Base de solo cimento c/ mistura em usina m3 95,24 28,55 123,79</t>
  </si>
  <si>
    <t xml:space="preserve">2 S 02 243 01 </t>
  </si>
  <si>
    <t>base de solo melhor. c/ cimento mist. em usina m3 57,12 17,13 74,25</t>
  </si>
  <si>
    <t xml:space="preserve">2 S 02 300 00 </t>
  </si>
  <si>
    <t xml:space="preserve"> Imprimação m2 0,22 0,07 0,28</t>
  </si>
  <si>
    <t xml:space="preserve">2 S 02 400 00 </t>
  </si>
  <si>
    <t xml:space="preserve"> Pintura de ligação m2 0,15 0,05 0,20</t>
  </si>
  <si>
    <t>(Valores em R$ ) Página 9 26/05/2015</t>
  </si>
  <si>
    <t xml:space="preserve">2 S 02 500 01 </t>
  </si>
  <si>
    <t xml:space="preserve"> Tratamento superficial simples c/ emulsão m2 0,76 0,23 0,99</t>
  </si>
  <si>
    <t xml:space="preserve">2 S 02 500 02 </t>
  </si>
  <si>
    <t xml:space="preserve"> Tratamento superficial simples c/ banho diluído m2 0,91 0,27 1,19</t>
  </si>
  <si>
    <t xml:space="preserve">2 S 02 500 50 </t>
  </si>
  <si>
    <t xml:space="preserve"> Tratamento superficial simples c/cap BC m2 1,14 0,34 1,49</t>
  </si>
  <si>
    <t xml:space="preserve">2 S 02 500 51 </t>
  </si>
  <si>
    <t xml:space="preserve"> Tratamento superficial simples c/emulsão BC m2 1,07 0,32 1,40</t>
  </si>
  <si>
    <t xml:space="preserve">2 S 02 500 52 </t>
  </si>
  <si>
    <t xml:space="preserve"> Tratamento superf.simples c/banho diluído BC m2 1,23 0,37 1,59</t>
  </si>
  <si>
    <t xml:space="preserve">2 S 02 501 01 </t>
  </si>
  <si>
    <t xml:space="preserve"> Tratamento superficial duplo c/ emulsão m2 2,33 0,70 3,02</t>
  </si>
  <si>
    <t xml:space="preserve">2 S 02 501 02 </t>
  </si>
  <si>
    <t xml:space="preserve"> Tratamento superficial duplo c/ banho diluído m2 2,66 0,80 3,46</t>
  </si>
  <si>
    <t xml:space="preserve">2 S 02 501 50 </t>
  </si>
  <si>
    <t xml:space="preserve"> Tratamento superficial duplo c/cap BC m2 3,31 0,99 4,31</t>
  </si>
  <si>
    <t xml:space="preserve">2 S 02 501 51 </t>
  </si>
  <si>
    <t xml:space="preserve"> Tratamento superficial duplo c/ emulsão BC m2 3,29 0,99 4,28</t>
  </si>
  <si>
    <t xml:space="preserve">2 S 02 501 52 </t>
  </si>
  <si>
    <t xml:space="preserve"> Tratamento superficial duplo c/banho diluído BC m2 3,63 1,09 4,72</t>
  </si>
  <si>
    <t xml:space="preserve">2 S 02 502 01 </t>
  </si>
  <si>
    <t xml:space="preserve"> Tratamento superficial triplo c/ emulsão m2 3,39 1,02 4,40</t>
  </si>
  <si>
    <t xml:space="preserve">2 S 02 502 02 </t>
  </si>
  <si>
    <t xml:space="preserve"> Tratamento superficial triplo c/ banho diluído m2 3,80 1,14 4,94</t>
  </si>
  <si>
    <t xml:space="preserve">2 S 02 502 50 </t>
  </si>
  <si>
    <t xml:space="preserve"> Tratamento superficial triplo c/ cap BC m2 4,48 1,34 5,83</t>
  </si>
  <si>
    <t xml:space="preserve">2 S 02 502 51 </t>
  </si>
  <si>
    <t xml:space="preserve"> Tratamento superficial triplo c/ emulsão BC m2 4,53 1,36 5,89</t>
  </si>
  <si>
    <t xml:space="preserve">2 S 02 502 52 </t>
  </si>
  <si>
    <t xml:space="preserve"> Tratamento superficial triplo c/banho diluído BC m2 4,94 1,48 6,43</t>
  </si>
  <si>
    <t xml:space="preserve">2 S 02 530 00 </t>
  </si>
  <si>
    <t xml:space="preserve"> Pré</t>
  </si>
  <si>
    <t>misturado a frio m3 80,95 24,27 105,22</t>
  </si>
  <si>
    <t xml:space="preserve">2 S 02 530 50 </t>
  </si>
  <si>
    <t>misturado a frio AC/BC m3 140,90 42,24 183,15</t>
  </si>
  <si>
    <t xml:space="preserve">2 S 02 531 00 </t>
  </si>
  <si>
    <t xml:space="preserve"> Macadame betuminoso por penetração m3 77,78 23,32 101,10</t>
  </si>
  <si>
    <t xml:space="preserve">2 S 02 531 50 </t>
  </si>
  <si>
    <t xml:space="preserve"> Macadame betuminoso por penetração BC m3 132,59 39,75 172,34</t>
  </si>
  <si>
    <t xml:space="preserve">2 S 02 532 00 </t>
  </si>
  <si>
    <t xml:space="preserve"> Areia</t>
  </si>
  <si>
    <t>asfalto a quente t 60,67 18,19 78,85</t>
  </si>
  <si>
    <t xml:space="preserve">2 S 02 532 50 </t>
  </si>
  <si>
    <t>asfalto a quente AC t 103,14 30,92 134,06</t>
  </si>
  <si>
    <t xml:space="preserve">2 S 02 540 01 </t>
  </si>
  <si>
    <t xml:space="preserve"> Conc. betuminoso usinado a quente </t>
  </si>
  <si>
    <t xml:space="preserve"> capa rolamento t 56,01 16,79 72,81</t>
  </si>
  <si>
    <t xml:space="preserve">2 S 02 540 02 </t>
  </si>
  <si>
    <t xml:space="preserve"> Concreto betuminoso usinado a quente </t>
  </si>
  <si>
    <t xml:space="preserve"> "binder" t 49,67 14,89 64,56</t>
  </si>
  <si>
    <t xml:space="preserve">2 S 02 540 21 </t>
  </si>
  <si>
    <t xml:space="preserve"> CBUQ c/ cal hidratada </t>
  </si>
  <si>
    <t xml:space="preserve"> capa de rolamento t 59,75 17,91 77,66</t>
  </si>
  <si>
    <t xml:space="preserve">2 S 02 540 51 </t>
  </si>
  <si>
    <t xml:space="preserve"> CBUQ </t>
  </si>
  <si>
    <t xml:space="preserve"> capa rolamento AC/BC t 81,00 24,29 105,29</t>
  </si>
  <si>
    <t xml:space="preserve">2 S 02 540 52 </t>
  </si>
  <si>
    <t xml:space="preserve"> "binder" AC/BC t 77,69 23,29 100,98</t>
  </si>
  <si>
    <t xml:space="preserve">2 S 02 540 71 </t>
  </si>
  <si>
    <t xml:space="preserve"> Conc. betum. usin. a quente c cal hidr. capa rolam t 84,93 25,46 110,40</t>
  </si>
  <si>
    <t xml:space="preserve">2 S 02 603 00 </t>
  </si>
  <si>
    <t>base de concreto rolado m3 99,51 29,83 129,34</t>
  </si>
  <si>
    <t xml:space="preserve">2 S 02 603 50 </t>
  </si>
  <si>
    <t>base de concreto rolado AC/BC m3 159,02 47,67 206,70</t>
  </si>
  <si>
    <t xml:space="preserve">2 S 02 604 00 </t>
  </si>
  <si>
    <t>base de concreto de cimento portland m3 191,52 57,42 248,94</t>
  </si>
  <si>
    <t xml:space="preserve">2 S 02 604 50 </t>
  </si>
  <si>
    <t>base de concreto de cimento portland AC/BC m3 251,03 75,26 326,29</t>
  </si>
  <si>
    <t xml:space="preserve">2 S 02 606 00 </t>
  </si>
  <si>
    <t xml:space="preserve"> Concreto de cimento portland com fôrma deslizante m3 227,94 68,34 296,28</t>
  </si>
  <si>
    <t xml:space="preserve">2 S 02 606 50 </t>
  </si>
  <si>
    <t xml:space="preserve"> Concr.de cimento portl.com fôrma deslizante AC/BC m3 290,94 87,22 378,17</t>
  </si>
  <si>
    <t xml:space="preserve">2 S 02 607 00 </t>
  </si>
  <si>
    <t xml:space="preserve"> Concreto cimento portland c/ equip. pequeno porte m3 317,10 95,07 412,17</t>
  </si>
  <si>
    <t xml:space="preserve">2 S 02 607 50 </t>
  </si>
  <si>
    <t xml:space="preserve"> Concr.cimento portl.c/equip.pequeno porte AC/BC m3 379,87 113,89 493,76</t>
  </si>
  <si>
    <t xml:space="preserve">2 S 02 700 01 </t>
  </si>
  <si>
    <t xml:space="preserve"> Execução pavim. c/ peças pré</t>
  </si>
  <si>
    <t>moldadas concr. m2 57,22 17,15 74,38</t>
  </si>
  <si>
    <t>(Valores em R$ ) Página 10 26/05/2015</t>
  </si>
  <si>
    <t xml:space="preserve">2 S 02 700 51 </t>
  </si>
  <si>
    <t xml:space="preserve"> Execução pavim.c/peças pré</t>
  </si>
  <si>
    <t>moldadas concr. AC/BC m2 65,70 19,70 85,39</t>
  </si>
  <si>
    <t xml:space="preserve">2 S 02 702 00 </t>
  </si>
  <si>
    <t xml:space="preserve"> Limpeza e enchimento de junta de pavimento de conc m 2,98 0,89 3,87</t>
  </si>
  <si>
    <t xml:space="preserve">2 S 03 000 02 </t>
  </si>
  <si>
    <t xml:space="preserve"> Escavação manual de cavas em material 1a cat m3 58,35 17,49 75,84</t>
  </si>
  <si>
    <t xml:space="preserve">2 S 03 000 03 </t>
  </si>
  <si>
    <t xml:space="preserve"> Escavação manual de cavas em material 2a cat m3 77,80 23,32 101,12</t>
  </si>
  <si>
    <t xml:space="preserve">2 S 03 010 01 </t>
  </si>
  <si>
    <t xml:space="preserve"> Escavação em cavas de fundação com esgotamento m3 65,64 19,68 85,32</t>
  </si>
  <si>
    <t xml:space="preserve">2 S 03 119 01 </t>
  </si>
  <si>
    <t xml:space="preserve"> Escoramento com madeira de OAE m3 51,70 15,50 67,21</t>
  </si>
  <si>
    <t xml:space="preserve">2 S 03 300 01 </t>
  </si>
  <si>
    <t xml:space="preserve"> Confecção e lançamento concr. magro em betoneira m3 223,97 67,15 291,12</t>
  </si>
  <si>
    <t xml:space="preserve">2 S 03 300 51 </t>
  </si>
  <si>
    <t xml:space="preserve"> Confecção e lanç.de concr.magro em betoneira AC/BC m3 300,11 89,97 390,09</t>
  </si>
  <si>
    <t xml:space="preserve">2 S 03 322 00 </t>
  </si>
  <si>
    <t xml:space="preserve"> Conc.estr.fck=10 MPa</t>
  </si>
  <si>
    <t>contr.raz.uso ger.conf.e lanç m3 236,85 71,01 307,85</t>
  </si>
  <si>
    <t xml:space="preserve">2 S 03 322 50 </t>
  </si>
  <si>
    <t xml:space="preserve"> Concr.estr.fck=10MPa</t>
  </si>
  <si>
    <t>c.raz.uso ger.conf.lanç.AC/BC m3 326,37 97,85 424,22</t>
  </si>
  <si>
    <t xml:space="preserve">2 S 03 323 00 </t>
  </si>
  <si>
    <t xml:space="preserve"> Conc.estr.fck=15 MPa</t>
  </si>
  <si>
    <t>contr.raz.uso ger.conf.e lanç m3 253,44 75,98 329,42</t>
  </si>
  <si>
    <t xml:space="preserve">2 S 03 323 50 </t>
  </si>
  <si>
    <t xml:space="preserve"> Concr.estr.fck=15MPa</t>
  </si>
  <si>
    <t>c.raz.uso ger.conf.lanç.AC/BC m3 341,19 102,29 443,48</t>
  </si>
  <si>
    <t xml:space="preserve">2 S 03 324 00 </t>
  </si>
  <si>
    <t xml:space="preserve">2 S 03 324 01 </t>
  </si>
  <si>
    <t>contr.raz.c/adit.conf. e lanç m3 236,81 71,00 307,80</t>
  </si>
  <si>
    <t xml:space="preserve">2 S 03 324 50 </t>
  </si>
  <si>
    <t>c.raz.c/adit conf.lanç.AC/BC m3 342,93 102,81 445,73</t>
  </si>
  <si>
    <t xml:space="preserve">2 S 03 324 51 </t>
  </si>
  <si>
    <t>c.raz.uso ger conf.lançAC/BC m3 322,83 96,78 419,61</t>
  </si>
  <si>
    <t xml:space="preserve">2 S 03 325 00 </t>
  </si>
  <si>
    <t xml:space="preserve"> Conc.estr.fck=18 MPa</t>
  </si>
  <si>
    <t>contr.raz.uso ger.conf.e lanç m3 264,13 79,19 343,32</t>
  </si>
  <si>
    <t xml:space="preserve">2 S 03 325 01 </t>
  </si>
  <si>
    <t>contr.raz.c/adit.conf. e lanç m3 247,66 74,25 321,91</t>
  </si>
  <si>
    <t xml:space="preserve">2 S 03 325 50 </t>
  </si>
  <si>
    <t xml:space="preserve"> Concr.estr.fck=18MPa</t>
  </si>
  <si>
    <t>c.raz.uso ger.conf.lanç.AC/BC m3 353,66 106,03 459,68</t>
  </si>
  <si>
    <t xml:space="preserve">2 S 03 325 51 </t>
  </si>
  <si>
    <t>c.raz.c/adit conf. lanç.AC/BC m3 337,18 101,09 438,27</t>
  </si>
  <si>
    <t xml:space="preserve">2 S 03 326 00 </t>
  </si>
  <si>
    <t xml:space="preserve"> Conc.estr.fck=20 MPa</t>
  </si>
  <si>
    <t>contr.raz.uso ger.conf.e lanç m3 268,89 80,61 349,50</t>
  </si>
  <si>
    <t xml:space="preserve">2 S 03 326 01 </t>
  </si>
  <si>
    <t>contr.raz.c/adit.conf. e lanç m3 253,66 76,05 329,71</t>
  </si>
  <si>
    <t xml:space="preserve">2 S 03 326 50 </t>
  </si>
  <si>
    <t xml:space="preserve"> Concr.estr.fck=20MPa</t>
  </si>
  <si>
    <t>c.raz.uso ger.conf.lanç AC/BC m3 356,02 106,73 462,75</t>
  </si>
  <si>
    <t xml:space="preserve">2 S 03 326 51 </t>
  </si>
  <si>
    <t>c.raz.c/adit conf.lanç.AC/BC m3 339,64 101,82 441,47</t>
  </si>
  <si>
    <t xml:space="preserve">2 S 03 327 00 </t>
  </si>
  <si>
    <t xml:space="preserve"> Conc.estr.fck=25 MPa</t>
  </si>
  <si>
    <t>contr.raz.uso ger.conf.e lanç m3 286,34 85,85 372,19</t>
  </si>
  <si>
    <t xml:space="preserve">2 S 03 327 50 </t>
  </si>
  <si>
    <t xml:space="preserve"> Concr estr.fck=25MPa</t>
  </si>
  <si>
    <t>c.raz.uso ger conf.lanç.AC/BC m3 370,16 110,98 481,14</t>
  </si>
  <si>
    <t xml:space="preserve">2 S 03 328 00 </t>
  </si>
  <si>
    <t xml:space="preserve">2 S 03 328 50 </t>
  </si>
  <si>
    <t xml:space="preserve"> Concr.estr.fck=25MPa</t>
  </si>
  <si>
    <t>c.raz.c/adit conf.lanç.AC/BC m3 372,41 111,65 484,06</t>
  </si>
  <si>
    <t xml:space="preserve">2 S 03 329 00 </t>
  </si>
  <si>
    <t>contr.raz.c/adit.conf. e lanç m3 270,22 81,01 351,23</t>
  </si>
  <si>
    <t xml:space="preserve">2 S 03 329 01 </t>
  </si>
  <si>
    <t xml:space="preserve">2 S 03 329 02 </t>
  </si>
  <si>
    <t xml:space="preserve"> Conc.estr.fck=30 MPa</t>
  </si>
  <si>
    <t>contr.raz.uso ger.conf.e lanç m3 301,97 90,53 392,51</t>
  </si>
  <si>
    <t xml:space="preserve">2 S 03 329 03 </t>
  </si>
  <si>
    <t>contr.raz. c/adit.conf.e lanç m3 286,16 85,79 371,95</t>
  </si>
  <si>
    <t xml:space="preserve">2 S 03 329 04 </t>
  </si>
  <si>
    <t xml:space="preserve"> Conc.estr.fck=35 MPa</t>
  </si>
  <si>
    <t>contr.raz.c/adit.conf. e lanç m3 311,10 93,27 404,37</t>
  </si>
  <si>
    <t xml:space="preserve">2 S 03 329 50 </t>
  </si>
  <si>
    <t>c.raz.c/adit.conf.lanc.AC/BC m3 354,04 106,14 460,19</t>
  </si>
  <si>
    <t xml:space="preserve">2 S 03 329 51 </t>
  </si>
  <si>
    <t xml:space="preserve"> Concr.estr.fck=30MPa</t>
  </si>
  <si>
    <t>c.raz.uso ger.conf.lanc.AC/BC m3 369,34 110,73 480,06</t>
  </si>
  <si>
    <t xml:space="preserve">2 S 03 329 52 </t>
  </si>
  <si>
    <t>c.raz.c/adit.conf.lanc.AC/BC m3 371,89 111,49 483,38</t>
  </si>
  <si>
    <t>(Valores em R$ ) Página 11 26/05/2015</t>
  </si>
  <si>
    <t xml:space="preserve">2 S 03 329 53 </t>
  </si>
  <si>
    <t xml:space="preserve"> Concr.estr.fck=35MPa</t>
  </si>
  <si>
    <t>c.raz.c/adit.conf.lanc.AC/BC m3 374,10 112,15 486,25</t>
  </si>
  <si>
    <t xml:space="preserve">2 S 03 329 54 </t>
  </si>
  <si>
    <t xml:space="preserve"> Concr.estr.fck=35Mpa</t>
  </si>
  <si>
    <t>c.raz c/adit.conf.lanc.AC/BC m3 374,10 112,15 486,25</t>
  </si>
  <si>
    <t xml:space="preserve">2 S 03 370 00 </t>
  </si>
  <si>
    <t xml:space="preserve"> Forma comum de madeira m2 64,68 19,39 84,07</t>
  </si>
  <si>
    <t xml:space="preserve">2 S 03 371 01 </t>
  </si>
  <si>
    <t xml:space="preserve"> Forma de placa compensada resinada m2 45,98 13,79 59,77</t>
  </si>
  <si>
    <t xml:space="preserve">2 S 03 371 02 </t>
  </si>
  <si>
    <t xml:space="preserve"> Forma de placa compensada plastificada m2 48,13 14,43 62,56</t>
  </si>
  <si>
    <t xml:space="preserve">2 S 03 372 01 </t>
  </si>
  <si>
    <t xml:space="preserve"> Formas para tubulão m2 30,63 9,18 39,81</t>
  </si>
  <si>
    <t xml:space="preserve">2 S 03 401 01 </t>
  </si>
  <si>
    <t xml:space="preserve"> Estaca tipo Franki D=350 mm m 193,82 58,11 251,93</t>
  </si>
  <si>
    <t xml:space="preserve">2 S 03 401 02 </t>
  </si>
  <si>
    <t xml:space="preserve"> Estaca tipo Franki D=400 mm m 211,32 63,35 274,67</t>
  </si>
  <si>
    <t xml:space="preserve">2 S 03 401 03 </t>
  </si>
  <si>
    <t xml:space="preserve"> Estaca tipo Franki D=520 mm m 284,30 85,23 369,54</t>
  </si>
  <si>
    <t xml:space="preserve">2 S 03 401 04 </t>
  </si>
  <si>
    <t xml:space="preserve"> Estaca tipo Franki D=600 mm m 352,39 105,65 458,04</t>
  </si>
  <si>
    <t xml:space="preserve">2 S 03 401 51 </t>
  </si>
  <si>
    <t xml:space="preserve"> Estaca tipo Franki D=350 mm AC/BC m 202,60 60,74 263,34</t>
  </si>
  <si>
    <t xml:space="preserve">2 S 03 401 52 </t>
  </si>
  <si>
    <t xml:space="preserve"> Estaca tipo Franki D=400 mm AC/BC m 221,85 66,51 288,36</t>
  </si>
  <si>
    <t xml:space="preserve">2 S 03 401 53 </t>
  </si>
  <si>
    <t xml:space="preserve"> Estaca tipo Franki D=520 mm AC/BC m 302,73 90,76 393,49</t>
  </si>
  <si>
    <t xml:space="preserve">2 S 03 401 54 </t>
  </si>
  <si>
    <t xml:space="preserve"> Estaca tipo Franki D=600 mm AC/BC m 376,96 113,01 489,97</t>
  </si>
  <si>
    <t xml:space="preserve">2 S 03 402 01 </t>
  </si>
  <si>
    <t xml:space="preserve"> Cravação estacas pré</t>
  </si>
  <si>
    <t>mold. de concreto 30 x 30 cm m 209,36 62,77 272,13</t>
  </si>
  <si>
    <t xml:space="preserve">2 S 03 402 51 </t>
  </si>
  <si>
    <t>mold. concreto 30x30 cm AC/BC m 217,26 65,13 282,39</t>
  </si>
  <si>
    <t xml:space="preserve">2 S 03 404 01 </t>
  </si>
  <si>
    <t xml:space="preserve"> Forn. e crav. estacas perfil met. I de 10" simples m 368,88 110,59 479,47</t>
  </si>
  <si>
    <t xml:space="preserve">2 S 03 404 04 </t>
  </si>
  <si>
    <t xml:space="preserve"> Forn. e crav. estacas perfil met. I de 10" duplo m 516,31 154,79 671,10</t>
  </si>
  <si>
    <t xml:space="preserve">2 S 03 404 11 </t>
  </si>
  <si>
    <t xml:space="preserve"> Cravação estacas met. trilhos soldados </t>
  </si>
  <si>
    <t xml:space="preserve"> estrela m 617,64 185,17 802,81</t>
  </si>
  <si>
    <t xml:space="preserve">2 S 03 410 01 </t>
  </si>
  <si>
    <t xml:space="preserve"> Tubulão a céu aberto diâmetro externo = 1,00 m m 1.312,27 393,42 1.705,69</t>
  </si>
  <si>
    <t xml:space="preserve">2 S 03 410 11 </t>
  </si>
  <si>
    <t xml:space="preserve"> Tubulão a céu aberto diâmetro externo = 1,20 m m 1.711,92 513,23 2.225,15</t>
  </si>
  <si>
    <t xml:space="preserve">2 S 03 410 21 </t>
  </si>
  <si>
    <t xml:space="preserve"> Tubulão a céu aberto diâmetro externo = 1,40 m m 2.144,13 642,81 2.786,94</t>
  </si>
  <si>
    <t xml:space="preserve">2 S 03 410 31 </t>
  </si>
  <si>
    <t xml:space="preserve"> Tubulão a céu aberto diâmetro externo = 1,60 m m 2.596,57 778,45 3.375,02</t>
  </si>
  <si>
    <t xml:space="preserve">2 S 03 410 41 </t>
  </si>
  <si>
    <t xml:space="preserve"> Tubulão a céu aberto diâmetro externo = 1,80 m m 3.133,76 939,50 4.073,26</t>
  </si>
  <si>
    <t xml:space="preserve">2 S 03 410 51 </t>
  </si>
  <si>
    <t xml:space="preserve"> Tubulão a céu aberto diâmetro externo = 2,00 m m 3.720,22 1.115,32 4.835,55</t>
  </si>
  <si>
    <t xml:space="preserve">2 S 03 410 61 </t>
  </si>
  <si>
    <t xml:space="preserve"> Tubulão a céu aberto diâmetro externo = 2,20 m m 4.447,42 1.333,34 5.780,76</t>
  </si>
  <si>
    <t xml:space="preserve">2 S 03 411 11 </t>
  </si>
  <si>
    <t xml:space="preserve"> Tub.ar comp.D=1,2 m prof.até 12 m lâmina d'água LF m 3.454,17 1.035,56 4.489,73</t>
  </si>
  <si>
    <t xml:space="preserve">2 S 03 411 12 </t>
  </si>
  <si>
    <t xml:space="preserve"> Tub.ar comp.D=1,2 m prof. 12/18 m lâmina d'água LF m 3.837,71 1.150,54 4.988,25</t>
  </si>
  <si>
    <t xml:space="preserve">2 S 03 411 13 </t>
  </si>
  <si>
    <t xml:space="preserve"> Tub.ar comp.D=1,2 m prof. 18/24 m lâmina d'água LF m 4.263,11 1.278,08 5.541,19</t>
  </si>
  <si>
    <t xml:space="preserve">2 S 03 411 14 </t>
  </si>
  <si>
    <t xml:space="preserve"> Tub.ar comp.D=1,2 m prof. 24/27 m lâmina d'água LF m 4.900,30 1.469,11 6.369,41</t>
  </si>
  <si>
    <t xml:space="preserve">2 S 03 411 15 </t>
  </si>
  <si>
    <t xml:space="preserve"> Tub.ar.comp.D=1,2 m prof. 27/31 m lâmina d'água LF m 5.879,30 1.762,62 7.641,92</t>
  </si>
  <si>
    <t xml:space="preserve">2 S 03 411 21 </t>
  </si>
  <si>
    <t xml:space="preserve"> Tub.ar.comp.D=1,4 m prof.até 12 m lâmina d'água LF m 4.431,44 1.328,55 5.759,98</t>
  </si>
  <si>
    <t xml:space="preserve">2 S 03 411 22 </t>
  </si>
  <si>
    <t xml:space="preserve"> Tub.ar comp.D=1,4 m prof. 12/18 m lâmina d'água LF m 4.946,50 1.482,96 6.429,46</t>
  </si>
  <si>
    <t xml:space="preserve">2 S 03 411 23 </t>
  </si>
  <si>
    <t xml:space="preserve"> Tub.ar comp.D=1,4 m prof. 18/24 m lâmina d'água LF m 5.516,97 1.653,99 7.170,96</t>
  </si>
  <si>
    <t xml:space="preserve">2 S 03 411 24 </t>
  </si>
  <si>
    <t xml:space="preserve"> Tub.ar comp.D=1,4 m prof. 24/27 m lâmina d'água LF m 6.372,04 1.910,34 8.282,38</t>
  </si>
  <si>
    <t xml:space="preserve">2 S 03 411 25 </t>
  </si>
  <si>
    <t xml:space="preserve"> Tub.ar comp.D=1,4 m prof. 27/31 m lâmina d'água LF m 7.851,69 2.353,94 10.205,62</t>
  </si>
  <si>
    <t>(Valores em R$ ) Página 12 26/05/2015</t>
  </si>
  <si>
    <t xml:space="preserve">2 S 03 411 31 </t>
  </si>
  <si>
    <t xml:space="preserve"> Tub.ar comp.D=1,6 m prof.até 12 m lâmina d'água LF m 5.594,03 1.677,09 7.271,12</t>
  </si>
  <si>
    <t xml:space="preserve">2 S 03 411 32 </t>
  </si>
  <si>
    <t xml:space="preserve"> Tub.ar comp.D=1,6 m prof. 12/18 m lâmina d'água LF m 6.274,34 1.881,05 8.155,38</t>
  </si>
  <si>
    <t xml:space="preserve">2 S 03 411 33 </t>
  </si>
  <si>
    <t xml:space="preserve"> Tub.ar comp.D=1,6 m prof. 18/24 m lâmina d'água LF m 7.028,48 2.107,14 9.135,61</t>
  </si>
  <si>
    <t xml:space="preserve">2 S 03 411 34 </t>
  </si>
  <si>
    <t xml:space="preserve"> Tub.ar comp.D=1,6 m prof. 24/27 m lâmina d'água LF m 8.158,98 2.446,06 10.605,05</t>
  </si>
  <si>
    <t xml:space="preserve">2 S 03 411 35 </t>
  </si>
  <si>
    <t xml:space="preserve"> Tub.ar comp.D=1,6 m prof. 27/31 m lâmina d'água LF m 10.114,27 3.032,26 13.146,53</t>
  </si>
  <si>
    <t xml:space="preserve">2 S 03 411 41 </t>
  </si>
  <si>
    <t xml:space="preserve"> Tub.ar comp.D=1,8 m prof.até 12 m lâmina d'água LF m 6.976,50 2.091,55 9.068,05</t>
  </si>
  <si>
    <t xml:space="preserve">2 S 03 411 42 </t>
  </si>
  <si>
    <t xml:space="preserve"> Tub.ar comp.D=1,8 m prof. 12/18 m lâmina d'água LF m 7.848,91 2.353,10 10.202,02</t>
  </si>
  <si>
    <t xml:space="preserve">2 S 03 411 43 </t>
  </si>
  <si>
    <t xml:space="preserve"> Tub.ar comp.D=1,8 m prof. 18/24 m lâmina d'água LF m 8.823,18 2.645,19 11.468,37</t>
  </si>
  <si>
    <t xml:space="preserve">2 S 03 411 44 </t>
  </si>
  <si>
    <t xml:space="preserve"> Tub.ar comp.D=1,8 m prof. 24/27 m lâmina d'água LF m 10.290,13 3.084,98 13.375,11</t>
  </si>
  <si>
    <t xml:space="preserve">2 S 03 411 45 </t>
  </si>
  <si>
    <t xml:space="preserve"> Tub.ar comp.D=1,8 m prof. 27/31 m lâmina d'água LF m 12.816,12 3.842,27 16.658,39</t>
  </si>
  <si>
    <t xml:space="preserve">2 S 03 411 51 </t>
  </si>
  <si>
    <t xml:space="preserve"> Tub.ar comp.D=2,0 m até 12 m lâmina d'água LF m 8.286,43 2.484,27 10.770,70</t>
  </si>
  <si>
    <t xml:space="preserve">2 S 03 411 52 </t>
  </si>
  <si>
    <t xml:space="preserve"> Tub.ar comp.D=2,0 m prof. 12/18 m lâmina d'água LF m 9.340,77 2.800,36 12.141,14</t>
  </si>
  <si>
    <t xml:space="preserve">2 S 03 411 53 </t>
  </si>
  <si>
    <t xml:space="preserve"> Tub.ar comp.D=2,0 m prof.18/24 m lâmina d'água LF m 10.752,26 3.223,53 13.975,79</t>
  </si>
  <si>
    <t xml:space="preserve">2 S 03 411 54 </t>
  </si>
  <si>
    <t xml:space="preserve"> Tub.ar comp.D=2,0 m prof.24/27 m lâmina d'água LF m 12.262,28 3.676,23 15.938,51</t>
  </si>
  <si>
    <t xml:space="preserve">2 S 03 411 55 </t>
  </si>
  <si>
    <t xml:space="preserve"> Tub.ar comp.D=2,0 m prof.27/31 m lâmina d'água LF m 15.293,47 4.584,98 19.878,45</t>
  </si>
  <si>
    <t xml:space="preserve">2 S 03 411 61 </t>
  </si>
  <si>
    <t xml:space="preserve"> Tub.ar comp.D=2,2 m prof.até 12 m lâmina d'água LF m 10.151,33 3.043,37 13.194,70</t>
  </si>
  <si>
    <t xml:space="preserve">2 S 03 411 62 </t>
  </si>
  <si>
    <t xml:space="preserve"> Tub.ar comp.D=2,2 m prof.12/18 m lâmina d'água LF m 11.469,02 3.438,41 14.907,44</t>
  </si>
  <si>
    <t xml:space="preserve">2 S 03 411 63 </t>
  </si>
  <si>
    <t xml:space="preserve"> Tub.ar comp.D=2,2 m prof.18/24 m lâmina d'água LF m 12.931,61 3.876,90 16.808,50</t>
  </si>
  <si>
    <t xml:space="preserve">2 S 03 411 64 </t>
  </si>
  <si>
    <t xml:space="preserve"> Tub.ar comp.D=2,2 m prof.24/27 m lâmina d'água LF m 15.121,69 4.533,48 19.655,17</t>
  </si>
  <si>
    <t xml:space="preserve">2 S 03 411 65 </t>
  </si>
  <si>
    <t xml:space="preserve"> Tub.ar comp.D=2,2 m prof.27/31m lâmina d'água LF m 18.910,45 5.669,35 24.579,80</t>
  </si>
  <si>
    <t xml:space="preserve">2 S 03 412 01 </t>
  </si>
  <si>
    <t xml:space="preserve"> Esc.p/alarg. base tub.ar comp.prof. até 12 m LF m3 1.860,16 557,67 2.417,83</t>
  </si>
  <si>
    <t xml:space="preserve">2 S 03 412 02 </t>
  </si>
  <si>
    <t xml:space="preserve"> Esc.p/alarg. base tub.ar comp.prof.12/18 m LF m3 2.194,34 657,86 2.852,20</t>
  </si>
  <si>
    <t xml:space="preserve">2 S 03 412 03 </t>
  </si>
  <si>
    <t xml:space="preserve"> Esc.p/alarg. base tub.ar comp.prof.18/24 m LF m3 2.564,56 768,86 3.333,42</t>
  </si>
  <si>
    <t xml:space="preserve">2 S 03 412 04 </t>
  </si>
  <si>
    <t xml:space="preserve"> Esc.p/alarg. base tub.ar comp.prof.24/27 m LF m3 3.119,21 935,14 4.054,35</t>
  </si>
  <si>
    <t xml:space="preserve">2 S 03 412 05 </t>
  </si>
  <si>
    <t xml:space="preserve"> Esc.p/alarg. base tub.ar comp.prof.27/31m LF m3 4.080,03 1.223,19 5.303,23</t>
  </si>
  <si>
    <t xml:space="preserve">2 S 03 412 11 </t>
  </si>
  <si>
    <t xml:space="preserve"> Forn.lanç.conc. base tub.ar comp.até 12m LF m3 333,22 99,90 433,11</t>
  </si>
  <si>
    <t xml:space="preserve">2 S 03 412 12 </t>
  </si>
  <si>
    <t xml:space="preserve"> Forn.lanc.conc.base tub.ar comp.prof.12/18m LF m3 361,41 108,35 469,76</t>
  </si>
  <si>
    <t xml:space="preserve">2 S 03 412 13 </t>
  </si>
  <si>
    <t xml:space="preserve"> Forn.lanç.conc.base tub.ar comp.prof.18/24m LF m3 392,74 117,74 510,49</t>
  </si>
  <si>
    <t xml:space="preserve">2 S 03 412 14 </t>
  </si>
  <si>
    <t xml:space="preserve"> Forn.lanç.conc.base tub.ar comp.prof.24/27m LF m3 438,70 131,52 570,22</t>
  </si>
  <si>
    <t xml:space="preserve">2 S 03 412 15 </t>
  </si>
  <si>
    <t xml:space="preserve"> Forn.lanç.conc.base tub.ar comp.prof. 27/31m LF m3 517,04 155,01 672,05</t>
  </si>
  <si>
    <t xml:space="preserve">2 S 03 412 61 </t>
  </si>
  <si>
    <t xml:space="preserve"> Forn.lanç.c. base tub.ar comp.até 12m LF/AC/BC/PC m3 420,83 126,17 547,00</t>
  </si>
  <si>
    <t xml:space="preserve">2 S 03 412 62 </t>
  </si>
  <si>
    <t xml:space="preserve"> Forn.lanc.c.base tub.ar comp.pr.12/18m LF/AC/BC/PC m3 449,02 134,62 583,64</t>
  </si>
  <si>
    <t xml:space="preserve">2 S 03 412 63 </t>
  </si>
  <si>
    <t xml:space="preserve"> Forn.lanç.c.base tub.ar comp.pr.18/24m LF/AC/BC/PC m3 480,36 144,01 624,37</t>
  </si>
  <si>
    <t xml:space="preserve">2 S 03 412 64 </t>
  </si>
  <si>
    <t xml:space="preserve"> Forn.lanç.c.base tub.ar comp.pr.24/27m LF/AC/BC/PC m3 526,32 157,79 684,11</t>
  </si>
  <si>
    <t xml:space="preserve">2 S 03 412 65 </t>
  </si>
  <si>
    <t xml:space="preserve"> Forn.lanç.c.base tub.ar comp.pr.27/31m LF/AC/BC/PC m3 604,66 181,28 785,94</t>
  </si>
  <si>
    <t xml:space="preserve">2 S 03 415 01 </t>
  </si>
  <si>
    <t xml:space="preserve"> Tub.céu aberto diâmetro externo=1,00 m c/AC/BC/PC m 1.381,10 414,05 1.795,15</t>
  </si>
  <si>
    <t>(Valores em R$ ) Página 13 26/05/2015</t>
  </si>
  <si>
    <t xml:space="preserve">2 S 03 415 11 </t>
  </si>
  <si>
    <t xml:space="preserve"> Tub.céu aberto diâmetro externo =1,20 m c/AC/BC/PC m 1.811,01 542,94 2.353,95</t>
  </si>
  <si>
    <t xml:space="preserve">2 S 03 415 21 </t>
  </si>
  <si>
    <t xml:space="preserve"> Tub.céu aberto diâmetro externo=1,40 m c/AC/BC/PC m 2.279,07 683,27 2.962,34</t>
  </si>
  <si>
    <t xml:space="preserve">2 S 03 415 31 </t>
  </si>
  <si>
    <t xml:space="preserve"> Tub.céu aberto diâmetro externo=1,60 m c/AC/BC/PC m 2.772,71 831,26 3.603,97</t>
  </si>
  <si>
    <t xml:space="preserve">2 S 03 415 41 </t>
  </si>
  <si>
    <t xml:space="preserve"> Tub.céu aberto diâmetro externo=1,80 m c/AC/BC/PC m 3.356,82 1.006,38 4.363,20</t>
  </si>
  <si>
    <t xml:space="preserve">2 S 03 415 51 </t>
  </si>
  <si>
    <t xml:space="preserve"> Tub.céu aberto diâmetro externo=2,00 m c/AC/BC/PC m 3.995,56 1.197,87 5.193,42</t>
  </si>
  <si>
    <t xml:space="preserve">2 S 03 415 61 </t>
  </si>
  <si>
    <t xml:space="preserve"> Tub.céu aberto diâmetro externo=2,20 m c/AC/BC/PC m 4.780,61 1.433,23 6.213,83</t>
  </si>
  <si>
    <t xml:space="preserve">2 S 03 416 11 </t>
  </si>
  <si>
    <t xml:space="preserve"> Tub.ar comp.D=1,2m prof.12m lâm.d'água LF/AC/BC/PC m 3.553,26 1.065,27 4.618,53</t>
  </si>
  <si>
    <t xml:space="preserve">2 S 03 416 12 </t>
  </si>
  <si>
    <t xml:space="preserve"> Tub.ar c.D=1,2m prof.12/18m lâm.d'água LF/AC/BC/PC m 3.936,80 1.180,25 5.117,05</t>
  </si>
  <si>
    <t xml:space="preserve">2 S 03 416 13 </t>
  </si>
  <si>
    <t xml:space="preserve"> Tub.ar c.D=1,2m prof.18/24m lâm.d'água LF/AC/BC/PC m 4.362,20 1.307,79 5.669,99</t>
  </si>
  <si>
    <t xml:space="preserve">2 S 03 416 14 </t>
  </si>
  <si>
    <t xml:space="preserve"> Tub.ar c.D=1,2m prof.24/27m lâm.d'água LF/AC/BC/PC m 4.999,39 1.498,82 6.498,21</t>
  </si>
  <si>
    <t xml:space="preserve">2 S 03 416 15 </t>
  </si>
  <si>
    <t xml:space="preserve"> Tub.ar.c.D=1,2m prof.27/31m lâm.d'água LF/AC/BC/PC m 5.978,40 1.792,32 7.770,72</t>
  </si>
  <si>
    <t xml:space="preserve">2 S 03 416 21 </t>
  </si>
  <si>
    <t xml:space="preserve"> Tub.ar c.D=1,4m prof.até12m lâm.d'água LF/AC/BC/PC m 4.566,38 1.369,00 5.935,38</t>
  </si>
  <si>
    <t xml:space="preserve">2 S 03 416 22 </t>
  </si>
  <si>
    <t xml:space="preserve"> Tub.ar c.D=1,4m prof.12/18m lâm.d'água LF/AC/BC/PC m 5.081,44 1.523,42 6.604,86</t>
  </si>
  <si>
    <t xml:space="preserve">2 S 03 416 23 </t>
  </si>
  <si>
    <t xml:space="preserve"> Tub.ar c.D=1,4m prof.18/24m lâm.d'água LF/AC/BC/PC m 5.651,91 1.694,44 7.346,36</t>
  </si>
  <si>
    <t xml:space="preserve">2 S 03 416 24 </t>
  </si>
  <si>
    <t xml:space="preserve"> Tub.ar c.D=1,4m prof.24/27m lâm.d'água LF/AC/BC/PC m 6.506,99 1.950,79 8.457,78</t>
  </si>
  <si>
    <t xml:space="preserve">2 S 03 416 25 </t>
  </si>
  <si>
    <t xml:space="preserve"> Tub.ar c.D=1,4m prof.27/31m lâm.d'água LF/AC/BC/PC m 7.986,63 2.394,39 10.381,02</t>
  </si>
  <si>
    <t xml:space="preserve">2 S 03 416 31 </t>
  </si>
  <si>
    <t xml:space="preserve"> Tub.ar c.D=1,6m prof.até12m lâm.d'água LF/AC/BC/PC m 5.770,17 1.729,90 7.500,06</t>
  </si>
  <si>
    <t xml:space="preserve">2 S 03 416 32 </t>
  </si>
  <si>
    <t xml:space="preserve"> Tub.ar c.D=1,6m prof.12/18m lâm.d'água LF/AC/BC/PC m 6.450,48 1.933,85 8.384,33</t>
  </si>
  <si>
    <t xml:space="preserve">2 S 03 416 33 </t>
  </si>
  <si>
    <t xml:space="preserve"> Tub.ar c.D=1,6m prof.18/24m lâm.d'água LF/AC/BC/PC m 7.204,62 2.159,94 9.364,56</t>
  </si>
  <si>
    <t xml:space="preserve">2 S 03 416 34 </t>
  </si>
  <si>
    <t xml:space="preserve"> Tub.ar c.D=1,6m prof.24/27m lâm.d'água LF/AC/BC/PC m 8.335,12 2.498,87 10.833,99</t>
  </si>
  <si>
    <t xml:space="preserve">2 S 03 416 35 </t>
  </si>
  <si>
    <t xml:space="preserve"> Tub.ar c.D=1,6m prof.27/31m lâm.d'água LF/AC/BC/PC m 10.290,41 3.085,07 13.375,48</t>
  </si>
  <si>
    <t xml:space="preserve">2 S 03 416 41 </t>
  </si>
  <si>
    <t xml:space="preserve"> Tub.ar c.D=1,8m prof.até12m lâm.d'água LF/AC/BC/PC m 7.199,56 2.158,43 9.357,99</t>
  </si>
  <si>
    <t xml:space="preserve">2 S 03 416 42 </t>
  </si>
  <si>
    <t xml:space="preserve"> Tub.ar c.D=1,8m prof.12/18m lâm.d'água LF AC/BC/PC m 8.071,97 2.419,98 10.491,95</t>
  </si>
  <si>
    <t xml:space="preserve">2 S 03 416 43 </t>
  </si>
  <si>
    <t xml:space="preserve"> Tub.ar c.D=1,8m prof.18/24m lâm.d'água LF/AC/BC/PC m 9.046,24 2.712,06 11.758,31</t>
  </si>
  <si>
    <t xml:space="preserve">2 S 03 416 44 </t>
  </si>
  <si>
    <t xml:space="preserve"> Tub.ar c.D=1,8m prof.24/27m lâm.d'água LF/AC/BC/PC m 10.513,19 3.151,86 13.665,05</t>
  </si>
  <si>
    <t xml:space="preserve">2 S 03 416 45 </t>
  </si>
  <si>
    <t xml:space="preserve"> Tub.ar c.D=1,8m prof.27/31m lâm.d'água LF/AC/BC/PC m 13.039,18 3.909,15 16.948,32</t>
  </si>
  <si>
    <t xml:space="preserve">2 S 03 416 51 </t>
  </si>
  <si>
    <t xml:space="preserve"> Tub.ar c.D=2,0m prof.até12m lâm.d'água LF/AC/BC/PC m 8.561,76 2.566,82 11.128,58</t>
  </si>
  <si>
    <t xml:space="preserve">2 S 03 416 52 </t>
  </si>
  <si>
    <t xml:space="preserve"> Tub.ar c.D=2,0m prof.12/18m lâm.d'água LF/AC/BC/PC m 9.616,11 2.882,91 12.499,01</t>
  </si>
  <si>
    <t xml:space="preserve">2 S 03 416 53 </t>
  </si>
  <si>
    <t xml:space="preserve"> Tub.ar c.D=2,0m prof.18/24m lâm.d'água LF/AC/BC/PC m 11.027,59 3.306,07 14.333,66</t>
  </si>
  <si>
    <t xml:space="preserve">2 S 03 416 54 </t>
  </si>
  <si>
    <t xml:space="preserve"> Tub.ar c.D=2,0m prof.24/27m lâm.d'água LF/AC/BC/PC m 12.537,61 3.758,78 16.296,39</t>
  </si>
  <si>
    <t xml:space="preserve">2 S 03 416 55 </t>
  </si>
  <si>
    <t xml:space="preserve"> Tub.ar c.D=2,0m prof.27/31m lâm.d'água LF/AC/BC/PC m 15.568,80 4.667,53 20.236,33</t>
  </si>
  <si>
    <t xml:space="preserve">2 S 03 416 61 </t>
  </si>
  <si>
    <t xml:space="preserve"> Tub.ar c.D=2,2m prof.até12m lâm.d'água LF/AC/BC/PC m 10.484,51 3.143,26 13.627,77</t>
  </si>
  <si>
    <t xml:space="preserve">2 S 03 416 62 </t>
  </si>
  <si>
    <t xml:space="preserve"> Tub.ar c.D=2,2m prof.12/18m lâm.d'água LF/AC/BC/PC m 11.802,21 3.538,30 15.340,51</t>
  </si>
  <si>
    <t xml:space="preserve">2 S 03 416 63 </t>
  </si>
  <si>
    <t xml:space="preserve"> Tub.ar c.D=2,2m prof.18/24m lâm.d'água LF/AC/BC/PC m 13.264,79 3.976,78 17.241,57</t>
  </si>
  <si>
    <t xml:space="preserve">2 S 03 416 64 </t>
  </si>
  <si>
    <t xml:space="preserve"> Tub.ar c.D=2,2m prof.24/27m lâm.d'água LF/AC/BC/PC m 15.454,88 4.633,37 20.088,25</t>
  </si>
  <si>
    <t xml:space="preserve">2 S 03 416 65 </t>
  </si>
  <si>
    <t xml:space="preserve"> Tub.ar c.D=2,2m prof.27/31m lâm.d'água LF/AC/BC/PC m 18.278,17 5.479,79 23.757,96</t>
  </si>
  <si>
    <t>(Valores em R$ ) Página 14 26/05/2015</t>
  </si>
  <si>
    <t xml:space="preserve">2 S 03 510 00 </t>
  </si>
  <si>
    <t xml:space="preserve"> Aparelho apoio em neoprene fretado</t>
  </si>
  <si>
    <t>forn. e aplic. kg 31,34 9,40 40,74</t>
  </si>
  <si>
    <t xml:space="preserve">2 S 03 510 50 </t>
  </si>
  <si>
    <t xml:space="preserve"> Fabric.guarda</t>
  </si>
  <si>
    <t>corpo tipo GM,moldado no local AC/BC m 292,30 87,63 379,93</t>
  </si>
  <si>
    <t xml:space="preserve">2 S 03 580 01 </t>
  </si>
  <si>
    <t xml:space="preserve"> Fornecimento, preparo e colocação formas aço CA 60 kg 7,96 2,39 10,35</t>
  </si>
  <si>
    <t xml:space="preserve">2 S 03 580 02 </t>
  </si>
  <si>
    <t xml:space="preserve"> Fornecimento, preparo e colocação formas aço CA 50 kg 8,17 2,45 10,61</t>
  </si>
  <si>
    <t xml:space="preserve">2 S 03 580 03 </t>
  </si>
  <si>
    <t xml:space="preserve"> Fornecimento, preparo e colocação formas aço CA 25 kg 7,78 2,33 10,11</t>
  </si>
  <si>
    <t xml:space="preserve">2 S 03 700 01 </t>
  </si>
  <si>
    <t xml:space="preserve"> Fabricação guarda</t>
  </si>
  <si>
    <t>corpo tipo GM, moldado no local m 268,40 80,47 348,87</t>
  </si>
  <si>
    <t xml:space="preserve">2 S 03 700 51 </t>
  </si>
  <si>
    <t xml:space="preserve"> Abertura concretag.bases tubulões céu aberto AC/BC m 289,17 86,69 375,86</t>
  </si>
  <si>
    <t xml:space="preserve">2 S 03 920 01 </t>
  </si>
  <si>
    <t xml:space="preserve"> Abertura concretagem bases tubulões céu aberto m3 953,19 285,77 1.238,95</t>
  </si>
  <si>
    <t xml:space="preserve">2 S 03 940 00 </t>
  </si>
  <si>
    <t xml:space="preserve"> Compactação manual m3 10,15 3,04 13,20</t>
  </si>
  <si>
    <t xml:space="preserve">2 S 03 940 01 </t>
  </si>
  <si>
    <t xml:space="preserve"> Reaterro e compactação m3 25,27 7,58 32,84</t>
  </si>
  <si>
    <t xml:space="preserve">2 S 03 951 01 </t>
  </si>
  <si>
    <t xml:space="preserve"> Pintura com nata de cimento m2 6,72 2,01 8,73</t>
  </si>
  <si>
    <t xml:space="preserve">2 S 03 990 01 </t>
  </si>
  <si>
    <t xml:space="preserve"> Confecção e colocação cabo 6 cord de 12,7 mm </t>
  </si>
  <si>
    <t xml:space="preserve"> MAC kg 21,14 6,34 27,48</t>
  </si>
  <si>
    <t xml:space="preserve">2 S 03 990 02 </t>
  </si>
  <si>
    <t xml:space="preserve"> Confecção e colocação cabo 7 cord de 12,7 mm </t>
  </si>
  <si>
    <t xml:space="preserve"> MAC kg 18,95 5,68 24,63</t>
  </si>
  <si>
    <t xml:space="preserve">2 S 03 990 03 </t>
  </si>
  <si>
    <t xml:space="preserve"> Confecção e colocação cabo 12 cord de 12,7 mm </t>
  </si>
  <si>
    <t xml:space="preserve"> MAC kg 18,83 5,64 24,47</t>
  </si>
  <si>
    <t xml:space="preserve">2 S 03 990 04 </t>
  </si>
  <si>
    <t xml:space="preserve"> Confecção e colocação cabo 4 cord. D=12,7mm FREYSS kg 20,95 6,28 27,24</t>
  </si>
  <si>
    <t>MAC kg 16,36 4,90 21,27</t>
  </si>
  <si>
    <t xml:space="preserve">2 S 03 990 05 </t>
  </si>
  <si>
    <t xml:space="preserve"> Confecção e colocação cabo 6 cord. D=12,7mm FREYSS kg 18,57 5,57 24,14</t>
  </si>
  <si>
    <t xml:space="preserve">2 S 03 990 06 </t>
  </si>
  <si>
    <t xml:space="preserve"> Confecção e colocação cabo 7 cord. D=12,7mm FREYSS kg 18,40 5,52 23,92</t>
  </si>
  <si>
    <t xml:space="preserve">2 S 03 990 07 </t>
  </si>
  <si>
    <t xml:space="preserve"> Confecção e colocação cabo 12cord. D=12,7mm FREYSS kg 16,24 4,87 21,11</t>
  </si>
  <si>
    <t xml:space="preserve">2 S 03 990 08 </t>
  </si>
  <si>
    <t xml:space="preserve"> Dreno de PVC D=75 mm und 15,23 4,57 19,80</t>
  </si>
  <si>
    <t xml:space="preserve">2 S 03 991 01 </t>
  </si>
  <si>
    <t xml:space="preserve"> Dreno de PVC D=100 mm und 15,49 4,64 20,14</t>
  </si>
  <si>
    <t xml:space="preserve">2 S 03 991 02 </t>
  </si>
  <si>
    <t xml:space="preserve"> Protensão e injeção cabo 4 cord. D=12,7 mm </t>
  </si>
  <si>
    <t xml:space="preserve">2 S 03 999 01 </t>
  </si>
  <si>
    <t xml:space="preserve"> Protensão e injeção cabo 6 cord. D=12,7 mm </t>
  </si>
  <si>
    <t xml:space="preserve"> MAC und 498,16 149,35 647,51</t>
  </si>
  <si>
    <t xml:space="preserve">2 S 03 999 02 </t>
  </si>
  <si>
    <t xml:space="preserve"> Protensão e injeção cabo 7 cord. D=12,7 mm </t>
  </si>
  <si>
    <t xml:space="preserve"> MAC und 601,28 180,26 781,54</t>
  </si>
  <si>
    <t xml:space="preserve">2 S 03 999 03 </t>
  </si>
  <si>
    <t xml:space="preserve"> Protensão e injeção cabo 12 cord. D=12,7 mm </t>
  </si>
  <si>
    <t xml:space="preserve"> MAC und 746,20 223,71 969,91</t>
  </si>
  <si>
    <t xml:space="preserve">2 S 03 999 04 </t>
  </si>
  <si>
    <t xml:space="preserve"> Protensão e injeção cabo 4 cord. D=12,7mm </t>
  </si>
  <si>
    <t xml:space="preserve"> MAC und 1.152,16 345,42 1.497,58</t>
  </si>
  <si>
    <t xml:space="preserve">2 S 03 999 05 </t>
  </si>
  <si>
    <t xml:space="preserve"> Protensão e injeção cabo 6 cord. D=12,7mm </t>
  </si>
  <si>
    <t xml:space="preserve"> FREYSS und 562,49 168,64 731,13</t>
  </si>
  <si>
    <t xml:space="preserve">2 S 03 999 06 </t>
  </si>
  <si>
    <t xml:space="preserve"> Protensão e injeção cabo 7 cord. D=12,7mm </t>
  </si>
  <si>
    <t xml:space="preserve"> FREYSS und 686,49 205,81 892,30</t>
  </si>
  <si>
    <t xml:space="preserve">2 S 03 999 07 </t>
  </si>
  <si>
    <t xml:space="preserve"> Protensão e injeção cabo 12 cord. D=12,7mm FREYSS und 1.285,21 385,30 1.670,51</t>
  </si>
  <si>
    <t xml:space="preserve"> FREYSS und 831,41 249,26 1.080,67</t>
  </si>
  <si>
    <t xml:space="preserve">2 S 03 999 08 </t>
  </si>
  <si>
    <t xml:space="preserve"> Escavação manual em material de 1a cat m3 51,87 15,55 67,42</t>
  </si>
  <si>
    <t xml:space="preserve">2 S 04 000 00 </t>
  </si>
  <si>
    <t xml:space="preserve"> Escavação manual reat.compact.mat.1a cat. m3 54,91 16,46 71,38</t>
  </si>
  <si>
    <t xml:space="preserve">2 S 04 000 01 </t>
  </si>
  <si>
    <t xml:space="preserve"> Escavação mecânica de vala em mat.1a cat. m3 4,93 1,48 6,41</t>
  </si>
  <si>
    <t xml:space="preserve">2 S 04 001 00 </t>
  </si>
  <si>
    <t xml:space="preserve"> Escavação mecânica reat. e comp. vala mat.1a cat. m3 7,47 2,24 9,71</t>
  </si>
  <si>
    <t xml:space="preserve">2 S 04 001 01 </t>
  </si>
  <si>
    <t xml:space="preserve"> Perfuração para dreno sub</t>
  </si>
  <si>
    <t xml:space="preserve">2 S 04 002 01 </t>
  </si>
  <si>
    <t xml:space="preserve"> Escavação manual material 2a categoria m3 55,09 16,52 71,60</t>
  </si>
  <si>
    <t>horizontal mat. 1a cat. m 155,18 46,52 201,70</t>
  </si>
  <si>
    <t xml:space="preserve">2 S 04 010 00 </t>
  </si>
  <si>
    <t xml:space="preserve"> Escavação manual reat.compactação em mat.2a cat. m3 69,04 20,70 89,74</t>
  </si>
  <si>
    <t xml:space="preserve">2 S 04 010 01 </t>
  </si>
  <si>
    <t>(Valores em R$ ) Página 15 26/05/2015</t>
  </si>
  <si>
    <t xml:space="preserve"> Escavação mecânica de vala em mat. 2a categoria m3 5,92 1,77 7,69</t>
  </si>
  <si>
    <t xml:space="preserve">2 S 04 011 00 </t>
  </si>
  <si>
    <t xml:space="preserve"> Escavação mecânica reat.compact. vala mat.2a cat. m3 8,96 2,69 11,65</t>
  </si>
  <si>
    <t xml:space="preserve">2 S 04 011 01 </t>
  </si>
  <si>
    <t xml:space="preserve">2 S 04 012 01 </t>
  </si>
  <si>
    <t xml:space="preserve"> Escavação em vala material de 3a categoria m3 63,11 18,92 82,04</t>
  </si>
  <si>
    <t>horizontal mat 2a cat. m 278,05 83,36 361,41</t>
  </si>
  <si>
    <t xml:space="preserve">2 S 04 020 00 </t>
  </si>
  <si>
    <t xml:space="preserve"> Corpo BSTC D=0,60m m 349,55 104,80 454,35</t>
  </si>
  <si>
    <t xml:space="preserve">2 S 04 100 01 </t>
  </si>
  <si>
    <t xml:space="preserve"> Corpo BSTC D=0,80m m 480,01 143,91 623,91</t>
  </si>
  <si>
    <t xml:space="preserve">2 S 04 100 02 </t>
  </si>
  <si>
    <t xml:space="preserve"> Corpo BSTC D=1,00m m 662,72 198,68 861,40</t>
  </si>
  <si>
    <t xml:space="preserve">2 S 04 100 03 </t>
  </si>
  <si>
    <t xml:space="preserve"> Corpo BSTC D=1,20m m 880,28 263,91 1.144,19</t>
  </si>
  <si>
    <t xml:space="preserve">2 S 04 100 04 </t>
  </si>
  <si>
    <t xml:space="preserve"> Corpo BSTC D=1,50m m 1.300,62 389,93 1.690,54</t>
  </si>
  <si>
    <t xml:space="preserve">2 S 04 100 05 </t>
  </si>
  <si>
    <t xml:space="preserve"> Corpo BSTC D=0,60 m AC/BC/PC m 384,81 115,37 500,18</t>
  </si>
  <si>
    <t xml:space="preserve">2 S 04 100 51 </t>
  </si>
  <si>
    <t xml:space="preserve"> Corpo BSTC D=0,80 m AC/BC/PC m 536,61 160,88 697,49</t>
  </si>
  <si>
    <t xml:space="preserve">2 S 04 100 52 </t>
  </si>
  <si>
    <t xml:space="preserve"> Corpo BSTC D=1,00 m AC/BC/PC m 745,66 223,55 969,21</t>
  </si>
  <si>
    <t xml:space="preserve">2 S 04 100 53 </t>
  </si>
  <si>
    <t xml:space="preserve"> Corpo BSTC D=1,20 m AC/BC/PC m 990,94 297,09 1.288,03</t>
  </si>
  <si>
    <t xml:space="preserve">2 S 04 100 54 </t>
  </si>
  <si>
    <t xml:space="preserve"> Corpo BSTC D=1,50 m AC/BC/PC m 1.456,88 436,77 1.893,66</t>
  </si>
  <si>
    <t xml:space="preserve">2 S 04 100 55 </t>
  </si>
  <si>
    <t xml:space="preserve"> Boca BSTC D=0,60 m normal und 776,15 232,69 1.008,84</t>
  </si>
  <si>
    <t xml:space="preserve">2 S 04 101 01 </t>
  </si>
  <si>
    <t xml:space="preserve"> Boca BSTC D=0,80m normal und 1.256,16 376,60 1.632,75</t>
  </si>
  <si>
    <t xml:space="preserve">2 S 04 101 02 </t>
  </si>
  <si>
    <t xml:space="preserve"> Boca BSTC D=1,00m normal und 1.895,55 568,29 2.463,84</t>
  </si>
  <si>
    <t xml:space="preserve">2 S 04 101 03 </t>
  </si>
  <si>
    <t xml:space="preserve"> Boca BSTC D=1,20m normal und 2.681,76 803,99 3.485,75</t>
  </si>
  <si>
    <t xml:space="preserve">2 S 04 101 04 </t>
  </si>
  <si>
    <t xml:space="preserve"> Boca BSTC D=1,50m normal und 4.698,38 1.408,57 6.106,96</t>
  </si>
  <si>
    <t xml:space="preserve">2 S 04 101 05 </t>
  </si>
  <si>
    <t xml:space="preserve"> Boca BSTC D=0,60m </t>
  </si>
  <si>
    <t xml:space="preserve">2 S 04 101 06 </t>
  </si>
  <si>
    <t xml:space="preserve"> Boca BSTC D=0,80 m </t>
  </si>
  <si>
    <t xml:space="preserve"> esc.=15 und 815,14 244,38 1.059,51</t>
  </si>
  <si>
    <t xml:space="preserve">2 S 04 101 07 </t>
  </si>
  <si>
    <t xml:space="preserve"> Boca BSTC D=1,00 m </t>
  </si>
  <si>
    <t xml:space="preserve"> esc.=15 und 1.320,90 396,00 1.716,90</t>
  </si>
  <si>
    <t xml:space="preserve">2 S 04 101 08 </t>
  </si>
  <si>
    <t xml:space="preserve"> Boca BSTC D=1,20 m </t>
  </si>
  <si>
    <t xml:space="preserve"> esc.=15 und 1.986,31 595,50 2.581,81</t>
  </si>
  <si>
    <t xml:space="preserve">2 S 04 101 09 </t>
  </si>
  <si>
    <t xml:space="preserve"> Boca BSTC D=1,50 m </t>
  </si>
  <si>
    <t xml:space="preserve"> esc.=15 und 2.818,04 844,85 3.662,89</t>
  </si>
  <si>
    <t xml:space="preserve">2 S 04 101 10 </t>
  </si>
  <si>
    <t xml:space="preserve"> Boca BSTC D=0,60 m </t>
  </si>
  <si>
    <t xml:space="preserve"> esc.=15 und 4.946,71 1.483,02 6.429,73</t>
  </si>
  <si>
    <t xml:space="preserve">2 S 04 101 11 </t>
  </si>
  <si>
    <t xml:space="preserve"> esc.=30 und 909,64 272,71 1.182,35</t>
  </si>
  <si>
    <t xml:space="preserve">2 S 04 101 12 </t>
  </si>
  <si>
    <t xml:space="preserve"> esc.=30 und 1.469,12 440,44 1.909,56</t>
  </si>
  <si>
    <t xml:space="preserve">2 S 04 101 13 </t>
  </si>
  <si>
    <t xml:space="preserve"> esc.=30 und 2.207,66 661,86 2.869,52</t>
  </si>
  <si>
    <t xml:space="preserve">2 S 04 101 14 </t>
  </si>
  <si>
    <t xml:space="preserve"> esc.=30 und 3.139,01 941,08 4.080,09</t>
  </si>
  <si>
    <t xml:space="preserve">2 S 04 101 15 </t>
  </si>
  <si>
    <t xml:space="preserve"> esc.=30 und 5.525,14 1.656,44 7.181,58</t>
  </si>
  <si>
    <t xml:space="preserve">2 S 04 101 16 </t>
  </si>
  <si>
    <t xml:space="preserve"> esc.=45 und 1.121,37 336,19 1.457,56</t>
  </si>
  <si>
    <t xml:space="preserve">2 S 04 101 17 </t>
  </si>
  <si>
    <t xml:space="preserve"> esc.=45 und 1.949,34 584,41 2.533,75</t>
  </si>
  <si>
    <t xml:space="preserve">2 S 04 101 18 </t>
  </si>
  <si>
    <t xml:space="preserve"> esc.=45 und 2.729,84 818,41 3.548,25</t>
  </si>
  <si>
    <t xml:space="preserve">2 S 04 101 19 </t>
  </si>
  <si>
    <t xml:space="preserve"> esc.=45 und 3.881,65 1.163,72 5.045,37</t>
  </si>
  <si>
    <t xml:space="preserve">2 S 04 101 20 </t>
  </si>
  <si>
    <t xml:space="preserve"> Boca BSTC D=0,60 m normal AC/BC/PC und 880,01 263,83 1.143,83</t>
  </si>
  <si>
    <t xml:space="preserve"> esc.=45 und 6.961,29 2.086,99 9.048,28</t>
  </si>
  <si>
    <t xml:space="preserve">2 S 04 101 51 </t>
  </si>
  <si>
    <t xml:space="preserve"> Boca BSTC D=0,80 m normal AC/BC/PC und 1.447,90 434,08 1.881,98</t>
  </si>
  <si>
    <t xml:space="preserve">2 S 04 101 52 </t>
  </si>
  <si>
    <t>(Valores em R$ ) Página 16 26/05/2015</t>
  </si>
  <si>
    <t xml:space="preserve"> Boca BSTC D=1,00 m normal AC/BC/PC und 2.215,16 664,10 2.879,26</t>
  </si>
  <si>
    <t xml:space="preserve">2 S 04 101 53 </t>
  </si>
  <si>
    <t xml:space="preserve"> Boca BSTC D=1,20 m normal AC/BC/PC und 3.174,08 951,59 4.125,67</t>
  </si>
  <si>
    <t xml:space="preserve">2 S 04 101 54 </t>
  </si>
  <si>
    <t xml:space="preserve"> Boca BSTC D=1,50 m normal AC/BC/PC und 5.659,66 1.696,77 7.356,43</t>
  </si>
  <si>
    <t xml:space="preserve">2 S 04 101 55 </t>
  </si>
  <si>
    <t xml:space="preserve">2 S 04 101 56 </t>
  </si>
  <si>
    <t xml:space="preserve"> esc=15 AC/BC/PC und 924,68 277,22 1.201,90</t>
  </si>
  <si>
    <t xml:space="preserve">2 S 04 101 57 </t>
  </si>
  <si>
    <t xml:space="preserve"> esc=15 AC/BC/PC und 1.523,33 456,69 1.980,02</t>
  </si>
  <si>
    <t xml:space="preserve">2 S 04 101 58 </t>
  </si>
  <si>
    <t xml:space="preserve"> esc=15 AC/BC/PC und 2.322,56 696,30 3.018,87</t>
  </si>
  <si>
    <t xml:space="preserve">2 S 04 101 59 </t>
  </si>
  <si>
    <t xml:space="preserve"> esc=15 AC/BC/PC und 3.337,79 1.000,67 4.338,46</t>
  </si>
  <si>
    <t xml:space="preserve">2 S 04 101 60 </t>
  </si>
  <si>
    <t xml:space="preserve"> esc=15 AC/BC/PC und 5.962,40 1.787,53 7.749,92</t>
  </si>
  <si>
    <t xml:space="preserve">2 S 04 101 61 </t>
  </si>
  <si>
    <t xml:space="preserve"> esc=30 AC/BC/PC und 1.032,50 309,54 1.342,05</t>
  </si>
  <si>
    <t xml:space="preserve">2 S 04 101 62 </t>
  </si>
  <si>
    <t xml:space="preserve"> esc=30 AC/BC/PC und 1.695,10 508,19 2.203,29</t>
  </si>
  <si>
    <t xml:space="preserve">2 S 04 101 63 </t>
  </si>
  <si>
    <t xml:space="preserve"> esc=30 AC/BC/PC und 2.583,17 774,43 3.357,60</t>
  </si>
  <si>
    <t xml:space="preserve">2 S 04 101 64 </t>
  </si>
  <si>
    <t xml:space="preserve"> esc=30 AC/BC/PC und 3.721,75 1.115,78 4.837,53</t>
  </si>
  <si>
    <t xml:space="preserve">2 S 04 101 65 </t>
  </si>
  <si>
    <t xml:space="preserve"> esc=30 AC/BC/PC und 6.666,73 1.998,69 8.665,42</t>
  </si>
  <si>
    <t xml:space="preserve">2 S 04 101 66 </t>
  </si>
  <si>
    <t xml:space="preserve"> esc=45 AC/BC/PC und 1.274,90 382,22 1.657,12</t>
  </si>
  <si>
    <t xml:space="preserve">2 S 04 101 67 </t>
  </si>
  <si>
    <t xml:space="preserve"> esc=45 AC/BC/PC und 2.232,90 669,42 2.902,33</t>
  </si>
  <si>
    <t xml:space="preserve">2 S 04 101 68 </t>
  </si>
  <si>
    <t xml:space="preserve"> esc=45 AC/BC/PC und 3.200,67 959,56 4.160,23</t>
  </si>
  <si>
    <t xml:space="preserve">2 S 04 101 69 </t>
  </si>
  <si>
    <t xml:space="preserve"> esc=45 AC/BC/PC und 4.613,77 1.383,21 5.996,98</t>
  </si>
  <si>
    <t xml:space="preserve">2 S 04 101 70 </t>
  </si>
  <si>
    <t xml:space="preserve"> Corpo BDTC D=1,00m m 1.320,33 395,84 1.716,17</t>
  </si>
  <si>
    <t xml:space="preserve"> esc=45 AC/BC/PC und 8.403,84 2.519,47 10.923,31</t>
  </si>
  <si>
    <t xml:space="preserve">2 S 04 110 01 </t>
  </si>
  <si>
    <t xml:space="preserve"> Corpo BDTC D=1,20m m 1.698,09 509,09 2.207,17</t>
  </si>
  <si>
    <t xml:space="preserve">2 S 04 110 02 </t>
  </si>
  <si>
    <t xml:space="preserve"> Corpo BDTC D=1,50m m 2.641,55 791,94 3.433,49</t>
  </si>
  <si>
    <t xml:space="preserve">2 S 04 110 03 </t>
  </si>
  <si>
    <t xml:space="preserve"> Corpo BDTC D=1,00 m AC/BC/PC m 1.509,90 452,67 1.962,56</t>
  </si>
  <si>
    <t xml:space="preserve">2 S 04 110 51 </t>
  </si>
  <si>
    <t xml:space="preserve"> Corpo BDTC D=1,20 m AC/BC/PC m 1.919,40 575,44 2.494,83</t>
  </si>
  <si>
    <t xml:space="preserve">2 S 04 110 52 </t>
  </si>
  <si>
    <t xml:space="preserve"> Corpo BDTC D=1,50 m AC/BC/PC m 2.954,12 885,64 3.839,76</t>
  </si>
  <si>
    <t xml:space="preserve">2 S 04 110 53 </t>
  </si>
  <si>
    <t xml:space="preserve"> Boca BDTC D=1,00m normal und 2.628,40 787,99 3.416,39</t>
  </si>
  <si>
    <t xml:space="preserve">2 S 04 111 01 </t>
  </si>
  <si>
    <t xml:space="preserve"> Boca BDTC D=1,20m normal und 3.729,98 1.118,25 4.848,23</t>
  </si>
  <si>
    <t xml:space="preserve">2 S 04 111 02 </t>
  </si>
  <si>
    <t xml:space="preserve"> Boca BDTC D=1,50m normal und 6.365,07 1.908,25 8.273,32</t>
  </si>
  <si>
    <t xml:space="preserve">2 S 04 111 03 </t>
  </si>
  <si>
    <t xml:space="preserve"> Boca BDTC D=1,00 m </t>
  </si>
  <si>
    <t xml:space="preserve">2 S 04 111 05 </t>
  </si>
  <si>
    <t xml:space="preserve"> Boca BDTC D=1,20 m </t>
  </si>
  <si>
    <t xml:space="preserve"> esc.=15 und 2.745,58 823,12 3.568,70</t>
  </si>
  <si>
    <t xml:space="preserve">2 S 04 111 06 </t>
  </si>
  <si>
    <t xml:space="preserve"> Boca BDTC D=1,50 m </t>
  </si>
  <si>
    <t xml:space="preserve"> esc.=15 und 3.902,80 1.170,06 5.072,87</t>
  </si>
  <si>
    <t xml:space="preserve">2 S 04 111 07 </t>
  </si>
  <si>
    <t xml:space="preserve"> Boca BDTC D=1,00 </t>
  </si>
  <si>
    <t xml:space="preserve"> esc.=15 und 6.665,61 1.998,35 8.663,95</t>
  </si>
  <si>
    <t xml:space="preserve">2 S 04 111 08 </t>
  </si>
  <si>
    <t xml:space="preserve"> esc.=30 und 3.052,31 915,08 3.967,39</t>
  </si>
  <si>
    <t xml:space="preserve">2 S 04 111 09 </t>
  </si>
  <si>
    <t xml:space="preserve"> esc.=30 und 4.340,69 1.301,34 5.642,03</t>
  </si>
  <si>
    <t xml:space="preserve">2 S 04 111 10 </t>
  </si>
  <si>
    <t xml:space="preserve"> esc.=30 und 7.441,90 2.231,08 9.672,99</t>
  </si>
  <si>
    <t xml:space="preserve">2 S 04 111 11 </t>
  </si>
  <si>
    <t xml:space="preserve"> esc.=45 und 3.766,84 1.129,30 4.896,13</t>
  </si>
  <si>
    <t xml:space="preserve">2 S 04 111 12 </t>
  </si>
  <si>
    <t xml:space="preserve"> esc.=45 und 5.346,39 1.602,85 6.949,24</t>
  </si>
  <si>
    <t xml:space="preserve">2 S 04 111 13 </t>
  </si>
  <si>
    <t xml:space="preserve"> esc.=45 und 9.160,92 2.746,44 11.907,36</t>
  </si>
  <si>
    <t>(Valores em R$ ) Página 17 26/05/2015</t>
  </si>
  <si>
    <t xml:space="preserve"> Boca BDTC D=1,00 m normal AC/BC/PC und 3.087,09 925,51 4.012,59</t>
  </si>
  <si>
    <t xml:space="preserve">2 S 04 111 51 </t>
  </si>
  <si>
    <t xml:space="preserve"> Boca BDTC D=1,20 m normal AC/BC/PC und 4.437,46 1.330,35 5.767,81</t>
  </si>
  <si>
    <t xml:space="preserve">2 S 04 111 52 </t>
  </si>
  <si>
    <t xml:space="preserve"> Boca BDTC D=1,50 m normal AC/BC/PC und 7.713,33 2.312,46 10.025,79</t>
  </si>
  <si>
    <t xml:space="preserve">2 S 04 111 53 </t>
  </si>
  <si>
    <t xml:space="preserve">2 S 04 111 55 </t>
  </si>
  <si>
    <t xml:space="preserve"> esc=15 AC/BC/PC und 3.225,64 967,05 4.192,69</t>
  </si>
  <si>
    <t xml:space="preserve">2 S 04 111 56 </t>
  </si>
  <si>
    <t xml:space="preserve"> esc=15 AC/BC/PC und 4.645,33 1.392,67 6.038,00</t>
  </si>
  <si>
    <t xml:space="preserve">2 S 04 111 57 </t>
  </si>
  <si>
    <t xml:space="preserve"> esc=15 AC/BC/PC und 8.081,68 2.422,89 10.504,57</t>
  </si>
  <si>
    <t xml:space="preserve">2 S 04 111 58 </t>
  </si>
  <si>
    <t xml:space="preserve"> esc=30 AC/BC/PC und 3.588,19 1.075,74 4.663,92</t>
  </si>
  <si>
    <t xml:space="preserve">2 S 04 111 59 </t>
  </si>
  <si>
    <t xml:space="preserve"> esc=30 AC/BC/PC und 5.170,48 1.550,11 6.720,59</t>
  </si>
  <si>
    <t xml:space="preserve">2 S 04 111 60 </t>
  </si>
  <si>
    <t xml:space="preserve"> esc=30 AC/BC/PC und 9.030,06 2.707,21 11.737,27</t>
  </si>
  <si>
    <t xml:space="preserve">2 S 04 111 61 </t>
  </si>
  <si>
    <t xml:space="preserve"> esc=45 AC/BC/PC und 4.432,65 1.328,91 5.761,56</t>
  </si>
  <si>
    <t xml:space="preserve">2 S 04 111 62 </t>
  </si>
  <si>
    <t xml:space="preserve"> esc=45 AC/BC/PC und 6.379,62 1.912,61 8.292,23</t>
  </si>
  <si>
    <t xml:space="preserve">2 S 04 111 63 </t>
  </si>
  <si>
    <t xml:space="preserve"> Corpo BTTC D=1,00m m 1.873,33 561,62 2.434,96</t>
  </si>
  <si>
    <t xml:space="preserve"> esc=45 AC/BC/PC und 11.147,20 3.341,93 14.489,13</t>
  </si>
  <si>
    <t xml:space="preserve">2 S 04 120 01 </t>
  </si>
  <si>
    <t xml:space="preserve"> Corpo BTTC D=1,20m m 2.518,80 755,14 3.273,94</t>
  </si>
  <si>
    <t xml:space="preserve">2 S 04 120 02 </t>
  </si>
  <si>
    <t xml:space="preserve"> Corpo BTTC D=1,50m m 3.762,02 1.127,85 4.889,88</t>
  </si>
  <si>
    <t xml:space="preserve">2 S 04 120 03 </t>
  </si>
  <si>
    <t xml:space="preserve"> Corpo BTTC D=1,00 m AC/BC/PC m 2.122,27 636,26 2.758,53</t>
  </si>
  <si>
    <t xml:space="preserve">2 S 04 120 51 </t>
  </si>
  <si>
    <t xml:space="preserve"> Corpo BTTC D=1,20 m AC/BC/PC m 2.850,78 854,66 3.705,44</t>
  </si>
  <si>
    <t xml:space="preserve">2 S 04 120 52 </t>
  </si>
  <si>
    <t xml:space="preserve"> Corpo BTTC D=1,50 m AC/BC/PC m 4.230,80 1.268,39 5.499,20</t>
  </si>
  <si>
    <t xml:space="preserve">2 S 04 120 53 </t>
  </si>
  <si>
    <t xml:space="preserve"> Boca BTTC D=1,00m normal und 3.371,22 1.010,69 4.381,91</t>
  </si>
  <si>
    <t xml:space="preserve">2 S 04 121 01 </t>
  </si>
  <si>
    <t xml:space="preserve"> Boca BTTC D=1,20m normal und 4.787,33 1.435,24 6.222,58</t>
  </si>
  <si>
    <t xml:space="preserve">2 S 04 121 02 </t>
  </si>
  <si>
    <t xml:space="preserve"> Boca BTTC D=1,50m normal und 8.069,82 2.419,33 10.489,15</t>
  </si>
  <si>
    <t xml:space="preserve">2 S 04 121 03 </t>
  </si>
  <si>
    <t xml:space="preserve"> Boca BTTC D=1,00 m </t>
  </si>
  <si>
    <t xml:space="preserve">2 S 04 121 04 </t>
  </si>
  <si>
    <t xml:space="preserve"> Boca BTTC D=1,20 m </t>
  </si>
  <si>
    <t xml:space="preserve"> esc.=15 und 3.512,74 1.053,12 4.565,86</t>
  </si>
  <si>
    <t xml:space="preserve">2 S 04 121 05 </t>
  </si>
  <si>
    <t xml:space="preserve"> Boca BTTC D=1,50 m </t>
  </si>
  <si>
    <t xml:space="preserve"> esc.=15 und 4.998,95 1.498,69 6.497,64</t>
  </si>
  <si>
    <t xml:space="preserve">2 S 04 121 06 </t>
  </si>
  <si>
    <t xml:space="preserve"> esc.=15 und 8.433,99 2.528,51 10.962,50</t>
  </si>
  <si>
    <t xml:space="preserve">2 S 04 121 07 </t>
  </si>
  <si>
    <t xml:space="preserve"> esc.=30 und 3.907,95 1.171,60 5.079,55</t>
  </si>
  <si>
    <t xml:space="preserve">2 S 04 121 08 </t>
  </si>
  <si>
    <t xml:space="preserve"> esc.=30 und 5.558,26 1.666,37 7.224,63</t>
  </si>
  <si>
    <t xml:space="preserve">2 S 04 121 09 </t>
  </si>
  <si>
    <t xml:space="preserve"> esc.=30 und 9.402,77 2.818,95 12.221,72</t>
  </si>
  <si>
    <t xml:space="preserve">2 S 04 121 10 </t>
  </si>
  <si>
    <t xml:space="preserve"> esc.=45 und 4.798,81 1.438,68 6.237,49</t>
  </si>
  <si>
    <t xml:space="preserve">2 S 04 121 11 </t>
  </si>
  <si>
    <t xml:space="preserve"> esc.=45 und 6.829,33 2.047,43 8.876,76</t>
  </si>
  <si>
    <t xml:space="preserve">2 S 04 121 12 </t>
  </si>
  <si>
    <t xml:space="preserve"> Boca BTTC D=1,00 m normal AC/BC/PC und 3.969,71 1.190,12 5.159,82</t>
  </si>
  <si>
    <t xml:space="preserve"> esc.=45 und 11.612,55 3.481,44 15.093,99</t>
  </si>
  <si>
    <t xml:space="preserve">2 S 04 121 51 </t>
  </si>
  <si>
    <t xml:space="preserve"> Boca BTTC D=1,20 m normal AC/BC/PC und 5.709,97 1.711,85 7.421,82</t>
  </si>
  <si>
    <t xml:space="preserve">2 S 04 121 52 </t>
  </si>
  <si>
    <t xml:space="preserve"> Boca BTTC D=1,50 m normal AC/BC/PC und 9.809,45 2.940,87 12.750,32</t>
  </si>
  <si>
    <t xml:space="preserve">2 S 04 121 53 </t>
  </si>
  <si>
    <t xml:space="preserve">2 S 04 121 54 </t>
  </si>
  <si>
    <t xml:space="preserve"> esc=15 AC/BC/PC und 4.137,25 1.240,35 5.377,60</t>
  </si>
  <si>
    <t xml:space="preserve">2 S 04 121 55 </t>
  </si>
  <si>
    <t xml:space="preserve"> esc=15 AC/BC/PC und 5.964,26 1.788,08 7.752,34</t>
  </si>
  <si>
    <t xml:space="preserve">2 S 04 121 56 </t>
  </si>
  <si>
    <t xml:space="preserve"> esc=15 AC/BC/PC und 10.255,11 3.074,48 13.329,59</t>
  </si>
  <si>
    <t>(Valores em R$ ) Página 18 26/05/2015</t>
  </si>
  <si>
    <t xml:space="preserve">2 S 04 121 57 </t>
  </si>
  <si>
    <t xml:space="preserve"> esc=30 AC/BC/PC und 4.604,65 1.380,47 5.985,13</t>
  </si>
  <si>
    <t xml:space="preserve">2 S 04 121 58 </t>
  </si>
  <si>
    <t xml:space="preserve"> esc=30 AC/BC/PC und 6.635,54 1.989,33 8.624,87</t>
  </si>
  <si>
    <t xml:space="preserve">2 S 04 121 59 </t>
  </si>
  <si>
    <t xml:space="preserve"> esc=30 AC/BC/PC und 11.440,21 3.429,77 14.869,98</t>
  </si>
  <si>
    <t xml:space="preserve">2 S 04 121 60 </t>
  </si>
  <si>
    <t xml:space="preserve"> esc=45 AC/BC/PC und 5.660,84 1.697,12 7.357,96</t>
  </si>
  <si>
    <t xml:space="preserve">2 S 04 121 61 </t>
  </si>
  <si>
    <t xml:space="preserve"> esc=45 AC/BC/PC und 8.164,72 2.447,78 10.612,50</t>
  </si>
  <si>
    <t xml:space="preserve">2 S 04 121 62 </t>
  </si>
  <si>
    <t xml:space="preserve"> Corpo BSCC 1,50 x 1,50 m alt. 0 a 1,00 m m 1.520,04 455,71 1.975,74</t>
  </si>
  <si>
    <t xml:space="preserve"> esc=45 AC/BC/PC und 14.149,48 4.242,01 18.391,49</t>
  </si>
  <si>
    <t xml:space="preserve">2 S 04 200 01 </t>
  </si>
  <si>
    <t xml:space="preserve"> Corpo BSCC 2,00 x 2,00 m alt. 0 a 1,00 m m 2.220,17 665,61 2.885,78</t>
  </si>
  <si>
    <t xml:space="preserve">2 S 04 200 02 </t>
  </si>
  <si>
    <t xml:space="preserve"> Corpo BSCC 2,50 x 2,50 m alt. 0 a 1,00 m m 3.073,74 921,51 3.995,24</t>
  </si>
  <si>
    <t xml:space="preserve">2 S 04 200 03 </t>
  </si>
  <si>
    <t xml:space="preserve"> Corpo BSCC 3,00 x 3,00 m alt. 0 a 1,00 m m 4.044,94 1.212,67 5.257,61</t>
  </si>
  <si>
    <t xml:space="preserve">2 S 04 200 04 </t>
  </si>
  <si>
    <t xml:space="preserve"> Corpo BSCC 1,50 x 1,50 m alt. 1,00 a 2,50 m m 1.332,62 399,52 1.732,14</t>
  </si>
  <si>
    <t xml:space="preserve">2 S 04 200 05 </t>
  </si>
  <si>
    <t xml:space="preserve"> Corpo BSCC 2,00 x 2,00 m alt. 1,00 a 2,50 m m 1.935,45 580,25 2.515,69</t>
  </si>
  <si>
    <t xml:space="preserve">2 S 04 200 06 </t>
  </si>
  <si>
    <t xml:space="preserve"> Corpo BSCC 2,50 x 2,50 m alt. 1,00 a 2,50 m m 2.894,08 867,64 3.761,72</t>
  </si>
  <si>
    <t xml:space="preserve">2 S 04 200 07 </t>
  </si>
  <si>
    <t xml:space="preserve"> Corpo BSCC 3,00 x 3,00 m alt. 1,00 a 2,50 m m 3.861,03 1.157,54 5.018,57</t>
  </si>
  <si>
    <t xml:space="preserve">2 S 04 200 08 </t>
  </si>
  <si>
    <t xml:space="preserve"> Corpo BSCC 1,50 x 1,50 m alt. 2,50 a 5,00 m m 1.471,79 441,24 1.913,03</t>
  </si>
  <si>
    <t xml:space="preserve">2 S 04 200 09 </t>
  </si>
  <si>
    <t xml:space="preserve"> Corpo BSCC 2,00 x 2,00 m alt. 2,50 a 5,00 m m 2.257,55 676,81 2.934,37</t>
  </si>
  <si>
    <t xml:space="preserve">2 S 04 200 10 </t>
  </si>
  <si>
    <t xml:space="preserve"> Corpo BSCC 2,50 x 2,50 m alt. 2,50 a 5,00 m m 3.404,11 1.020,55 4.424,67</t>
  </si>
  <si>
    <t xml:space="preserve">2 S 04 200 11 </t>
  </si>
  <si>
    <t xml:space="preserve"> Corpo BSCC 3,00 x 3,00 m alt. 2,50 a 5,00 m m 4.818,71 1.444,65 6.263,36</t>
  </si>
  <si>
    <t xml:space="preserve">2 S 04 200 12 </t>
  </si>
  <si>
    <t xml:space="preserve"> Corpo BSCC 1,50 x 1,50 m alt. 5,00 a 7,50 m m 1.717,77 514,99 2.232,75</t>
  </si>
  <si>
    <t xml:space="preserve">2 S 04 200 13 </t>
  </si>
  <si>
    <t xml:space="preserve"> Corpo BSCC 2,00 x 2,00 m alt. 5,00 a 7,50 m m 2.577,34 772,69 3.350,03</t>
  </si>
  <si>
    <t xml:space="preserve">2 S 04 200 14 </t>
  </si>
  <si>
    <t xml:space="preserve"> Corpo BSCC 2,50 x 2,50 m alt. 5,00 a 7,50 m m 3.756,97 1.126,34 4.883,31</t>
  </si>
  <si>
    <t xml:space="preserve">2 S 04 200 15 </t>
  </si>
  <si>
    <t xml:space="preserve"> Corpo BSCC 3,00 x 3,00 m alt. 5,00 a 7,50 m m 5.320,43 1.595,07 6.915,50</t>
  </si>
  <si>
    <t xml:space="preserve">2 S 04 200 16 </t>
  </si>
  <si>
    <t xml:space="preserve"> Corpo BSCC 1,50 x 1,50 m alt. 7,50 a 10,00 m m 1.928,43 578,14 2.506,58</t>
  </si>
  <si>
    <t xml:space="preserve">2 S 04 200 17 </t>
  </si>
  <si>
    <t xml:space="preserve"> Corpo BSCC 2,00 x 2,00 m alt. 7,50 a 10,00 m m 2.860,76 857,66 3.718,42</t>
  </si>
  <si>
    <t xml:space="preserve">2 S 04 200 18 </t>
  </si>
  <si>
    <t xml:space="preserve"> Corpo BSCC 2,50 x 2,50 m alt. 7,50 a 10,00 m m 4.216,67 1.264,16 5.480,83</t>
  </si>
  <si>
    <t xml:space="preserve">2 S 04 200 19 </t>
  </si>
  <si>
    <t xml:space="preserve"> Corpo BSCC 3,00 x 3,00 m alt. 7,50 a 10,00 m m 5.783,07 1.733,76 7.516,83</t>
  </si>
  <si>
    <t xml:space="preserve">2 S 04 200 20 </t>
  </si>
  <si>
    <t xml:space="preserve"> Corpo BSCC 1,50 x 1,50 m alt. 10,00 a 12,50 m m 2.024,16 606,84 2.631,01</t>
  </si>
  <si>
    <t xml:space="preserve">2 S 04 200 21 </t>
  </si>
  <si>
    <t xml:space="preserve"> Corpo BSCC 2,00 x 2,00 m alt. 10,00 a 12,50 m m 3.170,29 950,45 4.120,74</t>
  </si>
  <si>
    <t xml:space="preserve">2 S 04 200 22 </t>
  </si>
  <si>
    <t xml:space="preserve"> Corpo BSCC 2,50 x 2,50 m alt. 10,00 a 12,50 m m 4.554,91 1.365,56 5.920,48</t>
  </si>
  <si>
    <t xml:space="preserve">2 S 04 200 23 </t>
  </si>
  <si>
    <t xml:space="preserve"> Corpo BSCC 3,00 a 3,00 m alt. 10,00 a 12,50 m m 6.384,27 1.914,00 8.298,28</t>
  </si>
  <si>
    <t xml:space="preserve">2 S 04 200 24 </t>
  </si>
  <si>
    <t xml:space="preserve"> Corpo BSCC 1,50 x 1,50 m alt. 12,50 a 15,00 m m 2.152,14 645,21 2.797,35</t>
  </si>
  <si>
    <t xml:space="preserve">2 S 04 200 25 </t>
  </si>
  <si>
    <t xml:space="preserve"> Corpo BSCC 2,00 a 2,00 m alt. 12,50 a 15,00 m m 3.453,63 1.035,40 4.489,03</t>
  </si>
  <si>
    <t xml:space="preserve">2 S 04 200 26 </t>
  </si>
  <si>
    <t xml:space="preserve"> Corpo BSCC 2,50 x 2,50 m alt. 12,50 a 15,00 m m 5.092,90 1.526,85 6.619,76</t>
  </si>
  <si>
    <t xml:space="preserve">2 S 04 200 27 </t>
  </si>
  <si>
    <t xml:space="preserve"> Corpo BSCC 3,00 x 3,00 m alt. 12,50 a 15,00 m m 6.814,85 2.043,09 8.857,94</t>
  </si>
  <si>
    <t xml:space="preserve">2 S 04 200 28 </t>
  </si>
  <si>
    <t xml:space="preserve"> Corpo BSCC 1,50 x 1,50 m alt. 0 a 1,00 m AC/BC m 1.617,19 484,83 2.102,02</t>
  </si>
  <si>
    <t xml:space="preserve">2 S 04 200 51 </t>
  </si>
  <si>
    <t xml:space="preserve"> Corpo BSCC 2,00 x 2,00 m alt. 0 a 1,00 m AC/BC m 2.360,63 707,72 3.068,35</t>
  </si>
  <si>
    <t xml:space="preserve">2 S 04 200 52 </t>
  </si>
  <si>
    <t>(Valores em R$ ) Página 19 26/05/2015</t>
  </si>
  <si>
    <t xml:space="preserve"> Corpo BSCC 2,50 x 2,50 m alt. 0 a 1,00 m AC/BC m 3.305,52 991,00 4.296,52</t>
  </si>
  <si>
    <t xml:space="preserve">2 S 04 200 53 </t>
  </si>
  <si>
    <t xml:space="preserve"> Corpo BSCC 3,00 x 3,00 m alt. 0 a 1,00 m AC/BC m 4.372,07 1.310,75 5.682,81</t>
  </si>
  <si>
    <t xml:space="preserve">2 S 04 200 54 </t>
  </si>
  <si>
    <t xml:space="preserve"> Corpo BSCC 1,50 x 1,50 m alt. 1,00 a 2,50 m AC/BC m 1.445,72 433,43 1.879,14</t>
  </si>
  <si>
    <t xml:space="preserve">2 S 04 200 55 </t>
  </si>
  <si>
    <t xml:space="preserve"> Corpo BSCC 2,00 x 2,00 m alt. 1,00 a 2,50 m AC/BC m 2.080,76 623,81 2.704,57</t>
  </si>
  <si>
    <t xml:space="preserve">2 S 04 200 56 </t>
  </si>
  <si>
    <t xml:space="preserve"> Corpo BSCC 2,50 x 2,50 m alt. 1,00 a 2,50 m AC/BC m 3.125,86 937,13 4.062,99</t>
  </si>
  <si>
    <t xml:space="preserve">2 S 04 200 57 </t>
  </si>
  <si>
    <t xml:space="preserve"> Corpo BSCC 3,00 x 3,00 m alt. 1,00 a 2,50 m AC/BC m 4.195,25 1.257,74 5.452,99</t>
  </si>
  <si>
    <t xml:space="preserve">2 S 04 200 58 </t>
  </si>
  <si>
    <t xml:space="preserve"> Corpo BSCC 1,50 x 1,50 m alt. 2,50 a 5,00 m AC/BC m 1.584,89 475,15 2.060,03</t>
  </si>
  <si>
    <t xml:space="preserve">2 S 04 200 59 </t>
  </si>
  <si>
    <t xml:space="preserve"> Corpo BSCC 2,00 x 2,00 m alt. 2,50 a 5,00 m AC/BC m 2.447,64 733,80 3.181,44</t>
  </si>
  <si>
    <t xml:space="preserve">2 S 04 200 60 </t>
  </si>
  <si>
    <t xml:space="preserve"> Corpo BSCC 2,50 x 2,50 m alt. 2,50 a 5,00 m AC/BC m 3.635,90 1.090,04 4.725,94</t>
  </si>
  <si>
    <t xml:space="preserve">2 S 04 200 61 </t>
  </si>
  <si>
    <t xml:space="preserve"> Corpo BSCC 3,00 x 3,00 m alt. 2,50 a 5,00 m AC/BC m 5.223,15 1.565,90 6.789,06</t>
  </si>
  <si>
    <t xml:space="preserve">2 S 04 200 62 </t>
  </si>
  <si>
    <t xml:space="preserve"> Corpo BSCC 1,50 a 1,50 m alt. 5,00 a 7,50 m AC/BC m 1.830,86 548,89 2.379,75</t>
  </si>
  <si>
    <t xml:space="preserve">2 S 04 200 63 </t>
  </si>
  <si>
    <t xml:space="preserve"> Corpo BSCC 2,00 x 2,00 m alt. 5,00 a 7,50 m AC/BC m 2.767,42 829,67 3.597,10</t>
  </si>
  <si>
    <t xml:space="preserve">2 S 04 200 64 </t>
  </si>
  <si>
    <t xml:space="preserve"> Corpo BSCC 2,50 x 2,50 m alt. 5,00 a 7,50 m AC/BC m 4.041,42 1.211,62 5.253,04</t>
  </si>
  <si>
    <t xml:space="preserve">2 S 04 200 65 </t>
  </si>
  <si>
    <t xml:space="preserve"> Corpo BSCC 3,00 x 3,00 m alt. 5,00 a 7,50 m AC/BC m 5.724,87 1.716,32 7.441,19</t>
  </si>
  <si>
    <t xml:space="preserve">2 S 04 200 66 </t>
  </si>
  <si>
    <t xml:space="preserve"> Corpo BSCC 1,50 x 1,50 m alt. 7,50 a 10,00 m AC/BC m 2.077,52 622,84 2.700,37</t>
  </si>
  <si>
    <t xml:space="preserve">2 S 04 200 67 </t>
  </si>
  <si>
    <t xml:space="preserve"> Corpo BSCC 2,00 x 2,00 m alt. 7,50 a 10,00 m AC/BC m 3.094,74 927,80 4.022,54</t>
  </si>
  <si>
    <t xml:space="preserve">2 S 04 200 68 </t>
  </si>
  <si>
    <t xml:space="preserve"> Corpo BSCC 2,50 x 2,50 m alt. 7,50 a 10,00 m AC/BC m 4.501,12 1.349,44 5.850,56</t>
  </si>
  <si>
    <t xml:space="preserve">2 S 04 200 69 </t>
  </si>
  <si>
    <t xml:space="preserve"> Corpo BSCC 3,00 x 3,00 m alt. 7,50 a 10,00 m AC/BC m 6.252,46 1.874,49 8.126,95</t>
  </si>
  <si>
    <t xml:space="preserve">2 S 04 200 70 </t>
  </si>
  <si>
    <t xml:space="preserve"> Corpo BSCC 1,50 x 1,50 m alt.10,00 a 12,50 m AC/BC m 2.173,25 651,54 2.824,79</t>
  </si>
  <si>
    <t xml:space="preserve">2 S 04 200 71 </t>
  </si>
  <si>
    <t xml:space="preserve"> Corpo BSCC 2,00 a 2,00 m alt.10,00 a 12,50 m AC/BC m 3.404,27 1.020,60 4.424,87</t>
  </si>
  <si>
    <t xml:space="preserve">2 S 04 200 72 </t>
  </si>
  <si>
    <t xml:space="preserve"> Corpo BSCC 2,50 x 2,50 m alt.10,00 a 12,50 m AC/BC m 4.899,93 1.469,00 6.368,93</t>
  </si>
  <si>
    <t xml:space="preserve">2 S 04 200 73 </t>
  </si>
  <si>
    <t xml:space="preserve"> Corpo BSCC 3,00 x 3,00 m alt.10,00 a 12,50 m AC/BC m 6.853,67 2.054,73 8.908,40</t>
  </si>
  <si>
    <t xml:space="preserve">2 S 04 200 74 </t>
  </si>
  <si>
    <t xml:space="preserve"> Corpo BSCC 1,50 x 1,50 m alt.12,50 a 15,00 m AC/BC m 2.301,23 689,91 2.991,14</t>
  </si>
  <si>
    <t xml:space="preserve">2 S 04 200 75 </t>
  </si>
  <si>
    <t xml:space="preserve"> Corpo BSCC 2,00 x 2,00 m alt.12,50 a 15,00 m AC/BC m 3.687,61 1.105,55 4.793,15</t>
  </si>
  <si>
    <t xml:space="preserve">2 S 04 200 76 </t>
  </si>
  <si>
    <t xml:space="preserve"> Corpo BSCC 2,50 a 2,50 m alt.12,50 a 15,00 m AC/BC m 5.494,98 1.647,40 7.142,38</t>
  </si>
  <si>
    <t xml:space="preserve">2 S 04 200 77 </t>
  </si>
  <si>
    <t xml:space="preserve"> Corpo BSCC 3,00 x 3,00 m alt.12,50 a 15,00 m AC/BC m 7.355,34 2.205,13 9.560,47</t>
  </si>
  <si>
    <t xml:space="preserve">2 S 04 200 78 </t>
  </si>
  <si>
    <t xml:space="preserve"> Boca BSCC 1,50 x 1,50 m normal und 8.796,04 2.637,05 11.433,09</t>
  </si>
  <si>
    <t xml:space="preserve">2 S 04 201 01 </t>
  </si>
  <si>
    <t xml:space="preserve"> Boca BSCC 2,00 x 2,00 m normal und 13.654,27 4.093,55 17.747,82</t>
  </si>
  <si>
    <t xml:space="preserve">2 S 04 201 02 </t>
  </si>
  <si>
    <t xml:space="preserve"> Boca BSCC 2,50 x 2,50 m normal und 18.313,31 5.490,33 23.803,64</t>
  </si>
  <si>
    <t xml:space="preserve">2 S 04 201 03 </t>
  </si>
  <si>
    <t xml:space="preserve"> Boca BSCC 3,00 x 3,00 m normal und 26.123,87 7.831,94 33.955,81</t>
  </si>
  <si>
    <t xml:space="preserve">2 S 04 201 04 </t>
  </si>
  <si>
    <t xml:space="preserve"> Boca BSCC 1,50 x 1,50 m </t>
  </si>
  <si>
    <t xml:space="preserve">2 S 04 201 05 </t>
  </si>
  <si>
    <t xml:space="preserve"> Boca BSCC 2,00 x 2,00 m </t>
  </si>
  <si>
    <t xml:space="preserve"> esc.=15 und 9.165,91 2.747,94 11.913,85</t>
  </si>
  <si>
    <t xml:space="preserve">2 S 04 201 06 </t>
  </si>
  <si>
    <t xml:space="preserve"> Boca BSCC 2,50 x 2,50 m </t>
  </si>
  <si>
    <t xml:space="preserve"> esc.=15 und 14.098,17 4.226,63 18.324,80</t>
  </si>
  <si>
    <t xml:space="preserve">2 S 04 201 07 </t>
  </si>
  <si>
    <t xml:space="preserve"> Boca BSCC 3,00 x 3,00 m </t>
  </si>
  <si>
    <t xml:space="preserve"> esc.=15 und 19.648,53 5.890,63 25.539,16</t>
  </si>
  <si>
    <t xml:space="preserve">2 S 04 201 08 </t>
  </si>
  <si>
    <t xml:space="preserve"> esc.=15 und 27.795,45 8.333,07 36.128,52</t>
  </si>
  <si>
    <t xml:space="preserve">2 S 04 201 09 </t>
  </si>
  <si>
    <t xml:space="preserve"> esc.=30 und 9.927,74 2.976,34 12.904,08</t>
  </si>
  <si>
    <t xml:space="preserve">2 S 04 201 10 </t>
  </si>
  <si>
    <t xml:space="preserve"> esc.=30 und 15.306,45 4.588,87 19.895,33</t>
  </si>
  <si>
    <t>(Valores em R$ ) Página 20 26/05/2015</t>
  </si>
  <si>
    <t xml:space="preserve">2 S 04 201 11 </t>
  </si>
  <si>
    <t xml:space="preserve"> Boca BSCC 3,00 x 3,00 m =esc.=30 und 30.457,60 9.131,19 39.588,79</t>
  </si>
  <si>
    <t xml:space="preserve"> esc.=30 und 21.801,54 6.536,10 28.337,64</t>
  </si>
  <si>
    <t xml:space="preserve">2 S 04 201 12 </t>
  </si>
  <si>
    <t xml:space="preserve">2 S 04 201 13 </t>
  </si>
  <si>
    <t xml:space="preserve"> esc.=45 und 12.309,05 3.690,25 15.999,30</t>
  </si>
  <si>
    <t xml:space="preserve">2 S 04 201 14 </t>
  </si>
  <si>
    <t xml:space="preserve"> esc.=45 und 19.512,95 5.849,98 25.362,94</t>
  </si>
  <si>
    <t xml:space="preserve">2 S 04 201 15 </t>
  </si>
  <si>
    <t xml:space="preserve"> esc.=45 und 27.734,40 8.314,77 36.049,18</t>
  </si>
  <si>
    <t xml:space="preserve">2 S 04 201 16 </t>
  </si>
  <si>
    <t xml:space="preserve"> Boca BSCC 1,50 x 1,50 m normal AC/BC und 9.486,27 2.843,99 12.330,26</t>
  </si>
  <si>
    <t xml:space="preserve"> esc.=45 und 38.663,46 11.591,31 50.254,77</t>
  </si>
  <si>
    <t xml:space="preserve">2 S 04 201 51 </t>
  </si>
  <si>
    <t xml:space="preserve"> Boca BSCC 2,00 x 2,00 m normal AC/BC und 14.750,69 4.422,26 19.172,95</t>
  </si>
  <si>
    <t xml:space="preserve">2 S 04 201 52 </t>
  </si>
  <si>
    <t xml:space="preserve"> Boca BSCC 2,50 x 2,50 m normal AC/BC und 19.818,91 5.941,71 25.760,62</t>
  </si>
  <si>
    <t xml:space="preserve">2 S 04 201 53 </t>
  </si>
  <si>
    <t xml:space="preserve"> Boca BSCC 3,00 x 3,00 m normal AC/BC und 28.305,61 8.486,02 36.791,63</t>
  </si>
  <si>
    <t xml:space="preserve">2 S 04 201 54 </t>
  </si>
  <si>
    <t xml:space="preserve">2 S 04 201 55 </t>
  </si>
  <si>
    <t xml:space="preserve"> esc=15 AC/BC und 9.771,79 2.929,58 12.701,37</t>
  </si>
  <si>
    <t xml:space="preserve">2 S 04 201 56 </t>
  </si>
  <si>
    <t xml:space="preserve"> esc=15 AC/BC und 15.079,48 4.520,83 19.600,31</t>
  </si>
  <si>
    <t xml:space="preserve">2 S 04 201 57 </t>
  </si>
  <si>
    <t xml:space="preserve"> esc=15 AC/BC und 21.097,62 6.325,07 27.422,68</t>
  </si>
  <si>
    <t xml:space="preserve">2 S 04 201 58 </t>
  </si>
  <si>
    <t xml:space="preserve"> esc=15 AC/BC und 29.900,34 8.964,12 38.864,47</t>
  </si>
  <si>
    <t xml:space="preserve">2 S 04 201 59 </t>
  </si>
  <si>
    <t xml:space="preserve"> esc=30 AC/BC und 10.627,97 3.186,27 13.814,24</t>
  </si>
  <si>
    <t xml:space="preserve">2 S 04 201 60 </t>
  </si>
  <si>
    <t xml:space="preserve"> esc=30 AC/BC und 16.407,80 4.919,06 21.326,86</t>
  </si>
  <si>
    <t xml:space="preserve">2 S 04 201 61 </t>
  </si>
  <si>
    <t xml:space="preserve"> esc=30 AC/BC und 23.398,84 7.014,97 30.413,81</t>
  </si>
  <si>
    <t xml:space="preserve">2 S 04 201 62 </t>
  </si>
  <si>
    <t xml:space="preserve"> esc=30 AC/BC und 32.819,15 9.839,18 42.658,34</t>
  </si>
  <si>
    <t xml:space="preserve">2 S 04 201 63 </t>
  </si>
  <si>
    <t xml:space="preserve"> esc=45 AC/BC und 13.155,63 3.944,06 17.099,68</t>
  </si>
  <si>
    <t xml:space="preserve">2 S 04 201 64 </t>
  </si>
  <si>
    <t xml:space="preserve"> esc=45 AC/BC und 20.936,07 6.276,63 27.212,71</t>
  </si>
  <si>
    <t xml:space="preserve">2 S 04 201 65 </t>
  </si>
  <si>
    <t xml:space="preserve"> esc=45 AC/BC und 29.691,71 8.901,58 38.593,29</t>
  </si>
  <si>
    <t xml:space="preserve">2 S 04 201 66 </t>
  </si>
  <si>
    <t xml:space="preserve"> Corpo BDCC 1,50 x 1,50 m alt. 0 a 1,00 m m 2.593,06 777,40 3.370,46</t>
  </si>
  <si>
    <t xml:space="preserve"> esc=45 AC/BC und 41.519,37 12.447,51 53.966,87</t>
  </si>
  <si>
    <t xml:space="preserve">2 S 04 210 01 </t>
  </si>
  <si>
    <t xml:space="preserve"> Corpo BDCC 2,00 x 2,00 m alt. 0 a 1,00 m m 3.878,38 1.162,74 5.041,11</t>
  </si>
  <si>
    <t xml:space="preserve">2 S 04 210 02 </t>
  </si>
  <si>
    <t xml:space="preserve"> Corpo BDCC 2,50 x 2,50 m alt. 0 a 1,00 m m 4.848,05 1.453,45 6.301,50</t>
  </si>
  <si>
    <t xml:space="preserve">2 S 04 210 03 </t>
  </si>
  <si>
    <t xml:space="preserve"> Corpo BDCC 3,00 x 3,00 m alt. 0 a 1,00 m 6.640,92 1.990,95 8.631,87</t>
  </si>
  <si>
    <t xml:space="preserve">2 S 04 210 04 </t>
  </si>
  <si>
    <t xml:space="preserve"> Corpo BDCC 1,50 x 1,50 m alt. 1,00 a 2,50 m m 2.252,17 675,20 2.927,38</t>
  </si>
  <si>
    <t xml:space="preserve">2 S 04 210 05 </t>
  </si>
  <si>
    <t xml:space="preserve"> Corpo BDCC 2,00 x 2,00 m alt. 1,00 a 2,50 m m 3.353,72 1.005,45 4.359,17</t>
  </si>
  <si>
    <t xml:space="preserve">2 S 04 210 06 </t>
  </si>
  <si>
    <t xml:space="preserve"> Corpo BDCC 2,50 x 2,50 m alt. 1,00 a 2,50 m m 4.572,12 1.370,72 5.942,84</t>
  </si>
  <si>
    <t xml:space="preserve">2 S 04 210 07 </t>
  </si>
  <si>
    <t xml:space="preserve"> Corpo BDCC 3,00 x 3,00 m alt. 1,00 a 2,50 m m 6.234,98 1.869,25 8.104,23</t>
  </si>
  <si>
    <t xml:space="preserve">2 S 04 210 08 </t>
  </si>
  <si>
    <t xml:space="preserve"> Corpo BDCC 1,50 x 1,50 m alt. 2,50 a 5,00 m m 2.415,50 724,17 3.139,67</t>
  </si>
  <si>
    <t xml:space="preserve">2 S 04 210 09 </t>
  </si>
  <si>
    <t xml:space="preserve"> Corpo BDCC 2,00 x 2,00 m alt. 2,50 a 5,00 m m 3.875,97 1.162,02 5.037,98</t>
  </si>
  <si>
    <t xml:space="preserve">2 S 04 210 10 </t>
  </si>
  <si>
    <t xml:space="preserve"> Corpo BDCC 2,50 x 2,50 m alt. 2,50 a 5,00 m m 5.283,19 1.583,90 6.867,09</t>
  </si>
  <si>
    <t xml:space="preserve">2 S 04 210 11 </t>
  </si>
  <si>
    <t xml:space="preserve"> Corpo BDCC 3,00 x 3,00 m alt. 2,50 a 5,00 m m 6.844,10 2.051,86 8.895,96</t>
  </si>
  <si>
    <t xml:space="preserve">2 S 04 210 12 </t>
  </si>
  <si>
    <t xml:space="preserve"> Corpo BDCC 1,50 x 1,50 m alt. 5,00 a 7,50 m m 2.804,55 840,81 3.645,36</t>
  </si>
  <si>
    <t xml:space="preserve">2 S 04 210 13 </t>
  </si>
  <si>
    <t xml:space="preserve"> Corpo BDCC 2,00 a 2,00 m alt. 5,00 a 7,50 m m 4.374,41 1.311,45 5.685,86</t>
  </si>
  <si>
    <t xml:space="preserve">2 S 04 210 14 </t>
  </si>
  <si>
    <t>(Valores em R$ ) Página 21 26/05/2015</t>
  </si>
  <si>
    <t xml:space="preserve"> Corpo BDCC 2,50 x 2,50 m alt. 5,00 a 7,50 m m 6.161,92 1.847,34 8.009,27</t>
  </si>
  <si>
    <t xml:space="preserve">2 S 04 210 15 </t>
  </si>
  <si>
    <t xml:space="preserve"> Corpo BDCC 3,00 x 3,00 m alt. 5,00 a 7,50 m m 8.386,02 2.514,13 10.900,16</t>
  </si>
  <si>
    <t xml:space="preserve">2 S 04 210 16 </t>
  </si>
  <si>
    <t xml:space="preserve"> Corpo BDCC 1,50 x 1,50 m alt. 7,50 a 10,00 m m 3.176,96 952,45 4.129,42</t>
  </si>
  <si>
    <t xml:space="preserve">2 S 04 210 17 </t>
  </si>
  <si>
    <t xml:space="preserve"> Corpo BDCC 2,00 x 2,00 m alt. 7,50 a 10,00 m m 5.192,52 1.556,72 6.749,23</t>
  </si>
  <si>
    <t xml:space="preserve">2 S 04 210 18 </t>
  </si>
  <si>
    <t xml:space="preserve"> Corpo BDCC 2,50 x 2,50 m alt. 7,50 a 10,00 m m 6.504,96 1.950,19 8.455,14</t>
  </si>
  <si>
    <t xml:space="preserve">2 S 04 210 19 </t>
  </si>
  <si>
    <t xml:space="preserve"> Corpo BDCC 3,00 x 3,00 m alt. 7,50 a 10,00 m m 9.207,85 2.760,51 11.968,36</t>
  </si>
  <si>
    <t xml:space="preserve">2 S 04 210 20 </t>
  </si>
  <si>
    <t xml:space="preserve"> Corpo BDCC 1,50 x 1,50 m alt. 10,00 a 12,50 m m 3.462,30 1.038,00 4.500,30</t>
  </si>
  <si>
    <t xml:space="preserve">2 S 04 210 21 </t>
  </si>
  <si>
    <t xml:space="preserve"> Corpo BDCC 2,00 x 2,00 m alt. 10,00 a 12,50 m m 5.552,97 1.664,78 7.217,76</t>
  </si>
  <si>
    <t xml:space="preserve">2 S 04 210 22 </t>
  </si>
  <si>
    <t xml:space="preserve"> Corpo BDCC 2,50 x 2,50 m alt. 10,00 a 12,50 m m 7.499,55 2.248,36 9.747,91</t>
  </si>
  <si>
    <t xml:space="preserve">2 S 04 210 23 </t>
  </si>
  <si>
    <t xml:space="preserve"> Corpo BDCC 3,00 x 3,00 m alt. 10,00 a 12,50 m m 10.537,08 3.159,02 13.696,10</t>
  </si>
  <si>
    <t xml:space="preserve">2 S 04 210 24 </t>
  </si>
  <si>
    <t xml:space="preserve"> Corpo BDCC 1,50 x 1,50 m alt. 12,50 a 15,00 m m 3.763,28 1.128,23 4.891,52</t>
  </si>
  <si>
    <t xml:space="preserve">2 S 04 210 25 </t>
  </si>
  <si>
    <t xml:space="preserve"> Corpo BDCC 2,00 x 2,00 m alt. 12,50 a 15,00 m m 5.723,05 1.715,77 7.438,81</t>
  </si>
  <si>
    <t xml:space="preserve">2 S 04 210 26 </t>
  </si>
  <si>
    <t xml:space="preserve"> Corpo BDCC 2,50 x 2,50 m alt. 12,50 a 15,00 m m 8.325,52 2.495,99 10.821,51</t>
  </si>
  <si>
    <t xml:space="preserve">2 S 04 210 27 </t>
  </si>
  <si>
    <t xml:space="preserve"> Corpo BDCC 3,00 x 3,00 m alt. 12,50 a 15,00 m m 10.477,46 3.141,14 13.618,60</t>
  </si>
  <si>
    <t xml:space="preserve">2 S 04 210 28 </t>
  </si>
  <si>
    <t xml:space="preserve"> Corpo BDCC 1,50 x 1,50 m alt. 0 a 1,00 m AC/BC m 2.794,77 837,87 3.632,65</t>
  </si>
  <si>
    <t xml:space="preserve">2 S 04 210 51 </t>
  </si>
  <si>
    <t xml:space="preserve"> Corpo BDCC 2,00 x 2,00 m alt. 0 a 1,00 m AC/BC m 4.130,13 1.238,21 5.368,35</t>
  </si>
  <si>
    <t xml:space="preserve">2 S 04 210 52 </t>
  </si>
  <si>
    <t xml:space="preserve"> Corpo BDCC 2,50 a 2,50 m alt. 0 a 1,00 m AC/BC m 5.175,67 1.551,66 6.727,33</t>
  </si>
  <si>
    <t xml:space="preserve">2 S 04 210 53 </t>
  </si>
  <si>
    <t xml:space="preserve"> Corpo BDCC 3,00 x 3,00 m alt. 0 a 1,00 m AC/BC m 7.116,47 2.133,52 9.249,99</t>
  </si>
  <si>
    <t xml:space="preserve">2 S 04 210 54 </t>
  </si>
  <si>
    <t xml:space="preserve"> Corpo BDCC 1,50 x 1,50 m alt. 1,00 a 2,50 m AC/BC m 2.453,89 735,68 3.189,57</t>
  </si>
  <si>
    <t xml:space="preserve">2 S 04 210 55 </t>
  </si>
  <si>
    <t xml:space="preserve"> Corpo BDCC 2,00 x 2,00 m alt. 1,00 a 2,50 m AC/BC m 3.614,44 1.083,61 4.698,05</t>
  </si>
  <si>
    <t xml:space="preserve">2 S 04 210 56 </t>
  </si>
  <si>
    <t xml:space="preserve"> Corpo BDCC 2,50 x 2,50 m alt. 1,00 a 2,50 m AC/BC m 4.899,74 1.468,94 6.368,68</t>
  </si>
  <si>
    <t xml:space="preserve">2 S 04 210 57 </t>
  </si>
  <si>
    <t xml:space="preserve"> Corpo BDCC 3,00 x 3,00 m alt. 1,00 a 2,50 m AC/BC m 6.723,41 2.015,68 8.739,09</t>
  </si>
  <si>
    <t xml:space="preserve">2 S 04 210 58 </t>
  </si>
  <si>
    <t xml:space="preserve"> Corpo BDCC 1,50 x 1,50 m alt. 2,50 a 5,00 m AC/BC m 2.617,22 784,64 3.401,86</t>
  </si>
  <si>
    <t xml:space="preserve">2 S 04 210 59 </t>
  </si>
  <si>
    <t xml:space="preserve"> Corpo BDCC 2,00 x 2,00 m alt. 2,50 a 5,00 m AC/BC m 4.136,68 1.240,18 5.376,86</t>
  </si>
  <si>
    <t xml:space="preserve">2 S 04 210 60 </t>
  </si>
  <si>
    <t xml:space="preserve"> Corpo BDCC 2,50 x 2,50 m alt. 2,50 a 5,00 m AC/BC m 5.697,70 1.708,17 7.405,87</t>
  </si>
  <si>
    <t xml:space="preserve">2 S 04 210 61 </t>
  </si>
  <si>
    <t xml:space="preserve"> Corpo BDCC 3,00 x 3,00 m alt. 2,50 a 5,00 m AC/BC m 7.438,74 2.230,13 9.668,88</t>
  </si>
  <si>
    <t xml:space="preserve">2 S 04 210 62 </t>
  </si>
  <si>
    <t xml:space="preserve"> Corpo BDCC 1,50 x 1,50 m alt. 5,00 a 7,50 m AC/BC m 3.006,27 901,28 3.907,55</t>
  </si>
  <si>
    <t xml:space="preserve">2 S 04 210 63 </t>
  </si>
  <si>
    <t xml:space="preserve"> Corpo BDCC 2,00 x 2,00 m alt. 5,00 a 7,50 m AC/BC m 4.715,00 1.413,56 6.128,56</t>
  </si>
  <si>
    <t xml:space="preserve">2 S 04 210 64 </t>
  </si>
  <si>
    <t xml:space="preserve"> Corpo BDCC 2,50 x 2,50 m alt. 5,00 a 7,50 m AC/BC m 6.576,43 1.971,61 8.548,04</t>
  </si>
  <si>
    <t xml:space="preserve">2 S 04 210 65 </t>
  </si>
  <si>
    <t xml:space="preserve"> Corpo BDCC 3,00 x 3,00 m alt. 5,00 a 7,50 m AC/BC m 8.980,67 2.692,40 11.673,07</t>
  </si>
  <si>
    <t xml:space="preserve">2 S 04 210 66 </t>
  </si>
  <si>
    <t xml:space="preserve"> Corpo BDCC 1,50 x 1,50 m alt. 7,50 a 10,00 m AC/BC m 3.378,68 1.012,93 4.391,60</t>
  </si>
  <si>
    <t xml:space="preserve">2 S 04 210 67 </t>
  </si>
  <si>
    <t xml:space="preserve"> Corpo BDCC 2,00 x 2,00 m alt. 7,50 a 10,00 m AC/BC m 5.533,10 1.658,82 7.191,93</t>
  </si>
  <si>
    <t xml:space="preserve">2 S 04 210 68 </t>
  </si>
  <si>
    <t xml:space="preserve"> Corpo BDCC 2,50 x 2,50 m alt. 7,50 a 10,00 m AC/BC m 7.009,88 2.101,56 9.111,45</t>
  </si>
  <si>
    <t xml:space="preserve">2 S 04 210 69 </t>
  </si>
  <si>
    <t xml:space="preserve"> Corpo BDCC 3,00 x 3,00 m alt. 7,50 a 10,00 m AC/BC m 9.937,65 2.979,31 12.916,95</t>
  </si>
  <si>
    <t xml:space="preserve">2 S 04 210 70 </t>
  </si>
  <si>
    <t xml:space="preserve"> Corpo BDCC 1,50 x 1,50 m alt.10,00 a 12,50 m AC/BC m 3.728,97 1.117,95 4.846,92</t>
  </si>
  <si>
    <t xml:space="preserve">2 S 04 210 71 </t>
  </si>
  <si>
    <t xml:space="preserve"> Corpo BDCC 2,00 x 2,00 m alt.10,00 a 12,50 m AC/BC m 5.972,58 1.790,58 7.763,15</t>
  </si>
  <si>
    <t xml:space="preserve">2 S 04 210 72 </t>
  </si>
  <si>
    <t>(Valores em R$ ) Página 22 26/05/2015</t>
  </si>
  <si>
    <t xml:space="preserve"> Corpo BDCC 2,50 x 2,50 m alt.10,00 a 12,50 m AC/BC m 8.004,47 2.399,74 10.404,21</t>
  </si>
  <si>
    <t xml:space="preserve">2 S 04 210 73 </t>
  </si>
  <si>
    <t xml:space="preserve"> Corpo BDCC 3,00 x 3,00 m alt.10,00 a 12,50 m AC/BC m 11.266,88 3.377,81 14.644,69</t>
  </si>
  <si>
    <t xml:space="preserve">2 S 04 210 74 </t>
  </si>
  <si>
    <t xml:space="preserve"> Corpo BDCC 1,50 x 1,50 m alt.12,50 a 15,00 m AC/BC m 4.029,95 1.208,18 5.238,13</t>
  </si>
  <si>
    <t xml:space="preserve">2 S 04 210 75 </t>
  </si>
  <si>
    <t xml:space="preserve"> Corpo BDCC 2,00 x 2,00 m alt.12,50 a 15,00 m AC/BC m 6.142,65 1.841,57 7.984,21</t>
  </si>
  <si>
    <t xml:space="preserve">2 S 04 210 76 </t>
  </si>
  <si>
    <t xml:space="preserve"> Corpo BDCC 2,50 x 2,50 m alt.12,50 a 15,00 m AC/BC m 8.830,45 2.647,37 11.477,82</t>
  </si>
  <si>
    <t xml:space="preserve">2 S 04 210 77 </t>
  </si>
  <si>
    <t xml:space="preserve"> Corpo BDCC 3,00 x 3,00 m alt.12,50 a 15,00 m AC/BC m 11.207,26 3.359,94 14.567,19</t>
  </si>
  <si>
    <t xml:space="preserve">2 S 04 210 78 </t>
  </si>
  <si>
    <t xml:space="preserve"> Boca BDCC 1,50 x 1,50 m normal und 10.299,80 3.087,88 13.387,68</t>
  </si>
  <si>
    <t xml:space="preserve">2 S 04 211 01 </t>
  </si>
  <si>
    <t xml:space="preserve"> Boca BDCC 2,00 x 2,00 m normal und 15.789,95 4.733,83 20.523,78</t>
  </si>
  <si>
    <t xml:space="preserve">2 S 04 211 02 </t>
  </si>
  <si>
    <t xml:space="preserve"> Boca BDCC 2,50 x 2,50 m normal und 22.031,15 6.604,94 28.636,09</t>
  </si>
  <si>
    <t xml:space="preserve">2 S 04 211 03 </t>
  </si>
  <si>
    <t xml:space="preserve"> Boca BDCC 3,00 x 3,00 m normal und 31.950,09 9.578,64 41.528,73</t>
  </si>
  <si>
    <t xml:space="preserve">2 S 04 211 04 </t>
  </si>
  <si>
    <t xml:space="preserve"> Boca BDCC 1,50 x 1,50 m esc.=15 und 11.321,19 3.394,09 14.715,29</t>
  </si>
  <si>
    <t xml:space="preserve">2 S 04 211 05 </t>
  </si>
  <si>
    <t xml:space="preserve"> Boca BDCC 2,00 x 2,00 m esc=15 und 17.465,80 5.236,25 22.702,04</t>
  </si>
  <si>
    <t xml:space="preserve">2 S 04 211 06 </t>
  </si>
  <si>
    <t xml:space="preserve"> Boca BDCC 2,50 x 2,50 m esc=15 und 23.953,89 7.181,38 31.135,27</t>
  </si>
  <si>
    <t xml:space="preserve">2 S 04 211 07 </t>
  </si>
  <si>
    <t xml:space="preserve"> Boca BDCC 3,00 x 3,00 m esc=15 und 34.630,50 10.382,22 45.012,72</t>
  </si>
  <si>
    <t xml:space="preserve">2 S 04 211 08 </t>
  </si>
  <si>
    <t xml:space="preserve"> Boca BDCC 1,50 x 1,50 m </t>
  </si>
  <si>
    <t xml:space="preserve">2 S 04 211 09 </t>
  </si>
  <si>
    <t xml:space="preserve"> Boca BDCC 2,00 x 2,00 m esc=30 und 18.787,66 5.632,54 24.420,19</t>
  </si>
  <si>
    <t xml:space="preserve"> esc.=30 und 11.260,87 3.376,01 14.636,87</t>
  </si>
  <si>
    <t xml:space="preserve">2 S 04 211 10 </t>
  </si>
  <si>
    <t xml:space="preserve"> Boca BDCC 2,50 x 2,50 m esc.=30 und 25.779,91 7.728,82 33.508,72</t>
  </si>
  <si>
    <t xml:space="preserve">2 S 04 211 11 </t>
  </si>
  <si>
    <t xml:space="preserve"> Boca BDCC 3,00 x 3,00 m esc=30 und 39.490,47 11.839,24 51.329,72</t>
  </si>
  <si>
    <t xml:space="preserve">2 S 04 211 12 </t>
  </si>
  <si>
    <t xml:space="preserve"> Boca BDCC 1,50 x 1,50 m esc=45 und 15.150,46 4.542,11 19.692,57</t>
  </si>
  <si>
    <t xml:space="preserve">2 S 04 211 13 </t>
  </si>
  <si>
    <t xml:space="preserve"> Boca BDCC 2,00 x 2,00 m esc=45 und 24.033,90 7.205,36 31.239,26</t>
  </si>
  <si>
    <t xml:space="preserve">2 S 04 211 14 </t>
  </si>
  <si>
    <t xml:space="preserve"> Boca BDCC 2,50 x 2,50 m esc=45 und 34.594,81 10.371,52 44.966,33</t>
  </si>
  <si>
    <t xml:space="preserve">2 S 04 211 15 </t>
  </si>
  <si>
    <t xml:space="preserve"> Boca BDCC 3,00x3,00m </t>
  </si>
  <si>
    <t xml:space="preserve">2 S 04 211 16 </t>
  </si>
  <si>
    <t xml:space="preserve"> Boca BDCC 1,50 x 1,50 m normal AC/BC und 11.045,55 3.311,46 14.357,00</t>
  </si>
  <si>
    <t xml:space="preserve"> esc=45 und 50.255,07 15.066,47 65.321,54</t>
  </si>
  <si>
    <t xml:space="preserve">2 S 04 211 51 </t>
  </si>
  <si>
    <t xml:space="preserve"> Boca BDCC 2,00 x 2,00 m normal AC/BC und 17.042,77 5.109,42 22.152,20</t>
  </si>
  <si>
    <t xml:space="preserve">2 S 04 211 52 </t>
  </si>
  <si>
    <t xml:space="preserve"> Boca BDCC 2,50 x 2,50 m normal AC/BC und 23.855,08 7.151,75 31.006,84</t>
  </si>
  <si>
    <t xml:space="preserve">2 S 04 211 53 </t>
  </si>
  <si>
    <t xml:space="preserve"> Boca BDCC 3,00 x 3,00 m normal AC/BC und 34.606,79 10.375,12 44.981,90</t>
  </si>
  <si>
    <t xml:space="preserve">2 S 04 211 54 </t>
  </si>
  <si>
    <t xml:space="preserve"> Boca BDCC 1,50 x 1,50 m esc=15 AC/BC und 12.122,25 3.634,25 15.756,50</t>
  </si>
  <si>
    <t xml:space="preserve">2 S 04 211 55 </t>
  </si>
  <si>
    <t xml:space="preserve"> Boca BDCC 2,00 x 2,00 m esc=15 AC/BC und 18.802,81 5.637,08 24.439,89</t>
  </si>
  <si>
    <t xml:space="preserve">2 S 04 211 56 </t>
  </si>
  <si>
    <t xml:space="preserve"> Boca BDCC 2,50 x 2,50 m esc=15 AC/BC und 25.805,90 7.736,61 33.542,51</t>
  </si>
  <si>
    <t xml:space="preserve">2 S 04 211 57 </t>
  </si>
  <si>
    <t xml:space="preserve"> Boca BDCC 3,00 x 3,00 m esc=15 AC/BC und 37.303,68 11.183,64 48.487,33</t>
  </si>
  <si>
    <t xml:space="preserve">2 S 04 211 58 </t>
  </si>
  <si>
    <t xml:space="preserve"> Boca BDCC 1,50 x 1,50 m esc=30 AC/BC und 12.163,51 3.646,62 15.810,12</t>
  </si>
  <si>
    <t xml:space="preserve">2 S 04 211 59 </t>
  </si>
  <si>
    <t xml:space="preserve"> Boca BDCC 2,00 x 2,00 m esc=30 AC/BC und 20.251,34 6.071,35 26.322,69</t>
  </si>
  <si>
    <t xml:space="preserve">2 S 04 211 60 </t>
  </si>
  <si>
    <t xml:space="preserve"> Boca BDCC 2,50 x 2,50 m </t>
  </si>
  <si>
    <t xml:space="preserve">2 S 04 211 61 </t>
  </si>
  <si>
    <t xml:space="preserve"> Boca BDCC 3,00 x 3,00 m </t>
  </si>
  <si>
    <t xml:space="preserve"> esc=30 AC/BC und 27.614,76 8.278,91 35.893,67</t>
  </si>
  <si>
    <t xml:space="preserve">2 S 04 211 62 </t>
  </si>
  <si>
    <t xml:space="preserve"> esc=30 AC/BC und 42.460,28 12.729,59 55.189,87</t>
  </si>
  <si>
    <t xml:space="preserve">2 S 04 211 63 </t>
  </si>
  <si>
    <t xml:space="preserve"> Boca BDCC 2,00 x 2,00 m </t>
  </si>
  <si>
    <t xml:space="preserve"> esc=45 AC/BC und 16.255,26 4.873,33 21.128,59</t>
  </si>
  <si>
    <t xml:space="preserve">2 S 04 211 64 </t>
  </si>
  <si>
    <t xml:space="preserve"> esc=45 AC/BC und 25.849,79 7.749,77 33.599,56</t>
  </si>
  <si>
    <t>(Valores em R$ ) Página 23 26/05/2015</t>
  </si>
  <si>
    <t xml:space="preserve">2 S 04 211 65 </t>
  </si>
  <si>
    <t xml:space="preserve"> esc=45 AC/BC und 37.153,56 11.138,64 48.292,20</t>
  </si>
  <si>
    <t xml:space="preserve">2 S 04 211 66 </t>
  </si>
  <si>
    <t xml:space="preserve"> Corpo BTCC 1,50 x 1,50 m alt. 0 a 1,00 m m 3.611,68 1.082,78 4.694,47</t>
  </si>
  <si>
    <t xml:space="preserve"> esc=45 AC/BC und 53.897,42 16.158,45 70.055,87</t>
  </si>
  <si>
    <t xml:space="preserve">2 S 04 220 01 </t>
  </si>
  <si>
    <t xml:space="preserve"> Corpo BTCC 2,00 x 2,00 m alt. 0 a 1,00 m m 5.352,46 1.604,67 6.957,13</t>
  </si>
  <si>
    <t xml:space="preserve">2 S 04 220 02 </t>
  </si>
  <si>
    <t xml:space="preserve"> Corpo BTCC 2,50 x 2,50 m alt. 0 a 1,00 m m 7.329,31 2.197,33 9.526,64</t>
  </si>
  <si>
    <t xml:space="preserve">2 S 04 220 03 </t>
  </si>
  <si>
    <t xml:space="preserve"> Corpo BTCC 3,00 x 3,00 m alt. 0 a 1,00 m m 9.263,65 2.777,24 12.040,89</t>
  </si>
  <si>
    <t xml:space="preserve">2 S 04 220 04 </t>
  </si>
  <si>
    <t xml:space="preserve"> Corpo BTCC 1,50 x 1,50 m alt. 1,00 a 2,50 m m 3.236,03 970,16 4.206,19</t>
  </si>
  <si>
    <t xml:space="preserve">2 S 04 220 05 </t>
  </si>
  <si>
    <t xml:space="preserve"> Corpo BTCC 2,00 x 2,00 m alt. 1,00 a 2,50 m m 4.777,99 1.432,44 6.210,43</t>
  </si>
  <si>
    <t xml:space="preserve">2 S 04 220 06 </t>
  </si>
  <si>
    <t xml:space="preserve"> Corpo BTCC 2,50 a 2,50 m alt. 1,00 a 2,50 m m 6.392,58 1.916,50 8.309,08</t>
  </si>
  <si>
    <t xml:space="preserve">2 S 04 220 07 </t>
  </si>
  <si>
    <t xml:space="preserve"> Corpo BTCC 3,00 x 3,00 m alt. 1,00 a 2,50 m m 8.741,00 2.620,55 11.361,55</t>
  </si>
  <si>
    <t xml:space="preserve">2 S 04 220 08 </t>
  </si>
  <si>
    <t xml:space="preserve"> Corpo BTCC 1,50 x 1,50 m alt. 2,50 a 5,00 m m 3.538,19 1.060,75 4.598,94</t>
  </si>
  <si>
    <t xml:space="preserve">2 S 04 220 09 </t>
  </si>
  <si>
    <t xml:space="preserve"> Corpo BTCC 2,00 x 2,00 m alt. 2,50 a 5,00 m m 5.575,83 1.671,63 7.247,46</t>
  </si>
  <si>
    <t xml:space="preserve">2 S 04 220 10 </t>
  </si>
  <si>
    <t xml:space="preserve"> Corpo BTCC 2,50 x 2,50 m alt. 2,50 a 5,00 m m 7.423,10 2.225,45 9.648,55</t>
  </si>
  <si>
    <t xml:space="preserve">2 S 04 220 11 </t>
  </si>
  <si>
    <t xml:space="preserve"> Corpo BTCC 3,00 x 3,00 m alt. 2,50 a 5,00 m m 10.126,22 3.035,84 13.162,06</t>
  </si>
  <si>
    <t xml:space="preserve">2 S 04 220 12 </t>
  </si>
  <si>
    <t xml:space="preserve"> Corpo BTCC 1,50 x 1,50 m alt. 5,00 a 7,50 m m 3.858,96 1.156,92 5.015,87</t>
  </si>
  <si>
    <t xml:space="preserve">2 S 04 220 13 </t>
  </si>
  <si>
    <t xml:space="preserve"> Corpo BTCC 2,00 x 2,00 m alt. 5,00 a 7,50 m m 6.099,04 1.828,49 7.927,53</t>
  </si>
  <si>
    <t xml:space="preserve">2 S 04 220 14 </t>
  </si>
  <si>
    <t xml:space="preserve"> Corpo BTCC 2,50 x 2,50 m alt. 5,00 a 7,50 m m 8.574,97 2.570,78 11.145,74</t>
  </si>
  <si>
    <t xml:space="preserve">2 S 04 220 15 </t>
  </si>
  <si>
    <t xml:space="preserve"> Corpo BTCC 3,00 x 3,00 m alt. 5,00 a 7,50 m m 11.515,71 3.452,41 14.968,12</t>
  </si>
  <si>
    <t xml:space="preserve">2 S 04 220 16 </t>
  </si>
  <si>
    <t xml:space="preserve"> Corpo BTCC 1,50 x 1,50 m alt. 7,50 a 10,00 m m 4.380,15 1.313,17 5.693,31</t>
  </si>
  <si>
    <t xml:space="preserve">2 S 04 220 17 </t>
  </si>
  <si>
    <t xml:space="preserve"> Corpo BTCC 2,00 x 2,00 m alt. 7,50 m a 10,00 m m 7.060,18 2.116,64 9.176,82</t>
  </si>
  <si>
    <t xml:space="preserve">2 S 04 220 18 </t>
  </si>
  <si>
    <t xml:space="preserve"> Corpo BTCC 2,50 x 2,50 m alt. 7,50 a 10,00 m m 9.638,70 2.889,68 12.528,38</t>
  </si>
  <si>
    <t xml:space="preserve">2 S 04 220 19 </t>
  </si>
  <si>
    <t xml:space="preserve"> Corpo BTCC 3,00 x 3,00 m alt 7,50 a 10,00 m m 12.749,62 3.822,33 16.571,95</t>
  </si>
  <si>
    <t xml:space="preserve">2 S 04 220 20 </t>
  </si>
  <si>
    <t xml:space="preserve"> Corpo BTCC 1,50 x 1,50 m alt. 10,00 a 12,50 m m 5.105,08 1.530,50 6.635,58</t>
  </si>
  <si>
    <t xml:space="preserve">2 S 04 220 21 </t>
  </si>
  <si>
    <t xml:space="preserve"> Corpo BTCC 2,00 x 2,00 m alt. 10,00 a 12,50 m m 7.533,80 2.258,63 9.792,43</t>
  </si>
  <si>
    <t xml:space="preserve">2 S 04 220 22 </t>
  </si>
  <si>
    <t xml:space="preserve"> Corpo BTCC 2,50 x 2,50 m alt. 10,00 a 12,50 m m 10.237,88 3.069,32 13.307,19</t>
  </si>
  <si>
    <t xml:space="preserve">2 S 04 220 23 </t>
  </si>
  <si>
    <t xml:space="preserve"> Corpo BTCC 3,00 x 3,00 m alt. 10,00 a 12,50 m m 13.713,54 4.111,32 17.824,86</t>
  </si>
  <si>
    <t xml:space="preserve">2 S 04 220 24 </t>
  </si>
  <si>
    <t xml:space="preserve"> Corpo BTCC 1,50 x 1,50 m alt. 12,50 a 15,00 m m 5.206,36 1.560,87 6.767,23</t>
  </si>
  <si>
    <t xml:space="preserve">2 S 04 220 25 </t>
  </si>
  <si>
    <t xml:space="preserve"> Corpo BTCC 2,00 x 2,00 m alt. 12,50 a 15,00 m m 8.157,23 2.445,54 10.602,77</t>
  </si>
  <si>
    <t xml:space="preserve">2 S 04 220 26 </t>
  </si>
  <si>
    <t xml:space="preserve"> Corpo BTCC 2,50 x 2,50 m alt. 12,50 a 15,00 m m 11.062,14 3.316,43 14.378,57</t>
  </si>
  <si>
    <t xml:space="preserve">2 S 04 220 27 </t>
  </si>
  <si>
    <t xml:space="preserve"> Corpo BTCC 3,00 x 3,00 m alt. 12,50 a 15,00 m m 15.148,45 4.541,50 19.689,95</t>
  </si>
  <si>
    <t xml:space="preserve">2 S 04 220 28 </t>
  </si>
  <si>
    <t xml:space="preserve"> Corpo BTCC 1,50 x 1,50 m alt. 0 a 1,00 m AC/BC m 3.891,76 1.166,75 5.058,50</t>
  </si>
  <si>
    <t xml:space="preserve">2 S 04 220 51 </t>
  </si>
  <si>
    <t xml:space="preserve"> Corpo BTCC 2,00 x 2,00 m alt. 0 a 1,00 m AC/BC m 5.713,93 1.713,04 7.426,97</t>
  </si>
  <si>
    <t xml:space="preserve">2 S 04 220 52 </t>
  </si>
  <si>
    <t xml:space="preserve"> Corpo BTCC 2,50 x 2,50 m alt. 0 a 1,00 m AC/BC m 7.788,68 2.335,05 10.123,73</t>
  </si>
  <si>
    <t xml:space="preserve">2 S 04 220 53 </t>
  </si>
  <si>
    <t xml:space="preserve"> Corpo BTCC 3,00 x 3,00 m alt. 0 a 1,00 m AC/BC m 9.949,75 2.982,93 12.932,68</t>
  </si>
  <si>
    <t xml:space="preserve">2 S 04 220 54 </t>
  </si>
  <si>
    <t xml:space="preserve"> Corpo BTCC 1,50 x 1,50 m alt. 1,00 a 2,50 m AC/BC m 3.516,10 1.054,13 4.570,23</t>
  </si>
  <si>
    <t xml:space="preserve">2 S 04 220 55 </t>
  </si>
  <si>
    <t xml:space="preserve"> Corpo BTCC 2,00 x 2,00 m alt. 1,00 a 2,50 m AC/BC m 5.139,46 1.540,81 6.680,27</t>
  </si>
  <si>
    <t xml:space="preserve">2 S 04 220 56 </t>
  </si>
  <si>
    <t>(Valores em R$ ) Página 24 26/05/2015</t>
  </si>
  <si>
    <t xml:space="preserve"> Corpo BTCC 2,50 x 2,50 m alt. 1,00 a 2,50 m AC/BC m 6.851,95 2.054,22 8.906,17</t>
  </si>
  <si>
    <t xml:space="preserve">2 S 04 220 57 </t>
  </si>
  <si>
    <t xml:space="preserve"> Corpo BTCC 3,00 x 3,00 m alt. 1,00 a 2,50 m AC/BC m 9.427,10 2.826,24 12.253,34</t>
  </si>
  <si>
    <t xml:space="preserve">2 S 04 220 58 </t>
  </si>
  <si>
    <t xml:space="preserve"> Corpo BTCC 1,50 x 1,50 m alt. 2,50 a 5,00 m AC/BC m 3.818,26 1.144,71 4.962,97</t>
  </si>
  <si>
    <t xml:space="preserve">2 S 04 220 59 </t>
  </si>
  <si>
    <t xml:space="preserve"> Corpo BTCC 2,00 x 2,00 m alt. 2,50 a 5,00 m AC/BC m 5.937,30 1.780,00 7.717,30</t>
  </si>
  <si>
    <t xml:space="preserve">2 S 04 220 60 </t>
  </si>
  <si>
    <t xml:space="preserve"> Corpo BTCC 2,50 x 2,50 m alt. 2,50 a 5,00 m AC/BC m 8.005,87 2.400,16 10.406,03</t>
  </si>
  <si>
    <t xml:space="preserve">2 S 04 220 61 </t>
  </si>
  <si>
    <t xml:space="preserve"> Corpo BTCC 3,00 x 3,00 m alt. 2,50 a 5,00 m AC/BC m 10.961,17 3.286,16 14.247,32</t>
  </si>
  <si>
    <t xml:space="preserve">2 S 04 220 62 </t>
  </si>
  <si>
    <t xml:space="preserve"> Corpo BTCC 1,50 x 1,50 m alt. 5,00 a 7,50 m AC/BC m 4.139,03 1.240,88 5.379,91</t>
  </si>
  <si>
    <t xml:space="preserve">2 S 04 220 63 </t>
  </si>
  <si>
    <t xml:space="preserve"> Corpo BTCC 2,00 x 2,00 m alt. 5,00 a 7,50 m AC/BC m 6.577,76 1.972,01 8.549,77</t>
  </si>
  <si>
    <t xml:space="preserve">2 S 04 220 64 </t>
  </si>
  <si>
    <t xml:space="preserve"> Corpo BTCC 2,50 x 2,50 m alt. 5,00 a 7,50 m AC/BC m 9.157,73 2.745,49 11.903,22</t>
  </si>
  <si>
    <t xml:space="preserve">2 S 04 220 65 </t>
  </si>
  <si>
    <t xml:space="preserve"> Corpo BTCC 3,00 x 3,00 m alt. 5,00 a 7,50 m AC/BC m 12.350,65 3.702,73 16.053,38</t>
  </si>
  <si>
    <t xml:space="preserve">2 S 04 220 66 </t>
  </si>
  <si>
    <t xml:space="preserve"> Corpo BTCC 1,50 x 1,50 m alt. 7,50 a 10,00 m AC/BC m 4.660,22 1.397,13 6.057,35</t>
  </si>
  <si>
    <t xml:space="preserve">2 S 04 220 67 </t>
  </si>
  <si>
    <t xml:space="preserve"> Corpo BTCC 2,00 x 2,00 m alt. 7,50 a 10,00 m AC/BC m 7.538,90 2.260,16 9.799,06</t>
  </si>
  <si>
    <t xml:space="preserve">2 S 04 220 68 </t>
  </si>
  <si>
    <t xml:space="preserve"> Corpo BTCC 2,50 x 2,50 m alt. 7,50 a 10,00 m AC/BC m 10.348,37 3.102,44 13.450,81</t>
  </si>
  <si>
    <t xml:space="preserve">2 S 04 220 69 </t>
  </si>
  <si>
    <t xml:space="preserve"> Corpo BTCC 3,00 x 3,00 m alt. 7,50 a 10,00 m AC/BC m 13.786,05 4.133,06 17.919,11</t>
  </si>
  <si>
    <t xml:space="preserve">2 S 04 220 70 </t>
  </si>
  <si>
    <t xml:space="preserve"> Corpo BTCC 1,50 x 1,50 m alt.10,00 a 12,50 m AC/BC m 5.480,46 1.643,04 7.123,50</t>
  </si>
  <si>
    <t xml:space="preserve">2 S 04 220 71 </t>
  </si>
  <si>
    <t xml:space="preserve"> Corpo BTCC 2,00 x 2,00 m alt.10,00 a 12,50 m AC/BC m 8.117,49 2.433,62 10.551,11</t>
  </si>
  <si>
    <t xml:space="preserve">2 S 04 220 72 </t>
  </si>
  <si>
    <t xml:space="preserve"> Corpo BTCC 2,50 x 2,50 m alt.10,00 a 12,50 m AC/BC m 10.947,55 3.282,07 14.229,62</t>
  </si>
  <si>
    <t xml:space="preserve">2 S 04 220 73 </t>
  </si>
  <si>
    <t xml:space="preserve"> Corpo BTCC 3,00 x 3,00 m alt.10,00 a 12,50 m AC/BC m 14.749,98 4.422,04 19.172,02</t>
  </si>
  <si>
    <t xml:space="preserve">2 S 04 220 74 </t>
  </si>
  <si>
    <t xml:space="preserve"> Corpo BTCC 1,50 x 1,50 m alt.12,50 a 15,00 m AC/BC m 5.581,75 1.673,41 7.255,15</t>
  </si>
  <si>
    <t xml:space="preserve">2 S 04 220 75 </t>
  </si>
  <si>
    <t xml:space="preserve"> Corpo BTCC 2,00 x 2,00 m alt.12,50 a 15,00 m AC/BC m 8.740,92 2.620,53 11.361,45</t>
  </si>
  <si>
    <t xml:space="preserve">2 S 04 220 76 </t>
  </si>
  <si>
    <t xml:space="preserve"> Corpo BTCC 2,50 x 2,50 m alt.12,50 a 15,00 m AC/BC m 11.771,81 3.529,19 15.301,00</t>
  </si>
  <si>
    <t xml:space="preserve">2 S 04 220 77 </t>
  </si>
  <si>
    <t xml:space="preserve"> Corpo BTCC 3,00 x 3,00 m alt.12,50 a 15,00 m AC/BC m 16.184,88 4.852,23 21.037,11</t>
  </si>
  <si>
    <t xml:space="preserve">2 S 04 220 78 </t>
  </si>
  <si>
    <t xml:space="preserve"> Boca BTCC 1,50 x 1,50 m normal und 12.736,76 3.818,48 16.555,24</t>
  </si>
  <si>
    <t xml:space="preserve">2 S 04 221 01 </t>
  </si>
  <si>
    <t xml:space="preserve"> Boca BTCC 2,00 x 2,00 m normal und 19.233,81 5.766,30 25.000,11</t>
  </si>
  <si>
    <t xml:space="preserve">2 S 04 221 02 </t>
  </si>
  <si>
    <t xml:space="preserve"> Boca BTCC 2,50 x 2,50 m normal und 27.300,68 8.184,74 35.485,42</t>
  </si>
  <si>
    <t xml:space="preserve">2 S 04 221 03 </t>
  </si>
  <si>
    <t xml:space="preserve"> Boca BTCC 3,00 x 3,00 m normal und 38.505,24 11.543,87 50.049,11</t>
  </si>
  <si>
    <t xml:space="preserve">2 S 04 221 04 </t>
  </si>
  <si>
    <t xml:space="preserve"> Boca BTCC 1,50 x 1,50 m esc=15 und 13.903,98 4.168,41 18.072,40</t>
  </si>
  <si>
    <t xml:space="preserve">2 S 04 221 05 </t>
  </si>
  <si>
    <t xml:space="preserve"> Boca BTCC 2,00 x 2,00 m esc=15 und 20.858,65 6.253,42 27.112,08</t>
  </si>
  <si>
    <t xml:space="preserve">2 S 04 221 06 </t>
  </si>
  <si>
    <t xml:space="preserve"> Boca BTCC 2,50 x 2,50 m esc=15 und 29.695,94 8.902,84 38.598,79</t>
  </si>
  <si>
    <t xml:space="preserve">2 S 04 221 07 </t>
  </si>
  <si>
    <t xml:space="preserve"> Boca BTCC 3,00 x 3,00 m esc=15 und 38.623,21 11.579,24 50.202,45</t>
  </si>
  <si>
    <t xml:space="preserve">2 S 04 221 08 </t>
  </si>
  <si>
    <t xml:space="preserve"> Boca BTCC 1,50 x 1,50 m esc=30 und 14.450,65 4.332,31 18.782,96</t>
  </si>
  <si>
    <t xml:space="preserve">2 S 04 221 09 </t>
  </si>
  <si>
    <t xml:space="preserve"> Boca BTCC 2,00 x 2,00 m exc.=30 und 22.994,87 6.893,86 29.888,74</t>
  </si>
  <si>
    <t xml:space="preserve">2 S 04 221 10 </t>
  </si>
  <si>
    <t xml:space="preserve"> Boca BTCC 2,50 x 2,50 m esc=30 und 33.930,21 10.172,28 44.102,49</t>
  </si>
  <si>
    <t xml:space="preserve">2 S 04 221 11 </t>
  </si>
  <si>
    <t xml:space="preserve"> Boca BTCC 3,00 x 3,00 m esc=30 und 48.958,08 14.677,63 63.635,72</t>
  </si>
  <si>
    <t xml:space="preserve">2 S 04 221 12 </t>
  </si>
  <si>
    <t xml:space="preserve"> Boca BTCC 1,50 x 1,50 m esc.=45 und 18.318,84 5.491,99 23.810,82</t>
  </si>
  <si>
    <t xml:space="preserve">2 S 04 221 13 </t>
  </si>
  <si>
    <t xml:space="preserve"> Boca BTCC 2,00 x 2,00 m esc=45 und 29.238,66 8.765,75 38.004,41</t>
  </si>
  <si>
    <t xml:space="preserve">2 S 04 221 14 </t>
  </si>
  <si>
    <t>(Valores em R$ ) Página 25 26/05/2015</t>
  </si>
  <si>
    <t xml:space="preserve"> Boca BTCC 2,50 x 2,50 m esc=45 und 43.116,90 12.926,45 56.043,34</t>
  </si>
  <si>
    <t xml:space="preserve">2 S 04 221 15 </t>
  </si>
  <si>
    <t xml:space="preserve"> Boca BTCC 3,00 x 3,00 m esc=45 und 62.233,40 18.657,57 80.890,97</t>
  </si>
  <si>
    <t xml:space="preserve">2 S 04 221 16 </t>
  </si>
  <si>
    <t xml:space="preserve"> Boca BTCC 1,50 x 1,50 m normal AC/BC und 13.685,52 4.102,92 17.788,44</t>
  </si>
  <si>
    <t xml:space="preserve">2 S 04 221 51 </t>
  </si>
  <si>
    <t xml:space="preserve"> Boca BTCC 2,00 x 2,00 m normal AC/BC und 20.762,21 6.224,51 26.986,72</t>
  </si>
  <si>
    <t xml:space="preserve">2 S 04 221 52 </t>
  </si>
  <si>
    <t xml:space="preserve"> Boca BTCC 2,50 x 2,50 m normal AC/BC und 29.430,37 8.823,23 38.253,60</t>
  </si>
  <si>
    <t xml:space="preserve">2 S 04 221 53 </t>
  </si>
  <si>
    <t xml:space="preserve"> Boca BTCC 3,00 x 3,00 m normal AC/BC und 41.590,32 12.468,78 54.059,10</t>
  </si>
  <si>
    <t xml:space="preserve">2 S 04 221 54 </t>
  </si>
  <si>
    <t xml:space="preserve"> Boca BTCC 1,50 x 1,50 m </t>
  </si>
  <si>
    <t xml:space="preserve">2 S 04 221 55 </t>
  </si>
  <si>
    <t xml:space="preserve"> Boca BTCC 2,00 x 2,00 m </t>
  </si>
  <si>
    <t xml:space="preserve"> esc=15 AC/BC und 14.870,18 4.458,08 19.328,26</t>
  </si>
  <si>
    <t xml:space="preserve">2 S 04 221 56 </t>
  </si>
  <si>
    <t xml:space="preserve"> Boca BTCC 2,50 x 2,50 m </t>
  </si>
  <si>
    <t xml:space="preserve"> esc=15 AC/BC und 22.400,55 6.715,69 29.116,24</t>
  </si>
  <si>
    <t xml:space="preserve">2 S 04 221 57 </t>
  </si>
  <si>
    <t xml:space="preserve"> Boca BTCC 3,00 x 3,00 m </t>
  </si>
  <si>
    <t xml:space="preserve"> esc=15 AC/BC und 31.855,30 9.550,22 41.405,52</t>
  </si>
  <si>
    <t xml:space="preserve">2 S 04 221 58 </t>
  </si>
  <si>
    <t xml:space="preserve"> esc=15 AC/BC und 41.157,65 12.339,06 53.496,72</t>
  </si>
  <si>
    <t xml:space="preserve">2 S 04 221 59 </t>
  </si>
  <si>
    <t xml:space="preserve"> esc=30 AC/BC und 15.527,27 4.655,08 20.182,35</t>
  </si>
  <si>
    <t xml:space="preserve">2 S 04 221 60 </t>
  </si>
  <si>
    <t xml:space="preserve"> esc=30 AC/BC und 24.732,97 7.414,94 32.147,91</t>
  </si>
  <si>
    <t xml:space="preserve">2 S 04 221 61 </t>
  </si>
  <si>
    <t xml:space="preserve"> esc=30 AC/BC und 36.346,81 10.896,77 47.243,58</t>
  </si>
  <si>
    <t xml:space="preserve">2 S 04 221 62 </t>
  </si>
  <si>
    <t xml:space="preserve"> esc=30 AC/BC und 52.373,82 15.701,67 68.075,49</t>
  </si>
  <si>
    <t xml:space="preserve">2 S 04 221 63 </t>
  </si>
  <si>
    <t xml:space="preserve"> esc=45 AC/BC und 19.644,97 5.889,56 25.534,53</t>
  </si>
  <si>
    <t xml:space="preserve">2 S 04 221 64 </t>
  </si>
  <si>
    <t xml:space="preserve"> esc=45 AC/BC und 31.377,25 9.406,90 40.784,15</t>
  </si>
  <si>
    <t xml:space="preserve">2 S 04 221 65 </t>
  </si>
  <si>
    <t xml:space="preserve"> esc=45 AC/BC und 46.080,98 13.815,08 59.896,06</t>
  </si>
  <si>
    <t xml:space="preserve">2 S 04 221 66 </t>
  </si>
  <si>
    <t xml:space="preserve"> Bueiro met. chapas múltiplas D=1,60 m galv. m 1.254,35 376,05 1.630,41</t>
  </si>
  <si>
    <t xml:space="preserve"> esc = 45 AC/BC und 66.464,41 19.926,03 86.390,44</t>
  </si>
  <si>
    <t xml:space="preserve">2 S 04 300 16 </t>
  </si>
  <si>
    <t xml:space="preserve"> Bueiro met.chapas múltiplas D=2,00 m galv. m 1.726,01 517,46 2.243,47</t>
  </si>
  <si>
    <t xml:space="preserve">2 S 04 300 20 </t>
  </si>
  <si>
    <t xml:space="preserve"> Bueiro met.chapas múltiplas D=1,60 m galvan.BC m 1.289,59 386,62 1.676,21</t>
  </si>
  <si>
    <t xml:space="preserve">2 S 04 300 66 </t>
  </si>
  <si>
    <t xml:space="preserve"> Bueiro met.chapas múltiplas D=2,00 m galvan.BC m 1.765,16 529,20 2.294,36</t>
  </si>
  <si>
    <t xml:space="preserve">2 S 04 300 70 </t>
  </si>
  <si>
    <t xml:space="preserve"> Bueiro met. chapas múltiplas D=1,60 m rev. epoxy m 1.497,87 449,06 1.946,93</t>
  </si>
  <si>
    <t xml:space="preserve">2 S 04 301 16 </t>
  </si>
  <si>
    <t xml:space="preserve"> Bueiro met. chapa múltipla D=2,00 m rev. epoxy m 1.895,45 568,26 2.463,71</t>
  </si>
  <si>
    <t xml:space="preserve">2 S 04 301 20 </t>
  </si>
  <si>
    <t xml:space="preserve"> Bueiro met. D=3,05 m rev.epoxy Hmax. aterro 12,50m m 4.297,10 1.288,27 5.585,37</t>
  </si>
  <si>
    <t xml:space="preserve">2 S 04 301 30 </t>
  </si>
  <si>
    <t xml:space="preserve"> Bueiro met.chapas múlt. D=1,60 m rev. c/epoxy BC m 1.533,11 459,63 1.992,74</t>
  </si>
  <si>
    <t xml:space="preserve">2 S 04 301 66 </t>
  </si>
  <si>
    <t xml:space="preserve"> Bueiro met.chapas múlt. D=2,00 m rev. c/epoxy BC m 1.934,60 579,99 2.514,60</t>
  </si>
  <si>
    <t xml:space="preserve">2 S 04 301 70 </t>
  </si>
  <si>
    <t xml:space="preserve"> Bueiro met.D=3,05m rev.epoxy Hmax.aterro 12,50m BC m 4.362,88 1.307,99 5.670,87</t>
  </si>
  <si>
    <t xml:space="preserve">2 S 04 301 71 </t>
  </si>
  <si>
    <t xml:space="preserve"> Bueiro met.s/interrupção traf. D=1,20m galv. m 1.632,37 489,38 2.121,75</t>
  </si>
  <si>
    <t xml:space="preserve">2 S 04 310 12 </t>
  </si>
  <si>
    <t xml:space="preserve"> Bueiro met.s/ interrupção tráf. D=1,60m galv. m 2.097,63 628,87 2.726,50</t>
  </si>
  <si>
    <t xml:space="preserve">2 S 04 310 16 </t>
  </si>
  <si>
    <t xml:space="preserve"> Bueiro met.s/ interrupção tráf. D=2,00m galv. m 2.853,36 855,44 3.708,80</t>
  </si>
  <si>
    <t xml:space="preserve">2 S 04 310 20 </t>
  </si>
  <si>
    <t xml:space="preserve"> Bueiro met.s/interrupção traf. D=1,20m epoxy m 1.632,37 489,38 2.121,75</t>
  </si>
  <si>
    <t xml:space="preserve">2 S 04 311 12 </t>
  </si>
  <si>
    <t xml:space="preserve"> Bueiro met.s/interrupção tráf.D=1,60 m rev.epoxy m 2.186,20 655,42 2.841,63</t>
  </si>
  <si>
    <t xml:space="preserve">2 S 04 311 16 </t>
  </si>
  <si>
    <t xml:space="preserve"> Bueiro met.s/interrupção traf.D=2,00 m rev.epoxy m 2.859,47 857,27 3.716,74</t>
  </si>
  <si>
    <t xml:space="preserve">2 S 04 311 20 </t>
  </si>
  <si>
    <t xml:space="preserve"> Valeta prot.cortes c/revest. vegetal </t>
  </si>
  <si>
    <t xml:space="preserve">2 S 04 400 01 </t>
  </si>
  <si>
    <t xml:space="preserve"> VPC 01 m 89,11 26,71 115,82</t>
  </si>
  <si>
    <t xml:space="preserve">2 S 04 400 02 </t>
  </si>
  <si>
    <t xml:space="preserve"> VPC 02 m 66,28 19,87 86,15</t>
  </si>
  <si>
    <t>(Valores em R$ ) Página 26 26/05/2015</t>
  </si>
  <si>
    <t xml:space="preserve"> Valeta prot.cortes c/revest.concreto </t>
  </si>
  <si>
    <t xml:space="preserve">2 S 04 400 03 </t>
  </si>
  <si>
    <t xml:space="preserve"> VPC 03 m 97,64 29,27 126,91</t>
  </si>
  <si>
    <t xml:space="preserve">2 S 04 400 04 </t>
  </si>
  <si>
    <t xml:space="preserve"> Valeta prot.de cortes c/revest.concr.VPC 03 AC/BC m 108,17 32,43 140,60</t>
  </si>
  <si>
    <t xml:space="preserve"> VPC 04 m 76,57 22,96 99,53</t>
  </si>
  <si>
    <t xml:space="preserve">2 S 04 400 53 </t>
  </si>
  <si>
    <t xml:space="preserve"> Valeta prot.de cortes c/revest.concr.VPC 04 AC/BC m 84,82 25,43 110,25</t>
  </si>
  <si>
    <t xml:space="preserve">2 S 04 400 54 </t>
  </si>
  <si>
    <t xml:space="preserve"> Valeta prot.aterros c/revest. vegetal </t>
  </si>
  <si>
    <t xml:space="preserve">2 S 04 401 01 </t>
  </si>
  <si>
    <t xml:space="preserve"> VPA 01 m 91,49 27,43 118,91</t>
  </si>
  <si>
    <t xml:space="preserve">2 S 04 401 02 </t>
  </si>
  <si>
    <t xml:space="preserve"> Valeta prot.aterro c/revest. concreto </t>
  </si>
  <si>
    <t xml:space="preserve"> VPA 02 m 69,10 20,72 89,81</t>
  </si>
  <si>
    <t xml:space="preserve">2 S 04 401 03 </t>
  </si>
  <si>
    <t xml:space="preserve"> VPA 03 m 97,40 29,20 126,61</t>
  </si>
  <si>
    <t xml:space="preserve">2 S 04 401 04 </t>
  </si>
  <si>
    <t xml:space="preserve"> Valeta prot.corte/aterro s/rev. </t>
  </si>
  <si>
    <t xml:space="preserve"> VPA 04 m 73,68 22,09 95,77</t>
  </si>
  <si>
    <t xml:space="preserve">2 S 04 401 05 </t>
  </si>
  <si>
    <t xml:space="preserve"> VPC 05/VPA 05 m 52,76 15,82 68,58</t>
  </si>
  <si>
    <t xml:space="preserve">2 S 04 401 06 </t>
  </si>
  <si>
    <t xml:space="preserve"> Valeta prot.de aterro c/revest.concr.VPA 03 AC/BC m 107,06 32,10 139,15</t>
  </si>
  <si>
    <t xml:space="preserve"> VPC 06/VPA 06 m 37,91 11,37 49,28</t>
  </si>
  <si>
    <t xml:space="preserve">2 S 04 401 53 </t>
  </si>
  <si>
    <t xml:space="preserve"> Valeta prot.de aterro c/revest.concr.VPA 04 AC/BC m 81,23 24,35 105,58</t>
  </si>
  <si>
    <t xml:space="preserve">2 S 04 401 54 </t>
  </si>
  <si>
    <t xml:space="preserve"> Dreno longitudinal prof. p/corte em solo </t>
  </si>
  <si>
    <t xml:space="preserve">2 S 04 500 01 </t>
  </si>
  <si>
    <t xml:space="preserve"> DPS 01 m 49,31 14,78 64,09</t>
  </si>
  <si>
    <t xml:space="preserve">2 S 04 500 02 </t>
  </si>
  <si>
    <t xml:space="preserve"> DPS 02 m 47,70 14,30 62,00</t>
  </si>
  <si>
    <t xml:space="preserve">2 S 04 500 03 </t>
  </si>
  <si>
    <t xml:space="preserve"> DPS 03 m 71,68 21,49 93,17</t>
  </si>
  <si>
    <t xml:space="preserve">2 S 04 500 04 </t>
  </si>
  <si>
    <t xml:space="preserve"> DPS 04 m 69,75 20,91 90,66</t>
  </si>
  <si>
    <t xml:space="preserve">2 S 04 500 05 </t>
  </si>
  <si>
    <t xml:space="preserve"> DPS 05 m 44,66 13,39 58,05</t>
  </si>
  <si>
    <t xml:space="preserve">2 S 04 500 06 </t>
  </si>
  <si>
    <t xml:space="preserve"> DPS 06 m 49,04 14,70 63,75</t>
  </si>
  <si>
    <t xml:space="preserve">2 S 04 500 07 </t>
  </si>
  <si>
    <t xml:space="preserve"> DPS 07 m 76,82 23,03 99,85</t>
  </si>
  <si>
    <t xml:space="preserve">2 S 04 500 08 </t>
  </si>
  <si>
    <t xml:space="preserve"> Dreno PEAD long. profundo p/ corte em solo</t>
  </si>
  <si>
    <t xml:space="preserve"> DPS 08 m 79,91 23,96 103,87</t>
  </si>
  <si>
    <t xml:space="preserve">2 S 04 500 09 </t>
  </si>
  <si>
    <t>DPS 09 m 50,04 15,00 65,04</t>
  </si>
  <si>
    <t xml:space="preserve">2 S 04 500 10 </t>
  </si>
  <si>
    <t>DPS 10 m 48,43 14,52 62,95</t>
  </si>
  <si>
    <t xml:space="preserve">2 S 04 500 11 </t>
  </si>
  <si>
    <t>DPS 11 m 63,84 19,14 82,97</t>
  </si>
  <si>
    <t xml:space="preserve">2 S 04 500 12 </t>
  </si>
  <si>
    <t>DPS 12 m 62,23 18,66 80,88</t>
  </si>
  <si>
    <t xml:space="preserve">2 S 04 500 13 </t>
  </si>
  <si>
    <t>DPS 13 m 75,79 22,72 98,51</t>
  </si>
  <si>
    <t xml:space="preserve">2 S 04 500 14 </t>
  </si>
  <si>
    <t xml:space="preserve"> Dreno longit. prof.p/corte em solo </t>
  </si>
  <si>
    <t>DPS 14 m 78,80 23,62 102,42</t>
  </si>
  <si>
    <t xml:space="preserve">2 S 04 500 51 </t>
  </si>
  <si>
    <t xml:space="preserve"> Dreno longit.prof. p/corte em solo </t>
  </si>
  <si>
    <t xml:space="preserve"> DPS 01 AC/BC m 85,94 25,77 111,71</t>
  </si>
  <si>
    <t xml:space="preserve">2 S 04 500 52 </t>
  </si>
  <si>
    <t xml:space="preserve"> DPS 02 AC/BC m 90,23 27,05 117,28</t>
  </si>
  <si>
    <t xml:space="preserve">2 S 04 500 53 </t>
  </si>
  <si>
    <t xml:space="preserve"> DPS 03 AC/BC m 113,58 34,05 147,63</t>
  </si>
  <si>
    <t xml:space="preserve">2 S 04 500 54 </t>
  </si>
  <si>
    <t xml:space="preserve"> DPS 04 AC/BC m 118,73 35,60 154,33</t>
  </si>
  <si>
    <t xml:space="preserve">2 S 04 500 55 </t>
  </si>
  <si>
    <t xml:space="preserve"> DPS 05 AC/BC m 68,93 20,67 89,60</t>
  </si>
  <si>
    <t xml:space="preserve">2 S 04 500 56 </t>
  </si>
  <si>
    <t xml:space="preserve"> DPS 06 AC/BC m 78,41 23,51 101,91</t>
  </si>
  <si>
    <t xml:space="preserve">2 S 04 500 57 </t>
  </si>
  <si>
    <t xml:space="preserve"> DPS 07 AC/BC m 100,75 30,21 130,96</t>
  </si>
  <si>
    <t xml:space="preserve">2 S 04 500 58 </t>
  </si>
  <si>
    <t xml:space="preserve"> Dreno PEAD long. prof.p/corte em solo</t>
  </si>
  <si>
    <t xml:space="preserve"> DPS 08 AC/BC m 108,93 32,66 141,59</t>
  </si>
  <si>
    <t xml:space="preserve">2 S 04 500 59 </t>
  </si>
  <si>
    <t>DPS 09 AC/BC m 87,80 26,32 114,12</t>
  </si>
  <si>
    <t xml:space="preserve">2 S 04 500 60 </t>
  </si>
  <si>
    <t>DPS 10 AC/BC m 92,09 27,61 119,69</t>
  </si>
  <si>
    <t>(Valores em R$ ) Página 27 26/05/2015</t>
  </si>
  <si>
    <t xml:space="preserve">2 S 04 500 61 </t>
  </si>
  <si>
    <t>DPS 11 AC/BC m 98,62 29,56 128,18</t>
  </si>
  <si>
    <t xml:space="preserve">2 S 04 500 62 </t>
  </si>
  <si>
    <t>DPS 12 AC/BC m 102,91 30,85 133,76</t>
  </si>
  <si>
    <t xml:space="preserve">2 S 04 500 63 </t>
  </si>
  <si>
    <t>DPS 13 AC/BC m 99,82 29,93 129,75</t>
  </si>
  <si>
    <t xml:space="preserve">2 S 04 500 64 </t>
  </si>
  <si>
    <t xml:space="preserve"> Dreno longitudinal prof. p/corte em rocha </t>
  </si>
  <si>
    <t>DPS 14 AC/BC m 107,77 32,31 140,08</t>
  </si>
  <si>
    <t xml:space="preserve">2 S 04 501 01 </t>
  </si>
  <si>
    <t xml:space="preserve"> DPR 01 m 43,64 13,08 56,73</t>
  </si>
  <si>
    <t xml:space="preserve">2 S 04 501 02 </t>
  </si>
  <si>
    <t xml:space="preserve"> DPR 02 m 52,93 15,87 68,80</t>
  </si>
  <si>
    <t xml:space="preserve">2 S 04 501 03 </t>
  </si>
  <si>
    <t xml:space="preserve"> DPR 03 m 23,55 7,06 30,61</t>
  </si>
  <si>
    <t xml:space="preserve">2 S 04 501 04 </t>
  </si>
  <si>
    <t xml:space="preserve"> DPR 04 m 13,74 4,12 17,86</t>
  </si>
  <si>
    <t xml:space="preserve">2 S 04 501 05 </t>
  </si>
  <si>
    <t xml:space="preserve"> Dreno PEAD long. prof. p /corte em rocha </t>
  </si>
  <si>
    <t xml:space="preserve"> DPR 05 m 40,10 12,02 52,12</t>
  </si>
  <si>
    <t xml:space="preserve">2 S 04 501 06 </t>
  </si>
  <si>
    <t xml:space="preserve"> DPR 01 m 42,92 12,87 55,79</t>
  </si>
  <si>
    <t xml:space="preserve">2 S 04 501 07 </t>
  </si>
  <si>
    <t xml:space="preserve"> DPR 02 m 52,47 15,73 68,20</t>
  </si>
  <si>
    <t xml:space="preserve">2 S 04 501 10 </t>
  </si>
  <si>
    <t xml:space="preserve"> Dreno longit.prof. p/corte em rocha </t>
  </si>
  <si>
    <t xml:space="preserve"> DPR 05 m 41,22 12,36 53,58</t>
  </si>
  <si>
    <t xml:space="preserve">2 S 04 501 51 </t>
  </si>
  <si>
    <t xml:space="preserve"> DPR 01 AC/BC m 51,13 15,33 66,46</t>
  </si>
  <si>
    <t xml:space="preserve">2 S 04 501 52 </t>
  </si>
  <si>
    <t xml:space="preserve"> DPR 02 AC/BC m 60,42 18,11 78,53</t>
  </si>
  <si>
    <t xml:space="preserve">2 S 04 501 53 </t>
  </si>
  <si>
    <t xml:space="preserve"> DPR 03 BC m 31,38 9,41 40,79</t>
  </si>
  <si>
    <t xml:space="preserve">2 S 04 501 54 </t>
  </si>
  <si>
    <t xml:space="preserve"> DPR 04 BC m 21,57 6,47 28,04</t>
  </si>
  <si>
    <t xml:space="preserve">2 S 04 501 55 </t>
  </si>
  <si>
    <t xml:space="preserve"> Dreno PEAD long.prof.p/corte em rocha</t>
  </si>
  <si>
    <t xml:space="preserve"> DPR 05 AC/BC m 50,19 15,05 65,23</t>
  </si>
  <si>
    <t xml:space="preserve">2 S 04 501 56 </t>
  </si>
  <si>
    <t>DPR 01 AC/BC m 50,36 15,10 65,46</t>
  </si>
  <si>
    <t xml:space="preserve">2 S 04 501 57 </t>
  </si>
  <si>
    <t>DPR 02 AC/BC m 55,73 16,71 72,44</t>
  </si>
  <si>
    <t xml:space="preserve">2 S 04 501 58 </t>
  </si>
  <si>
    <t xml:space="preserve"> Boca saída p/dreno longitudinal prof. BSD 01 und 179,51 53,82 233,33</t>
  </si>
  <si>
    <t>DPR 05 AC/BC m 52,43 15,72 68,15</t>
  </si>
  <si>
    <t xml:space="preserve">2 S 04 502 01 </t>
  </si>
  <si>
    <t xml:space="preserve"> Boca saída p/dreno longitudinal prof. BSD 02 und 218,32 65,45 283,77</t>
  </si>
  <si>
    <t xml:space="preserve">2 S 04 502 02 </t>
  </si>
  <si>
    <t xml:space="preserve"> Boca de saída p/dreno longit. prof. </t>
  </si>
  <si>
    <t xml:space="preserve">2 S 04 502 51 </t>
  </si>
  <si>
    <t xml:space="preserve"> BSD 01 AC/BC und 193,20 57,92 251,12</t>
  </si>
  <si>
    <t xml:space="preserve">2 S 04 502 52 </t>
  </si>
  <si>
    <t xml:space="preserve"> Dreno sub</t>
  </si>
  <si>
    <t xml:space="preserve"> BSD 02 AC/BC und 236,22 70,82 307,04</t>
  </si>
  <si>
    <t xml:space="preserve">2 S 04 510 01 </t>
  </si>
  <si>
    <t xml:space="preserve">superficial </t>
  </si>
  <si>
    <t xml:space="preserve"> DSS 01 m 34,72 10,41 45,13</t>
  </si>
  <si>
    <t xml:space="preserve">2 S 04 510 02 </t>
  </si>
  <si>
    <t xml:space="preserve"> DSS 02 m 17,69 5,30 22,99</t>
  </si>
  <si>
    <t xml:space="preserve">2 S 04 510 03 </t>
  </si>
  <si>
    <t xml:space="preserve"> DSS 03 m 8,79 2,63 11,42</t>
  </si>
  <si>
    <t xml:space="preserve">2 S 04 510 04 </t>
  </si>
  <si>
    <t xml:space="preserve"> Dreno PEAD subsuperficial </t>
  </si>
  <si>
    <t xml:space="preserve"> DSS 04 m 50,04 15,00 65,04</t>
  </si>
  <si>
    <t xml:space="preserve">2 S 04 510 05 </t>
  </si>
  <si>
    <t xml:space="preserve"> DSS 01 m 26,92 8,07 34,99</t>
  </si>
  <si>
    <t xml:space="preserve">2 S 04 510 06 </t>
  </si>
  <si>
    <t xml:space="preserve"> DSS 04 m 37,48 11,24 48,71</t>
  </si>
  <si>
    <t xml:space="preserve">2 S 04 510 51 </t>
  </si>
  <si>
    <t xml:space="preserve"> DSS 01 AC m 44,16 13,24 57,40</t>
  </si>
  <si>
    <t xml:space="preserve">2 S 04 510 52 </t>
  </si>
  <si>
    <t xml:space="preserve"> DSS 02 BC m 23,95 7,18 31,13</t>
  </si>
  <si>
    <t xml:space="preserve">2 S 04 510 53 </t>
  </si>
  <si>
    <t xml:space="preserve"> DSS 03 BC m 15,05 4,51 19,57</t>
  </si>
  <si>
    <t xml:space="preserve">2 S 04 510 54 </t>
  </si>
  <si>
    <t xml:space="preserve"> DSS 04 BC m 56,31 16,88 73,19</t>
  </si>
  <si>
    <t xml:space="preserve">2 S 04 510 55 </t>
  </si>
  <si>
    <t xml:space="preserve"> DSS 01 AC m 35,76 10,72 46,49</t>
  </si>
  <si>
    <t xml:space="preserve">2 S 04 510 56 </t>
  </si>
  <si>
    <t xml:space="preserve"> DSS 04 BC m 43,35 13,00 56,35</t>
  </si>
  <si>
    <t>(Valores em R$ ) Página 28 26/05/2015</t>
  </si>
  <si>
    <t xml:space="preserve"> Boca saída p/dreno sub</t>
  </si>
  <si>
    <t xml:space="preserve">2 S 04 511 01 </t>
  </si>
  <si>
    <t xml:space="preserve"> Boca de saída p/dreno sub</t>
  </si>
  <si>
    <t xml:space="preserve"> BSD 03 und 47,45 14,22 61,67</t>
  </si>
  <si>
    <t xml:space="preserve">2 S 04 511 51 </t>
  </si>
  <si>
    <t>superficial</t>
  </si>
  <si>
    <t>BSD 03 AC/BC und 55,87 16,75 72,62</t>
  </si>
  <si>
    <t xml:space="preserve">2 S 04 520 01 </t>
  </si>
  <si>
    <t xml:space="preserve">horizontal </t>
  </si>
  <si>
    <t xml:space="preserve"> DSH 01 m 61,36 18,40 79,76</t>
  </si>
  <si>
    <t xml:space="preserve">2 S 04 520 51 </t>
  </si>
  <si>
    <t xml:space="preserve">2 S 04 521 01 </t>
  </si>
  <si>
    <t xml:space="preserve"> BSD 04 und 13,02 3,90 16,93</t>
  </si>
  <si>
    <t xml:space="preserve">2 S 04 521 51 </t>
  </si>
  <si>
    <t xml:space="preserve"> Sarjeta triangular de concreto </t>
  </si>
  <si>
    <t>BSD 04 AC/BC und 14,96 4,48 19,44</t>
  </si>
  <si>
    <t xml:space="preserve">2 S 04 900 01 </t>
  </si>
  <si>
    <t xml:space="preserve"> STC 01 m 50,11 15,02 65,13</t>
  </si>
  <si>
    <t xml:space="preserve">2 S 04 900 02 </t>
  </si>
  <si>
    <t xml:space="preserve"> STC 02 m 35,17 10,54 45,71</t>
  </si>
  <si>
    <t xml:space="preserve">2 S 04 900 03 </t>
  </si>
  <si>
    <t xml:space="preserve"> STC 03 m 30,34 9,10 39,44</t>
  </si>
  <si>
    <t xml:space="preserve">2 S 04 900 04 </t>
  </si>
  <si>
    <t xml:space="preserve"> STC 04 m 24,27 7,28 31,54</t>
  </si>
  <si>
    <t xml:space="preserve">2 S 04 900 05 </t>
  </si>
  <si>
    <t xml:space="preserve"> STC 05 m 36,23 10,86 47,09</t>
  </si>
  <si>
    <t xml:space="preserve">2 S 04 900 06 </t>
  </si>
  <si>
    <t xml:space="preserve"> STC 06 m 26,07 7,82 33,89</t>
  </si>
  <si>
    <t xml:space="preserve">2 S 04 900 07 </t>
  </si>
  <si>
    <t xml:space="preserve"> STC 07 m 22,34 6,70 29,03</t>
  </si>
  <si>
    <t xml:space="preserve">2 S 04 900 08 </t>
  </si>
  <si>
    <t xml:space="preserve"> Sarjeta canteiro central concreto </t>
  </si>
  <si>
    <t xml:space="preserve"> STC 08 m 18,57 5,57 24,14</t>
  </si>
  <si>
    <t xml:space="preserve">2 S 04 900 21 </t>
  </si>
  <si>
    <t xml:space="preserve"> SCC 01 m 28,87 8,66 37,53</t>
  </si>
  <si>
    <t xml:space="preserve">2 S 04 900 22 </t>
  </si>
  <si>
    <t xml:space="preserve"> Sarjeta triangular de grama </t>
  </si>
  <si>
    <t xml:space="preserve"> SCC 02 m 39,23 11,76 50,99</t>
  </si>
  <si>
    <t xml:space="preserve">2 S 04 900 31 </t>
  </si>
  <si>
    <t xml:space="preserve"> STG 01 m 31,35 9,40 40,75</t>
  </si>
  <si>
    <t xml:space="preserve">2 S 04 900 32 </t>
  </si>
  <si>
    <t xml:space="preserve"> STG 02 m 25,91 7,77 33,67</t>
  </si>
  <si>
    <t xml:space="preserve">2 S 04 900 33 </t>
  </si>
  <si>
    <t xml:space="preserve"> STG 03 m 22,27 6,68 28,95</t>
  </si>
  <si>
    <t xml:space="preserve">2 S 04 900 34 </t>
  </si>
  <si>
    <t xml:space="preserve"> Sarjeta triangular não revestida </t>
  </si>
  <si>
    <t xml:space="preserve"> STG 04 m 16,86 5,06 21,92</t>
  </si>
  <si>
    <t xml:space="preserve">2 S 04 900 41 </t>
  </si>
  <si>
    <t xml:space="preserve"> STT 01 m 17,22 5,16 22,39</t>
  </si>
  <si>
    <t xml:space="preserve">2 S 04 900 42 </t>
  </si>
  <si>
    <t xml:space="preserve"> STT 02 m 14,45 4,33 18,78</t>
  </si>
  <si>
    <t xml:space="preserve">2 S 04 900 43 </t>
  </si>
  <si>
    <t xml:space="preserve"> STT 03 m 12,14 3,64 15,79</t>
  </si>
  <si>
    <t xml:space="preserve">2 S 04 900 44 </t>
  </si>
  <si>
    <t xml:space="preserve"> STT 04 m 8,69 2,61 11,30</t>
  </si>
  <si>
    <t xml:space="preserve">2 S 04 900 51 </t>
  </si>
  <si>
    <t xml:space="preserve"> STC 01 AC/BC m 60,55 18,15 78,70</t>
  </si>
  <si>
    <t xml:space="preserve">2 S 04 900 52 </t>
  </si>
  <si>
    <t xml:space="preserve"> STC 02 AC/BC m 41,84 12,54 54,38</t>
  </si>
  <si>
    <t xml:space="preserve">2 S 04 900 53 </t>
  </si>
  <si>
    <t xml:space="preserve"> STC 03 AC/BC m 36,13 10,83 46,97</t>
  </si>
  <si>
    <t xml:space="preserve">2 S 04 900 54 </t>
  </si>
  <si>
    <t xml:space="preserve"> STC 04 AC/BC m 29,01 8,70 37,70</t>
  </si>
  <si>
    <t xml:space="preserve">2 S 04 900 55 </t>
  </si>
  <si>
    <t xml:space="preserve"> STC 05 AC/BC m 45,97 13,78 59,75</t>
  </si>
  <si>
    <t xml:space="preserve">2 S 04 900 56 </t>
  </si>
  <si>
    <t xml:space="preserve"> STC 06 AC/BC m 32,22 9,66 41,88</t>
  </si>
  <si>
    <t xml:space="preserve">2 S 04 900 57 </t>
  </si>
  <si>
    <t xml:space="preserve"> STC 07 AC/BC m 27,60 8,28 35,88</t>
  </si>
  <si>
    <t xml:space="preserve">2 S 04 900 58 </t>
  </si>
  <si>
    <t xml:space="preserve"> STC 08 AC/BC m 22,96 6,88 29,84</t>
  </si>
  <si>
    <t xml:space="preserve">2 S 04 900 71 </t>
  </si>
  <si>
    <t xml:space="preserve"> SCC 01 AC/BC m 35,37 10,60 45,97</t>
  </si>
  <si>
    <t xml:space="preserve">2 S 04 900 72 </t>
  </si>
  <si>
    <t xml:space="preserve"> Sarjeta trapezoidal de concreto </t>
  </si>
  <si>
    <t xml:space="preserve"> SCC 02 AC/BC m 48,01 14,39 62,40</t>
  </si>
  <si>
    <t xml:space="preserve">2 S 04 901 01 </t>
  </si>
  <si>
    <t xml:space="preserve"> SZC 01 m 42,01 12,59 54,60</t>
  </si>
  <si>
    <t xml:space="preserve">2 S 04 901 02 </t>
  </si>
  <si>
    <t xml:space="preserve"> SZC 02 m 25,86 7,75 33,61</t>
  </si>
  <si>
    <t>(Valores em R$ ) Página 29 26/05/2015</t>
  </si>
  <si>
    <t xml:space="preserve"> Sarjeta de canteiro central de concreto </t>
  </si>
  <si>
    <t xml:space="preserve">2 S 04 901 21 </t>
  </si>
  <si>
    <t xml:space="preserve"> Sarjeta de canteiro central de cocnreto </t>
  </si>
  <si>
    <t xml:space="preserve"> SCC 03 m 32,07 9,61 41,68</t>
  </si>
  <si>
    <t xml:space="preserve">2 S 04 901 22 </t>
  </si>
  <si>
    <t xml:space="preserve"> Sarjeta trapezoidal de grama </t>
  </si>
  <si>
    <t xml:space="preserve"> SCC 04 m 57,17 17,14 74,31</t>
  </si>
  <si>
    <t xml:space="preserve">2 S 04 901 31 </t>
  </si>
  <si>
    <t xml:space="preserve"> SZG 01 m 28,29 8,48 36,77</t>
  </si>
  <si>
    <t xml:space="preserve">2 S 04 901 32 </t>
  </si>
  <si>
    <t xml:space="preserve"> Sarjeta trapezoidal não revestida </t>
  </si>
  <si>
    <t xml:space="preserve"> SZG 02 m 17,95 5,38 23,33</t>
  </si>
  <si>
    <t xml:space="preserve">2 S 04 901 41 </t>
  </si>
  <si>
    <t xml:space="preserve"> SZT 01 m 17,17 5,15 22,32</t>
  </si>
  <si>
    <t xml:space="preserve">2 S 04 901 42 </t>
  </si>
  <si>
    <t xml:space="preserve"> SZT 02 m 10,26 3,08 13,34</t>
  </si>
  <si>
    <t xml:space="preserve">2 S 04 901 51 </t>
  </si>
  <si>
    <t xml:space="preserve"> SZC 01 AC/BC m 48,68 14,59 63,27</t>
  </si>
  <si>
    <t xml:space="preserve">2 S 04 901 52 </t>
  </si>
  <si>
    <t xml:space="preserve"> SZC 02 AC/BC m 30,60 9,17 39,77</t>
  </si>
  <si>
    <t xml:space="preserve">2 S 04 901 71 </t>
  </si>
  <si>
    <t xml:space="preserve"> SCC 03 AC/BC m 38,91 11,67 50,58</t>
  </si>
  <si>
    <t xml:space="preserve">2 S 04 901 72 </t>
  </si>
  <si>
    <t xml:space="preserve"> Meio fio de concreto </t>
  </si>
  <si>
    <t xml:space="preserve"> SCC 04 AC/BC m 70,24 21,06 91,30</t>
  </si>
  <si>
    <t xml:space="preserve">2 S 04 910 01 </t>
  </si>
  <si>
    <t xml:space="preserve"> MFC 01 m 49,45 14,82 64,27</t>
  </si>
  <si>
    <t xml:space="preserve">2 S 04 910 02 </t>
  </si>
  <si>
    <t xml:space="preserve"> MFC 02 m 39,58 11,87 51,45</t>
  </si>
  <si>
    <t xml:space="preserve">2 S 04 910 03 </t>
  </si>
  <si>
    <t xml:space="preserve"> MFC 03 m 24,62 7,38 32,00</t>
  </si>
  <si>
    <t xml:space="preserve">2 S 04 910 04 </t>
  </si>
  <si>
    <t xml:space="preserve"> MFC 04 m 17,45 5,23 22,68</t>
  </si>
  <si>
    <t xml:space="preserve">2 S 04 910 05 </t>
  </si>
  <si>
    <t xml:space="preserve"> MFC 05 m 25,46 7,63 33,10</t>
  </si>
  <si>
    <t xml:space="preserve">2 S 04 910 06 </t>
  </si>
  <si>
    <t xml:space="preserve"> MFC 06 m 16,19 4,85 21,04</t>
  </si>
  <si>
    <t xml:space="preserve">2 S 04 910 07 </t>
  </si>
  <si>
    <t xml:space="preserve"> MFC 07 m 24,06 7,21 31,27</t>
  </si>
  <si>
    <t xml:space="preserve">2 S 04 910 08 </t>
  </si>
  <si>
    <t xml:space="preserve"> Meio</t>
  </si>
  <si>
    <t xml:space="preserve"> MFC 08 m 37,81 11,33 49,14</t>
  </si>
  <si>
    <t xml:space="preserve">2 S 04 910 51 </t>
  </si>
  <si>
    <t xml:space="preserve">fio de concreto </t>
  </si>
  <si>
    <t xml:space="preserve"> MFC 01 AC/BC m 63,74 19,11 82,85</t>
  </si>
  <si>
    <t xml:space="preserve">2 S 04 910 52 </t>
  </si>
  <si>
    <t xml:space="preserve"> MFC 02 AC/BC m 51,48 15,43 66,92</t>
  </si>
  <si>
    <t xml:space="preserve">2 S 04 910 53 </t>
  </si>
  <si>
    <t xml:space="preserve"> MFC 03 AC/BC m 31,14 9,33 40,47</t>
  </si>
  <si>
    <t xml:space="preserve">2 S 04 910 54 </t>
  </si>
  <si>
    <t xml:space="preserve"> MFC 04 AC/BC m 22,46 6,73 29,20</t>
  </si>
  <si>
    <t xml:space="preserve">2 S 04 910 55 </t>
  </si>
  <si>
    <t xml:space="preserve"> MFC 05 AC/BC m 31,20 9,35 40,56</t>
  </si>
  <si>
    <t xml:space="preserve">2 S 04 910 56 </t>
  </si>
  <si>
    <t xml:space="preserve"> MFC 06 AC/BC m 20,07 6,02 26,09</t>
  </si>
  <si>
    <t xml:space="preserve">2 S 04 910 57 </t>
  </si>
  <si>
    <t xml:space="preserve"> MFC 07 AC/BC m 30,05 9,01 39,06</t>
  </si>
  <si>
    <t xml:space="preserve">2 S 04 910 58 </t>
  </si>
  <si>
    <t xml:space="preserve"> Caixa coletora de sarjeta </t>
  </si>
  <si>
    <t xml:space="preserve"> MFC 08 AC/BC m 48,08 14,42 62,50</t>
  </si>
  <si>
    <t xml:space="preserve">2 S 04 930 01 </t>
  </si>
  <si>
    <t xml:space="preserve"> CCS 01 und 1.472,14 441,35 1.913,49</t>
  </si>
  <si>
    <t xml:space="preserve">2 S 04 930 02 </t>
  </si>
  <si>
    <t xml:space="preserve"> CCS 02 und 1.447,21 433,87 1.881,08</t>
  </si>
  <si>
    <t xml:space="preserve">2 S 04 930 03 </t>
  </si>
  <si>
    <t xml:space="preserve"> CCS 03 und 1.422,27 426,40 1.848,66</t>
  </si>
  <si>
    <t xml:space="preserve">2 S 04 930 04 </t>
  </si>
  <si>
    <t xml:space="preserve"> CCS 04 und 1.394,24 417,99 1.812,24</t>
  </si>
  <si>
    <t xml:space="preserve">2 S 04 930 05 </t>
  </si>
  <si>
    <t xml:space="preserve"> CCS 05 und 1.854,49 555,98 2.410,47</t>
  </si>
  <si>
    <t xml:space="preserve">2 S 04 930 06 </t>
  </si>
  <si>
    <t xml:space="preserve"> CCS 06 und 1.826,47 547,57 2.374,04</t>
  </si>
  <si>
    <t xml:space="preserve">2 S 04 930 07 </t>
  </si>
  <si>
    <t xml:space="preserve"> CCS 07 und 1.798,44 539,17 2.337,61</t>
  </si>
  <si>
    <t xml:space="preserve">2 S 04 930 08 </t>
  </si>
  <si>
    <t xml:space="preserve"> CCS 08 und 1.773,50 531,70 2.305,20</t>
  </si>
  <si>
    <t xml:space="preserve">2 S 04 930 09 </t>
  </si>
  <si>
    <t xml:space="preserve"> CCS 09 und 2.233,75 669,68 2.903,43</t>
  </si>
  <si>
    <t xml:space="preserve">2 S 04 930 10 </t>
  </si>
  <si>
    <t xml:space="preserve"> CCS 10 und 2.205,73 661,28 2.867,00</t>
  </si>
  <si>
    <t>(Valores em R$ ) Página 30 26/05/2015</t>
  </si>
  <si>
    <t xml:space="preserve">2 S 04 930 11 </t>
  </si>
  <si>
    <t xml:space="preserve"> CCS 11 und 2.177,70 652,88 2.830,58</t>
  </si>
  <si>
    <t xml:space="preserve">2 S 04 930 12 </t>
  </si>
  <si>
    <t xml:space="preserve"> CCS 12 und 2.149,68 644,47 2.794,15</t>
  </si>
  <si>
    <t xml:space="preserve">2 S 04 930 13 </t>
  </si>
  <si>
    <t xml:space="preserve"> CCS 13 und 2.597,57 778,75 3.376,33</t>
  </si>
  <si>
    <t xml:space="preserve">2 S 04 930 14 </t>
  </si>
  <si>
    <t xml:space="preserve"> CCS14 und 2.569,55 770,35 3.339,90</t>
  </si>
  <si>
    <t xml:space="preserve">2 S 04 930 15 </t>
  </si>
  <si>
    <t xml:space="preserve"> CCS 15 und 2.541,52 761,95 3.303,47</t>
  </si>
  <si>
    <t xml:space="preserve">2 S 04 930 16 </t>
  </si>
  <si>
    <t xml:space="preserve"> CCS 16 und 2.513,50 753,55 3.267,05</t>
  </si>
  <si>
    <t xml:space="preserve">2 S 04 930 17 </t>
  </si>
  <si>
    <t xml:space="preserve"> CCS 17 und 2.976,84 892,46 3.869,29</t>
  </si>
  <si>
    <t xml:space="preserve">2 S 04 930 18 </t>
  </si>
  <si>
    <t xml:space="preserve"> CCS 18 und 2.948,81 884,05 3.832,86</t>
  </si>
  <si>
    <t xml:space="preserve">2 S 04 930 19 </t>
  </si>
  <si>
    <t xml:space="preserve"> CCS 19 und 2.920,79 875,65 3.796,44</t>
  </si>
  <si>
    <t xml:space="preserve">2 S 04 930 20 </t>
  </si>
  <si>
    <t xml:space="preserve"> CCS 20 und 2.892,76 867,25 3.760,01</t>
  </si>
  <si>
    <t xml:space="preserve">2 S 04 930 51 </t>
  </si>
  <si>
    <t xml:space="preserve"> CCS 01 AC/BC und 1.665,20 499,23 2.164,43</t>
  </si>
  <si>
    <t xml:space="preserve">2 S 04 930 52 </t>
  </si>
  <si>
    <t xml:space="preserve"> CCS 02 AC/BC und 1.631,49 489,12 2.120,61</t>
  </si>
  <si>
    <t xml:space="preserve">2 S 04 930 53 </t>
  </si>
  <si>
    <t xml:space="preserve"> CCS 03 AC/BC und 1.597,77 479,01 2.076,79</t>
  </si>
  <si>
    <t xml:space="preserve">2 S 04 930 54 </t>
  </si>
  <si>
    <t xml:space="preserve"> CCS 04 AC/BC und 1.560,97 467,98 2.028,95</t>
  </si>
  <si>
    <t xml:space="preserve">2 S 04 930 55 </t>
  </si>
  <si>
    <t xml:space="preserve"> CCS 05 AC/BC und 2.095,81 628,32 2.724,14</t>
  </si>
  <si>
    <t xml:space="preserve">2 S 04 930 56 </t>
  </si>
  <si>
    <t xml:space="preserve"> CCS 06 AC/BC und 2.059,01 617,29 2.676,30</t>
  </si>
  <si>
    <t xml:space="preserve">2 S 04 930 57 </t>
  </si>
  <si>
    <t xml:space="preserve"> CCS 07 AC/BC und 2.022,21 606,26 2.628,47</t>
  </si>
  <si>
    <t xml:space="preserve">2 S 04 930 58 </t>
  </si>
  <si>
    <t xml:space="preserve"> CCS 08 AC/BC und 1.988,50 596,15 2.584,65</t>
  </si>
  <si>
    <t xml:space="preserve">2 S 04 930 59 </t>
  </si>
  <si>
    <t xml:space="preserve"> CCS 09 AC/BC und 2.523,34 756,50 3.279,83</t>
  </si>
  <si>
    <t xml:space="preserve">2 S 04 930 60 </t>
  </si>
  <si>
    <t xml:space="preserve"> CCS 10 AC/BC und 2.486,54 745,46 3.232,00</t>
  </si>
  <si>
    <t xml:space="preserve">2 S 04 930 61 </t>
  </si>
  <si>
    <t xml:space="preserve"> CCS 11 AC/BC und 2.449,74 734,43 3.184,17</t>
  </si>
  <si>
    <t xml:space="preserve">2 S 04 930 62 </t>
  </si>
  <si>
    <t xml:space="preserve"> CCS 12 AC/BC und 2.412,94 723,40 3.136,33</t>
  </si>
  <si>
    <t xml:space="preserve">2 S 04 930 63 </t>
  </si>
  <si>
    <t xml:space="preserve"> CCS 13 AC/BC und 2.935,42 880,04 3.815,46</t>
  </si>
  <si>
    <t xml:space="preserve">2 S 04 930 64 </t>
  </si>
  <si>
    <t xml:space="preserve"> CCS 14 AC/BC und 2.898,62 869,01 3.767,63</t>
  </si>
  <si>
    <t xml:space="preserve">2 S 04 930 65 </t>
  </si>
  <si>
    <t xml:space="preserve"> CCS 15 AC/BC und 2.861,82 857,97 3.719,80</t>
  </si>
  <si>
    <t xml:space="preserve">2 S 04 930 66 </t>
  </si>
  <si>
    <t xml:space="preserve"> CCS 16 AC/BC und 2.825,02 846,94 3.671,96</t>
  </si>
  <si>
    <t xml:space="preserve">2 S 04 930 67 </t>
  </si>
  <si>
    <t xml:space="preserve"> CCS 17 AC/BC und 3.362,95 1.008,21 4.371,16</t>
  </si>
  <si>
    <t xml:space="preserve">2 S 04 930 68 </t>
  </si>
  <si>
    <t xml:space="preserve"> CCS 18 AC/BC und 3.326,15 997,18 4.323,33</t>
  </si>
  <si>
    <t xml:space="preserve">2 S 04 930 69 </t>
  </si>
  <si>
    <t xml:space="preserve"> CCS 19 AC/BC und 3.289,35 986,15 4.275,49</t>
  </si>
  <si>
    <t xml:space="preserve">2 S 04 930 70 </t>
  </si>
  <si>
    <t xml:space="preserve"> Caixa coletora de talvegue </t>
  </si>
  <si>
    <t xml:space="preserve"> CCS 20 AC/BC und 3.252,55 975,11 4.227,66</t>
  </si>
  <si>
    <t xml:space="preserve">2 S 04 931 01 </t>
  </si>
  <si>
    <t xml:space="preserve"> CCT 01 und 1.493,28 447,69 1.940,97</t>
  </si>
  <si>
    <t xml:space="preserve">2 S 04 931 02 </t>
  </si>
  <si>
    <t xml:space="preserve"> CCT 02 und 1.465,26 439,28 1.904,54</t>
  </si>
  <si>
    <t xml:space="preserve">2 S 04 931 03 </t>
  </si>
  <si>
    <t xml:space="preserve"> CCT 03 und 1.439,72 431,63 1.871,35</t>
  </si>
  <si>
    <t xml:space="preserve">2 S 04 931 04 </t>
  </si>
  <si>
    <t xml:space="preserve"> CCT 04 und 1.409,21 422,48 1.831,69</t>
  </si>
  <si>
    <t xml:space="preserve">2 S 04 931 05 </t>
  </si>
  <si>
    <t xml:space="preserve"> CCT 05 und 1.869,45 560,46 2.429,92</t>
  </si>
  <si>
    <t xml:space="preserve">2 S 04 931 06 </t>
  </si>
  <si>
    <t xml:space="preserve"> CCT 06 und 1.844,52 552,99 2.397,50</t>
  </si>
  <si>
    <t>(Valores em R$ ) Página 31 26/05/2015</t>
  </si>
  <si>
    <t xml:space="preserve">2 S 04 931 07 </t>
  </si>
  <si>
    <t xml:space="preserve"> CCT 07 und 1.818,99 545,33 2.364,32</t>
  </si>
  <si>
    <t xml:space="preserve">2 S 04 931 08 </t>
  </si>
  <si>
    <t xml:space="preserve"> CCT 08 und 1.897,48 568,86 2.466,34</t>
  </si>
  <si>
    <t xml:space="preserve">2 S 04 931 09 </t>
  </si>
  <si>
    <t xml:space="preserve"> CCT 09 und 2.248,71 674,16 2.922,88</t>
  </si>
  <si>
    <t xml:space="preserve">2 S 04 931 10 </t>
  </si>
  <si>
    <t xml:space="preserve"> CCT 10 und 2.223,78 666,69 2.890,47</t>
  </si>
  <si>
    <t xml:space="preserve">2 S 04 931 11 </t>
  </si>
  <si>
    <t xml:space="preserve"> CCT 11 und 2.198,25 659,03 2.857,28</t>
  </si>
  <si>
    <t xml:space="preserve">2 S 04 931 12 </t>
  </si>
  <si>
    <t xml:space="preserve"> CCT 12 und 2.167,73 649,88 2.817,61</t>
  </si>
  <si>
    <t xml:space="preserve">2 S 04 931 13 </t>
  </si>
  <si>
    <t xml:space="preserve"> CCT 13 und 2.612,54 783,24 3.395,78</t>
  </si>
  <si>
    <t xml:space="preserve">2 S 04 931 14 </t>
  </si>
  <si>
    <t xml:space="preserve"> CCT 14 und 2.584,51 774,84 3.359,35</t>
  </si>
  <si>
    <t xml:space="preserve">2 S 04 931 15 </t>
  </si>
  <si>
    <t xml:space="preserve"> CCT 15 und 2.562,07 768,11 3.330,18</t>
  </si>
  <si>
    <t xml:space="preserve">2 S 04 931 16 </t>
  </si>
  <si>
    <t xml:space="preserve"> CCT 16 und 2.531,55 758,96 3.290,51</t>
  </si>
  <si>
    <t xml:space="preserve">2 S 04 931 17 </t>
  </si>
  <si>
    <t xml:space="preserve"> CCT 17 und 2.991,80 896,94 3.888,74</t>
  </si>
  <si>
    <t xml:space="preserve">2 S 04 931 18 </t>
  </si>
  <si>
    <t xml:space="preserve"> CCT 18 und 2.963,77 888,54 3.852,31</t>
  </si>
  <si>
    <t xml:space="preserve">2 S 04 931 19 </t>
  </si>
  <si>
    <t xml:space="preserve"> CCT 19 und 2.941,33 881,81 3.823,14</t>
  </si>
  <si>
    <t xml:space="preserve">2 S 04 931 20 </t>
  </si>
  <si>
    <t xml:space="preserve"> CCT 20 und 2.910,81 872,66 3.783,47</t>
  </si>
  <si>
    <t xml:space="preserve">2 S 04 931 51 </t>
  </si>
  <si>
    <t xml:space="preserve"> CCT 01 AC/BC und 1.691,60 507,14 2.198,74</t>
  </si>
  <si>
    <t xml:space="preserve">2 S 04 931 52 </t>
  </si>
  <si>
    <t xml:space="preserve"> CCT 02 AC/BC und 1.654,80 496,11 2.150,91</t>
  </si>
  <si>
    <t xml:space="preserve">2 S 04 931 53 </t>
  </si>
  <si>
    <t xml:space="preserve"> CCT 03 AC/BC und 1.621,37 486,09 2.107,46</t>
  </si>
  <si>
    <t xml:space="preserve">2 S 04 931 54 </t>
  </si>
  <si>
    <t xml:space="preserve"> CCT 04 AC/BC und 1.581,20 474,04 2.055,25</t>
  </si>
  <si>
    <t xml:space="preserve">2 S 04 931 55 </t>
  </si>
  <si>
    <t xml:space="preserve"> CCT 05 AC/BC und 2.116,04 634,39 2.750,43</t>
  </si>
  <si>
    <t xml:space="preserve">2 S 04 931 56 </t>
  </si>
  <si>
    <t xml:space="preserve"> CCT 06 AC/BC und 2.082,33 624,28 2.706,61</t>
  </si>
  <si>
    <t xml:space="preserve">2 S 04 931 57 </t>
  </si>
  <si>
    <t xml:space="preserve"> CCT 07 AC/BC und 2.048,90 614,26 2.663,16</t>
  </si>
  <si>
    <t xml:space="preserve">2 S 04 931 58 </t>
  </si>
  <si>
    <t xml:space="preserve"> CCT 08 AC/BC und 2.152,84 645,42 2.798,26</t>
  </si>
  <si>
    <t xml:space="preserve">2 S 04 931 59 </t>
  </si>
  <si>
    <t xml:space="preserve"> CCT 09 AC/BC und 2.543,56 762,56 3.306,12</t>
  </si>
  <si>
    <t xml:space="preserve">2 S 04 931 60 </t>
  </si>
  <si>
    <t xml:space="preserve"> CCT 10 AC/BC und 2.509,85 752,45 3.262,30</t>
  </si>
  <si>
    <t xml:space="preserve">2 S 04 931 61 </t>
  </si>
  <si>
    <t xml:space="preserve"> CCT 11 AC/BC und 2.476,42 742,43 3.218,85</t>
  </si>
  <si>
    <t xml:space="preserve">2 S 04 931 62 </t>
  </si>
  <si>
    <t xml:space="preserve"> CCT 12 AC/BC und 2.436,25 730,39 3.166,64</t>
  </si>
  <si>
    <t xml:space="preserve">2 S 04 931 63 </t>
  </si>
  <si>
    <t xml:space="preserve"> CCT 13 AC/BC und 2.955,65 886,10 3.841,75</t>
  </si>
  <si>
    <t xml:space="preserve">2 S 04 931 64 </t>
  </si>
  <si>
    <t xml:space="preserve"> CCT 14 AC/BC und 2.918,85 875,07 3.793,92</t>
  </si>
  <si>
    <t xml:space="preserve">2 S 04 931 65 </t>
  </si>
  <si>
    <t xml:space="preserve"> CCT 15 AC/BC und 2.888,51 865,97 3.754,48</t>
  </si>
  <si>
    <t xml:space="preserve">2 S 04 931 66 </t>
  </si>
  <si>
    <t xml:space="preserve"> Caixa coleotra de talvegue </t>
  </si>
  <si>
    <t xml:space="preserve"> CCT 16 AC/BC und 2.848,34 853,93 3.702,27</t>
  </si>
  <si>
    <t xml:space="preserve">2 S 04 931 67 </t>
  </si>
  <si>
    <t xml:space="preserve"> CCT 17 AC/BC und 3.383,17 1.014,28 4.397,45</t>
  </si>
  <si>
    <t xml:space="preserve">2 S 04 931 68 </t>
  </si>
  <si>
    <t xml:space="preserve"> CCT 18 AC/BC und 3.346,37 1.003,24 4.349,62</t>
  </si>
  <si>
    <t xml:space="preserve">2 S 04 931 69 </t>
  </si>
  <si>
    <t xml:space="preserve"> CCT 19 AC/BC und 3.316,03 994,15 4.310,18</t>
  </si>
  <si>
    <t xml:space="preserve">2 S 04 931 70 </t>
  </si>
  <si>
    <t xml:space="preserve"> Descida d'água tipo rap. </t>
  </si>
  <si>
    <t xml:space="preserve"> CCT 20 AC/BC und 3.275,86 982,10 4.257,96</t>
  </si>
  <si>
    <t xml:space="preserve">2 S 04 940 01 </t>
  </si>
  <si>
    <t xml:space="preserve"> calha concr. </t>
  </si>
  <si>
    <t xml:space="preserve"> DAR 01 m 134,40 40,29 174,69</t>
  </si>
  <si>
    <t xml:space="preserve">2 S 04 940 02 </t>
  </si>
  <si>
    <t xml:space="preserve"> canal retang.</t>
  </si>
  <si>
    <t xml:space="preserve"> DAR 02 m 71,30 21,38 92,67</t>
  </si>
  <si>
    <t>(Valores em R$ ) Página 32 26/05/2015</t>
  </si>
  <si>
    <t xml:space="preserve">2 S 04 940 03 </t>
  </si>
  <si>
    <t xml:space="preserve"> DAR 03 m 111,75 33,50 145,25</t>
  </si>
  <si>
    <t xml:space="preserve">2 S 04 940 04 </t>
  </si>
  <si>
    <t xml:space="preserve"> Descida d'água tipo rap.calha concreto</t>
  </si>
  <si>
    <t xml:space="preserve"> calha metálica </t>
  </si>
  <si>
    <t xml:space="preserve"> DAR 04 m 179,43 53,79 233,22</t>
  </si>
  <si>
    <t xml:space="preserve">2 S 04 940 51 </t>
  </si>
  <si>
    <t xml:space="preserve"> Descida d'água tipo rap.canal retang.</t>
  </si>
  <si>
    <t>DAR 01AC/BC m 149,75 44,90 194,65</t>
  </si>
  <si>
    <t xml:space="preserve">2 S 04 940 52 </t>
  </si>
  <si>
    <t>DAR 02 AC/BC m 83,32 24,98 108,30</t>
  </si>
  <si>
    <t xml:space="preserve">2 S 04 940 53 </t>
  </si>
  <si>
    <t xml:space="preserve"> Descida d'água tipo rap.calha metál.</t>
  </si>
  <si>
    <t>DAR 03 AC/BC m 123,77 37,11 160,88</t>
  </si>
  <si>
    <t xml:space="preserve">2 S 04 940 54 </t>
  </si>
  <si>
    <t xml:space="preserve"> Descida d'água aterros em degraus </t>
  </si>
  <si>
    <t>DAR 04 AC/BC m 181,18 54,32 235,50</t>
  </si>
  <si>
    <t xml:space="preserve">2 S 04 941 01 </t>
  </si>
  <si>
    <t xml:space="preserve"> DAD 01 m 103,74 31,10 134,84</t>
  </si>
  <si>
    <t xml:space="preserve">2 S 04 941 02 </t>
  </si>
  <si>
    <t xml:space="preserve"> arm </t>
  </si>
  <si>
    <t xml:space="preserve"> DAD 02 m 153,88 46,13 200,01</t>
  </si>
  <si>
    <t xml:space="preserve">2 S 04 941 03 </t>
  </si>
  <si>
    <t xml:space="preserve"> DAD 03 m 268,43 80,47 348,90</t>
  </si>
  <si>
    <t xml:space="preserve">2 S 04 941 04 </t>
  </si>
  <si>
    <t xml:space="preserve"> DAD 04 m 341,13 102,27 443,40</t>
  </si>
  <si>
    <t xml:space="preserve">2 S 04 941 05 </t>
  </si>
  <si>
    <t xml:space="preserve"> DAD 05 m 326,14 97,78 423,92</t>
  </si>
  <si>
    <t xml:space="preserve">2 S 04 941 06 </t>
  </si>
  <si>
    <t xml:space="preserve"> DAD 06 m 473,38 141,92 615,30</t>
  </si>
  <si>
    <t xml:space="preserve">2 S 04 941 07 </t>
  </si>
  <si>
    <t xml:space="preserve"> DAD 07 m 385,46 115,56 501,02</t>
  </si>
  <si>
    <t xml:space="preserve">2 S 04 941 08 </t>
  </si>
  <si>
    <t xml:space="preserve"> DAD 08 m 550,91 165,16 716,07</t>
  </si>
  <si>
    <t xml:space="preserve">2 S 04 941 09 </t>
  </si>
  <si>
    <t xml:space="preserve"> DAD 09 m 442,17 132,56 574,73</t>
  </si>
  <si>
    <t xml:space="preserve">2 S 04 941 10 </t>
  </si>
  <si>
    <t xml:space="preserve"> DAD 10 m 629,75 188,80 818,55</t>
  </si>
  <si>
    <t xml:space="preserve">2 S 04 941 11 </t>
  </si>
  <si>
    <t xml:space="preserve"> DAD 11 m 583,93 175,06 758,99</t>
  </si>
  <si>
    <t xml:space="preserve">2 S 04 941 12 </t>
  </si>
  <si>
    <t xml:space="preserve"> dad 12 m 825,49 247,48 1.072,97</t>
  </si>
  <si>
    <t xml:space="preserve">2 S 04 941 13 </t>
  </si>
  <si>
    <t xml:space="preserve"> DAD 13 m 546,02 163,70 709,71</t>
  </si>
  <si>
    <t xml:space="preserve">2 S 04 941 14 </t>
  </si>
  <si>
    <t xml:space="preserve"> DAD 14 m 773,04 231,76 1.004,80</t>
  </si>
  <si>
    <t xml:space="preserve">2 S 04 941 15 </t>
  </si>
  <si>
    <t xml:space="preserve"> DAD 15 m 627,80 188,22 816,02</t>
  </si>
  <si>
    <t xml:space="preserve">2 S 04 941 16 </t>
  </si>
  <si>
    <t xml:space="preserve"> DAD 16 m 885,37 265,43 1.150,80</t>
  </si>
  <si>
    <t xml:space="preserve">2 S 04 941 17 </t>
  </si>
  <si>
    <t xml:space="preserve"> DAD 17 m 806,67 241,84 1.048,52</t>
  </si>
  <si>
    <t xml:space="preserve">2 S 04 941 18 </t>
  </si>
  <si>
    <t xml:space="preserve"> Descida d'água cortes em degraus </t>
  </si>
  <si>
    <t xml:space="preserve"> DAD 18 m 1.127,21 337,94 1.465,14</t>
  </si>
  <si>
    <t xml:space="preserve">2 S 04 941 31 </t>
  </si>
  <si>
    <t xml:space="preserve"> DCD 01 m 104,93 31,46 136,39</t>
  </si>
  <si>
    <t xml:space="preserve">2 S 04 941 32 </t>
  </si>
  <si>
    <t xml:space="preserve"> DCD 02 m 155,24 46,54 201,78</t>
  </si>
  <si>
    <t xml:space="preserve">2 S 04 941 33 </t>
  </si>
  <si>
    <t xml:space="preserve"> DCD 03 m 165,12 49,50 214,62</t>
  </si>
  <si>
    <t xml:space="preserve">2 S 04 941 34 </t>
  </si>
  <si>
    <t xml:space="preserve"> DCD 04 m 244,91 73,42 318,33</t>
  </si>
  <si>
    <t xml:space="preserve">2 S 04 941 51 </t>
  </si>
  <si>
    <t xml:space="preserve"> Descida d'água aterros em degraus arm</t>
  </si>
  <si>
    <t xml:space="preserve"> DAD 01 AC/BC m 118,30 35,47 153,77</t>
  </si>
  <si>
    <t xml:space="preserve">2 S 04 941 52 </t>
  </si>
  <si>
    <t>DAD 02 AC/BC m 168,44 50,50 218,94</t>
  </si>
  <si>
    <t xml:space="preserve">2 S 04 941 53 </t>
  </si>
  <si>
    <t xml:space="preserve"> DAD 03 AC/BC m 308,79 92,58 401,37</t>
  </si>
  <si>
    <t xml:space="preserve">2 S 04 941 54 </t>
  </si>
  <si>
    <t xml:space="preserve"> Descida d'água aterros em degraus</t>
  </si>
  <si>
    <t>DAD 04 AC/BC m 381,49 114,37 495,86</t>
  </si>
  <si>
    <t xml:space="preserve">2 S 04 941 55 </t>
  </si>
  <si>
    <t>DAD 05 AC/BC m 374,58 112,30 486,88</t>
  </si>
  <si>
    <t xml:space="preserve">2 S 04 941 56 </t>
  </si>
  <si>
    <t xml:space="preserve"> DAD 06 AC/BC m 521,82 156,44 678,27</t>
  </si>
  <si>
    <t xml:space="preserve">2 S 04 941 57 </t>
  </si>
  <si>
    <t xml:space="preserve"> DAD 07 AC/BC m 442,23 132,58 574,81</t>
  </si>
  <si>
    <t xml:space="preserve">2 S 04 941 58 </t>
  </si>
  <si>
    <t>DAD 08 AC/BC m 607,68 182,18 789,87</t>
  </si>
  <si>
    <t>(Valores em R$ ) Página 33 26/05/2015</t>
  </si>
  <si>
    <t xml:space="preserve">2 S 04 941 59 </t>
  </si>
  <si>
    <t xml:space="preserve"> DAD 09 AC/BC m 506,40 151,82 658,22</t>
  </si>
  <si>
    <t xml:space="preserve">2 S 04 941 60 </t>
  </si>
  <si>
    <t>DAD 10 AC/BC m 693,98 208,06 902,04</t>
  </si>
  <si>
    <t xml:space="preserve">2 S 04 941 61 </t>
  </si>
  <si>
    <t xml:space="preserve"> DAD 11 AC/BC m 667,91 200,24 868,15</t>
  </si>
  <si>
    <t xml:space="preserve">2 S 04 941 62 </t>
  </si>
  <si>
    <t>DAD 12 AC/BC m 909,47 272,66 1.182,13</t>
  </si>
  <si>
    <t xml:space="preserve">2 S 04 941 63 </t>
  </si>
  <si>
    <t xml:space="preserve"> DAD 13 AC/BC m 625,79 187,61 813,40</t>
  </si>
  <si>
    <t xml:space="preserve">2 S 04 941 64 </t>
  </si>
  <si>
    <t>DAD 14 AC/BC m 852,81 255,67 1.108,48</t>
  </si>
  <si>
    <t xml:space="preserve">2 S 04 941 65 </t>
  </si>
  <si>
    <t xml:space="preserve"> DAD 15 AC/BC m 718,19 215,31 933,50</t>
  </si>
  <si>
    <t xml:space="preserve">2 S 04 941 66 </t>
  </si>
  <si>
    <t>DAD 16 AC/BC m 975,76 292,53 1.268,29</t>
  </si>
  <si>
    <t xml:space="preserve">2 S 04 941 67 </t>
  </si>
  <si>
    <t xml:space="preserve"> DAD 17 AC/BC m 921,54 276,28 1.197,82</t>
  </si>
  <si>
    <t xml:space="preserve">2 S 04 941 68 </t>
  </si>
  <si>
    <t>DAD 18 AC/BC m 1.242,07 372,37 1.614,45</t>
  </si>
  <si>
    <t xml:space="preserve">2 S 04 941 81 </t>
  </si>
  <si>
    <t xml:space="preserve"> Descida d'água cortes em degraus arm</t>
  </si>
  <si>
    <t xml:space="preserve"> DCD 01 AC/BC m 119,67 35,88 155,55</t>
  </si>
  <si>
    <t xml:space="preserve">2 S 04 941 82 </t>
  </si>
  <si>
    <t>DCD 02 AC/BC m 169,98 50,96 220,94</t>
  </si>
  <si>
    <t xml:space="preserve">2 S 04 941 83 </t>
  </si>
  <si>
    <t xml:space="preserve"> DCD 03 AC/BC m 188,55 56,53 245,08</t>
  </si>
  <si>
    <t xml:space="preserve">2 S 04 941 84 </t>
  </si>
  <si>
    <t xml:space="preserve"> Entrada d'água </t>
  </si>
  <si>
    <t>DCD 04 AC/BC m 268,34 80,45 348,78</t>
  </si>
  <si>
    <t xml:space="preserve">2 S 04 942 01 </t>
  </si>
  <si>
    <t xml:space="preserve"> EDA 01 und 33,69 10,10 43,80</t>
  </si>
  <si>
    <t xml:space="preserve">2 S 04 942 02 </t>
  </si>
  <si>
    <t xml:space="preserve"> EDA 02 und 39,57 11,86 51,44</t>
  </si>
  <si>
    <t xml:space="preserve">2 S 04 942 51 </t>
  </si>
  <si>
    <t xml:space="preserve"> EDA 01 AC/BC und 43,35 13,00 56,34</t>
  </si>
  <si>
    <t xml:space="preserve">2 S 04 942 52 </t>
  </si>
  <si>
    <t xml:space="preserve"> Dissipador de energia </t>
  </si>
  <si>
    <t xml:space="preserve"> EDA 02 AC/BC und 51,86 15,55 67,41</t>
  </si>
  <si>
    <t xml:space="preserve">2 S 04 950 01 </t>
  </si>
  <si>
    <t xml:space="preserve"> DES 01 und 185,18 55,52 240,69</t>
  </si>
  <si>
    <t xml:space="preserve">2 S 04 950 02 </t>
  </si>
  <si>
    <t xml:space="preserve"> DES 02 und 220,16 66,01 286,17</t>
  </si>
  <si>
    <t xml:space="preserve">2 S 04 950 03 </t>
  </si>
  <si>
    <t xml:space="preserve"> DES 03 und 262,49 78,69 341,18</t>
  </si>
  <si>
    <t xml:space="preserve">2 S 04 950 04 </t>
  </si>
  <si>
    <t xml:space="preserve"> DES04 und 320,50 96,08 416,58</t>
  </si>
  <si>
    <t xml:space="preserve">2 S 04 950 21 </t>
  </si>
  <si>
    <t xml:space="preserve"> DEB 01 und 223,31 66,95 290,26</t>
  </si>
  <si>
    <t xml:space="preserve">2 S 04 950 22 </t>
  </si>
  <si>
    <t xml:space="preserve"> DEB 02 und 716,96 214,94 931,90</t>
  </si>
  <si>
    <t xml:space="preserve">2 S 04 950 23 </t>
  </si>
  <si>
    <t xml:space="preserve"> DEB 03 und 1.144,41 343,10 1.487,51</t>
  </si>
  <si>
    <t xml:space="preserve">2 S 04 950 24 </t>
  </si>
  <si>
    <t xml:space="preserve"> DEB 04 und 1.677,47 502,91 2.180,37</t>
  </si>
  <si>
    <t xml:space="preserve">2 S 04 950 25 </t>
  </si>
  <si>
    <t xml:space="preserve"> DEB 05 und 2.273,77 681,68 2.955,44</t>
  </si>
  <si>
    <t xml:space="preserve">2 S 04 950 26 </t>
  </si>
  <si>
    <t xml:space="preserve"> DEB 06 und 3.724,82 1.116,70 4.841,52</t>
  </si>
  <si>
    <t xml:space="preserve">2 S 04 950 27 </t>
  </si>
  <si>
    <t xml:space="preserve"> DEB 07 und 2.370,39 710,64 3.081,03</t>
  </si>
  <si>
    <t xml:space="preserve">2 S 04 950 28 </t>
  </si>
  <si>
    <t xml:space="preserve"> DEB 08 und 3.219,27 965,14 4.184,41</t>
  </si>
  <si>
    <t xml:space="preserve">2 S 04 950 29 </t>
  </si>
  <si>
    <t xml:space="preserve"> DEB 09 und 5.110,35 1.532,08 6.642,43</t>
  </si>
  <si>
    <t xml:space="preserve">2 S 04 950 30 </t>
  </si>
  <si>
    <t xml:space="preserve"> DEB 10 und 3.064,51 918,74 3.983,26</t>
  </si>
  <si>
    <t xml:space="preserve">2 S 04 950 31 </t>
  </si>
  <si>
    <t xml:space="preserve"> DEB 11 und 4.166,81 1.249,21 5.416,02</t>
  </si>
  <si>
    <t xml:space="preserve">2 S 04 950 32 </t>
  </si>
  <si>
    <t xml:space="preserve"> DEB 12 und 6.495,15 1.947,25 8.442,39</t>
  </si>
  <si>
    <t xml:space="preserve">2 S 04 950 51 </t>
  </si>
  <si>
    <t xml:space="preserve"> DED 01 und 263,16 78,90 342,06</t>
  </si>
  <si>
    <t xml:space="preserve">2 S 04 950 61 </t>
  </si>
  <si>
    <t xml:space="preserve"> DES 01 AC/PC und 251,05 75,26 326,31</t>
  </si>
  <si>
    <t>(Valores em R$ ) Página 34 26/05/2015</t>
  </si>
  <si>
    <t xml:space="preserve">2 S 04 950 62 </t>
  </si>
  <si>
    <t xml:space="preserve"> DES 02 AC/PC und 298,54 89,50 388,04</t>
  </si>
  <si>
    <t xml:space="preserve">2 S 04 950 63 </t>
  </si>
  <si>
    <t xml:space="preserve"> DES 03 AC/PC und 355,87 106,69 462,57</t>
  </si>
  <si>
    <t xml:space="preserve">2 S 04 950 64 </t>
  </si>
  <si>
    <t xml:space="preserve"> DES 04 AC/PC und 434,73 130,33 565,06</t>
  </si>
  <si>
    <t xml:space="preserve">2 S 04 950 71 </t>
  </si>
  <si>
    <t xml:space="preserve"> DEB 01 AC/BC/PC und 274,35 82,25 356,59</t>
  </si>
  <si>
    <t xml:space="preserve">2 S 04 950 72 </t>
  </si>
  <si>
    <t xml:space="preserve"> DEB 02 AC/BC/PC und 914,64 274,21 1.188,86</t>
  </si>
  <si>
    <t xml:space="preserve">2 S 04 950 73 </t>
  </si>
  <si>
    <t xml:space="preserve"> DEB 03 AC/BC/PC und 1.465,76 439,43 1.905,19</t>
  </si>
  <si>
    <t xml:space="preserve">2 S 04 950 74 </t>
  </si>
  <si>
    <t xml:space="preserve"> DEB 04 AC/BC/PC und 2.154,02 645,78 2.799,80</t>
  </si>
  <si>
    <t xml:space="preserve">2 S 04 950 75 </t>
  </si>
  <si>
    <t xml:space="preserve"> DEB 05 AC/BC/PC und 2.924,40 876,73 3.801,13</t>
  </si>
  <si>
    <t xml:space="preserve">2 S 04 950 76 </t>
  </si>
  <si>
    <t xml:space="preserve"> DEB 06 AC/BC/PC und 4.810,06 1.442,05 6.252,11</t>
  </si>
  <si>
    <t xml:space="preserve">2 S 04 950 77 </t>
  </si>
  <si>
    <t xml:space="preserve"> DEB 07 AC/BC/PC und 3.056,65 916,38 3.973,04</t>
  </si>
  <si>
    <t xml:space="preserve">2 S 04 950 78 </t>
  </si>
  <si>
    <t xml:space="preserve"> DEB 08 AC/BC/PC und 4.158,08 1.246,59 5.404,67</t>
  </si>
  <si>
    <t xml:space="preserve">2 S 04 950 79 </t>
  </si>
  <si>
    <t xml:space="preserve"> DEB 09 AC/BC/PC und 6.619,05 1.984,39 8.603,44</t>
  </si>
  <si>
    <t xml:space="preserve">2 S 04 950 80 </t>
  </si>
  <si>
    <t xml:space="preserve"> DEB 10 AC/BC/PC und 3.960,49 1.187,36 5.147,85</t>
  </si>
  <si>
    <t xml:space="preserve">2 S 04 950 81 </t>
  </si>
  <si>
    <t xml:space="preserve"> DEB 11 AC/BC/PC und 5.392,91 1.616,80 7.009,71</t>
  </si>
  <si>
    <t xml:space="preserve">2 S 04 950 82 </t>
  </si>
  <si>
    <t xml:space="preserve"> DEB 12 AC/BC/PC und 8.427,22 2.526,48 10.953,70</t>
  </si>
  <si>
    <t xml:space="preserve">2 S 04 950 99 </t>
  </si>
  <si>
    <t xml:space="preserve"> Boca de lobo simples grelha concr. </t>
  </si>
  <si>
    <t xml:space="preserve"> DED 01 AC/BC und 298,27 89,42 387,69</t>
  </si>
  <si>
    <t xml:space="preserve">2 S 04 960 01 </t>
  </si>
  <si>
    <t xml:space="preserve"> BLS 01 und 524,55 157,26 681,81</t>
  </si>
  <si>
    <t xml:space="preserve">2 S 04 960 02 </t>
  </si>
  <si>
    <t xml:space="preserve"> BLS 02 und 659,60 197,75 857,34</t>
  </si>
  <si>
    <t xml:space="preserve">2 S 04 960 03 </t>
  </si>
  <si>
    <t xml:space="preserve"> BLS 03 und 794,95 238,33 1.033,27</t>
  </si>
  <si>
    <t xml:space="preserve">2 S 04 960 04 </t>
  </si>
  <si>
    <t xml:space="preserve"> BLS 04 und 906,63 271,81 1.178,44</t>
  </si>
  <si>
    <t xml:space="preserve">2 S 04 960 05 </t>
  </si>
  <si>
    <t xml:space="preserve"> BLS 05 und 1.060,70 318,00 1.378,70</t>
  </si>
  <si>
    <t xml:space="preserve">2 S 04 960 06 </t>
  </si>
  <si>
    <t xml:space="preserve"> BLS 06 und 1.195,74 358,48 1.554,22</t>
  </si>
  <si>
    <t xml:space="preserve">2 S 04 960 07 </t>
  </si>
  <si>
    <t xml:space="preserve"> Boca de lobo simples grelha concr. BLS 01 AC/BC und 564,15 169,13 733,29</t>
  </si>
  <si>
    <t xml:space="preserve"> BLS 07 und 1.331,09 399,06 1.730,15</t>
  </si>
  <si>
    <t xml:space="preserve">2 S 04 960 51 </t>
  </si>
  <si>
    <t xml:space="preserve"> Boca de lobo simples grelha concr. BLS 02 AC/BC und 705,43 211,49 916,92</t>
  </si>
  <si>
    <t xml:space="preserve">2 S 04 960 52 </t>
  </si>
  <si>
    <t xml:space="preserve"> Boca de lobo simples grelha concr. BLS 03 AC/BC und 847,02 253,94 1.100,96</t>
  </si>
  <si>
    <t xml:space="preserve">2 S 04 960 53 </t>
  </si>
  <si>
    <t xml:space="preserve"> Boca de lobo simples grelha concr. BLS 04 AC/BC und 964,95 289,29 1.254,24</t>
  </si>
  <si>
    <t xml:space="preserve">2 S 04 960 54 </t>
  </si>
  <si>
    <t xml:space="preserve"> Boca de lobo simples grelha concr. BLS 05 AC/BC und 1.124,54 337,14 1.461,68</t>
  </si>
  <si>
    <t xml:space="preserve">2 S 04 960 55 </t>
  </si>
  <si>
    <t xml:space="preserve"> Boca de lobo simples grelha concr. BLS 06 AC/BC und 1.265,83 379,49 1.645,32</t>
  </si>
  <si>
    <t xml:space="preserve">2 S 04 960 56 </t>
  </si>
  <si>
    <t xml:space="preserve"> Boca de lobo simples grelha concr. BLS 07 AC/BC und 1.407,41 421,94 1.829,36</t>
  </si>
  <si>
    <t xml:space="preserve">2 S 04 960 57 </t>
  </si>
  <si>
    <t xml:space="preserve"> Boca de lobo dupla com grelha de concreto </t>
  </si>
  <si>
    <t xml:space="preserve">2 S 04 961 01 </t>
  </si>
  <si>
    <t xml:space="preserve"> BLD 01 und 1.017,63 305,09 1.322,72</t>
  </si>
  <si>
    <t xml:space="preserve">2 S 04 961 02 </t>
  </si>
  <si>
    <t xml:space="preserve"> BLD 02 und 1.239,20 371,51 1.610,71</t>
  </si>
  <si>
    <t xml:space="preserve">2 S 04 961 03 </t>
  </si>
  <si>
    <t xml:space="preserve"> BLD 03 und 1.465,41 439,33 1.904,74</t>
  </si>
  <si>
    <t xml:space="preserve">2 S 04 961 04 </t>
  </si>
  <si>
    <t xml:space="preserve"> BLD 04 und 1.686,98 505,76 2.192,74</t>
  </si>
  <si>
    <t xml:space="preserve">2 S 04 961 05 </t>
  </si>
  <si>
    <t xml:space="preserve"> BLD 05 und 1.908,55 572,18 2.480,73</t>
  </si>
  <si>
    <t xml:space="preserve">2 S 04 961 06 </t>
  </si>
  <si>
    <t xml:space="preserve"> BLD 06 und 2.134,76 640,00 2.774,76</t>
  </si>
  <si>
    <t>(Valores em R$ ) Página 35 26/05/2015</t>
  </si>
  <si>
    <t xml:space="preserve">2 S 04 961 07 </t>
  </si>
  <si>
    <t xml:space="preserve"> Boca de lobo dupla grelha concr. BLD 01 AC/BC und 1.089,02 326,49 1.415,51</t>
  </si>
  <si>
    <t xml:space="preserve"> BLD 07 und 2.356,33 706,43 3.062,75</t>
  </si>
  <si>
    <t xml:space="preserve">2 S 04 961 51 </t>
  </si>
  <si>
    <t xml:space="preserve"> Boca de lobo dupla grelha concr. BLD 02 AC/BC und 1.320,86 396,00 1.716,86</t>
  </si>
  <si>
    <t xml:space="preserve">2 S 04 961 52 </t>
  </si>
  <si>
    <t xml:space="preserve"> Boca de lobo dupla grelha concr. BLD 03 AC/BC und 1.558,06 467,11 2.025,16</t>
  </si>
  <si>
    <t xml:space="preserve">2 S 04 961 53 </t>
  </si>
  <si>
    <t xml:space="preserve"> Boca de lobo dupla grelha concr. BLD 04 AC/BC und 1.789,90 536,61 2.326,51</t>
  </si>
  <si>
    <t xml:space="preserve">2 S 04 961 54 </t>
  </si>
  <si>
    <t xml:space="preserve"> Boca de lobo dupla grelha concr. BLD 05 AC/BC und 2.021,74 606,12 2.627,86</t>
  </si>
  <si>
    <t xml:space="preserve">2 S 04 961 55 </t>
  </si>
  <si>
    <t xml:space="preserve"> Boca de lobo dupla grelha concr. BLD 06 AC/BC und 2.258,93 677,23 2.936,16</t>
  </si>
  <si>
    <t xml:space="preserve">2 S 04 961 56 </t>
  </si>
  <si>
    <t xml:space="preserve"> Boca de lobo dupla grelha concr. BLD 07 AC/BC und 2.490,77 746,73 3.237,51</t>
  </si>
  <si>
    <t xml:space="preserve">2 S 04 961 57 </t>
  </si>
  <si>
    <t xml:space="preserve"> Caixa de ligação e passagem </t>
  </si>
  <si>
    <t xml:space="preserve">2 S 04 962 01 </t>
  </si>
  <si>
    <t xml:space="preserve"> CLP 01 und 954,97 286,30 1.241,28</t>
  </si>
  <si>
    <t xml:space="preserve">2 S 04 962 02 </t>
  </si>
  <si>
    <t xml:space="preserve"> CLP 02 und 928,90 278,48 1.207,38</t>
  </si>
  <si>
    <t xml:space="preserve">2 S 04 962 03 </t>
  </si>
  <si>
    <t xml:space="preserve"> CLP 03 und 1.298,64 389,33 1.687,98</t>
  </si>
  <si>
    <t xml:space="preserve">2 S 04 962 04 </t>
  </si>
  <si>
    <t xml:space="preserve"> CLP 04 und 1.658,03 497,08 2.155,11</t>
  </si>
  <si>
    <t xml:space="preserve">2 S 04 962 05 </t>
  </si>
  <si>
    <t xml:space="preserve"> CLP 05 und 1.958,15 587,05 2.545,21</t>
  </si>
  <si>
    <t xml:space="preserve">2 S 04 962 06 </t>
  </si>
  <si>
    <t xml:space="preserve"> CLP 06 und 2.460,43 737,64 3.198,07</t>
  </si>
  <si>
    <t xml:space="preserve">2 S 04 962 07 </t>
  </si>
  <si>
    <t xml:space="preserve"> CLP 07 und 1.137,01 340,87 1.477,88</t>
  </si>
  <si>
    <t xml:space="preserve">2 S 04 962 08 </t>
  </si>
  <si>
    <t xml:space="preserve"> CLP 08 und 1.106,58 331,75 1.438,34</t>
  </si>
  <si>
    <t xml:space="preserve">2 S 04 962 09 </t>
  </si>
  <si>
    <t xml:space="preserve"> CLP 09 und 1.513,22 453,66 1.966,89</t>
  </si>
  <si>
    <t xml:space="preserve">2 S 04 962 10 </t>
  </si>
  <si>
    <t xml:space="preserve"> CLP 10 und 1.886,48 565,57 2.452,05</t>
  </si>
  <si>
    <t xml:space="preserve">2 S 04 962 11 </t>
  </si>
  <si>
    <t xml:space="preserve"> CLP 11 und 2.204,81 661,00 2.865,82</t>
  </si>
  <si>
    <t xml:space="preserve">2 S 04 962 12 </t>
  </si>
  <si>
    <t xml:space="preserve"> CLP 12 und 2.693,48 807,50 3.500,98</t>
  </si>
  <si>
    <t xml:space="preserve">2 S 04 962 13 </t>
  </si>
  <si>
    <t xml:space="preserve"> CLP 13 und 1.323,39 396,75 1.720,14</t>
  </si>
  <si>
    <t xml:space="preserve">2 S 04 962 14 </t>
  </si>
  <si>
    <t xml:space="preserve"> CLP 14 und 1.297,31 388,93 1.686,24</t>
  </si>
  <si>
    <t xml:space="preserve">2 S 04 962 15 </t>
  </si>
  <si>
    <t xml:space="preserve"> CLP 15 und 1.740,84 521,90 2.262,74</t>
  </si>
  <si>
    <t xml:space="preserve">2 S 04 962 16 </t>
  </si>
  <si>
    <t xml:space="preserve"> CLP 16 und 2.136,66 640,57 2.777,23</t>
  </si>
  <si>
    <t xml:space="preserve">2 S 04 962 17 </t>
  </si>
  <si>
    <t xml:space="preserve"> CLP 17 und 2.468,86 740,16 3.209,02</t>
  </si>
  <si>
    <t xml:space="preserve">2 S 04 962 18 </t>
  </si>
  <si>
    <t xml:space="preserve"> CLP 18 und 2.987,02 895,51 3.882,52</t>
  </si>
  <si>
    <t xml:space="preserve">2 S 04 962 51 </t>
  </si>
  <si>
    <t xml:space="preserve"> CLP 01 AC/BC und 1.078,71 323,40 1.402,10</t>
  </si>
  <si>
    <t xml:space="preserve">2 S 04 962 52 </t>
  </si>
  <si>
    <t xml:space="preserve"> CLP 02 AC/BC und 1.047,36 314,00 1.361,36</t>
  </si>
  <si>
    <t xml:space="preserve">2 S 04 962 53 </t>
  </si>
  <si>
    <t xml:space="preserve"> CLP 03 AC/BC und 1.468,88 440,37 1.909,26</t>
  </si>
  <si>
    <t xml:space="preserve">2 S 04 962 54 </t>
  </si>
  <si>
    <t xml:space="preserve"> CLP 04 AC/BC und 1.872,15 561,27 2.433,42</t>
  </si>
  <si>
    <t xml:space="preserve">2 S 04 962 55 </t>
  </si>
  <si>
    <t xml:space="preserve"> CLP 05 AC/BC und 2.205,62 661,24 2.866,86</t>
  </si>
  <si>
    <t xml:space="preserve">2 S 04 962 56 </t>
  </si>
  <si>
    <t xml:space="preserve"> CLP 06 AC/BC und 2.759,67 827,35 3.587,01</t>
  </si>
  <si>
    <t xml:space="preserve">2 S 04 962 57 </t>
  </si>
  <si>
    <t xml:space="preserve"> CLP 07 AC/BC und 1.284,43 385,07 1.669,50</t>
  </si>
  <si>
    <t xml:space="preserve">2 S 04 962 58 </t>
  </si>
  <si>
    <t xml:space="preserve"> CLP 08 AC/BC und 1.247,86 374,11 1.621,97</t>
  </si>
  <si>
    <t xml:space="preserve">2 S 04 962 59 </t>
  </si>
  <si>
    <t xml:space="preserve"> CLP 09 AC/BC und 1.712,42 513,38 2.225,81</t>
  </si>
  <si>
    <t xml:space="preserve">2 S 04 962 60 </t>
  </si>
  <si>
    <t xml:space="preserve"> CLP 10 AC/BC und 2.131,31 638,97 2.770,28</t>
  </si>
  <si>
    <t>(Valores em R$ ) Página 36 26/05/2015</t>
  </si>
  <si>
    <t xml:space="preserve">2 S 04 962 61 </t>
  </si>
  <si>
    <t xml:space="preserve"> CLP 11 AC/BC und 2.485,62 745,19 3.230,81</t>
  </si>
  <si>
    <t xml:space="preserve">2 S 04 962 62 </t>
  </si>
  <si>
    <t xml:space="preserve"> CLP 12 AC/BC und 3.028,69 908,00 3.936,70</t>
  </si>
  <si>
    <t xml:space="preserve">2 S 04 962 63 </t>
  </si>
  <si>
    <t xml:space="preserve"> CLP 13 AC/BC und 1.495,38 448,32 1.943,70</t>
  </si>
  <si>
    <t xml:space="preserve">2 S 04 962 64 </t>
  </si>
  <si>
    <t xml:space="preserve"> CLP 14 AC/BC und 1.464,04 438,92 1.902,96</t>
  </si>
  <si>
    <t xml:space="preserve">2 S 04 962 65 </t>
  </si>
  <si>
    <t xml:space="preserve"> CLP 15 AC/BC und 1.971,63 591,09 2.562,72</t>
  </si>
  <si>
    <t xml:space="preserve">2 S 04 962 66 </t>
  </si>
  <si>
    <t xml:space="preserve"> CLP 16 AC/BC und 2.416,59 724,49 3.141,08</t>
  </si>
  <si>
    <t xml:space="preserve">2 S 04 962 67 </t>
  </si>
  <si>
    <t xml:space="preserve"> CLP 17 AC/BC und 2.786,52 835,40 3.621,92</t>
  </si>
  <si>
    <t xml:space="preserve">2 S 04 962 68 </t>
  </si>
  <si>
    <t xml:space="preserve"> Poço de visita </t>
  </si>
  <si>
    <t xml:space="preserve"> CLP 18 AC/BC und 3.363,47 1.008,37 4.371,84</t>
  </si>
  <si>
    <t xml:space="preserve">2 S 04 963 01 </t>
  </si>
  <si>
    <t xml:space="preserve"> PVI 01 und 1.290,65 386,94 1.677,58</t>
  </si>
  <si>
    <t xml:space="preserve">2 S 04 963 02 </t>
  </si>
  <si>
    <t xml:space="preserve"> PVI 02 und 1.254,05 375,96 1.630,01</t>
  </si>
  <si>
    <t xml:space="preserve">2 S 04 963 03 </t>
  </si>
  <si>
    <t xml:space="preserve"> PVI 03 und 1.477,21 442,87 1.920,08</t>
  </si>
  <si>
    <t xml:space="preserve">2 S 04 963 04 </t>
  </si>
  <si>
    <t xml:space="preserve"> PVI 04 und 1.773,04 531,56 2.304,59</t>
  </si>
  <si>
    <t xml:space="preserve">2 S 04 963 05 </t>
  </si>
  <si>
    <t xml:space="preserve"> PVI 05 und 2.077,08 622,71 2.699,78</t>
  </si>
  <si>
    <t xml:space="preserve">2 S 04 963 06 </t>
  </si>
  <si>
    <t xml:space="preserve"> PVI 06 und 2.560,37 767,60 3.327,97</t>
  </si>
  <si>
    <t xml:space="preserve">2 S 04 963 07 </t>
  </si>
  <si>
    <t xml:space="preserve"> PVI 07 und 1.482,96 444,59 1.927,55</t>
  </si>
  <si>
    <t xml:space="preserve">2 S 04 963 08 </t>
  </si>
  <si>
    <t xml:space="preserve"> PVI 08 und 1.456,88 436,77 1.893,65</t>
  </si>
  <si>
    <t xml:space="preserve">2 S 04 963 09 </t>
  </si>
  <si>
    <t xml:space="preserve"> PVI 09 und 1.698,72 509,28 2.208,00</t>
  </si>
  <si>
    <t xml:space="preserve">2 S 04 963 10 </t>
  </si>
  <si>
    <t xml:space="preserve"> PVI 10 und 1.953,57 585,68 2.539,25</t>
  </si>
  <si>
    <t xml:space="preserve">2 S 04 963 11 </t>
  </si>
  <si>
    <t xml:space="preserve"> PVI 11 und 2.323,74 696,66 3.020,39</t>
  </si>
  <si>
    <t xml:space="preserve">2 S 04 963 12 </t>
  </si>
  <si>
    <t xml:space="preserve"> PVI 12 und 2.832,17 849,09 3.681,26</t>
  </si>
  <si>
    <t xml:space="preserve">2 S 04 963 13 </t>
  </si>
  <si>
    <t xml:space="preserve"> PVI 13 und 1.808,13 542,08 2.350,21</t>
  </si>
  <si>
    <t xml:space="preserve">2 S 04 963 14 </t>
  </si>
  <si>
    <t xml:space="preserve"> PVI 14 und 1.672,75 501,49 2.174,25</t>
  </si>
  <si>
    <t xml:space="preserve">2 S 04 963 15 </t>
  </si>
  <si>
    <t xml:space="preserve"> PVI 15 und 1.937,62 580,90 2.518,52</t>
  </si>
  <si>
    <t xml:space="preserve">2 S 04 963 16 </t>
  </si>
  <si>
    <t xml:space="preserve"> PVI 16 und 2.256,01 676,35 2.932,36</t>
  </si>
  <si>
    <t xml:space="preserve">2 S 04 963 17 </t>
  </si>
  <si>
    <t xml:space="preserve"> PVI 17 und 2.587,78 775,82 3.363,60</t>
  </si>
  <si>
    <t xml:space="preserve">2 S 04 963 18 </t>
  </si>
  <si>
    <t xml:space="preserve"> Chaminé dos poços de visita </t>
  </si>
  <si>
    <t xml:space="preserve"> PVI 18 und 3.121,37 935,79 4.057,15</t>
  </si>
  <si>
    <t xml:space="preserve">2 S 04 963 31 </t>
  </si>
  <si>
    <t xml:space="preserve"> CPV 01 und 925,00 277,31 1.202,31</t>
  </si>
  <si>
    <t xml:space="preserve">2 S 04 963 32 </t>
  </si>
  <si>
    <t xml:space="preserve"> CPV 02 und 1.069,83 320,74 1.390,57</t>
  </si>
  <si>
    <t xml:space="preserve">2 S 04 963 33 </t>
  </si>
  <si>
    <t xml:space="preserve"> CPV 03 und 1.209,13 362,50 1.571,63</t>
  </si>
  <si>
    <t xml:space="preserve">2 S 04 963 34 </t>
  </si>
  <si>
    <t xml:space="preserve"> CPV 04 und 1.355,05 406,24 1.761,29</t>
  </si>
  <si>
    <t xml:space="preserve">2 S 04 963 35 </t>
  </si>
  <si>
    <t xml:space="preserve"> CPV 05 und 971,31 291,20 1.262,50</t>
  </si>
  <si>
    <t xml:space="preserve">2 S 04 963 36 </t>
  </si>
  <si>
    <t xml:space="preserve"> CPV 06 und 1.639,18 491,43 2.130,61</t>
  </si>
  <si>
    <t xml:space="preserve">2 S 04 963 37 </t>
  </si>
  <si>
    <t xml:space="preserve"> CPV 07 und 1.779,57 533,51 2.313,08</t>
  </si>
  <si>
    <t xml:space="preserve">2 S 04 963 51 </t>
  </si>
  <si>
    <t xml:space="preserve"> PVI 01 AC/BC und 1.443,34 432,71 1.876,05</t>
  </si>
  <si>
    <t xml:space="preserve">2 S 04 963 52 </t>
  </si>
  <si>
    <t xml:space="preserve"> PVI 02 AC/BC und 1.400,60 419,90 1.820,49</t>
  </si>
  <si>
    <t xml:space="preserve">2 S 04 963 53 </t>
  </si>
  <si>
    <t xml:space="preserve"> PVI 03 AC/BC und 1.659,74 497,59 2.157,32</t>
  </si>
  <si>
    <t>(Valores em R$ ) Página 37 26/05/2015</t>
  </si>
  <si>
    <t xml:space="preserve">2 S 04 963 54 </t>
  </si>
  <si>
    <t xml:space="preserve"> PVI 04 AC/BC und 1.990,66 596,80 2.587,47</t>
  </si>
  <si>
    <t xml:space="preserve">2 S 04 963 55 </t>
  </si>
  <si>
    <t xml:space="preserve"> PVI 05 AC/BC und 2.330,68 698,74 3.029,42</t>
  </si>
  <si>
    <t xml:space="preserve">2 S 04 963 56 </t>
  </si>
  <si>
    <t xml:space="preserve"> PVI 06 AC/BC und 2.867,50 859,68 3.727,18</t>
  </si>
  <si>
    <t xml:space="preserve">2 S 04 963 57 </t>
  </si>
  <si>
    <t xml:space="preserve"> PVI 07 AC/BC und 1.661,10 498,00 2.159,09</t>
  </si>
  <si>
    <t xml:space="preserve">2 S 04 963 58 </t>
  </si>
  <si>
    <t xml:space="preserve"> PVI 08 AC/BC und 1.629,75 488,60 2.118,36</t>
  </si>
  <si>
    <t xml:space="preserve">2 S 04 963 59 </t>
  </si>
  <si>
    <t xml:space="preserve"> PVI 09 AC/BC und 1.911,08 572,94 2.484,03</t>
  </si>
  <si>
    <t xml:space="preserve">2 S 04 963 60 </t>
  </si>
  <si>
    <t xml:space="preserve"> PVI 10 AC/BC und 2.202,78 660,39 2.863,18</t>
  </si>
  <si>
    <t xml:space="preserve">2 S 04 963 61 </t>
  </si>
  <si>
    <t xml:space="preserve"> PVI 11 AC/BC und 2.610,69 782,68 3.393,37</t>
  </si>
  <si>
    <t xml:space="preserve">2 S 04 963 62 </t>
  </si>
  <si>
    <t xml:space="preserve"> PVI 12 AC/BC und 3.176,16 952,21 4.128,38</t>
  </si>
  <si>
    <t xml:space="preserve">2 S 04 963 63 </t>
  </si>
  <si>
    <t xml:space="preserve"> PVI 13 AC/BC und 2.015,23 604,17 2.619,39</t>
  </si>
  <si>
    <t xml:space="preserve">2 S 04 963 64 </t>
  </si>
  <si>
    <t xml:space="preserve"> PVI 14 AC/BC und 1.874,59 562,00 2.436,59</t>
  </si>
  <si>
    <t xml:space="preserve">2 S 04 963 65 </t>
  </si>
  <si>
    <t xml:space="preserve"> PVI 15 AC/BC und 2.183,33 654,56 2.837,89</t>
  </si>
  <si>
    <t xml:space="preserve">2 S 04 963 66 </t>
  </si>
  <si>
    <t xml:space="preserve"> PVI 16 AC/BC und 2.540,33 761,59 3.301,92</t>
  </si>
  <si>
    <t xml:space="preserve">2 S 04 963 67 </t>
  </si>
  <si>
    <t xml:space="preserve"> PVI 17 AC/BC und 2.911,59 872,89 3.784,48</t>
  </si>
  <si>
    <t xml:space="preserve">2 S 04 963 68 </t>
  </si>
  <si>
    <t xml:space="preserve"> PVI 18 AC/BC und 3.505,72 1.051,02 4.556,74</t>
  </si>
  <si>
    <t xml:space="preserve">2 S 04 963 81 </t>
  </si>
  <si>
    <t xml:space="preserve"> CPV 01 AC/BC und 954,57 286,18 1.240,75</t>
  </si>
  <si>
    <t xml:space="preserve">2 S 04 963 82 </t>
  </si>
  <si>
    <t xml:space="preserve"> CPV 02 AC/BC und 1.105,13 331,32 1.436,45</t>
  </si>
  <si>
    <t xml:space="preserve">2 S 04 963 83 </t>
  </si>
  <si>
    <t xml:space="preserve"> CPV 03 AC/BC und 1.249,43 374,58 1.624,01</t>
  </si>
  <si>
    <t xml:space="preserve">2 S 04 963 84 </t>
  </si>
  <si>
    <t xml:space="preserve"> CPV 04 AC/BC und 1.401,09 420,05 1.821,13</t>
  </si>
  <si>
    <t xml:space="preserve">2 S 04 963 85 </t>
  </si>
  <si>
    <t xml:space="preserve"> CPV 05 AC/BC und 1.002,64 300,59 1.303,23</t>
  </si>
  <si>
    <t xml:space="preserve">2 S 04 963 86 </t>
  </si>
  <si>
    <t xml:space="preserve"> CPV 06 AC/BC und 1.695,95 508,45 2.204,40</t>
  </si>
  <si>
    <t xml:space="preserve">2 S 04 963 87 </t>
  </si>
  <si>
    <t xml:space="preserve"> Tubulação de drenagem urbana </t>
  </si>
  <si>
    <t xml:space="preserve"> CPV 07 AC/BC und 1.841,34 552,03 2.393,38</t>
  </si>
  <si>
    <t xml:space="preserve">2 S 04 964 01 </t>
  </si>
  <si>
    <t xml:space="preserve"> D=0,40 m s/ berço m 145,57 43,64 189,21</t>
  </si>
  <si>
    <t xml:space="preserve">2 S 04 964 02 </t>
  </si>
  <si>
    <t xml:space="preserve"> D=0,60 m s/ berço m 281,98 84,54 366,51</t>
  </si>
  <si>
    <t xml:space="preserve">2 S 04 964 03 </t>
  </si>
  <si>
    <t xml:space="preserve"> D=0,80 m s/ berço m 371,66 111,42 483,08</t>
  </si>
  <si>
    <t xml:space="preserve">2 S 04 964 04 </t>
  </si>
  <si>
    <t xml:space="preserve"> D=1,00 m s/ berço m 516,99 154,99 671,98</t>
  </si>
  <si>
    <t xml:space="preserve">2 S 04 964 05 </t>
  </si>
  <si>
    <t xml:space="preserve"> D=1,20 m s/ berço m 688,00 206,26 894,26</t>
  </si>
  <si>
    <t xml:space="preserve">2 S 04 964 06 </t>
  </si>
  <si>
    <t xml:space="preserve"> Tubulação de drenagem urbana</t>
  </si>
  <si>
    <t xml:space="preserve"> D=1,50 m s/ berço m 1.023,33 306,79 1.330,12</t>
  </si>
  <si>
    <t xml:space="preserve">2 S 04 964 51 </t>
  </si>
  <si>
    <t>D=0,40m s/berço AC/BC m 151,54 45,43 196,97</t>
  </si>
  <si>
    <t xml:space="preserve">2 S 04 964 52 </t>
  </si>
  <si>
    <t>D=0,60m s/berço AC/BC m 293,69 88,05 381,73</t>
  </si>
  <si>
    <t xml:space="preserve">2 S 04 964 53 </t>
  </si>
  <si>
    <t>D=0,80m s/berço AC/BC m 391,08 117,25 508,32</t>
  </si>
  <si>
    <t xml:space="preserve">2 S 04 964 54 </t>
  </si>
  <si>
    <t>D=1,00m s/berço AC/BC m 545,75 163,62 709,36</t>
  </si>
  <si>
    <t xml:space="preserve">2 S 04 964 55 </t>
  </si>
  <si>
    <t>D=1,20m s/berço AC/BC m 725,51 217,51 943,02</t>
  </si>
  <si>
    <t xml:space="preserve">2 S 04 964 56 </t>
  </si>
  <si>
    <t xml:space="preserve"> Transposição de segmento de sarjetas </t>
  </si>
  <si>
    <t>D=1,50m s/berço AC/BC m 1.073,39 321,80 1.395,19</t>
  </si>
  <si>
    <t xml:space="preserve">2 S 04 990 01 </t>
  </si>
  <si>
    <t xml:space="preserve"> TSS 01 m 130,57 39,15 169,72</t>
  </si>
  <si>
    <t xml:space="preserve">2 S 04 990 02 </t>
  </si>
  <si>
    <t xml:space="preserve"> TSS 02 m 156,32 46,86 203,19</t>
  </si>
  <si>
    <t>(Valores em R$ ) Página 38 26/05/2015</t>
  </si>
  <si>
    <t xml:space="preserve">2 S 04 990 03 </t>
  </si>
  <si>
    <t xml:space="preserve"> TSS 03 m 272,68 81,75 354,44</t>
  </si>
  <si>
    <t xml:space="preserve">2 S 04 990 04 </t>
  </si>
  <si>
    <t xml:space="preserve"> TSS 04 m 234,83 70,40 305,23</t>
  </si>
  <si>
    <t xml:space="preserve">2 S 04 990 05 </t>
  </si>
  <si>
    <t xml:space="preserve"> TSS 05 m 209,67 62,86 272,52</t>
  </si>
  <si>
    <t xml:space="preserve">2 S 04 990 06 </t>
  </si>
  <si>
    <t xml:space="preserve"> Transposição de segmentos de sarjetas</t>
  </si>
  <si>
    <t xml:space="preserve"> TSS 06 m 196,89 59,03 255,92</t>
  </si>
  <si>
    <t xml:space="preserve">2 S 04 990 51 </t>
  </si>
  <si>
    <t>TSS 01 AC/BC m 160,55 48,13 208,68</t>
  </si>
  <si>
    <t xml:space="preserve">2 S 04 990 52 </t>
  </si>
  <si>
    <t xml:space="preserve"> Transposição de segmento de sarjetas</t>
  </si>
  <si>
    <t>TSS 02 AC/BC m 192,79 57,80 250,59</t>
  </si>
  <si>
    <t xml:space="preserve">2 S 04 990 53 </t>
  </si>
  <si>
    <t>TSS 03 AC/BC m 301,64 90,43 392,08</t>
  </si>
  <si>
    <t xml:space="preserve">2 S 04 990 54 </t>
  </si>
  <si>
    <t>TSS 04 AC/BC m 261,15 78,29 339,45</t>
  </si>
  <si>
    <t xml:space="preserve">2 S 04 990 55 </t>
  </si>
  <si>
    <t>TSS 05 AC/BC m 234,24 70,22 304,46</t>
  </si>
  <si>
    <t xml:space="preserve">2 S 04 990 56 </t>
  </si>
  <si>
    <t xml:space="preserve"> Tampa concr. p/caixa colet. (4 nervuras) </t>
  </si>
  <si>
    <t>TSS 06 AC/BC m 220,58 66,13 286,71</t>
  </si>
  <si>
    <t xml:space="preserve">2 S 04 991 01 </t>
  </si>
  <si>
    <t xml:space="preserve"> Tampa de ferro p/ caixa coletora </t>
  </si>
  <si>
    <t xml:space="preserve"> TCC 01 und 147,50 44,22 191,72</t>
  </si>
  <si>
    <t xml:space="preserve">2 S 04 991 02 </t>
  </si>
  <si>
    <t xml:space="preserve"> Tampa concr.p/caixa colet(4 nervuras)</t>
  </si>
  <si>
    <t xml:space="preserve"> TCC 02 und 244,76 73,38 318,14</t>
  </si>
  <si>
    <t xml:space="preserve">2 S 04 991 51 </t>
  </si>
  <si>
    <t xml:space="preserve"> Escoramento de bueiros celulares m3 62,37 18,70 81,07</t>
  </si>
  <si>
    <t>TCC 01 AC/BC und 155,57 46,64 202,21</t>
  </si>
  <si>
    <t xml:space="preserve">2 S 04 999 03 </t>
  </si>
  <si>
    <t xml:space="preserve"> Solo local / selo de argila apiloado m3 22,68 6,80 29,49</t>
  </si>
  <si>
    <t xml:space="preserve">2 S 04 999 06 </t>
  </si>
  <si>
    <t xml:space="preserve"> Lastro de brita m3 42,76 12,82 55,58</t>
  </si>
  <si>
    <t xml:space="preserve">2 S 04 999 07 </t>
  </si>
  <si>
    <t xml:space="preserve"> Lastro de brita BC m3 89,74 26,90 116,64</t>
  </si>
  <si>
    <t xml:space="preserve">2 S 04 999 57 </t>
  </si>
  <si>
    <t xml:space="preserve">2 S 05 000 06 </t>
  </si>
  <si>
    <t xml:space="preserve"> Dentes para bueiros simples D=0,60 m und 45,11 13,52 58,64</t>
  </si>
  <si>
    <t>circular D=0,40 m m 169,67 50,87 220,53</t>
  </si>
  <si>
    <t xml:space="preserve">2 S 05 000 09 </t>
  </si>
  <si>
    <t xml:space="preserve"> Dentes para bueiros simples D=0,80 m und 55,80 16,73 72,53</t>
  </si>
  <si>
    <t xml:space="preserve">2 S 05 000 10 </t>
  </si>
  <si>
    <t xml:space="preserve"> Dentes para bueiros simples D=1,00 m und 66,29 19,87 86,16</t>
  </si>
  <si>
    <t xml:space="preserve">2 S 05 000 11 </t>
  </si>
  <si>
    <t xml:space="preserve"> Dentes para bueiros simples D=1,20 m und 74,46 22,32 96,78</t>
  </si>
  <si>
    <t xml:space="preserve">2 S 05 000 12 </t>
  </si>
  <si>
    <t xml:space="preserve"> Dentes para bueiros simples D=1,50 m und 97,11 29,11 126,22</t>
  </si>
  <si>
    <t xml:space="preserve">2 S 05 000 13 </t>
  </si>
  <si>
    <t xml:space="preserve"> Dentes para bueiros duplos D=1,00 m und 132,78 39,81 172,58</t>
  </si>
  <si>
    <t xml:space="preserve">2 S 05 000 14 </t>
  </si>
  <si>
    <t xml:space="preserve"> Dentes para bueiros duplos D=1,20 m und 148,72 44,59 193,30</t>
  </si>
  <si>
    <t xml:space="preserve">2 S 05 000 15 </t>
  </si>
  <si>
    <t xml:space="preserve"> Dentes para bueiros duplos D=1,50 m und 186,70 55,97 242,68</t>
  </si>
  <si>
    <t xml:space="preserve">2 S 05 000 16 </t>
  </si>
  <si>
    <t xml:space="preserve"> Dentes para bueiros triplos D=1,00 m und 192,89 57,83 250,72</t>
  </si>
  <si>
    <t xml:space="preserve">2 S 05 000 17 </t>
  </si>
  <si>
    <t xml:space="preserve"> Dentes para bueiros triplos D=1,20 und 223,17 66,91 290,08</t>
  </si>
  <si>
    <t xml:space="preserve">2 S 05 000 18 </t>
  </si>
  <si>
    <t xml:space="preserve"> Dentes para bueiros triplos D=1,50 m und 275,32 82,54 357,86</t>
  </si>
  <si>
    <t xml:space="preserve">2 S 05 000 19 </t>
  </si>
  <si>
    <t xml:space="preserve"> Dentes para bueiros simples D=0,60 m AC/BC/PC und 58,60 17,57 76,17</t>
  </si>
  <si>
    <t xml:space="preserve">2 S 05 000 59 </t>
  </si>
  <si>
    <t xml:space="preserve"> Dentes para bueiros simples D=0,80 m AC/BC/PC und 72,62 21,77 94,39</t>
  </si>
  <si>
    <t xml:space="preserve">2 S 05 000 60 </t>
  </si>
  <si>
    <t xml:space="preserve"> Dentes para bueiros simples D=1,00 m AC/BC/PC und 86,44 25,92 112,36</t>
  </si>
  <si>
    <t xml:space="preserve">2 S 05 000 61 </t>
  </si>
  <si>
    <t xml:space="preserve"> Dentes para bueiros simples D=1,20 m AC/BC/PC und 97,76 29,31 127,07</t>
  </si>
  <si>
    <t xml:space="preserve">2 S 05 000 62 </t>
  </si>
  <si>
    <t xml:space="preserve"> Dentes para bueiros simples D=1,50 m AC/BC/PC und 124,88 37,44 162,32</t>
  </si>
  <si>
    <t xml:space="preserve">2 S 05 000 63 </t>
  </si>
  <si>
    <t xml:space="preserve"> Dentes para bueiros duplos D=1,00 m AC/BC/PC und 173,17 51,92 225,08</t>
  </si>
  <si>
    <t xml:space="preserve">2 S 05 000 64 </t>
  </si>
  <si>
    <t xml:space="preserve"> Dentes para bueiros duplos D=1,20 m AC/BC/PC und 195,24 58,53 253,77</t>
  </si>
  <si>
    <t xml:space="preserve">2 S 05 000 65 </t>
  </si>
  <si>
    <t>(Valores em R$ ) Página 39 26/05/2015</t>
  </si>
  <si>
    <t xml:space="preserve"> Dentes para bueiros duplos D=1,50 m AC/BC/PC und 242,25 72,63 314,88</t>
  </si>
  <si>
    <t xml:space="preserve">2 S 05 000 66 </t>
  </si>
  <si>
    <t xml:space="preserve"> Dentes para bueiros triplos D=1,00 m AC/BC/PC und 253,44 75,98 329,42</t>
  </si>
  <si>
    <t xml:space="preserve">2 S 05 000 67 </t>
  </si>
  <si>
    <t xml:space="preserve"> Dentes para bueiros triplos D=1,20 AC/BC/PC und 293,00 87,84 380,84</t>
  </si>
  <si>
    <t xml:space="preserve">2 S 05 000 68 </t>
  </si>
  <si>
    <t xml:space="preserve"> Dentes para bueiros triplos D=1,50 m AC/BC/PC und 358,55 107,49 466,05</t>
  </si>
  <si>
    <t xml:space="preserve">2 S 05 000 69 </t>
  </si>
  <si>
    <t xml:space="preserve"> Enleivamento m2 6,93 2,08 9,01</t>
  </si>
  <si>
    <t xml:space="preserve">2 S 05 100 00 </t>
  </si>
  <si>
    <t xml:space="preserve"> Hidrossemeadura m2 0,85 0,26 1,11</t>
  </si>
  <si>
    <t xml:space="preserve">2 S 05 102 00 </t>
  </si>
  <si>
    <t xml:space="preserve"> Alvenaria de pedra arrumada m3 100,31 30,07 130,38</t>
  </si>
  <si>
    <t xml:space="preserve">2 S 05 300 01 </t>
  </si>
  <si>
    <t xml:space="preserve"> Enrocamento de pedra jogada m3 52,38 15,70 68,08</t>
  </si>
  <si>
    <t xml:space="preserve">2 S 05 300 02 </t>
  </si>
  <si>
    <t xml:space="preserve"> Alvenaria de pedra argamassada m3 185,58 55,64 241,21</t>
  </si>
  <si>
    <t xml:space="preserve">2 S 05 301 00 </t>
  </si>
  <si>
    <t xml:space="preserve"> Alvenaria tijolos de 20 cm de espessura m2 58,16 17,44 75,60</t>
  </si>
  <si>
    <t xml:space="preserve">2 S 05 301 01 </t>
  </si>
  <si>
    <t xml:space="preserve"> Alvenaria de pedra argamassada AC/BC/PC m3 268,96 80,63 349,59</t>
  </si>
  <si>
    <t xml:space="preserve">2 S 05 301 50 </t>
  </si>
  <si>
    <t xml:space="preserve"> Alvenaria tijolos de 0,20 cm de espessura AC m2 60,36 18,10 78,46</t>
  </si>
  <si>
    <t xml:space="preserve">2 S 05 301 51 </t>
  </si>
  <si>
    <t xml:space="preserve"> Muro gabião cx 0,50 alt.8X10,ZN/AL+PVC D=2,4mm m3 398,84 119,57 518,41</t>
  </si>
  <si>
    <t xml:space="preserve">2 S 05 302 02 </t>
  </si>
  <si>
    <t xml:space="preserve"> Muro gabião cx1,00 alt.8X10 ZN/AL+PVC D=2,4mm m3 330,87 99,19 430,07</t>
  </si>
  <si>
    <t xml:space="preserve">2 S 05 302 03 </t>
  </si>
  <si>
    <t xml:space="preserve"> Muro gabião cx 0,50 alt.8X10,ZN/AL D=2,7mm m3 355,17 106,48 461,65</t>
  </si>
  <si>
    <t xml:space="preserve">2 S 05 302 04 </t>
  </si>
  <si>
    <t xml:space="preserve"> Muro gabião cx 1,00 alt.8X10,ZN/AL D=2,7mm m3 300,11 89,97 390,08</t>
  </si>
  <si>
    <t xml:space="preserve">2 S 05 302 05 </t>
  </si>
  <si>
    <t xml:space="preserve"> Gabião colchão esp 0,23m 6X8ZN/AL+PVC D=2,00mm m2 106,26 31,86 138,12</t>
  </si>
  <si>
    <t xml:space="preserve">2 S 05 302 06 </t>
  </si>
  <si>
    <t xml:space="preserve"> Gabião colchão esp. 0,30m 6X8ZN/AL+PVC D=2,00mm m2 125,57 37,65 163,22</t>
  </si>
  <si>
    <t xml:space="preserve">2 S 05 302 07 </t>
  </si>
  <si>
    <t xml:space="preserve"> Gabião saco D=0,65m 8X10ZN/AL+PVC D=2,40mm m3 337,43 101,16 438,59</t>
  </si>
  <si>
    <t xml:space="preserve">2 S 05 302 08 </t>
  </si>
  <si>
    <t xml:space="preserve"> Terra armada </t>
  </si>
  <si>
    <t xml:space="preserve">2 S 05 303 01 </t>
  </si>
  <si>
    <t xml:space="preserve"> ECE </t>
  </si>
  <si>
    <t xml:space="preserve"> greide 0,0&lt;h&lt;6,00m m2 0,00 0,00 0,00</t>
  </si>
  <si>
    <t xml:space="preserve">2 S 05 303 02 </t>
  </si>
  <si>
    <t xml:space="preserve"> greide 6,0&lt;h&lt;9,00m m2 0,00 0,00 0,00</t>
  </si>
  <si>
    <t xml:space="preserve">2 S 05 303 03 </t>
  </si>
  <si>
    <t xml:space="preserve"> greide 9,0&lt;h&lt;12,00m m2 0,00 0,00 0,00</t>
  </si>
  <si>
    <t xml:space="preserve">2 S 05 303 04 </t>
  </si>
  <si>
    <t xml:space="preserve"> pé de talude 0,0&lt;h&lt;6,00m m2 0,00 0,00 0,00</t>
  </si>
  <si>
    <t xml:space="preserve">2 S 05 303 05 </t>
  </si>
  <si>
    <t xml:space="preserve"> pé de talude 6,0&lt;h&lt;9,00m m2 0,00 0,00 0,00</t>
  </si>
  <si>
    <t xml:space="preserve">2 S 05 303 06 </t>
  </si>
  <si>
    <t xml:space="preserve"> pé de talude 9,0&lt;h&lt;12,00m m2 0,00 0,00 0,00</t>
  </si>
  <si>
    <t xml:space="preserve">2 S 05 303 07 </t>
  </si>
  <si>
    <t xml:space="preserve"> encontro portante 0,0&lt;h&lt;6,00m m2 0,00 0,00 0,00</t>
  </si>
  <si>
    <t xml:space="preserve">2 S 05 303 08 </t>
  </si>
  <si>
    <t xml:space="preserve"> Escamas de concreto armado para terra armada m3 696,92 208,94 905,86</t>
  </si>
  <si>
    <t xml:space="preserve"> encontro portante 6,0&lt;h&lt;9,00m m2 0,00 0,00 0,00</t>
  </si>
  <si>
    <t xml:space="preserve">2 S 05 303 09 </t>
  </si>
  <si>
    <t xml:space="preserve"> Concr. soleira e arremates de maciço terra armada m3 253,81 76,09 329,90</t>
  </si>
  <si>
    <t xml:space="preserve">2 S 05 303 10 </t>
  </si>
  <si>
    <t xml:space="preserve"> Montagem de maciço terra armada m2 118,59 35,55 154,15</t>
  </si>
  <si>
    <t xml:space="preserve">2 S 05 303 11 </t>
  </si>
  <si>
    <t xml:space="preserve"> Escamas de concr.armado para terra armada AC/BC m3 780,74 234,07 1.014,81</t>
  </si>
  <si>
    <t xml:space="preserve">2 S 05 303 59 </t>
  </si>
  <si>
    <t xml:space="preserve"> Concr.soleira/arremates de maciço terra arm.AC/BC m3 341,56 102,40 443,96</t>
  </si>
  <si>
    <t xml:space="preserve">2 S 05 303 60 </t>
  </si>
  <si>
    <t xml:space="preserve"> Execução cortina atirantada conc.armado fck=15 MPa m3 1.368,87 410,39 1.779,26</t>
  </si>
  <si>
    <t xml:space="preserve">2 S 05 340 01 </t>
  </si>
  <si>
    <t xml:space="preserve"> Exec.cortina atirantada concr.arm.fck=15 MPa AC/BC m3 1.456,63 436,70 1.893,32</t>
  </si>
  <si>
    <t xml:space="preserve">2 S 05 340 51 </t>
  </si>
  <si>
    <t xml:space="preserve"> Tirante protendido p/ cort. aço st 85/105 D= 32mm m 165,87 49,73 215,60</t>
  </si>
  <si>
    <t xml:space="preserve">2 S 05 900 01 </t>
  </si>
  <si>
    <t xml:space="preserve"> Pórtico metálico und 33.339,67 9.995,23 43.334,90</t>
  </si>
  <si>
    <t xml:space="preserve">2 S 06 210 01 </t>
  </si>
  <si>
    <t>(Valores em R$ ) Página 40 26/05/2015</t>
  </si>
  <si>
    <t xml:space="preserve"> Pórtico metálico AC/BC und 33.760,42 10.121,37 43.881,80</t>
  </si>
  <si>
    <t xml:space="preserve">2 S 06 210 51 </t>
  </si>
  <si>
    <t xml:space="preserve"> Cerca arame farp. c/ mourão concr. seção quadrada m 26,29 7,88 34,17</t>
  </si>
  <si>
    <t xml:space="preserve">2 S 06 400 01 </t>
  </si>
  <si>
    <t xml:space="preserve"> Cerca arame farp. c/ mourão concr. seção triang. m 21,88 6,56 28,44</t>
  </si>
  <si>
    <t xml:space="preserve">2 S 06 400 02 </t>
  </si>
  <si>
    <t xml:space="preserve"> Cerca arame farp.c/mourão concr.seção quadr.AC/BC m 27,03 8,10 35,13</t>
  </si>
  <si>
    <t xml:space="preserve">2 S 06 400 51 </t>
  </si>
  <si>
    <t xml:space="preserve"> Cerca arame farp.c/mourão concr.seção triang.AC/BC m 22,25 6,67 28,92</t>
  </si>
  <si>
    <t xml:space="preserve">2 S 06 400 52 </t>
  </si>
  <si>
    <t xml:space="preserve"> Cercas de arame farpado com suportes de madeira m 14,09 4,22 18,31</t>
  </si>
  <si>
    <t xml:space="preserve">2 S 06 410 00 </t>
  </si>
  <si>
    <t xml:space="preserve"> Transporte local em rodov. não pav. (const.) tkm 0,66 0,20 0,86</t>
  </si>
  <si>
    <t xml:space="preserve">2 S 09 001 05 </t>
  </si>
  <si>
    <t xml:space="preserve"> Transporte local c/ carroceria em rodovia não pav. tkm 0,75 0,22 0,97</t>
  </si>
  <si>
    <t xml:space="preserve">2 S 09 001 40 </t>
  </si>
  <si>
    <t xml:space="preserve"> Transporte comercial c/ carr. rodov. não pav. tkm 0,51 0,15 0,66</t>
  </si>
  <si>
    <t xml:space="preserve">2 S 09 001 90 </t>
  </si>
  <si>
    <t xml:space="preserve"> Transporte comercial c/ basc. 10m3 rod. não pav. tkm 0,52 0,16 0,68</t>
  </si>
  <si>
    <t xml:space="preserve">2 S 09 001 91 </t>
  </si>
  <si>
    <t xml:space="preserve"> Transporte local em rodov. pavim. (const.) tkm 0,51 0,15 0,67</t>
  </si>
  <si>
    <t xml:space="preserve">2 S 09 002 05 </t>
  </si>
  <si>
    <t xml:space="preserve"> Transporte local c/ carroceria em rodov. pavim. tkm 0,56 0,17 0,73</t>
  </si>
  <si>
    <t xml:space="preserve">2 S 09 002 40 </t>
  </si>
  <si>
    <t xml:space="preserve"> Transporte comerc. c/ carr. rodov. pavim. tkm 0,34 0,10 0,44</t>
  </si>
  <si>
    <t xml:space="preserve">2 S 09 002 90 </t>
  </si>
  <si>
    <t xml:space="preserve"> Transporte comercial c/ basc. 10m3 rod. pav. tkm 0,35 0,10 0,45</t>
  </si>
  <si>
    <t xml:space="preserve">2 S 09 002 91 </t>
  </si>
  <si>
    <t>(Valores em R$ ) Página 41 26/05/2015</t>
  </si>
  <si>
    <t>Conservação Rodoviária</t>
  </si>
  <si>
    <t xml:space="preserve"> Escavação e carga mat. jazida (consv) m3 7,50 2,25 9,75</t>
  </si>
  <si>
    <t xml:space="preserve">3 S 01 200 00 </t>
  </si>
  <si>
    <t xml:space="preserve"> Recomposição de revestimento primário m3 12,19 3,65 15,84</t>
  </si>
  <si>
    <t xml:space="preserve">3 S 01 401 00 </t>
  </si>
  <si>
    <t xml:space="preserve"> Regularização mecânica da faixa de domínio m2 0,20 0,06 0,26</t>
  </si>
  <si>
    <t xml:space="preserve">3 S 01 930 00 </t>
  </si>
  <si>
    <t xml:space="preserve"> Solo p/ base de remendo profundo m3 8,63 2,59 11,22</t>
  </si>
  <si>
    <t xml:space="preserve">3 S 02 200 00 </t>
  </si>
  <si>
    <t xml:space="preserve"> Recomposição de camada granular do pavimento m3 14,98 4,49 19,47</t>
  </si>
  <si>
    <t xml:space="preserve">3 S 02 200 01 </t>
  </si>
  <si>
    <t xml:space="preserve"> Solo brita p/ base de rem. profundo m3 20,62 6,18 26,80</t>
  </si>
  <si>
    <t xml:space="preserve">3 S 02 220 00 </t>
  </si>
  <si>
    <t xml:space="preserve"> Solo brita p/ base de remendo profundo BC m3 41,37 12,40 53,77</t>
  </si>
  <si>
    <t xml:space="preserve">3 S 02 220 50 </t>
  </si>
  <si>
    <t xml:space="preserve"> Brita para base de remendo profundo m3 45,93 13,77 59,70</t>
  </si>
  <si>
    <t xml:space="preserve">3 S 02 230 00 </t>
  </si>
  <si>
    <t xml:space="preserve"> Brita para base de remendo profundo BC m3 90,25 27,06 117,31</t>
  </si>
  <si>
    <t xml:space="preserve">3 S 02 230 50 </t>
  </si>
  <si>
    <t xml:space="preserve"> Solo melhorado c/ cimento p/ base rem. profundo m3 33,82 10,14 43,96</t>
  </si>
  <si>
    <t xml:space="preserve">3 S 02 241 00 </t>
  </si>
  <si>
    <t xml:space="preserve"> Imprimação m2 0,22 0,07 0,29</t>
  </si>
  <si>
    <t xml:space="preserve">3 S 02 300 00 </t>
  </si>
  <si>
    <t xml:space="preserve"> Pintura de ligação m2 0,16 0,05 0,20</t>
  </si>
  <si>
    <t xml:space="preserve">3 S 02 400 00 </t>
  </si>
  <si>
    <t xml:space="preserve"> Capa selante com pedrisco m2 0,59 0,18 0,77</t>
  </si>
  <si>
    <t xml:space="preserve">3 S 02 500 00 </t>
  </si>
  <si>
    <t xml:space="preserve"> Capa selante com areia m2 0,32 0,10 0,42</t>
  </si>
  <si>
    <t xml:space="preserve">3 S 02 500 01 </t>
  </si>
  <si>
    <t xml:space="preserve"> Tratamento superficial simples com emulsão m2 0,78 0,24 1,02</t>
  </si>
  <si>
    <t xml:space="preserve">3 S 02 500 03 </t>
  </si>
  <si>
    <t xml:space="preserve"> Tratamento superficial simples c/ banho diluído m2 0,94 0,28 1,22</t>
  </si>
  <si>
    <t xml:space="preserve">3 S 02 500 04 </t>
  </si>
  <si>
    <t xml:space="preserve"> Capa selante com pedrisco BC m2 0,82 0,25 1,07</t>
  </si>
  <si>
    <t xml:space="preserve">3 S 02 500 50 </t>
  </si>
  <si>
    <t xml:space="preserve"> Capa selante com areia AC m2 0,68 0,20 0,89</t>
  </si>
  <si>
    <t xml:space="preserve">3 S 02 500 51 </t>
  </si>
  <si>
    <t xml:space="preserve"> Tratamento superficial simples com CAP BC m2 1,17 0,35 1,52</t>
  </si>
  <si>
    <t xml:space="preserve">3 S 02 500 52 </t>
  </si>
  <si>
    <t xml:space="preserve"> Tratamento superficial simples com emulsão BC m2 1,10 0,33 1,43</t>
  </si>
  <si>
    <t xml:space="preserve">3 S 02 500 53 </t>
  </si>
  <si>
    <t xml:space="preserve"> Tratam.superficial simples c/banho diluído BC m2 1,25 0,38 1,63</t>
  </si>
  <si>
    <t xml:space="preserve">3 S 02 500 54 </t>
  </si>
  <si>
    <t xml:space="preserve"> Tratamento superficial duplo com emulsão m2 2,42 0,72 3,14</t>
  </si>
  <si>
    <t xml:space="preserve">3 S 02 501 01 </t>
  </si>
  <si>
    <t xml:space="preserve"> Tratamento superficial duplo com banho diluído m2 2,75 0,83 3,58</t>
  </si>
  <si>
    <t xml:space="preserve">3 S 02 501 02 </t>
  </si>
  <si>
    <t xml:space="preserve"> Tratamento superficial duplo c/ CAP BC m2 3,41 1,02 4,43</t>
  </si>
  <si>
    <t xml:space="preserve">3 S 02 501 50 </t>
  </si>
  <si>
    <t xml:space="preserve"> Tratamento superficial duplo com emulsão BC m2 3,38 1,01 4,40</t>
  </si>
  <si>
    <t xml:space="preserve">3 S 02 501 51 </t>
  </si>
  <si>
    <t xml:space="preserve"> Tratam.superficial duplo com banho diluído BC m2 3,72 1,12 4,84</t>
  </si>
  <si>
    <t xml:space="preserve">3 S 02 501 52 </t>
  </si>
  <si>
    <t xml:space="preserve"> Tratamento superficial triplo com emulsão m2 3,54 1,06 4,60</t>
  </si>
  <si>
    <t xml:space="preserve">3 S 02 502 01 </t>
  </si>
  <si>
    <t xml:space="preserve"> Tratamento superficial triplo com banho diluído m2 3,92 1,18 5,10</t>
  </si>
  <si>
    <t xml:space="preserve">3 S 02 502 02 </t>
  </si>
  <si>
    <t xml:space="preserve"> Tratamento superficial triplo com CAP BC m2 4,64 1,39 6,03</t>
  </si>
  <si>
    <t xml:space="preserve">3 S 02 502 50 </t>
  </si>
  <si>
    <t xml:space="preserve"> Tratamento superficial triplo com emulsão BC m2 4,69 1,41 6,09</t>
  </si>
  <si>
    <t xml:space="preserve">3 S 02 502 51 </t>
  </si>
  <si>
    <t xml:space="preserve"> Tratam.superficial triplo com banho diluído BC m2 5,07 1,52 6,59</t>
  </si>
  <si>
    <t xml:space="preserve">3 S 02 502 52 </t>
  </si>
  <si>
    <t xml:space="preserve"> Lama asfáltica fina (granulometrias I e II ) m2 0,95 0,28 1,23</t>
  </si>
  <si>
    <t xml:space="preserve">3 S 02 510 00 </t>
  </si>
  <si>
    <t xml:space="preserve"> Lama asfáltica grossa (granulometrias III e IV) m2 1,76 0,53 2,29</t>
  </si>
  <si>
    <t xml:space="preserve">3 S 02 510 01 </t>
  </si>
  <si>
    <t xml:space="preserve"> Lama asfáltica fina (granulometrias I e II ) AC/BC m2 1,09 0,33 1,41</t>
  </si>
  <si>
    <t xml:space="preserve">3 S 02 510 50 </t>
  </si>
  <si>
    <t xml:space="preserve"> Lama asfált.grossa (granulometrias III e IV)AC/BC m2 2,04 0,61 2,65</t>
  </si>
  <si>
    <t xml:space="preserve">3 S 02 510 51 </t>
  </si>
  <si>
    <t xml:space="preserve">3 S 02 520 00 </t>
  </si>
  <si>
    <t>asfalto em betoneira m3 49,04 14,70 63,74</t>
  </si>
  <si>
    <t>(Valores em R$ ) Página 42 26/05/2015</t>
  </si>
  <si>
    <t xml:space="preserve">3 S 02 520 01 </t>
  </si>
  <si>
    <t xml:space="preserve"> Rec.do rev. com areia asfalto a frio m3 36,54 10,95 47,49</t>
  </si>
  <si>
    <t>asfalto usinada a frio m3 25,88 7,76 33,63</t>
  </si>
  <si>
    <t xml:space="preserve">3 S 02 520 02 </t>
  </si>
  <si>
    <t xml:space="preserve">3 S 02 520 50 </t>
  </si>
  <si>
    <t>asfalto em betoneira AC m3 121,72 36,49 158,21</t>
  </si>
  <si>
    <t xml:space="preserve">3 S 02 520 51 </t>
  </si>
  <si>
    <t>asfalto usinada a frio AC m3 98,56 29,55 128,11</t>
  </si>
  <si>
    <t xml:space="preserve">3 S 02 521 00 </t>
  </si>
  <si>
    <t xml:space="preserve"> Rec. do rev. com areia asfalto a quente m3 26,47 7,94 34,41</t>
  </si>
  <si>
    <t>asfalto usinada a quente m3 106,25 31,85 138,10</t>
  </si>
  <si>
    <t xml:space="preserve">3 S 02 521 01 </t>
  </si>
  <si>
    <t xml:space="preserve">3 S 02 521 50 </t>
  </si>
  <si>
    <t xml:space="preserve"> Mistura betuminosa em betoneira m3 57,12 17,13 74,25</t>
  </si>
  <si>
    <t>asfalto usinada a quente AC m3 178,93 53,64 232,57</t>
  </si>
  <si>
    <t xml:space="preserve">3 S 02 530 00 </t>
  </si>
  <si>
    <t xml:space="preserve"> Mistura betuminosa usinada a frio m3 49,18 14,75 63,93</t>
  </si>
  <si>
    <t xml:space="preserve">3 S 02 530 01 </t>
  </si>
  <si>
    <t xml:space="preserve"> Rec.do rev. com mistura betuminosa a frio m3 41,21 12,35 53,56</t>
  </si>
  <si>
    <t xml:space="preserve">3 S 02 530 02 </t>
  </si>
  <si>
    <t xml:space="preserve"> Mistura betuminosa em betoneira AC/BC m3 114,24 34,25 148,48</t>
  </si>
  <si>
    <t xml:space="preserve">3 S 02 530 50 </t>
  </si>
  <si>
    <t xml:space="preserve"> Mistura betuminosa usinada a frio AC/BC m3 106,30 31,87 138,16</t>
  </si>
  <si>
    <t xml:space="preserve">3 S 02 530 51 </t>
  </si>
  <si>
    <t xml:space="preserve"> Mistura betuminosa usinada a quente m3 132,98 39,87 172,84</t>
  </si>
  <si>
    <t xml:space="preserve">3 S 02 540 00 </t>
  </si>
  <si>
    <t xml:space="preserve"> Rec.do rev.com mistura betuminosa a quente m3 30,43 9,12 39,55</t>
  </si>
  <si>
    <t xml:space="preserve">3 S 02 540 01 </t>
  </si>
  <si>
    <t xml:space="preserve"> Mistura betuminosa usinada a quente AC/BC m3 196,62 58,95 255,57</t>
  </si>
  <si>
    <t xml:space="preserve">3 S 02 540 50 </t>
  </si>
  <si>
    <t xml:space="preserve"> Recomposição de placa de concreto m3 236,30 70,84 307,15</t>
  </si>
  <si>
    <t xml:space="preserve">3 S 02 601 00 </t>
  </si>
  <si>
    <t xml:space="preserve"> Recomposição de placa de concreto AC/BC m3 293,99 88,14 382,13</t>
  </si>
  <si>
    <t xml:space="preserve">3 S 02 601 50 </t>
  </si>
  <si>
    <t xml:space="preserve"> Remoção mecanizada de revestimento betuminoso m3 9,46 2,84 12,29</t>
  </si>
  <si>
    <t xml:space="preserve">3 S 02 900 00 </t>
  </si>
  <si>
    <t xml:space="preserve"> Remoção manual de revestimento betuminoso m3 210,73 63,18 273,90</t>
  </si>
  <si>
    <t xml:space="preserve">3 S 02 901 00 </t>
  </si>
  <si>
    <t xml:space="preserve"> Remoção mecanizada da camada granular do pavimento m3 5,99 1,80 7,78</t>
  </si>
  <si>
    <t xml:space="preserve">3 S 02 902 00 </t>
  </si>
  <si>
    <t xml:space="preserve"> Remoção manual da camada granular do pavimento m3 118,59 35,55 154,14</t>
  </si>
  <si>
    <t xml:space="preserve">3 S 02 903 00 </t>
  </si>
  <si>
    <t xml:space="preserve"> Peneiramento m3 16,19 4,85 21,04</t>
  </si>
  <si>
    <t xml:space="preserve">3 S 02 999 00 </t>
  </si>
  <si>
    <t xml:space="preserve"> Concreto ciclópico m3 244,85 73,41 318,26</t>
  </si>
  <si>
    <t xml:space="preserve">3 S 03 310 00 </t>
  </si>
  <si>
    <t xml:space="preserve"> Concreto ciclópico AC/BC/PC m3 334,07 100,15 434,22</t>
  </si>
  <si>
    <t xml:space="preserve">3 S 03 310 50 </t>
  </si>
  <si>
    <t xml:space="preserve"> Concreto de cimento (confecção e lançamento) m3 253,12 75,89 329,01</t>
  </si>
  <si>
    <t xml:space="preserve">3 S 03 329 00 </t>
  </si>
  <si>
    <t xml:space="preserve"> Concreto c/cimento CP32 (conf.man.lanç.) m3 331,00 99,23 430,24</t>
  </si>
  <si>
    <t xml:space="preserve">3 S 03 329 01 </t>
  </si>
  <si>
    <t xml:space="preserve"> Concreto de cimento (confecção e lançamento) AC/BC m3 324,73 97,35 422,08</t>
  </si>
  <si>
    <t xml:space="preserve">3 S 03 329 50 </t>
  </si>
  <si>
    <t xml:space="preserve"> Concreto c/cimento CP32 (conf.man.lanç.) AC/BC m3 402,34 120,62 522,96</t>
  </si>
  <si>
    <t xml:space="preserve">3 S 03 329 51 </t>
  </si>
  <si>
    <t xml:space="preserve"> Argamassa cimento areia 1</t>
  </si>
  <si>
    <t xml:space="preserve">3 S 03 340 02 </t>
  </si>
  <si>
    <t xml:space="preserve"> Argamassa cimento solo 1:10 m3 160,01 47,97 207,98</t>
  </si>
  <si>
    <t>6 m3 222,62 66,74 289,36</t>
  </si>
  <si>
    <t xml:space="preserve">3 S 03 340 03 </t>
  </si>
  <si>
    <t xml:space="preserve">3 S 03 340 52 </t>
  </si>
  <si>
    <t xml:space="preserve"> Dobragem e colocação de armadura kg 7,38 2,21 9,60</t>
  </si>
  <si>
    <t>6 AC m3 295,30 88,53 383,84</t>
  </si>
  <si>
    <t xml:space="preserve">3 S 03 353 00 </t>
  </si>
  <si>
    <t xml:space="preserve"> Forma comum de madeira m2 65,20 19,55 84,74</t>
  </si>
  <si>
    <t xml:space="preserve">3 S 03 370 00 </t>
  </si>
  <si>
    <t xml:space="preserve"> Reaterro e compactação p/ bueiro m3 25,27 7,58 32,84</t>
  </si>
  <si>
    <t xml:space="preserve">3 S 03 940 01 </t>
  </si>
  <si>
    <t xml:space="preserve"> Reaterro apiloado m3 23,76 7,12 30,88</t>
  </si>
  <si>
    <t xml:space="preserve">3 S 03 940 02 </t>
  </si>
  <si>
    <t xml:space="preserve"> Limpeza de ponte m 4,89 1,47 6,36</t>
  </si>
  <si>
    <t xml:space="preserve">3 S 03 950 00 </t>
  </si>
  <si>
    <t>(Valores em R$ ) Página 43 26/05/2015</t>
  </si>
  <si>
    <t xml:space="preserve"> Escavação manual em material de 1a categoria m3 42,93 12,87 55,80</t>
  </si>
  <si>
    <t xml:space="preserve">3 S 04 000 00 </t>
  </si>
  <si>
    <t xml:space="preserve"> Escavação manual em material de 2a categoria m3 57,23 17,16 74,39</t>
  </si>
  <si>
    <t xml:space="preserve">3 S 04 000 01 </t>
  </si>
  <si>
    <t xml:space="preserve"> Escavação mecaniz. de vala em mater. de 1a cat. m3 5,92 1,77 7,69</t>
  </si>
  <si>
    <t xml:space="preserve">3 S 04 001 00 </t>
  </si>
  <si>
    <t xml:space="preserve"> Escavação mecaniz.de vala em material de 2a cat. m3 7,39 2,22 9,61</t>
  </si>
  <si>
    <t xml:space="preserve">3 S 04 010 00 </t>
  </si>
  <si>
    <t xml:space="preserve"> Escavação e carga de material de 3a cat. em valas m3 63,11 18,92 82,04</t>
  </si>
  <si>
    <t xml:space="preserve">3 S 04 020 00 </t>
  </si>
  <si>
    <t xml:space="preserve"> Bueiro met. chapa múltipla D=1,60m galv. m 1.256,77 376,78 1.633,55</t>
  </si>
  <si>
    <t xml:space="preserve">3 S 04 300 16 </t>
  </si>
  <si>
    <t xml:space="preserve"> Bueiro met. chapa múltipla D=2,00m galv. m 1.725,56 517,32 2.242,88</t>
  </si>
  <si>
    <t xml:space="preserve">3 S 04 300 20 </t>
  </si>
  <si>
    <t xml:space="preserve"> Bueiro met. chapa múltipla D=1,60m galvan. BC m 1.295,92 388,52 1.684,44</t>
  </si>
  <si>
    <t xml:space="preserve">3 S 04 300 66 </t>
  </si>
  <si>
    <t xml:space="preserve"> Bueiro met. chapa múltipla D=2,00m galvan. BC m 1.764,71 529,06 2.293,77</t>
  </si>
  <si>
    <t xml:space="preserve">3 S 04 300 70 </t>
  </si>
  <si>
    <t xml:space="preserve"> Bueiro met.chapas múlt. D=1,60 m rev. epoxy m 1.500,29 449,79 1.950,07</t>
  </si>
  <si>
    <t xml:space="preserve">3 S 04 301 16 </t>
  </si>
  <si>
    <t xml:space="preserve"> Bueiro met. chapas múlt. D=2,00 m rev. epoxy m 1.895,00 568,12 2.463,12</t>
  </si>
  <si>
    <t xml:space="preserve">3 S 04 301 20 </t>
  </si>
  <si>
    <t xml:space="preserve">3 S 04 301 30 </t>
  </si>
  <si>
    <t xml:space="preserve"> Bueiro met. chapas múlt. D=1,60 m rev. Epoxy BC m 1.539,44 461,52 2.000,96</t>
  </si>
  <si>
    <t xml:space="preserve">3 S 04 301 66 </t>
  </si>
  <si>
    <t xml:space="preserve"> Bueiro met. chapas múlt. D=2,00 m rev. epoxy BC m 1.934,15 579,86 2.514,01</t>
  </si>
  <si>
    <t xml:space="preserve">3 S 04 301 70 </t>
  </si>
  <si>
    <t xml:space="preserve">3 S 04 301 71 </t>
  </si>
  <si>
    <t xml:space="preserve"> Bueiro met. s/interrupção tráf. D=1,20 m galv. m 1.566,20 469,55 2.035,74</t>
  </si>
  <si>
    <t xml:space="preserve">3 S 04 310 12 </t>
  </si>
  <si>
    <t xml:space="preserve"> Bueiro met. s/interrupção tráf. D=1,60 m galv. m 2.097,63 628,87 2.726,50</t>
  </si>
  <si>
    <t xml:space="preserve">3 S 04 310 16 </t>
  </si>
  <si>
    <t xml:space="preserve"> Bueiro met. s/interrupção tráf. D=2,00 m galv. m 2.853,36 855,44 3.708,80</t>
  </si>
  <si>
    <t xml:space="preserve">3 S 04 310 20 </t>
  </si>
  <si>
    <t xml:space="preserve"> Bueiro met.s/interrupção tráf. D=1,20 m rev. epoxy m 1.632,37 489,38 2.121,75</t>
  </si>
  <si>
    <t xml:space="preserve">3 S 04 311 12 </t>
  </si>
  <si>
    <t xml:space="preserve"> Bueiro met.s/interrupção tráf. D=1,60 m rev. epoxy m 2.186,20 655,42 2.841,63</t>
  </si>
  <si>
    <t xml:space="preserve">3 S 04 311 16 </t>
  </si>
  <si>
    <t xml:space="preserve"> Bueiro met.s/interrupção tráf. D=2,00 m rev. epoxy m 2.859,47 857,27 3.716,74</t>
  </si>
  <si>
    <t xml:space="preserve">3 S 04 311 20 </t>
  </si>
  <si>
    <t xml:space="preserve"> Assentamento de dreno profundo m 62,53 18,75 81,27</t>
  </si>
  <si>
    <t xml:space="preserve">3 S 04 590 00 </t>
  </si>
  <si>
    <t xml:space="preserve"> Assentamento de dreno profundo AC/BC m 86,07 25,80 111,87</t>
  </si>
  <si>
    <t xml:space="preserve">3 S 04 590 50 </t>
  </si>
  <si>
    <t xml:space="preserve"> Selo de argila apiloado com solo local m3 23,76 7,12 30,88</t>
  </si>
  <si>
    <t xml:space="preserve">3 S 04 999 08 </t>
  </si>
  <si>
    <t xml:space="preserve"> Enrocamento de pedra arrumada m3 137,40 41,19 178,59</t>
  </si>
  <si>
    <t xml:space="preserve">3 S 05 000 00 </t>
  </si>
  <si>
    <t xml:space="preserve"> Enrocamento de pedra jogada m3 87,81 26,32 114,13</t>
  </si>
  <si>
    <t xml:space="preserve">3 S 05 001 00 </t>
  </si>
  <si>
    <t xml:space="preserve"> Revestimento vegetal com mudas m2 6,58 1,97 8,55</t>
  </si>
  <si>
    <t xml:space="preserve">3 S 05 101 01 </t>
  </si>
  <si>
    <t xml:space="preserve"> Revestimento vegetal com grama em leivas m2 6,80 2,04 8,84</t>
  </si>
  <si>
    <t xml:space="preserve">3 S 05 101 02 </t>
  </si>
  <si>
    <t xml:space="preserve"> Reconformação da plataforma ha 167,26 50,14 217,40</t>
  </si>
  <si>
    <t xml:space="preserve">3 S 08 001 00 </t>
  </si>
  <si>
    <t xml:space="preserve"> Tapa buraco m3 242,90 72,82 315,72</t>
  </si>
  <si>
    <t xml:space="preserve">3 S 08 100 00 </t>
  </si>
  <si>
    <t xml:space="preserve"> Remendo profundo com demolição manual m3 267,35 80,15 347,51</t>
  </si>
  <si>
    <t xml:space="preserve">3 S 08 101 01 </t>
  </si>
  <si>
    <t xml:space="preserve"> Remendo profundo com demolição mecanica m3 170,19 51,02 221,21</t>
  </si>
  <si>
    <t xml:space="preserve">3 S 08 101 02 </t>
  </si>
  <si>
    <t xml:space="preserve"> Remendo prof.com demol.mec.e serra m3 174,20 52,22 226,42</t>
  </si>
  <si>
    <t xml:space="preserve">3 S 08 101 03 </t>
  </si>
  <si>
    <t xml:space="preserve"> Tapa buraco com serra corta piso m3 220,23 66,02 286,25</t>
  </si>
  <si>
    <t xml:space="preserve">3 S 08 101 04 </t>
  </si>
  <si>
    <t xml:space="preserve"> Limpeza ench. juntas pav. concr. a quente (consv) m 2,90 0,87 3,76</t>
  </si>
  <si>
    <t xml:space="preserve">3 S 08 102 00 </t>
  </si>
  <si>
    <t xml:space="preserve"> Limpeza ench. juntas pav. concr. a frio (consv) m 2,12 0,64 2,76</t>
  </si>
  <si>
    <t xml:space="preserve">3 S 08 102 01 </t>
  </si>
  <si>
    <t>(Valores em R$ ) Página 44 26/05/2015</t>
  </si>
  <si>
    <t xml:space="preserve"> Limpeza ench.juntas pav.concr.a frio(consv) AC m 2,14 0,64 2,79</t>
  </si>
  <si>
    <t xml:space="preserve">3 S 08 102 51 </t>
  </si>
  <si>
    <t xml:space="preserve"> Selagem de trinca l 1,64 0,49 2,13</t>
  </si>
  <si>
    <t xml:space="preserve">3 S 08 103 00 </t>
  </si>
  <si>
    <t xml:space="preserve"> Selagem de trinca AC l 1,76 0,53 2,29</t>
  </si>
  <si>
    <t xml:space="preserve">3 S 08 103 50 </t>
  </si>
  <si>
    <t xml:space="preserve"> Combate à exsudação com areia m2 0,49 0,15 0,64</t>
  </si>
  <si>
    <t xml:space="preserve">3 S 08 104 01 </t>
  </si>
  <si>
    <t xml:space="preserve"> Combate à exsudação com pedrisco m2 0,57 0,17 0,74</t>
  </si>
  <si>
    <t xml:space="preserve">3 S 08 104 02 </t>
  </si>
  <si>
    <t xml:space="preserve"> Combate à exsudação com areia AC m2 0,68 0,20 0,88</t>
  </si>
  <si>
    <t xml:space="preserve">3 S 08 104 51 </t>
  </si>
  <si>
    <t xml:space="preserve"> Combate à exsudação com pedrisco BC m2 0,68 0,20 0,89</t>
  </si>
  <si>
    <t xml:space="preserve">3 S 08 104 52 </t>
  </si>
  <si>
    <t xml:space="preserve"> Correção de defeitos com mistura betuminosa m3 123,12 36,91 160,03</t>
  </si>
  <si>
    <t xml:space="preserve">3 S 08 109 00 </t>
  </si>
  <si>
    <t xml:space="preserve"> Reparo Localizado (superficial) M3 163,31 48,96 212,27</t>
  </si>
  <si>
    <t xml:space="preserve">3 S 08 109 03 </t>
  </si>
  <si>
    <t xml:space="preserve"> Reparo Localizado c/ CBUQ m3 163,31 48,96 212,27</t>
  </si>
  <si>
    <t xml:space="preserve">3 S 08 109 04 </t>
  </si>
  <si>
    <t xml:space="preserve"> Correção de defeitos por fresagem descontínua m3 176,66 52,96 229,63</t>
  </si>
  <si>
    <t xml:space="preserve">3 S 08 109 12 </t>
  </si>
  <si>
    <t xml:space="preserve"> Correção de defeitos por penetração m2 13,42 4,02 17,44</t>
  </si>
  <si>
    <t xml:space="preserve">3 S 08 110 00 </t>
  </si>
  <si>
    <t xml:space="preserve"> Correção de defeitos por penetração BC m2 13,73 4,12 17,85</t>
  </si>
  <si>
    <t xml:space="preserve">3 S 08 110 50 </t>
  </si>
  <si>
    <t xml:space="preserve"> Recomp. de guarda corpo m 107,10 32,11 139,21</t>
  </si>
  <si>
    <t xml:space="preserve">3 S 08 200 00 </t>
  </si>
  <si>
    <t xml:space="preserve"> Recomposição de sarjeta em alvenaria de tijolo m2 44,99 13,49 58,48</t>
  </si>
  <si>
    <t xml:space="preserve">3 S 08 200 01 </t>
  </si>
  <si>
    <t xml:space="preserve"> Recomp. de guarda corpo AC/BC m 107,61 32,26 139,87</t>
  </si>
  <si>
    <t xml:space="preserve">3 S 08 200 50 </t>
  </si>
  <si>
    <t xml:space="preserve"> Recomp.de sarjeta em alvenaria de tijolo AC m2 45,70 13,70 59,40</t>
  </si>
  <si>
    <t xml:space="preserve">3 S 08 200 51 </t>
  </si>
  <si>
    <t xml:space="preserve"> Limpeza de sarjeta e meio fio m 0,49 0,15 0,63</t>
  </si>
  <si>
    <t xml:space="preserve">3 S 08 300 01 </t>
  </si>
  <si>
    <t xml:space="preserve"> Limpeza de valeta de corte m 0,73 0,22 0,95</t>
  </si>
  <si>
    <t xml:space="preserve">3 S 08 301 01 </t>
  </si>
  <si>
    <t xml:space="preserve"> Limpeza de vala de drenagem m 2,92 0,87 3,79</t>
  </si>
  <si>
    <t xml:space="preserve">3 S 08 301 02 </t>
  </si>
  <si>
    <t xml:space="preserve"> Limpeza de descida d'água m 0,97 0,29 1,26</t>
  </si>
  <si>
    <t xml:space="preserve">3 S 08 301 03 </t>
  </si>
  <si>
    <t xml:space="preserve"> Limpeza de bueiro m3 16,19 4,85 21,04</t>
  </si>
  <si>
    <t xml:space="preserve">3 S 08 302 01 </t>
  </si>
  <si>
    <t xml:space="preserve"> Desobstrução de bueiro m3 46,95 14,08 61,03</t>
  </si>
  <si>
    <t xml:space="preserve">3 S 08 302 02 </t>
  </si>
  <si>
    <t xml:space="preserve"> Assentamento de tubo D=0,60 m m 213,33 63,96 277,29</t>
  </si>
  <si>
    <t xml:space="preserve">3 S 08 302 03 </t>
  </si>
  <si>
    <t xml:space="preserve"> Assentamento de tubo D=0,80 m m 317,20 95,10 412,30</t>
  </si>
  <si>
    <t xml:space="preserve">3 S 08 302 04 </t>
  </si>
  <si>
    <t xml:space="preserve"> Assentamento de tubo D=1,0 m m 462,51 138,66 601,17</t>
  </si>
  <si>
    <t xml:space="preserve">3 S 08 302 05 </t>
  </si>
  <si>
    <t xml:space="preserve"> Assentamento de tubo D=1,20 m m 686,33 205,76 892,10</t>
  </si>
  <si>
    <t xml:space="preserve">3 S 08 302 06 </t>
  </si>
  <si>
    <t xml:space="preserve"> Assent.de tubo D=0,60 m PA</t>
  </si>
  <si>
    <t xml:space="preserve">3 S 08 302 08 </t>
  </si>
  <si>
    <t xml:space="preserve"> Assent.de tubo D=0,80 m PA</t>
  </si>
  <si>
    <t>1 comerc</t>
  </si>
  <si>
    <t>junta rigida M m 118,77 35,61 154,38</t>
  </si>
  <si>
    <t xml:space="preserve">3 S 08 302 09 </t>
  </si>
  <si>
    <t xml:space="preserve"> Assent.de tubo D=1,00 m PA</t>
  </si>
  <si>
    <t>junta rigida M m 206,81 62,00 268,82</t>
  </si>
  <si>
    <t xml:space="preserve">3 S 08 302 10 </t>
  </si>
  <si>
    <t xml:space="preserve"> Assent.de tubo D=1,20 m PA</t>
  </si>
  <si>
    <t>junta rigida M m 236,00 70,75 306,75</t>
  </si>
  <si>
    <t xml:space="preserve">3 S 08 302 11 </t>
  </si>
  <si>
    <t xml:space="preserve"> Assent.de tubo D=1,50 m PA</t>
  </si>
  <si>
    <t>junta rigida M m 402,17 120,57 522,74</t>
  </si>
  <si>
    <t xml:space="preserve">3 S 08 302 12 </t>
  </si>
  <si>
    <t xml:space="preserve"> Assent.de tubo D=0,60m PA</t>
  </si>
  <si>
    <t>junta rigida M m 530,35 159,00 689,34</t>
  </si>
  <si>
    <t xml:space="preserve">3 S 08 302 13 </t>
  </si>
  <si>
    <t xml:space="preserve"> Assent.de tubo D=0,80m PA</t>
  </si>
  <si>
    <t>2 comerc</t>
  </si>
  <si>
    <t>junta rigida M m 128,05 38,39 166,44</t>
  </si>
  <si>
    <t xml:space="preserve">3 S 08 302 14 </t>
  </si>
  <si>
    <t xml:space="preserve"> Assent.de tubo D=1,00m PA</t>
  </si>
  <si>
    <t>junta rigida M m 216,05 64,77 280,83</t>
  </si>
  <si>
    <t xml:space="preserve">3 S 08 302 15 </t>
  </si>
  <si>
    <t xml:space="preserve"> Assent.de tubo D=1,20m PA</t>
  </si>
  <si>
    <t>junta rigida M m 294,67 88,34 383,01</t>
  </si>
  <si>
    <t xml:space="preserve">3 S 08 302 16 </t>
  </si>
  <si>
    <t>junta rigida M m 424,12 127,15 551,27</t>
  </si>
  <si>
    <t>(Valores em R$ ) Página 45 26/05/2015</t>
  </si>
  <si>
    <t xml:space="preserve"> Assent.de tubo D=1,50m PA</t>
  </si>
  <si>
    <t xml:space="preserve">3 S 08 302 17 </t>
  </si>
  <si>
    <t>junta rigida M m 606,17 181,73 787,89</t>
  </si>
  <si>
    <t xml:space="preserve">3 S 08 302 18 </t>
  </si>
  <si>
    <t>3 comerc</t>
  </si>
  <si>
    <t>junta rigida M m 159,13 47,71 206,84</t>
  </si>
  <si>
    <t xml:space="preserve">3 S 08 302 19 </t>
  </si>
  <si>
    <t>junta rigida M m 228,85 68,61 297,46</t>
  </si>
  <si>
    <t xml:space="preserve">3 S 08 302 20 </t>
  </si>
  <si>
    <t>junta rigida M m 320,94 96,22 417,15</t>
  </si>
  <si>
    <t xml:space="preserve">3 S 08 302 21 </t>
  </si>
  <si>
    <t>junta rigida M m 479,96 143,89 623,85</t>
  </si>
  <si>
    <t xml:space="preserve">3 S 08 302 22 </t>
  </si>
  <si>
    <t>junta rigida M m 675,49 202,51 878,00</t>
  </si>
  <si>
    <t xml:space="preserve">3 S 08 302 23 </t>
  </si>
  <si>
    <t>4 comerc</t>
  </si>
  <si>
    <t>junta rigida M m 164,58 49,34 213,92</t>
  </si>
  <si>
    <t xml:space="preserve">3 S 08 302 24 </t>
  </si>
  <si>
    <t>junta rigida M m 275,26 82,52 357,79</t>
  </si>
  <si>
    <t xml:space="preserve">3 S 08 302 25 </t>
  </si>
  <si>
    <t>junta rigida M m 383,57 115,00 498,57</t>
  </si>
  <si>
    <t xml:space="preserve">3 S 08 302 26 </t>
  </si>
  <si>
    <t>junta rigida M m 550,31 164,98 715,29</t>
  </si>
  <si>
    <t xml:space="preserve">3 S 08 302 27 </t>
  </si>
  <si>
    <t xml:space="preserve"> Assentamento de tubo D=0,60 m AC/BC m 224,68 67,36 292,04</t>
  </si>
  <si>
    <t>junta rigida M m 840,27 251,91 1.092,18</t>
  </si>
  <si>
    <t xml:space="preserve">3 S 08 302 53 </t>
  </si>
  <si>
    <t xml:space="preserve"> Assentamento de tubo D=0,80 m AC/BC m 335,97 100,73 436,70</t>
  </si>
  <si>
    <t xml:space="preserve">3 S 08 302 54 </t>
  </si>
  <si>
    <t xml:space="preserve"> Assentamento de tubo D=1,0 m AC/BC m 490,55 147,07 637,61</t>
  </si>
  <si>
    <t xml:space="preserve">3 S 08 302 55 </t>
  </si>
  <si>
    <t xml:space="preserve"> Assentamento de tubo D=1,20 m AC/BC m 722,41 216,58 938,98</t>
  </si>
  <si>
    <t xml:space="preserve">3 S 08 302 56 </t>
  </si>
  <si>
    <t xml:space="preserve"> Limpeza de placa de sinalização m2 5,64 1,69 7,33</t>
  </si>
  <si>
    <t xml:space="preserve">3 S 08 400 00 </t>
  </si>
  <si>
    <t xml:space="preserve"> Recomposição placa de sinalização m2 24,70 7,41 32,11</t>
  </si>
  <si>
    <t xml:space="preserve">3 S 08 400 01 </t>
  </si>
  <si>
    <t xml:space="preserve"> Substituição de balizador un 27,32 8,19 35,51</t>
  </si>
  <si>
    <t xml:space="preserve">3 S 08 400 02 </t>
  </si>
  <si>
    <t xml:space="preserve"> Substituição de balizador AC/BC un 28,00 8,39 36,39</t>
  </si>
  <si>
    <t xml:space="preserve">3 S 08 400 52 </t>
  </si>
  <si>
    <t xml:space="preserve"> Recomposição de defensa metálica m 170,35 51,07 221,42</t>
  </si>
  <si>
    <t xml:space="preserve">3 S 08 401 00 </t>
  </si>
  <si>
    <t xml:space="preserve"> Caiação m2 1,84 0,55 2,39</t>
  </si>
  <si>
    <t xml:space="preserve">3 S 08 402 00 </t>
  </si>
  <si>
    <t xml:space="preserve"> Renovação manual de sinalização horizontal m2 32,12 9,63 41,75</t>
  </si>
  <si>
    <t xml:space="preserve">3 S 08 403 00 </t>
  </si>
  <si>
    <t xml:space="preserve"> Recomp. tot. cerca c/ mourão de conc. secção quad. m 23,96 7,18 31,14</t>
  </si>
  <si>
    <t xml:space="preserve">3 S 08 404 00 </t>
  </si>
  <si>
    <t xml:space="preserve"> Recomp. parc. cerca de conc. seção quad. </t>
  </si>
  <si>
    <t xml:space="preserve">3 S 08 404 01 </t>
  </si>
  <si>
    <t xml:space="preserve"> Recomp. parc. cerca c/ mourão de concr.</t>
  </si>
  <si>
    <t xml:space="preserve"> mourão m 20,49 6,14 26,63</t>
  </si>
  <si>
    <t xml:space="preserve">3 S 08 404 02 </t>
  </si>
  <si>
    <t xml:space="preserve"> Recomp. tot. cerca c/ mourão concr. seção triang. m 21,94 6,58 28,52</t>
  </si>
  <si>
    <t>arame m 5,53 1,66 7,19</t>
  </si>
  <si>
    <t xml:space="preserve">3 S 08 404 03 </t>
  </si>
  <si>
    <t xml:space="preserve"> Recomp. parc. cerca c/ mourão concr. seção triang. m 17,64 5,29 22,92</t>
  </si>
  <si>
    <t xml:space="preserve">3 S 08 404 04 </t>
  </si>
  <si>
    <t xml:space="preserve"> Recomp.tot.cerca c/mourão conc.seção quad. AC/BC m 24,70 7,41 32,11</t>
  </si>
  <si>
    <t xml:space="preserve">3 S 08 404 50 </t>
  </si>
  <si>
    <t xml:space="preserve"> Recomp.parc.cerca mourão conc.seção quadrada AC/BC m 21,23 6,36 27,59</t>
  </si>
  <si>
    <t xml:space="preserve">3 S 08 404 51 </t>
  </si>
  <si>
    <t xml:space="preserve"> Recomp.tot.cerca c/mourão conc.seção triang. AC/BC m 22,31 6,69 29,00</t>
  </si>
  <si>
    <t xml:space="preserve">3 S 08 404 53 </t>
  </si>
  <si>
    <t xml:space="preserve"> Recomp.parc.cerca c/mourão conc.seção triang.AC/BC m 18,01 5,40 23,40</t>
  </si>
  <si>
    <t xml:space="preserve">3 S 08 404 54 </t>
  </si>
  <si>
    <t xml:space="preserve"> Recomposição total de cerca com mourão de madeira m 12,88 3,86 16,74</t>
  </si>
  <si>
    <t xml:space="preserve">3 S 08 414 00 </t>
  </si>
  <si>
    <t xml:space="preserve"> Recomposição parcial cerca de madeira </t>
  </si>
  <si>
    <t xml:space="preserve">3 S 08 414 01 </t>
  </si>
  <si>
    <t xml:space="preserve"> Recomp. parcial cerca c/ mourão de madeira </t>
  </si>
  <si>
    <t xml:space="preserve"> mourão m 10,09 3,02 13,11</t>
  </si>
  <si>
    <t xml:space="preserve">3 S 08 414 02 </t>
  </si>
  <si>
    <t xml:space="preserve"> Recomposição manual de aterro m3 83,69 25,09 108,79</t>
  </si>
  <si>
    <t xml:space="preserve"> arame m 4,09 1,23 5,32</t>
  </si>
  <si>
    <t xml:space="preserve">3 S 08 500 00 </t>
  </si>
  <si>
    <t xml:space="preserve"> Recomposição mecanizada de aterro m3 18,30 5,49 23,78</t>
  </si>
  <si>
    <t xml:space="preserve">3 S 08 501 00 </t>
  </si>
  <si>
    <t>(Valores em R$ ) Página 46 26/05/2015</t>
  </si>
  <si>
    <t xml:space="preserve"> Remoção manual de barreira em solo m3 21,01 6,30 27,31</t>
  </si>
  <si>
    <t xml:space="preserve">3 S 08 510 00 </t>
  </si>
  <si>
    <t xml:space="preserve"> Remoção manual de barreira em rocha m3 26,26 7,87 34,13</t>
  </si>
  <si>
    <t xml:space="preserve">3 S 08 510 01 </t>
  </si>
  <si>
    <t xml:space="preserve"> Remoção mecanizada de barreira </t>
  </si>
  <si>
    <t xml:space="preserve">3 S 08 511 00 </t>
  </si>
  <si>
    <t xml:space="preserve"> solo m3 4,01 1,20 5,21</t>
  </si>
  <si>
    <t xml:space="preserve">3 S 08 512 00 </t>
  </si>
  <si>
    <t xml:space="preserve"> Remoção de matacões m3 54,98 16,48 71,46</t>
  </si>
  <si>
    <t xml:space="preserve"> rocha m3 6,14 1,84 7,98</t>
  </si>
  <si>
    <t xml:space="preserve">3 S 08 513 00 </t>
  </si>
  <si>
    <t xml:space="preserve"> Roçada manual ha 1.348,98 404,42 1.753,41</t>
  </si>
  <si>
    <t xml:space="preserve">3 S 08 900 00 </t>
  </si>
  <si>
    <t xml:space="preserve"> Roçada de capim colonião ha 3.237,55 970,62 4.208,17</t>
  </si>
  <si>
    <t xml:space="preserve">3 S 08 900 01 </t>
  </si>
  <si>
    <t xml:space="preserve"> Roçada mecanizada ha 238,70 71,56 310,26</t>
  </si>
  <si>
    <t xml:space="preserve">3 S 08 901 00 </t>
  </si>
  <si>
    <t xml:space="preserve"> Corte e limpeza de áreas gramadas m2 0,09 0,03 0,12</t>
  </si>
  <si>
    <t xml:space="preserve">3 S 08 901 01 </t>
  </si>
  <si>
    <t xml:space="preserve"> Capina manual m2 0,54 0,16 0,70</t>
  </si>
  <si>
    <t xml:space="preserve">3 S 08 910 00 </t>
  </si>
  <si>
    <t xml:space="preserve"> Transporte local c/ basc. 5m3 em rodov. não pav. tkm 0,63 0,19 0,81</t>
  </si>
  <si>
    <t xml:space="preserve">3 S 09 001 00 </t>
  </si>
  <si>
    <t xml:space="preserve"> Transporte local c/ basc. 10m3 em rodov. não pav. tkm 0,77 0,23 1,00</t>
  </si>
  <si>
    <t xml:space="preserve">3 S 09 001 06 </t>
  </si>
  <si>
    <t xml:space="preserve"> Transp. local c/ carroceria 4t em rodov. não pav. tkm 1,17 0,35 1,53</t>
  </si>
  <si>
    <t xml:space="preserve">3 S 09 001 41 </t>
  </si>
  <si>
    <t xml:space="preserve"> Transporte comercial c/ carroc. rodov. não pav. tkm 0,51 0,15 0,66</t>
  </si>
  <si>
    <t xml:space="preserve">3 S 09 001 90 </t>
  </si>
  <si>
    <t xml:space="preserve">3 S 09 001 91 </t>
  </si>
  <si>
    <t xml:space="preserve"> Transporte local basc. 5m3 em rodov. pav. tkm 0,50 0,15 0,65</t>
  </si>
  <si>
    <t xml:space="preserve">3 S 09 002 00 </t>
  </si>
  <si>
    <t xml:space="preserve"> Transporte local de material para remendos tkm 0,91 0,27 1,18</t>
  </si>
  <si>
    <t xml:space="preserve">3 S 09 002 03 </t>
  </si>
  <si>
    <t xml:space="preserve"> Transporte local c/ basc. 10m3 em rodov. pav. tkm 0,58 0,17 0,75</t>
  </si>
  <si>
    <t xml:space="preserve">3 S 09 002 06 </t>
  </si>
  <si>
    <t xml:space="preserve"> Transp. local c/ carroceria 4t em rodov. pav. tkm 0,92 0,28 1,19</t>
  </si>
  <si>
    <t xml:space="preserve">3 S 09 002 41 </t>
  </si>
  <si>
    <t xml:space="preserve"> Transporte comercial c/ carroceria rodov. pav. tkm 0,34 0,10 0,44</t>
  </si>
  <si>
    <t xml:space="preserve">3 S 09 002 90 </t>
  </si>
  <si>
    <t xml:space="preserve">3 S 09 002 91 </t>
  </si>
  <si>
    <t xml:space="preserve"> Transporte local material betuminoso tkm 1,40 0,42 1,83</t>
  </si>
  <si>
    <t xml:space="preserve">3 S 09 102 00 </t>
  </si>
  <si>
    <t xml:space="preserve"> Transp. local água c/ cam. tanque rodov. não pav. tkm 1,32 0,40 1,71</t>
  </si>
  <si>
    <t xml:space="preserve">3 S 09 201 70 </t>
  </si>
  <si>
    <t xml:space="preserve"> Transp. local água c/ cam. tanque em rodov. pav. tkm 1,03 0,31 1,34</t>
  </si>
  <si>
    <t xml:space="preserve">3 S 09 202 70 </t>
  </si>
  <si>
    <t>(Valores em R$ ) Página 47 26/05/2015</t>
  </si>
  <si>
    <t>Sinalização Rodoviária</t>
  </si>
  <si>
    <t xml:space="preserve"> Confecção e lanç. de concreto magro em betoneira m3 222,95 66,84 289,79</t>
  </si>
  <si>
    <t xml:space="preserve">4 S 03 300 01 </t>
  </si>
  <si>
    <t xml:space="preserve"> Conf.lançamento de concreto magro em beton.AC/BC m3 300,19 90,00 390,19</t>
  </si>
  <si>
    <t xml:space="preserve">4 S 03 300 51 </t>
  </si>
  <si>
    <t xml:space="preserve"> Conc.estr.fck=25 MPa contr.raz.uso ger.conf.e lanç m3 284,97 85,43 370,41</t>
  </si>
  <si>
    <t xml:space="preserve">4 S 03 323 01 </t>
  </si>
  <si>
    <t xml:space="preserve"> Concr.estr.fck=25MPa c.raz.uso ger.conf.lanç.AC/BC m3 370,16 110,98 481,14</t>
  </si>
  <si>
    <t xml:space="preserve">4 S 03 323 51 </t>
  </si>
  <si>
    <t xml:space="preserve"> Fornecimento, preparo colocação aço CA</t>
  </si>
  <si>
    <t xml:space="preserve">4 S 03 353 00 </t>
  </si>
  <si>
    <t>50 kg 8,17 2,45 10,61</t>
  </si>
  <si>
    <t xml:space="preserve">4 S 03 370 00 </t>
  </si>
  <si>
    <t xml:space="preserve"> Defensa maleável simples (forn./ impl.) m 250,16 75,00 325,15</t>
  </si>
  <si>
    <t xml:space="preserve">4 S 06 000 01 </t>
  </si>
  <si>
    <t xml:space="preserve"> Ancoragem de defensa maleável simples (forn/ impl) m 278,58 83,52 362,10</t>
  </si>
  <si>
    <t xml:space="preserve">4 S 06 000 02 </t>
  </si>
  <si>
    <t xml:space="preserve"> Defensa maleável dupla (forn./ impl.) m 312,69 93,75 406,44</t>
  </si>
  <si>
    <t xml:space="preserve">4 S 06 000 11 </t>
  </si>
  <si>
    <t xml:space="preserve"> Ancoragem de defensa maleável dupla (forn./ impl.) m 346,36 103,84 450,20</t>
  </si>
  <si>
    <t xml:space="preserve">4 S 06 000 12 </t>
  </si>
  <si>
    <t xml:space="preserve"> Defensa semi</t>
  </si>
  <si>
    <t xml:space="preserve">4 S 06 010 01 </t>
  </si>
  <si>
    <t xml:space="preserve"> Ancoragem defensa semi</t>
  </si>
  <si>
    <t>maleável simples (forn./ impl.) m 167,54 50,23 217,77</t>
  </si>
  <si>
    <t xml:space="preserve">4 S 06 010 02 </t>
  </si>
  <si>
    <t>maleável simples (forn/imp) m 188,11 56,40 244,51</t>
  </si>
  <si>
    <t xml:space="preserve">4 S 06 010 11 </t>
  </si>
  <si>
    <t>maleável dupla (forn./ impl.) m 288,57 86,51 375,09</t>
  </si>
  <si>
    <t xml:space="preserve">4 S 06 010 12 </t>
  </si>
  <si>
    <t xml:space="preserve"> Barreira de segurança dupla DNER PRO 176/86 m 285,20 85,50 370,71</t>
  </si>
  <si>
    <t>maleável dupla (forn/ impl) m 321,28 96,32 417,60</t>
  </si>
  <si>
    <t xml:space="preserve">4 S 06 030 11 </t>
  </si>
  <si>
    <t xml:space="preserve"> Barreira de segurança dupla DNER PRO 176/86 AC/BC m 322,60 96,72 419,32</t>
  </si>
  <si>
    <t xml:space="preserve">4 S 06 030 61 </t>
  </si>
  <si>
    <t xml:space="preserve"> Pintura faixa</t>
  </si>
  <si>
    <t xml:space="preserve">4 S 06 100 13 </t>
  </si>
  <si>
    <t xml:space="preserve"> Pint. setas/zebrado</t>
  </si>
  <si>
    <t xml:space="preserve">tinta b.acrílica emuls. água </t>
  </si>
  <si>
    <t xml:space="preserve"> 1 ano m2 9,77 2,93 12,71</t>
  </si>
  <si>
    <t xml:space="preserve">4 S 06 100 14 </t>
  </si>
  <si>
    <t xml:space="preserve"> Pint. faixa</t>
  </si>
  <si>
    <t>tinta b.acríl. emuls. água</t>
  </si>
  <si>
    <t>1a. m2 17,39 5,21 22,60</t>
  </si>
  <si>
    <t xml:space="preserve">4 S 06 100 21 </t>
  </si>
  <si>
    <t xml:space="preserve"> Pint.setas.zeb.</t>
  </si>
  <si>
    <t>tinta base acríl. e=0,6mm</t>
  </si>
  <si>
    <t>NBR 11862/92 m2 12,28 3,68 15,96</t>
  </si>
  <si>
    <t xml:space="preserve">4 S 06 100 22 </t>
  </si>
  <si>
    <t>tinta b.acríl e=0,6mm</t>
  </si>
  <si>
    <t>NBR 11862/92 m2 18,60 5,58 24,18</t>
  </si>
  <si>
    <t xml:space="preserve">4 S 06 100 31 </t>
  </si>
  <si>
    <t>2 anos m2 13,23 3,97 17,20</t>
  </si>
  <si>
    <t xml:space="preserve">4 S 06 100 32 </t>
  </si>
  <si>
    <t xml:space="preserve"> Pintura faixa c/termoplástico</t>
  </si>
  <si>
    <t>2a. m2 20,53 6,15 26,68</t>
  </si>
  <si>
    <t xml:space="preserve">4 S 06 110 01 </t>
  </si>
  <si>
    <t xml:space="preserve"> Pintura setas e zebrado term.</t>
  </si>
  <si>
    <t>3 anos (p/ aspersão) m2 25,85 7,75 33,60</t>
  </si>
  <si>
    <t xml:space="preserve">4 S 06 110 02 </t>
  </si>
  <si>
    <t>3 anos (p/ aspersão) m2 37,62 11,28 48,90</t>
  </si>
  <si>
    <t xml:space="preserve">4 S 06 110 03 </t>
  </si>
  <si>
    <t xml:space="preserve"> Sinalização horizontal c/termoplástico pré</t>
  </si>
  <si>
    <t>5 anos (p/ extrusão) m2 41,31 12,39 53,70</t>
  </si>
  <si>
    <t xml:space="preserve">4 S 06 111 01 </t>
  </si>
  <si>
    <t xml:space="preserve"> Forn. e colocação de tacha reflet. monodirecional und 11,92 3,57 15,49</t>
  </si>
  <si>
    <t>formado m2 83,04 24,90 107,94</t>
  </si>
  <si>
    <t xml:space="preserve">4 S 06 120 01 </t>
  </si>
  <si>
    <t xml:space="preserve"> Forn. e colocação de tachão reflet. monodirecional und 33,67 10,09 43,76</t>
  </si>
  <si>
    <t xml:space="preserve">4 S 06 120 11 </t>
  </si>
  <si>
    <t xml:space="preserve"> Forn. e coloc. de disp.refl. vidro temp. 180° bran und 23,65 7,09 30,74</t>
  </si>
  <si>
    <t xml:space="preserve">4 S 06 120 20 </t>
  </si>
  <si>
    <t xml:space="preserve"> Forn. e coloc. de disp.refl. vidro temp. 360° bran und 23,65 7,09 30,74</t>
  </si>
  <si>
    <t xml:space="preserve">4 S 06 120 21 </t>
  </si>
  <si>
    <t xml:space="preserve"> Forn. e coloc. de disp.refl. vidro temp. 360° amar und 26,01 7,80 33,80</t>
  </si>
  <si>
    <t xml:space="preserve">4 S 06 120 22 </t>
  </si>
  <si>
    <t xml:space="preserve"> Forn. e colocação de tacha reflet. bidirecional und 13,59 4,07 17,66</t>
  </si>
  <si>
    <t xml:space="preserve">4 S 06 121 01 </t>
  </si>
  <si>
    <t xml:space="preserve"> Forn. e colocação de tachão reflet. bidirecional und 35,64 10,68 46,32</t>
  </si>
  <si>
    <t xml:space="preserve">4 S 06 121 11 </t>
  </si>
  <si>
    <t xml:space="preserve"> Forn. e implantação placa sinaliz. semi</t>
  </si>
  <si>
    <t xml:space="preserve">4 S 06 200 01 </t>
  </si>
  <si>
    <t xml:space="preserve"> Forn. e implantação placa sinaliz. tot.refletiva m2 287,28 86,13 373,41</t>
  </si>
  <si>
    <t>refletiva m2 214,75 64,38 279,14</t>
  </si>
  <si>
    <t xml:space="preserve">4 S 06 200 02 </t>
  </si>
  <si>
    <t xml:space="preserve"> Remoção de placa de sinalização m2 19,71 5,91 25,61</t>
  </si>
  <si>
    <t xml:space="preserve">4 S 06 200 91 </t>
  </si>
  <si>
    <t>(Valores em R$ ) Página 48 26/05/2015</t>
  </si>
  <si>
    <t xml:space="preserve"> Recuperação de chapa p/placa de sinalização m2 35,73 10,71 46,44</t>
  </si>
  <si>
    <t xml:space="preserve">4 S 06 200 92 </t>
  </si>
  <si>
    <t xml:space="preserve"> Confecção de placa sinalização semi</t>
  </si>
  <si>
    <t xml:space="preserve">4 S 06 202 01 </t>
  </si>
  <si>
    <t xml:space="preserve"> Confecção placa sinalização tot.refletiva m2 203,16 60,91 264,06</t>
  </si>
  <si>
    <t>refletiva m2 130,63 39,16 169,79</t>
  </si>
  <si>
    <t xml:space="preserve">4 S 06 202 11 </t>
  </si>
  <si>
    <t xml:space="preserve"> Conf.placa sinal.semi</t>
  </si>
  <si>
    <t xml:space="preserve">4 S 06 202 21 </t>
  </si>
  <si>
    <t xml:space="preserve"> Conf.placa sinal.tot.refletiva </t>
  </si>
  <si>
    <t>refletiva chapa recuperada m2 97,90 29,35 127,25</t>
  </si>
  <si>
    <t xml:space="preserve">4 S 06 202 31 </t>
  </si>
  <si>
    <t xml:space="preserve"> Confecção suporte e travessa p/placa sinaliz. und 59,23 17,76 76,98</t>
  </si>
  <si>
    <t xml:space="preserve"> chapa recuperada m2 166,80 50,01 216,81</t>
  </si>
  <si>
    <t xml:space="preserve">4 S 06 203 01 </t>
  </si>
  <si>
    <t xml:space="preserve"> Forn. e implantação de balizador de concreto und 29,05 8,71 37,76</t>
  </si>
  <si>
    <t xml:space="preserve">4 S 06 230 01 </t>
  </si>
  <si>
    <t xml:space="preserve"> Forn. e impl. sup. ecol. sec. quadrad. placa sin. und 132,19 39,63 171,81</t>
  </si>
  <si>
    <t xml:space="preserve">4 S 06 230 02 </t>
  </si>
  <si>
    <t xml:space="preserve"> Forn. impl. sup. ecol. s. cilindrica placa sin. und 117,42 35,20 152,62</t>
  </si>
  <si>
    <t xml:space="preserve">4 S 06 230 03 </t>
  </si>
  <si>
    <t xml:space="preserve"> Forn. e implantação de balizador de concreto AC/BC und 29,73 8,91 38,64</t>
  </si>
  <si>
    <t xml:space="preserve">4 S 06 230 51 </t>
  </si>
  <si>
    <t xml:space="preserve"> Manut/recomp.sinal</t>
  </si>
  <si>
    <t xml:space="preserve">4 S 08 100 13 </t>
  </si>
  <si>
    <t xml:space="preserve"> Manut./recomp. sinal.</t>
  </si>
  <si>
    <t>pint.faixa</t>
  </si>
  <si>
    <t>tin.acril em água</t>
  </si>
  <si>
    <t>1a m2 10,92 3,27 14,19</t>
  </si>
  <si>
    <t xml:space="preserve">4 S 08 100 21 </t>
  </si>
  <si>
    <t>tinta acrilica m2 13,71 4,11 17,82</t>
  </si>
  <si>
    <t xml:space="preserve">4 S 08 100 23 </t>
  </si>
  <si>
    <t xml:space="preserve"> Man/recomp.sin</t>
  </si>
  <si>
    <t>2a m2 14,66 4,40 19,06</t>
  </si>
  <si>
    <t xml:space="preserve">4 S 08 110 01 </t>
  </si>
  <si>
    <t xml:space="preserve"> Transporte comercial c/ carroc 15t rodov. não pav. tkm 0,51 0,15 0,66</t>
  </si>
  <si>
    <t>c/termopl</t>
  </si>
  <si>
    <t>3a(p/aspersão) m2 28,00 8,39 36,39</t>
  </si>
  <si>
    <t xml:space="preserve">4 S 09 001 90 </t>
  </si>
  <si>
    <t xml:space="preserve">4 S 09 001 91 </t>
  </si>
  <si>
    <t xml:space="preserve"> Transporte local c/ basc. 5 m3 rodov. pav. tkm 0,50 0,15 0,65</t>
  </si>
  <si>
    <t xml:space="preserve">4 S 09 002 00 </t>
  </si>
  <si>
    <t xml:space="preserve"> Transporte local c/ carroceria 4t rodov. pav. tkm 0,92 0,28 1,19</t>
  </si>
  <si>
    <t xml:space="preserve">4 S 09 002 41 </t>
  </si>
  <si>
    <t xml:space="preserve"> Transporte comercial c/ carroc 15t rodov. pav. tkm 0,34 0,10 0,44</t>
  </si>
  <si>
    <t xml:space="preserve">4 S 09 002 90 </t>
  </si>
  <si>
    <t xml:space="preserve">4 S 09 002 91 </t>
  </si>
  <si>
    <t xml:space="preserve"> Transp. local de água c/ cam. tanque rodov. pav. tkm 1,03 0,31 1,34</t>
  </si>
  <si>
    <t xml:space="preserve">4 S 09 202 70 </t>
  </si>
  <si>
    <t>(Valores em R$ ) Página 49 26/05/2015</t>
  </si>
  <si>
    <t>Restauração Rodoviária</t>
  </si>
  <si>
    <t xml:space="preserve"> Desm. dest. e limp. áreas c/ arv. diam. até 0,15m m2 0,31 0,09 0,41</t>
  </si>
  <si>
    <t xml:space="preserve">5 S 01 000 00 </t>
  </si>
  <si>
    <t xml:space="preserve"> Destocamento de árvores c/ diâm. 0,15 a 030m und 27,40 8,21 35,61</t>
  </si>
  <si>
    <t xml:space="preserve">5 S 01 010 00 </t>
  </si>
  <si>
    <t xml:space="preserve"> Destocamento de árvores c/ diâm. &gt; 0,30m und 68,49 20,53 89,02</t>
  </si>
  <si>
    <t xml:space="preserve">5 S 01 011 00 </t>
  </si>
  <si>
    <t xml:space="preserve"> Esc. carga transp. mat 1a cat DMT 50m m3 1,58 0,47 2,06</t>
  </si>
  <si>
    <t xml:space="preserve">5 S 01 100 01 </t>
  </si>
  <si>
    <t xml:space="preserve"> Esc. carga tr. mat 1a c. DMT 50 a 200m c/carreg m3 6,15 1,84 7,99</t>
  </si>
  <si>
    <t xml:space="preserve">5 S 01 100 09 </t>
  </si>
  <si>
    <t xml:space="preserve"> Esc. carga tr. mat 1a c. DMT 200 a 400m c/carreg m3 6,68 2,00 8,69</t>
  </si>
  <si>
    <t xml:space="preserve">5 S 01 100 10 </t>
  </si>
  <si>
    <t xml:space="preserve"> Esc. carga tr. mat 1a c. DMT 400 a 600m c/carreg m3 6,99 2,10 9,09</t>
  </si>
  <si>
    <t xml:space="preserve">5 S 01 100 11 </t>
  </si>
  <si>
    <t xml:space="preserve"> Esc. carga tr. mat 1a c. DMT 600 a 800m c/carreg m3 7,27 2,18 9,45</t>
  </si>
  <si>
    <t xml:space="preserve">5 S 01 100 12 </t>
  </si>
  <si>
    <t xml:space="preserve"> Esc. carga tr. mat 1a c. DMT 800 a 1000m c/carreg m3 7,74 2,32 10,05</t>
  </si>
  <si>
    <t xml:space="preserve">5 S 01 100 13 </t>
  </si>
  <si>
    <t xml:space="preserve"> Esc. carga tr. mat 1a c. DMT 1000 a 1200m c/carreg m3 8,16 2,45 10,60</t>
  </si>
  <si>
    <t xml:space="preserve">5 S 01 100 14 </t>
  </si>
  <si>
    <t xml:space="preserve"> Esc. carga tr. mat 1a c. DMT 1200 a 1400m c/carreg m3 8,33 2,50 10,82</t>
  </si>
  <si>
    <t xml:space="preserve">5 S 01 100 15 </t>
  </si>
  <si>
    <t xml:space="preserve"> Esc. carga tr. mat 1a c. DMT 1400 a 1600m c/carreg m3 8,63 2,59 11,21</t>
  </si>
  <si>
    <t xml:space="preserve">5 S 01 100 16 </t>
  </si>
  <si>
    <t xml:space="preserve"> Esc. carga tr. mat 1a c. DMT 1600 a 1800m c/carreg m3 9,08 2,72 11,80</t>
  </si>
  <si>
    <t xml:space="preserve">5 S 01 100 17 </t>
  </si>
  <si>
    <t xml:space="preserve"> Esc. carga tr. mat 1a c. DMT 1800 a 2000m c/carreg m3 9,26 2,78 12,04</t>
  </si>
  <si>
    <t xml:space="preserve">5 S 01 100 18 </t>
  </si>
  <si>
    <t xml:space="preserve"> Esc. carga tr. mat 1a c. DMT 2000 a 3000m c/carreg m3 10,68 3,20 13,88</t>
  </si>
  <si>
    <t xml:space="preserve">5 S 01 100 19 </t>
  </si>
  <si>
    <t xml:space="preserve"> Esc. carga tr. mat 1a c. DMT 3000 a 5000m c/carreg m3 13,82 4,14 17,97</t>
  </si>
  <si>
    <t xml:space="preserve">5 S 01 100 20 </t>
  </si>
  <si>
    <t xml:space="preserve"> Esc. carga transp. mat 1a cat DMT 50 a 200m c/e m3 4,93 1,48 6,41</t>
  </si>
  <si>
    <t xml:space="preserve">5 S 01 100 22 </t>
  </si>
  <si>
    <t xml:space="preserve"> Esc. carga transp. mat 1a cat DMT 200 a 400m c/e m3 5,34 1,60 6,94</t>
  </si>
  <si>
    <t xml:space="preserve">5 S 01 100 23 </t>
  </si>
  <si>
    <t xml:space="preserve"> Esc. carga transp. mat 1a cat DMT 400 a 600m c/e m3 5,73 1,72 7,45</t>
  </si>
  <si>
    <t xml:space="preserve">5 S 01 100 24 </t>
  </si>
  <si>
    <t xml:space="preserve"> Esc. carga transp. mat 1a cat DMT 600 a 800m c/e m3 6,16 1,85 8,01</t>
  </si>
  <si>
    <t xml:space="preserve">5 S 01 100 25 </t>
  </si>
  <si>
    <t xml:space="preserve"> Esc. carga transp. mat 1a cat DMT 800 a 1000m c/e m3 6,44 1,93 8,36</t>
  </si>
  <si>
    <t xml:space="preserve">5 S 01 100 26 </t>
  </si>
  <si>
    <t xml:space="preserve"> Esc. carga transp. mat 1a cat DMT 1000 a 1200m c/e m3 6,93 2,08 9,01</t>
  </si>
  <si>
    <t xml:space="preserve">5 S 01 100 27 </t>
  </si>
  <si>
    <t xml:space="preserve"> Esc. carga transp. mat 1a cat DMT 1200 a 1400m c/e m3 7,22 2,16 9,38</t>
  </si>
  <si>
    <t xml:space="preserve">5 S 01 100 28 </t>
  </si>
  <si>
    <t xml:space="preserve"> Esc. carga transp. mat 1a cat DMT 1400 a 1600m c/e m3 7,49 2,25 9,74</t>
  </si>
  <si>
    <t xml:space="preserve">5 S 01 100 29 </t>
  </si>
  <si>
    <t xml:space="preserve"> Esc. carga transp .mat 1a cat DMT 1600 a 1800m c/e m3 7,72 2,31 10,03</t>
  </si>
  <si>
    <t xml:space="preserve">5 S 01 100 30 </t>
  </si>
  <si>
    <t xml:space="preserve"> Esc. carga transp. mat 1a cat DMT 1800 a 2000m c/e m3 8,06 2,42 10,48</t>
  </si>
  <si>
    <t xml:space="preserve">5 S 01 100 31 </t>
  </si>
  <si>
    <t xml:space="preserve"> Esc. carga transp. mat 1a cat DMT 2000 a 3000m c/e m3 9,45 2,83 12,29</t>
  </si>
  <si>
    <t xml:space="preserve">5 S 01 100 32 </t>
  </si>
  <si>
    <t xml:space="preserve"> Esc. carga transp. mat 1a cat DMT 3000 a 5000m c/e m3 12,42 3,72 16,14</t>
  </si>
  <si>
    <t xml:space="preserve">5 S 01 100 33 </t>
  </si>
  <si>
    <t xml:space="preserve"> Esc. carga transp. mat 2a cat DMT 50m m3 2,73 0,82 3,55</t>
  </si>
  <si>
    <t xml:space="preserve">5 S 01 101 01 </t>
  </si>
  <si>
    <t xml:space="preserve"> Esc. carga tr. mat 2a c. DMT 50 a 200m c/carreg m3 9,26 2,78 12,03</t>
  </si>
  <si>
    <t xml:space="preserve">5 S 01 101 09 </t>
  </si>
  <si>
    <t xml:space="preserve"> Esc. carga tr. mat 2a c. DMT 200 a 400m c/carreg m3 9,88 2,96 12,85</t>
  </si>
  <si>
    <t xml:space="preserve">5 S 01 101 10 </t>
  </si>
  <si>
    <t xml:space="preserve"> Esc. carga tr. mat 2a c. DMT 400 a 600m c/carreg m3 10,49 3,15 13,64</t>
  </si>
  <si>
    <t xml:space="preserve">5 S 01 101 11 </t>
  </si>
  <si>
    <t xml:space="preserve"> Esc. carga tr. mat 2a c. DMT 600 a 800m c/carreg m3 10,96 3,29 14,25</t>
  </si>
  <si>
    <t xml:space="preserve">5 S 01 101 12 </t>
  </si>
  <si>
    <t xml:space="preserve"> Esc. carga tr. mat 2a c. DMT 800 a 1000m c/carreg m3 11,28 3,38 14,66</t>
  </si>
  <si>
    <t xml:space="preserve">5 S 01 101 13 </t>
  </si>
  <si>
    <t xml:space="preserve"> Esc. carga tr. mat 2a c. DMT 1000 a 1200m c/carreg m3 11,77 3,53 15,30</t>
  </si>
  <si>
    <t xml:space="preserve">5 S 01 101 14 </t>
  </si>
  <si>
    <t xml:space="preserve"> Esc. carga tr. mat 2a c. DMT 1200 a 1400m c/carreg m3 12,12 3,63 15,75</t>
  </si>
  <si>
    <t xml:space="preserve">5 S 01 101 15 </t>
  </si>
  <si>
    <t>(Valores em R$ ) Página 50 26/05/2015</t>
  </si>
  <si>
    <t xml:space="preserve"> Esc. carga tr. mat 2a c. DMT 1400 a 1600m c/carreg m3 12,50 3,75 16,25</t>
  </si>
  <si>
    <t xml:space="preserve">5 S 01 101 16 </t>
  </si>
  <si>
    <t xml:space="preserve"> Esc. carga tr. mat 2a c. DMT 1600 a 1800m c/carreg m3 12,71 3,81 16,52</t>
  </si>
  <si>
    <t xml:space="preserve">5 S 01 101 17 </t>
  </si>
  <si>
    <t xml:space="preserve"> Esc. carga tr. mat 2a c. DMT 1800 a 2000m c/carreg m3 13,33 4,00 17,32</t>
  </si>
  <si>
    <t xml:space="preserve">5 S 01 101 18 </t>
  </si>
  <si>
    <t xml:space="preserve"> Esc. carga tr. mat 2a c. DMT 2000 a 3000m c/carreg m3 14,68 4,40 19,08</t>
  </si>
  <si>
    <t xml:space="preserve">5 S 01 101 19 </t>
  </si>
  <si>
    <t xml:space="preserve"> Esc. carga tr. mat 2a c. DMT 3000 a 5000m c/carreg m3 18,28 5,48 23,76</t>
  </si>
  <si>
    <t xml:space="preserve">5 S 01 101 20 </t>
  </si>
  <si>
    <t xml:space="preserve"> Esc. carga transp. mat 2a cat DMT 50 a 200m c/e m3 6,89 2,06 8,95</t>
  </si>
  <si>
    <t xml:space="preserve">5 S 01 101 22 </t>
  </si>
  <si>
    <t xml:space="preserve"> Esc. carga transp. mat 2a cat DMT 200 a 400m c/e m3 7,37 2,21 9,58</t>
  </si>
  <si>
    <t xml:space="preserve">5 S 01 101 23 </t>
  </si>
  <si>
    <t xml:space="preserve"> Esc. carga transp. mat 2a cat DMT 400 a 600m c/e m3 7,81 2,34 10,16</t>
  </si>
  <si>
    <t xml:space="preserve">5 S 01 101 24 </t>
  </si>
  <si>
    <t xml:space="preserve"> Esc. carga transp. mat 2a cat DMT 600 a 800m c/e m3 8,18 2,45 10,63</t>
  </si>
  <si>
    <t xml:space="preserve">5 S 01 101 25 </t>
  </si>
  <si>
    <t xml:space="preserve"> Esc. carga transp. mat 2a cat DMT 800 a 1000m c/e m3 8,91 2,67 11,59</t>
  </si>
  <si>
    <t xml:space="preserve">5 S 01 101 26 </t>
  </si>
  <si>
    <t xml:space="preserve"> Esc. carga transp. mat 2a cat DMT 1000 a 1200m c/e m3 9,25 2,77 12,03</t>
  </si>
  <si>
    <t xml:space="preserve">5 S 01 101 27 </t>
  </si>
  <si>
    <t xml:space="preserve"> Esc. carga transp. mat 2a cat DMT 1200 a 1400m c/e m3 9,68 2,90 12,58</t>
  </si>
  <si>
    <t xml:space="preserve">5 S 01 101 28 </t>
  </si>
  <si>
    <t xml:space="preserve"> Esc. carga transp. mat 2a cat DMT 1400 a 1600m c/e m3 9,90 2,97 12,86</t>
  </si>
  <si>
    <t xml:space="preserve">5 S 01 101 29 </t>
  </si>
  <si>
    <t xml:space="preserve"> Esc. carga transp. mat 2a cat DMT 1600 a 1800m c/e m3 10,05 3,01 13,07</t>
  </si>
  <si>
    <t xml:space="preserve">5 S 01 101 30 </t>
  </si>
  <si>
    <t xml:space="preserve"> Esc. carga transp. mat 2a cat DMT 1800 a 2000m c/e m3 10,85 3,25 14,10</t>
  </si>
  <si>
    <t xml:space="preserve">5 S 01 101 31 </t>
  </si>
  <si>
    <t xml:space="preserve"> Esc. carga transp. mat 2a cat DMT 2000 a 3000m c/e m3 12,26 3,68 15,93</t>
  </si>
  <si>
    <t xml:space="preserve">5 S 01 101 32 </t>
  </si>
  <si>
    <t xml:space="preserve"> Esc. carga transp. mat 2a cat DMT 3000 a 5000m c/e m3 15,53 4,66 20,18</t>
  </si>
  <si>
    <t xml:space="preserve">5 S 01 101 33 </t>
  </si>
  <si>
    <t xml:space="preserve"> Esc. carga transp. mat 3a cat DMT até 50m m3 16,97 5,09 22,05</t>
  </si>
  <si>
    <t xml:space="preserve">5 S 01 102 01 </t>
  </si>
  <si>
    <t xml:space="preserve"> Esc. carga transp. mat 3a cat DMT 50 a 200m m3 21,85 6,55 28,40</t>
  </si>
  <si>
    <t xml:space="preserve">5 S 01 102 02 </t>
  </si>
  <si>
    <t xml:space="preserve"> Esc. carga transp. mat 3a cat DMT 200 a 400m m3 23,75 7,12 30,87</t>
  </si>
  <si>
    <t xml:space="preserve">5 S 01 102 03 </t>
  </si>
  <si>
    <t xml:space="preserve"> Esc. carga transp. mat 3a cat DMT 400 a 600m m3 24,10 7,22 31,32</t>
  </si>
  <si>
    <t xml:space="preserve">5 S 01 102 04 </t>
  </si>
  <si>
    <t xml:space="preserve"> Esc. carga transp. mat 3a cat DMT 600 a 800m m3 25,15 7,54 32,68</t>
  </si>
  <si>
    <t xml:space="preserve">5 S 01 102 05 </t>
  </si>
  <si>
    <t xml:space="preserve"> Esc. carga transp. mat 3a cat DMT 800 a 1000m m3 25,61 7,68 33,29</t>
  </si>
  <si>
    <t xml:space="preserve">5 S 01 102 06 </t>
  </si>
  <si>
    <t xml:space="preserve"> Esc. carga transp. mat 3a cat DMT 1000 a 1200m m3 26,54 7,96 34,50</t>
  </si>
  <si>
    <t xml:space="preserve">5 S 01 102 07 </t>
  </si>
  <si>
    <t xml:space="preserve"> Compactação de aterros a 95% proctor normal m3 2,33 0,70 3,03</t>
  </si>
  <si>
    <t xml:space="preserve">5 S 01 510 00 </t>
  </si>
  <si>
    <t xml:space="preserve"> Compactação de aterros a 100% proctor normal m3 2,78 0,83 3,61</t>
  </si>
  <si>
    <t xml:space="preserve">5 S 01 511 00 </t>
  </si>
  <si>
    <t xml:space="preserve">5 S 01 513 01 </t>
  </si>
  <si>
    <t xml:space="preserve"> Reforço do subleito m3 9,49 2,85 12,34</t>
  </si>
  <si>
    <t>fora" m3 1,79 0,54 2,33</t>
  </si>
  <si>
    <t xml:space="preserve">5 S 02 100 00 </t>
  </si>
  <si>
    <t xml:space="preserve"> Regularização do subleito m2 0,71 0,21 0,92</t>
  </si>
  <si>
    <t xml:space="preserve">5 S 02 110 00 </t>
  </si>
  <si>
    <t xml:space="preserve"> Regul. subleito c/ fresa. corte contr. aut. greide m2 0,92 0,28 1,20</t>
  </si>
  <si>
    <t xml:space="preserve">5 S 02 110 01 </t>
  </si>
  <si>
    <t xml:space="preserve">5 S 02 200 00 </t>
  </si>
  <si>
    <t xml:space="preserve"> Base solo estabilizado granul. s/ mistura m3 9,49 2,85 12,34</t>
  </si>
  <si>
    <t>base solo estabilizado granul. s/ mistura m3 9,49 2,85 12,34</t>
  </si>
  <si>
    <t xml:space="preserve">5 S 02 200 01 </t>
  </si>
  <si>
    <t xml:space="preserve"> Recomposição camada de base s/ adição de material m2 0,71 0,21 0,92</t>
  </si>
  <si>
    <t xml:space="preserve">5 S 02 201 00 </t>
  </si>
  <si>
    <t xml:space="preserve">5 S 02 210 00 </t>
  </si>
  <si>
    <t>base estabiliz. granul. c/ mist. solo na pista m3 10,17 3,05 13,22</t>
  </si>
  <si>
    <t xml:space="preserve">5 S 02 210 01 </t>
  </si>
  <si>
    <t xml:space="preserve"> Base estabiliz.granul.c/ mist. solo areia na pista m3 11,89 3,56 15,45</t>
  </si>
  <si>
    <t>base estab. granul.c/mist. solo</t>
  </si>
  <si>
    <t>areia na pista m3 11,89 3,56 15,45</t>
  </si>
  <si>
    <t xml:space="preserve">5 S 02 210 02 </t>
  </si>
  <si>
    <t>(Valores em R$ ) Página 51 26/05/2015</t>
  </si>
  <si>
    <t xml:space="preserve">5 S 02 210 51 </t>
  </si>
  <si>
    <t xml:space="preserve"> Base estab.gran.c/mist.solo areia na pista AC m3 32,53 9,75 42,29</t>
  </si>
  <si>
    <t>base est.gran.c/mist.solo</t>
  </si>
  <si>
    <t>areia na pista AC m3 32,53 9,75 42,29</t>
  </si>
  <si>
    <t xml:space="preserve">5 S 02 210 52 </t>
  </si>
  <si>
    <t xml:space="preserve"> Base estabilizada granul. c/ mistura solo</t>
  </si>
  <si>
    <t xml:space="preserve">5 S 02 220 00 </t>
  </si>
  <si>
    <t xml:space="preserve"> Base estabilizada granul.c/mist. solo</t>
  </si>
  <si>
    <t>brita m3 35,59 10,67 46,26</t>
  </si>
  <si>
    <t xml:space="preserve">5 S 02 220 50 </t>
  </si>
  <si>
    <t xml:space="preserve"> Base de brita graduada m3 58,26 17,47 75,73</t>
  </si>
  <si>
    <t>brita BC m3 60,65 18,18 78,83</t>
  </si>
  <si>
    <t xml:space="preserve">5 S 02 230 00 </t>
  </si>
  <si>
    <t xml:space="preserve"> Base brita grad.c/distr.agreg. contr. autom.greide m3 58,18 17,44 75,63</t>
  </si>
  <si>
    <t xml:space="preserve">5 S 02 230 01 </t>
  </si>
  <si>
    <t xml:space="preserve"> Base de brita graduada BC m3 120,91 36,25 157,16</t>
  </si>
  <si>
    <t xml:space="preserve">5 S 02 230 50 </t>
  </si>
  <si>
    <t xml:space="preserve"> Base brita grad.c/dist.agreg.contr.aut.greide BC m3 120,83 36,22 157,05</t>
  </si>
  <si>
    <t xml:space="preserve">5 S 02 230 51 </t>
  </si>
  <si>
    <t xml:space="preserve"> Base de macadame hidraúlico m3 51,14 15,33 66,47</t>
  </si>
  <si>
    <t xml:space="preserve">5 S 02 231 00 </t>
  </si>
  <si>
    <t xml:space="preserve"> Base de macadame hidraúlico BC m3 109,87 32,94 142,81</t>
  </si>
  <si>
    <t xml:space="preserve">5 S 02 231 50 </t>
  </si>
  <si>
    <t xml:space="preserve"> Recomposição camada de base c/ adição de cimento m3 44,69 13,40 58,09</t>
  </si>
  <si>
    <t xml:space="preserve">5 S 02 240 11 </t>
  </si>
  <si>
    <t xml:space="preserve"> Base de solo cimento com mistura em usina m3 95,69 28,69 124,38</t>
  </si>
  <si>
    <t xml:space="preserve">5 S 02 241 01 </t>
  </si>
  <si>
    <t xml:space="preserve">5 S 02 243 01 </t>
  </si>
  <si>
    <t>base solo melhorado c/cimento c/mist. em usina m3 58,92 17,66 76,58</t>
  </si>
  <si>
    <t xml:space="preserve">5 S 02 300 00 </t>
  </si>
  <si>
    <t xml:space="preserve">5 S 02 400 00 </t>
  </si>
  <si>
    <t xml:space="preserve"> Tratamento superficial simples c/ emulsão m2 0,77 0,23 1,00</t>
  </si>
  <si>
    <t xml:space="preserve">5 S 02 500 01 </t>
  </si>
  <si>
    <t xml:space="preserve"> Tratamento superficial simples c/ banho diluído m2 0,92 0,28 1,20</t>
  </si>
  <si>
    <t xml:space="preserve">5 S 02 500 02 </t>
  </si>
  <si>
    <t xml:space="preserve"> Tratamento superficial simples c/ CAP BC m2 1,15 0,35 1,50</t>
  </si>
  <si>
    <t xml:space="preserve">5 S 02 500 50 </t>
  </si>
  <si>
    <t xml:space="preserve"> Tratamento superficial simples c/ emulsão BC m2 1,08 0,32 1,41</t>
  </si>
  <si>
    <t xml:space="preserve">5 S 02 500 51 </t>
  </si>
  <si>
    <t xml:space="preserve"> Tratamento superficial simples c/banho diluído BC m2 1,24 0,37 1,61</t>
  </si>
  <si>
    <t xml:space="preserve">5 S 02 500 52 </t>
  </si>
  <si>
    <t xml:space="preserve"> Tratamento superficial duplo c/ emulsão m2 2,38 0,71 3,10</t>
  </si>
  <si>
    <t xml:space="preserve">5 S 02 501 01 </t>
  </si>
  <si>
    <t xml:space="preserve"> Tratamento superficial duplo c/ banho diluído m2 2,70 0,81 3,51</t>
  </si>
  <si>
    <t xml:space="preserve">5 S 02 501 02 </t>
  </si>
  <si>
    <t xml:space="preserve"> Tratamento superficial duplo c/ CAP BC m2 3,36 1,01 4,37</t>
  </si>
  <si>
    <t xml:space="preserve">5 S 02 501 50 </t>
  </si>
  <si>
    <t xml:space="preserve"> Tratamento superficial duplo c/ emulsão BC m2 3,35 1,00 4,36</t>
  </si>
  <si>
    <t xml:space="preserve">5 S 02 501 51 </t>
  </si>
  <si>
    <t xml:space="preserve"> Tratamento superficial duplo c/banho diluído BC m2 3,67 1,10 4,76</t>
  </si>
  <si>
    <t xml:space="preserve">5 S 02 501 52 </t>
  </si>
  <si>
    <t xml:space="preserve"> Tratamento superficial triplo c/ emulsão m2 3,45 1,04 4,49</t>
  </si>
  <si>
    <t xml:space="preserve">5 S 02 502 01 </t>
  </si>
  <si>
    <t xml:space="preserve"> Tratamento superficial triplo c/ banho diluído m2 3,87 1,16 5,03</t>
  </si>
  <si>
    <t xml:space="preserve">5 S 02 502 02 </t>
  </si>
  <si>
    <t xml:space="preserve"> Tratamento superficial triplo c/ CAP BC m2 4,56 1,37 5,93</t>
  </si>
  <si>
    <t xml:space="preserve">5 S 02 502 50 </t>
  </si>
  <si>
    <t xml:space="preserve"> Tratamento superficial triplo c/ emulsão BC m2 4,60 1,38 5,98</t>
  </si>
  <si>
    <t xml:space="preserve">5 S 02 502 51 </t>
  </si>
  <si>
    <t xml:space="preserve"> Tratamento superficial triplo c/ banho diluído BC m2 5,02 1,50 6,52</t>
  </si>
  <si>
    <t xml:space="preserve">5 S 02 502 52 </t>
  </si>
  <si>
    <t xml:space="preserve"> Micro</t>
  </si>
  <si>
    <t xml:space="preserve">5 S 02 511 01 </t>
  </si>
  <si>
    <t xml:space="preserve">revestimento a frio </t>
  </si>
  <si>
    <t xml:space="preserve"> Microflex 0,8cm m2 0,86 0,26 1,12</t>
  </si>
  <si>
    <t xml:space="preserve">5 S 02 511 02 </t>
  </si>
  <si>
    <t>revestimento a frio</t>
  </si>
  <si>
    <t>Microflex 0,8cm c/filler m2 1,01 0,30 1,31</t>
  </si>
  <si>
    <t xml:space="preserve">5 S 02 511 03 </t>
  </si>
  <si>
    <t xml:space="preserve"> Microflex 2,0 cm m2 2,05 0,62 2,67</t>
  </si>
  <si>
    <t xml:space="preserve">5 S 02 511 04 </t>
  </si>
  <si>
    <t xml:space="preserve"> Microflex </t>
  </si>
  <si>
    <t xml:space="preserve"> 2,5 cm m2 2,54 0,76 3,30</t>
  </si>
  <si>
    <t xml:space="preserve">5 S 02 511 05 </t>
  </si>
  <si>
    <t>revest. a frio</t>
  </si>
  <si>
    <t>Microflex 0,8cm c/filler cal m2 0,77 0,23 1,00</t>
  </si>
  <si>
    <t xml:space="preserve">5 S 02 511 06 </t>
  </si>
  <si>
    <t>revest.a frio</t>
  </si>
  <si>
    <t>Microflex 0,8cm c/filler cimen m2 0,77 0,23 1,00</t>
  </si>
  <si>
    <t>(Valores em R$ ) Página 52 26/05/2015</t>
  </si>
  <si>
    <t xml:space="preserve">5 S 02 511 07 </t>
  </si>
  <si>
    <t>revest.frio</t>
  </si>
  <si>
    <t>Microflex 0,8cm c/fibra c/cal m2 0,77 0,23 1,00</t>
  </si>
  <si>
    <t xml:space="preserve">5 S 02 511 08 </t>
  </si>
  <si>
    <t>Microflex 0,8cm c/fibra c/ciment m2 0,77 0,23 1,00</t>
  </si>
  <si>
    <t xml:space="preserve">5 S 02 511 09 </t>
  </si>
  <si>
    <t>Microflex 1,5cm c/filler cal m2 1,04 0,31 1,36</t>
  </si>
  <si>
    <t xml:space="preserve">5 S 02 511 10 </t>
  </si>
  <si>
    <t>Microflex 1,5cm c/filler cimen m2 1,05 0,31 1,36</t>
  </si>
  <si>
    <t xml:space="preserve">5 S 02 511 11 </t>
  </si>
  <si>
    <t>Microflex1,5cm c/filler,fibr,cal m2 1,04 0,31 1,36</t>
  </si>
  <si>
    <t xml:space="preserve">5 S 02 511 12 </t>
  </si>
  <si>
    <t>Microflex1,5cm c/filler,fibr,cim m2 1,05 0,31 1,36</t>
  </si>
  <si>
    <t xml:space="preserve">5 S 02 511 51 </t>
  </si>
  <si>
    <t xml:space="preserve"> Microflex 0,8cm BC m2 1,18 0,35 1,53</t>
  </si>
  <si>
    <t xml:space="preserve">5 S 02 511 52 </t>
  </si>
  <si>
    <t xml:space="preserve"> Microflex 1,5 cm BC m2 2,16 0,65 2,81</t>
  </si>
  <si>
    <t xml:space="preserve">5 S 02 511 53 </t>
  </si>
  <si>
    <t xml:space="preserve"> Microflex 2,0 cm BC m2 2,84 0,85 3,69</t>
  </si>
  <si>
    <t xml:space="preserve">5 S 02 511 54 </t>
  </si>
  <si>
    <t>Microflex</t>
  </si>
  <si>
    <t>2,5 cm BC m2 3,52 1,05 4,57</t>
  </si>
  <si>
    <t xml:space="preserve">5 S 02 511 55 </t>
  </si>
  <si>
    <t xml:space="preserve">revest.a frio </t>
  </si>
  <si>
    <t xml:space="preserve"> Microflex 0,8cm BC c/ cal m2 1,08 0,32 1,41</t>
  </si>
  <si>
    <t xml:space="preserve">5 S 02 511 56 </t>
  </si>
  <si>
    <t xml:space="preserve"> Microflex 0,8cm BC c/cimento m2 1,09 0,33 1,41</t>
  </si>
  <si>
    <t xml:space="preserve">5 S 02 511 57 </t>
  </si>
  <si>
    <t>Microflex 0,8cm BC c/fibra cal m2 1,08 0,32 1,41</t>
  </si>
  <si>
    <t xml:space="preserve">5 S 02 511 58 </t>
  </si>
  <si>
    <t>Microflex 0,8cm BC c/fibra cim m2 1,09 0,33 1,41</t>
  </si>
  <si>
    <t xml:space="preserve">5 S 02 511 59 </t>
  </si>
  <si>
    <t>Microflex 1,5 cm BC c/cal m2 2,01 0,60 2,62</t>
  </si>
  <si>
    <t xml:space="preserve">5 S 02 511 60 </t>
  </si>
  <si>
    <t>Microflex 1,5 cm BC c/cimento m2 2,02 0,61 2,62</t>
  </si>
  <si>
    <t xml:space="preserve">5 S 02 511 61 </t>
  </si>
  <si>
    <t>revest. frio</t>
  </si>
  <si>
    <t>Microflex 1,5 cm BC fibra c/cal m2 2,01 0,60 2,62</t>
  </si>
  <si>
    <t xml:space="preserve">5 S 02 511 62 </t>
  </si>
  <si>
    <t>Microflex 1,5 cm BC fibra c/cim m2 2,02 0,61 2,62</t>
  </si>
  <si>
    <t xml:space="preserve">5 S 02 511 63 </t>
  </si>
  <si>
    <t xml:space="preserve"> Microflex 2,0 cm c/cal m2 1,90 0,57 2,46</t>
  </si>
  <si>
    <t xml:space="preserve">5 S 02 511 64 </t>
  </si>
  <si>
    <t xml:space="preserve"> Microflex 2,0 cm c/cim m2 1,90 0,57 2,47</t>
  </si>
  <si>
    <t xml:space="preserve">5 S 02 511 65 </t>
  </si>
  <si>
    <t>Microflex 2,0 cm c/fibra cal m2 1,90 0,57 2,46</t>
  </si>
  <si>
    <t xml:space="preserve">5 S 02 511 66 </t>
  </si>
  <si>
    <t>Microflex 2,0 cm c/fibra cim m2 1,90 0,57 2,47</t>
  </si>
  <si>
    <t xml:space="preserve">5 S 02 511 67 </t>
  </si>
  <si>
    <t>Microflex 2,0 cm BC cal m2 2,68 0,80 3,48</t>
  </si>
  <si>
    <t xml:space="preserve">5 S 02 511 68 </t>
  </si>
  <si>
    <t>Microflex 2,0 cm BC cim m2 2,69 0,81 3,49</t>
  </si>
  <si>
    <t xml:space="preserve">5 S 02 511 69 </t>
  </si>
  <si>
    <t>Microflex 2,0 cm BC c/fibra cal m2 2,68 0,80 3,48</t>
  </si>
  <si>
    <t xml:space="preserve">5 S 02 511 70 </t>
  </si>
  <si>
    <t>Microflex 2,0 cm BC c/fibra cim m2 2,67 0,80 3,47</t>
  </si>
  <si>
    <t xml:space="preserve">5 S 02 511 71 </t>
  </si>
  <si>
    <t>2,5cm c/ filler cal m2 2,34 0,70 3,04</t>
  </si>
  <si>
    <t xml:space="preserve">5 S 02 511 72 </t>
  </si>
  <si>
    <t>2,5cm c/ filler cim m2 2,38 0,71 3,09</t>
  </si>
  <si>
    <t xml:space="preserve">5 S 02 511 73 </t>
  </si>
  <si>
    <t>2,5cm c/fibra cal m2 2,34 0,70 3,04</t>
  </si>
  <si>
    <t xml:space="preserve">5 S 02 511 74 </t>
  </si>
  <si>
    <t>2,5cm c/fibra cim m2 2,35 0,70 3,06</t>
  </si>
  <si>
    <t xml:space="preserve">5 S 02 511 75 </t>
  </si>
  <si>
    <t>2,5 cm BC c/ cal m2 3,35 1,00 4,35</t>
  </si>
  <si>
    <t xml:space="preserve">5 S 02 511 76 </t>
  </si>
  <si>
    <t>2,5 cm BC c/ cim m2 3,35 1,01 4,36</t>
  </si>
  <si>
    <t xml:space="preserve">5 S 02 511 77 </t>
  </si>
  <si>
    <t>2,5 cm BC c/fibra cal m2 3,35 1,00 4,35</t>
  </si>
  <si>
    <t xml:space="preserve">5 S 02 511 78 </t>
  </si>
  <si>
    <t xml:space="preserve"> Lama asfáltica fina (granulometrias I e II) m2 0,86 0,26 1,11</t>
  </si>
  <si>
    <t>2,5 cm BC c/fibra cim m2 3,35 1,01 4,36</t>
  </si>
  <si>
    <t xml:space="preserve">5 S 02 512 01 </t>
  </si>
  <si>
    <t xml:space="preserve"> Lama asfáltica grossa (granulometrias III e IV) m2 1,59 0,48 2,06</t>
  </si>
  <si>
    <t xml:space="preserve">5 S 02 512 02 </t>
  </si>
  <si>
    <t>(Valores em R$ ) Página 53 26/05/2015</t>
  </si>
  <si>
    <t xml:space="preserve"> Lama asfáltica fina (granulometrias I e II) AC/BC m2 0,99 0,30 1,29</t>
  </si>
  <si>
    <t xml:space="preserve">5 S 02 512 51 </t>
  </si>
  <si>
    <t xml:space="preserve"> Lama asfált.grossa (granulometrias III e IV) AC/BC m2 1,87 0,56 2,43</t>
  </si>
  <si>
    <t xml:space="preserve">5 S 02 512 52 </t>
  </si>
  <si>
    <t xml:space="preserve">5 S 02 530 00 </t>
  </si>
  <si>
    <t>misturado a frio m3 82,93 24,86 107,80</t>
  </si>
  <si>
    <t xml:space="preserve">5 S 02 530 50 </t>
  </si>
  <si>
    <t xml:space="preserve"> Macadame betuminoso por penetração m3 78,64 23,58 102,22</t>
  </si>
  <si>
    <t>misturado a frio AC/BC m3 142,88 42,84 185,72</t>
  </si>
  <si>
    <t xml:space="preserve">5 S 02 531 00 </t>
  </si>
  <si>
    <t xml:space="preserve"> Macadame betuminoso por penetração BC m3 133,46 40,01 173,47</t>
  </si>
  <si>
    <t xml:space="preserve">5 S 02 531 50 </t>
  </si>
  <si>
    <t xml:space="preserve">5 S 02 532 00 </t>
  </si>
  <si>
    <t>asfalto a quente t 61,32 18,38 79,71</t>
  </si>
  <si>
    <t xml:space="preserve">5 S 02 532 50 </t>
  </si>
  <si>
    <t xml:space="preserve"> Conc. betumin.usinado a quente </t>
  </si>
  <si>
    <t>asfalto a quente AC t 103,80 31,12 134,92</t>
  </si>
  <si>
    <t xml:space="preserve">5 S 02 540 01 </t>
  </si>
  <si>
    <t xml:space="preserve"> capa de rolamento t 56,67 16,99 73,66</t>
  </si>
  <si>
    <t xml:space="preserve">5 S 02 540 02 </t>
  </si>
  <si>
    <t xml:space="preserve"> CBUQ reciclado em usina fixa t 44,81 13,43 58,24</t>
  </si>
  <si>
    <t xml:space="preserve"> binder t 50,33 15,09 65,42</t>
  </si>
  <si>
    <t xml:space="preserve">5 S 02 540 12 </t>
  </si>
  <si>
    <t xml:space="preserve">5 S 02 540 21 </t>
  </si>
  <si>
    <t xml:space="preserve"> capa de rolamento t 60,40 18,11 78,51</t>
  </si>
  <si>
    <t xml:space="preserve">5 S 02 540 51 </t>
  </si>
  <si>
    <t>capa de rolamento AC/BC t 81,66 24,48 106,14</t>
  </si>
  <si>
    <t xml:space="preserve">5 S 02 540 52 </t>
  </si>
  <si>
    <t xml:space="preserve"> CBUQ reciclado em usina fixa AC/BC t 57,57 17,26 74,83</t>
  </si>
  <si>
    <t>binder AC/BC t 78,34 23,49 101,83</t>
  </si>
  <si>
    <t xml:space="preserve">5 S 02 540 62 </t>
  </si>
  <si>
    <t xml:space="preserve"> CBUQ capa de rolam. AC/BC c/ cal hidratada t 85,59 25,66 111,25</t>
  </si>
  <si>
    <t xml:space="preserve">5 S 02 540 71 </t>
  </si>
  <si>
    <t xml:space="preserve"> Manta sintét. p/ recap.asfál.</t>
  </si>
  <si>
    <t xml:space="preserve">5 S 02 600 00 </t>
  </si>
  <si>
    <t xml:space="preserve"> Concreto cimento portland c/ equip. pequeno porte m3 318,77 95,57 414,34</t>
  </si>
  <si>
    <t xml:space="preserve"> fornec. e aplicação m2 2,96 0,89 3,84</t>
  </si>
  <si>
    <t xml:space="preserve">5 S 02 607 00 </t>
  </si>
  <si>
    <t xml:space="preserve"> Concr.cimento portland c/equip.pequeno porte AC/BC m3 381,54 114,39 495,93</t>
  </si>
  <si>
    <t xml:space="preserve">5 S 02 607 50 </t>
  </si>
  <si>
    <t xml:space="preserve">5 S 02 702 00 </t>
  </si>
  <si>
    <t xml:space="preserve"> Remoção mecanizada de revestimento betuminoso m3 8,96 2,69 11,65</t>
  </si>
  <si>
    <t xml:space="preserve">5 S 02 905 00 </t>
  </si>
  <si>
    <t xml:space="preserve"> Remoção manual de revestimento betuminoso m3 201,63 60,45 262,08</t>
  </si>
  <si>
    <t xml:space="preserve">5 S 02 905 01 </t>
  </si>
  <si>
    <t xml:space="preserve"> Remoção mecanizada da camada granular pavimento m3 5,70 1,71 7,41</t>
  </si>
  <si>
    <t xml:space="preserve">5 S 02 906 00 </t>
  </si>
  <si>
    <t xml:space="preserve"> Remoção manual da camada granular do pavimento m3 115,99 34,77 150,76</t>
  </si>
  <si>
    <t xml:space="preserve">5 S 02 906 01 </t>
  </si>
  <si>
    <t xml:space="preserve"> Remoção mecanizada material de baixa capac.suporte m3 5,60 1,68 7,27</t>
  </si>
  <si>
    <t xml:space="preserve">5 S 02 907 00 </t>
  </si>
  <si>
    <t xml:space="preserve"> Remoção manual de material de baixa capac.suporte m3 99,13 29,72 128,85</t>
  </si>
  <si>
    <t xml:space="preserve">5 S 02 907 01 </t>
  </si>
  <si>
    <t xml:space="preserve"> Arrancamento e remoção de paralelepípedos m2 20,59 6,17 26,76</t>
  </si>
  <si>
    <t xml:space="preserve">5 S 02 908 00 </t>
  </si>
  <si>
    <t xml:space="preserve"> Arrancamento e remoção de meios</t>
  </si>
  <si>
    <t xml:space="preserve">5 S 02 909 00 </t>
  </si>
  <si>
    <t xml:space="preserve"> Fresagem contínua do revest. betuminoso m3 103,00 30,88 133,88</t>
  </si>
  <si>
    <t>fios m3 115,89 34,74 150,64</t>
  </si>
  <si>
    <t xml:space="preserve">5 S 02 990 11 </t>
  </si>
  <si>
    <t xml:space="preserve"> Fresagem descontínua revest. betuminoso m3 153,64 46,06 199,70</t>
  </si>
  <si>
    <t xml:space="preserve">5 S 02 990 12 </t>
  </si>
  <si>
    <t xml:space="preserve"> Reciclagem simples c/ incorp. rev. asfáltico m3 29,36 8,80 38,16</t>
  </si>
  <si>
    <t xml:space="preserve">5 S 02 993 01 </t>
  </si>
  <si>
    <t xml:space="preserve"> Reciclagem c/ cimento e incorp. rev. asfáltico m3 62,53 18,75 81,28</t>
  </si>
  <si>
    <t xml:space="preserve">5 S 02 993 04 </t>
  </si>
  <si>
    <t xml:space="preserve"> Reciclagem c/ brita e incorp. de rev. asfáltico m3 42,98 12,89 55,87</t>
  </si>
  <si>
    <t xml:space="preserve">5 S 02 993 07 </t>
  </si>
  <si>
    <t xml:space="preserve"> Reciclagem c/ cimento e brita e incorp. rev. m3 76,56 22,95 99,51</t>
  </si>
  <si>
    <t xml:space="preserve">5 S 02 993 10 </t>
  </si>
  <si>
    <t xml:space="preserve"> Reciclagem c/ espuma asfáltica e incorp. rev. asf. m3 51,40 15,41 66,81</t>
  </si>
  <si>
    <t xml:space="preserve">5 S 02 993 13 </t>
  </si>
  <si>
    <t xml:space="preserve"> Bueiro met. chapas múltiplas D=1,60m galv. m 1.254,35 376,05 1.630,41</t>
  </si>
  <si>
    <t xml:space="preserve">5 S 04 300 16 </t>
  </si>
  <si>
    <t>(Valores em R$ ) Página 54 26/05/2015</t>
  </si>
  <si>
    <t xml:space="preserve"> Bueiro met. chapas múltiplas D=2,00m galv. m 1.726,01 517,46 2.243,47</t>
  </si>
  <si>
    <t xml:space="preserve">5 S 04 300 20 </t>
  </si>
  <si>
    <t xml:space="preserve">5 S 04 300 30 </t>
  </si>
  <si>
    <t xml:space="preserve"> Bueiro met. chapas múltiplas D=1,60m galv. BC m 1.289,59 386,62 1.676,21</t>
  </si>
  <si>
    <t xml:space="preserve">5 S 04 300 66 </t>
  </si>
  <si>
    <t xml:space="preserve"> Bueiro met. chapas múltiplas D=2,00m galv. BC m 1.765,16 529,20 2.294,36</t>
  </si>
  <si>
    <t xml:space="preserve">5 S 04 300 70 </t>
  </si>
  <si>
    <t xml:space="preserve">5 S 04 300 71 </t>
  </si>
  <si>
    <t xml:space="preserve"> Bueiro met. chapas múltiplas D=1,60m rev. epoxy m 1.497,87 449,06 1.946,93</t>
  </si>
  <si>
    <t xml:space="preserve">5 S 04 301 16 </t>
  </si>
  <si>
    <t xml:space="preserve"> Bueiro met. chapas múltiplas D=2,00m rev. epoxy m 1.895,45 568,26 2.463,71</t>
  </si>
  <si>
    <t xml:space="preserve">5 S 04 301 20 </t>
  </si>
  <si>
    <t xml:space="preserve"> Bueiro met. chapas múlt. D=1,60m rev. epoxy BC m 1.533,11 459,63 1.992,74</t>
  </si>
  <si>
    <t xml:space="preserve">5 S 04 301 66 </t>
  </si>
  <si>
    <t xml:space="preserve"> Bueiro met. chapas múlt. D=2,00m rev. epoxy BC m 1.934,60 579,99 2.514,60</t>
  </si>
  <si>
    <t xml:space="preserve">5 S 04 301 70 </t>
  </si>
  <si>
    <t xml:space="preserve"> Bueiro met. s/interrupção traf. D=1,20m galv. m 1.566,20 469,55 2.035,74</t>
  </si>
  <si>
    <t xml:space="preserve">5 S 04 310 12 </t>
  </si>
  <si>
    <t xml:space="preserve"> Bueiro met. s/ interrup. de tráf. D=1,60m galv. m 2.097,63 628,87 2.726,50</t>
  </si>
  <si>
    <t xml:space="preserve">5 S 04 310 16 </t>
  </si>
  <si>
    <t xml:space="preserve"> Bueiro met. s/ interrup. de tráf. D=2,00m galv. m 2.853,36 855,44 3.708,80</t>
  </si>
  <si>
    <t xml:space="preserve">5 S 04 310 20 </t>
  </si>
  <si>
    <t xml:space="preserve"> Bueiro met. s/interrupção traf. D=1,20m rev. epoxy m 1.632,37 489,38 2.121,75</t>
  </si>
  <si>
    <t xml:space="preserve">5 S 04 311 12 </t>
  </si>
  <si>
    <t xml:space="preserve"> Bueiro met.s/interrupção traf. D=1,60 m rev.epoxy m 2.186,20 655,42 2.841,63</t>
  </si>
  <si>
    <t xml:space="preserve">5 S 04 311 16 </t>
  </si>
  <si>
    <t xml:space="preserve">5 S 04 311 20 </t>
  </si>
  <si>
    <t xml:space="preserve"> Remoção de bueiros existentes m 72,73 21,80 94,53</t>
  </si>
  <si>
    <t xml:space="preserve">5 S 04 999 01 </t>
  </si>
  <si>
    <t xml:space="preserve"> Restauração de disp. danif. com concr. fck=15 MPa m3 274,08 82,17 356,24</t>
  </si>
  <si>
    <t xml:space="preserve">5 S 04 999 04 </t>
  </si>
  <si>
    <t xml:space="preserve"> Demolição de dispositivos de concreto simples m3 148,94 44,65 193,59</t>
  </si>
  <si>
    <t xml:space="preserve">5 S 04 999 07 </t>
  </si>
  <si>
    <t xml:space="preserve"> Demolição de dispositivos de concreto armado m3 391,77 117,45 509,22</t>
  </si>
  <si>
    <t xml:space="preserve">5 S 04 999 08 </t>
  </si>
  <si>
    <t xml:space="preserve"> Restaur.de disp.danif.com concr. fck=15 MPa AC/BC m3 361,83 108,48 470,31</t>
  </si>
  <si>
    <t xml:space="preserve">5 S 04 999 54 </t>
  </si>
  <si>
    <t xml:space="preserve">5 S 05 100 00 </t>
  </si>
  <si>
    <t xml:space="preserve">5 S 05 102 00 </t>
  </si>
  <si>
    <t xml:space="preserve">5 S 05 300 01 </t>
  </si>
  <si>
    <t xml:space="preserve">5 S 05 300 02 </t>
  </si>
  <si>
    <t xml:space="preserve">5 S 05 301 00 </t>
  </si>
  <si>
    <t xml:space="preserve"> Alvenaria de pedra argamassada AC/PC m3 268,96 80,63 349,59</t>
  </si>
  <si>
    <t xml:space="preserve">5 S 05 301 50 </t>
  </si>
  <si>
    <t xml:space="preserve">5 S 05 303 01 </t>
  </si>
  <si>
    <t xml:space="preserve">5 S 05 303 02 </t>
  </si>
  <si>
    <t xml:space="preserve"> greide 6,0&lt;h&lt;9,00 m2 0,00 0,00 0,00</t>
  </si>
  <si>
    <t xml:space="preserve">5 S 05 303 03 </t>
  </si>
  <si>
    <t xml:space="preserve">5 S 05 303 04 </t>
  </si>
  <si>
    <t xml:space="preserve">5 S 05 303 05 </t>
  </si>
  <si>
    <t xml:space="preserve">5 S 05 303 06 </t>
  </si>
  <si>
    <t xml:space="preserve">5 S 05 303 07 </t>
  </si>
  <si>
    <t xml:space="preserve"> encontro portante 0,0&lt;h&lt;6,0m m2 0,00 0,00 0,00</t>
  </si>
  <si>
    <t xml:space="preserve">5 S 05 303 08 </t>
  </si>
  <si>
    <t xml:space="preserve">5 S 05 303 09 </t>
  </si>
  <si>
    <t xml:space="preserve"> Conc. de soleira e arrem. de maciço de terra arm. m3 253,81 76,09 329,90</t>
  </si>
  <si>
    <t xml:space="preserve">5 S 05 303 10 </t>
  </si>
  <si>
    <t>(Valores em R$ ) Página 55 26/05/2015</t>
  </si>
  <si>
    <t xml:space="preserve"> Montagem de maciço terra armada m2 114,94 34,46 149,40</t>
  </si>
  <si>
    <t xml:space="preserve">5 S 05 303 11 </t>
  </si>
  <si>
    <t xml:space="preserve"> Escamas de concreto armado para terra armada AC/BC m3 780,74 234,07 1.014,81</t>
  </si>
  <si>
    <t xml:space="preserve">5 S 05 303 59 </t>
  </si>
  <si>
    <t xml:space="preserve"> Concr. soleira arremate de maciço terra arm. AC/BC m3 341,56 102,40 443,96</t>
  </si>
  <si>
    <t xml:space="preserve">5 S 05 303 60 </t>
  </si>
  <si>
    <t xml:space="preserve">5 S 05 340 01 </t>
  </si>
  <si>
    <t xml:space="preserve"> Exec.cortina atirant.concr.armado fck=15 MPa AC/BC m3 1.456,63 436,70 1.893,32</t>
  </si>
  <si>
    <t xml:space="preserve">5 S 05 340 51 </t>
  </si>
  <si>
    <t xml:space="preserve"> Execução tirante protendido cortina atirantada m 150,89 45,24 196,13</t>
  </si>
  <si>
    <t xml:space="preserve">5 S 05 900 01 </t>
  </si>
  <si>
    <t xml:space="preserve"> Cêrcas arame farp. c/ mourão conc. seção quadr. m 26,29 7,88 34,17</t>
  </si>
  <si>
    <t xml:space="preserve">5 S 06 400 01 </t>
  </si>
  <si>
    <t xml:space="preserve"> Cerca arame farp. c/ mourão de conc. seção triang m 21,88 6,56 28,44</t>
  </si>
  <si>
    <t xml:space="preserve">5 S 06 400 02 </t>
  </si>
  <si>
    <t xml:space="preserve"> Cercas arame farp. c/mourão conc.seção quadr.AC/BC m 27,03 8,10 35,13</t>
  </si>
  <si>
    <t xml:space="preserve">5 S 06 400 51 </t>
  </si>
  <si>
    <t xml:space="preserve"> Cerca arame farp. c/mourão concr.sec. triang.AC/BC m 22,25 6,67 28,92</t>
  </si>
  <si>
    <t xml:space="preserve">5 S 06 400 52 </t>
  </si>
  <si>
    <t xml:space="preserve"> Cêrcas arame farpado com suporte madeira m 13,82 4,14 17,96</t>
  </si>
  <si>
    <t xml:space="preserve">5 S 06 410 00 </t>
  </si>
  <si>
    <t xml:space="preserve"> Transporte local em rodov. não pavim. tkm 0,77 0,23 1,00</t>
  </si>
  <si>
    <t xml:space="preserve">5 S 09 001 07 </t>
  </si>
  <si>
    <t xml:space="preserve">5 S 09 001 90 </t>
  </si>
  <si>
    <t xml:space="preserve">5 S 09 001 91 </t>
  </si>
  <si>
    <t xml:space="preserve"> Transporte local em rodov. pavim. tkm 0,58 0,17 0,75</t>
  </si>
  <si>
    <t xml:space="preserve">5 S 09 002 07 </t>
  </si>
  <si>
    <t xml:space="preserve">5 S 09 002 90 </t>
  </si>
  <si>
    <t xml:space="preserve">5 S 09 002 91 </t>
  </si>
  <si>
    <t>(Valores em R$ ) Página 56 26/05/2015</t>
  </si>
  <si>
    <t>BDI</t>
  </si>
  <si>
    <t>Totem (1,50X1,50m) 01 unidade para a UBS e 01 para Laboratório de Exames</t>
  </si>
  <si>
    <t>16.6</t>
  </si>
  <si>
    <t>16.7</t>
  </si>
  <si>
    <t>16.8</t>
  </si>
  <si>
    <t>PLANILHA ORÇAMENTÁRIA</t>
  </si>
  <si>
    <t xml:space="preserve">Local da Obra: </t>
  </si>
  <si>
    <t>Rua das Bem Aventuranças nº 255 - Jardim Vista Alegre</t>
  </si>
  <si>
    <t xml:space="preserve">Data Base: </t>
  </si>
  <si>
    <t>CDHU 200/SINAPI 01-26/FDE 10-25</t>
  </si>
  <si>
    <t>Ref.</t>
  </si>
  <si>
    <t>Item</t>
  </si>
  <si>
    <t>Descrição</t>
  </si>
  <si>
    <t>Unid.</t>
  </si>
  <si>
    <t>Quant.</t>
  </si>
  <si>
    <t>Preço Unitário (R$)</t>
  </si>
  <si>
    <t>Preço Unitário com BDI (R$)</t>
  </si>
  <si>
    <t>Preço Total  (R$)</t>
  </si>
  <si>
    <t>SERVIÇOS PRELIMINARES</t>
  </si>
  <si>
    <t>1.1</t>
  </si>
  <si>
    <t>1.2</t>
  </si>
  <si>
    <t>1.3</t>
  </si>
  <si>
    <t>1.4</t>
  </si>
  <si>
    <t>1.5</t>
  </si>
  <si>
    <t>1.6</t>
  </si>
  <si>
    <t>1.7</t>
  </si>
  <si>
    <t>1.8</t>
  </si>
  <si>
    <t>DEMOLIÇÕES E RETIRADAS</t>
  </si>
  <si>
    <t>2.1</t>
  </si>
  <si>
    <t>2.2</t>
  </si>
  <si>
    <t>2.3</t>
  </si>
  <si>
    <t>2.4</t>
  </si>
  <si>
    <t>2.5</t>
  </si>
  <si>
    <t>2.6</t>
  </si>
  <si>
    <t>2.7</t>
  </si>
  <si>
    <t>2.8</t>
  </si>
  <si>
    <t>2.9</t>
  </si>
  <si>
    <t>2.10</t>
  </si>
  <si>
    <t>2.11</t>
  </si>
  <si>
    <t>2.12</t>
  </si>
  <si>
    <t>2.13</t>
  </si>
  <si>
    <t>2.14</t>
  </si>
  <si>
    <t>2.15</t>
  </si>
  <si>
    <t>2.16</t>
  </si>
  <si>
    <t>2.17</t>
  </si>
  <si>
    <t>INFRAESTRUTURA</t>
  </si>
  <si>
    <t>3.1</t>
  </si>
  <si>
    <t>3.2</t>
  </si>
  <si>
    <t>3.3</t>
  </si>
  <si>
    <t>3.4</t>
  </si>
  <si>
    <t>3.5</t>
  </si>
  <si>
    <t>3.6</t>
  </si>
  <si>
    <t>3.7</t>
  </si>
  <si>
    <t>3.8</t>
  </si>
  <si>
    <t>3.9</t>
  </si>
  <si>
    <t>3.10</t>
  </si>
  <si>
    <t>3.11</t>
  </si>
  <si>
    <t>3.12</t>
  </si>
  <si>
    <t>3.13</t>
  </si>
  <si>
    <t>3.14</t>
  </si>
  <si>
    <t>SUPERESTRUTURA</t>
  </si>
  <si>
    <t>4.1</t>
  </si>
  <si>
    <t>4.2</t>
  </si>
  <si>
    <t>4.3</t>
  </si>
  <si>
    <t>4.4</t>
  </si>
  <si>
    <t>4.5</t>
  </si>
  <si>
    <t>4.6</t>
  </si>
  <si>
    <t>4.7</t>
  </si>
  <si>
    <t>4.8</t>
  </si>
  <si>
    <t>COBERTURA</t>
  </si>
  <si>
    <t>5.1</t>
  </si>
  <si>
    <t>5.2</t>
  </si>
  <si>
    <t>5.3</t>
  </si>
  <si>
    <t>INSTALAÇÕES ELÉTRICAS</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</si>
  <si>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</si>
  <si>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</si>
  <si>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</si>
  <si>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</si>
  <si>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</si>
  <si>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</si>
  <si>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</si>
  <si>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</si>
  <si>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</si>
  <si>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</si>
  <si>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</si>
  <si>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</si>
  <si>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</si>
  <si>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</si>
  <si>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</si>
  <si>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</si>
  <si>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</si>
  <si>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</si>
  <si>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</si>
  <si>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</si>
  <si>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</si>
  <si>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</si>
  <si>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</si>
  <si>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</si>
  <si>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</si>
  <si>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</si>
  <si>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</si>
  <si>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</si>
  <si>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</si>
  <si>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</si>
  <si>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</si>
  <si>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</si>
  <si>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</si>
  <si>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</si>
  <si>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</si>
  <si>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</si>
  <si>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</si>
  <si>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TELEFONIA/LÓGICA/ALARME</t>
  </si>
  <si>
    <t>7.1</t>
  </si>
  <si>
    <t>7.2</t>
  </si>
  <si>
    <t>7.3</t>
  </si>
  <si>
    <t>7.4</t>
  </si>
  <si>
    <t>7.5</t>
  </si>
  <si>
    <t>7.6</t>
  </si>
  <si>
    <t>7.7</t>
  </si>
  <si>
    <t>7.8</t>
  </si>
  <si>
    <t>7.9</t>
  </si>
  <si>
    <t>7.10</t>
  </si>
  <si>
    <t>7.11</t>
  </si>
  <si>
    <t>7.12</t>
  </si>
  <si>
    <t>7.13</t>
  </si>
  <si>
    <t>7.14</t>
  </si>
  <si>
    <t>INSTALAÇÕES HIDRO-SANITÁRIAS</t>
  </si>
  <si>
    <t>8.1</t>
  </si>
  <si>
    <t>Interligação Hidrômetro</t>
  </si>
  <si>
    <t>8.1.1</t>
  </si>
  <si>
    <t>8.1.2</t>
  </si>
  <si>
    <t>8.1.3</t>
  </si>
  <si>
    <t>8.2</t>
  </si>
  <si>
    <t>Água Pluvial</t>
  </si>
  <si>
    <t>8.2.1</t>
  </si>
  <si>
    <t>8.2.2</t>
  </si>
  <si>
    <t>8.2.3</t>
  </si>
  <si>
    <t>8.3</t>
  </si>
  <si>
    <t>Água Fria</t>
  </si>
  <si>
    <t>8.3.1</t>
  </si>
  <si>
    <t>8.3.2</t>
  </si>
  <si>
    <t>8.3.3</t>
  </si>
  <si>
    <t>8.3.4</t>
  </si>
  <si>
    <t>8.3.5</t>
  </si>
  <si>
    <t>8.3.6</t>
  </si>
  <si>
    <t>8.3.7</t>
  </si>
  <si>
    <t>8.3.8</t>
  </si>
  <si>
    <t>8.3.9</t>
  </si>
  <si>
    <t>8.4</t>
  </si>
  <si>
    <t>Aparelhos, louças e metais</t>
  </si>
  <si>
    <t>8.4.1</t>
  </si>
  <si>
    <t>8.4.2</t>
  </si>
  <si>
    <t>8.4.3</t>
  </si>
  <si>
    <t>8.4.4</t>
  </si>
  <si>
    <t>8.4.5</t>
  </si>
  <si>
    <t>8.4.6</t>
  </si>
  <si>
    <t>8.4.7</t>
  </si>
  <si>
    <t>8.4.8</t>
  </si>
  <si>
    <t>8.4.9</t>
  </si>
  <si>
    <t>8.4.10</t>
  </si>
  <si>
    <t>8.4.11</t>
  </si>
  <si>
    <t>8.4.12</t>
  </si>
  <si>
    <t>8.4.13</t>
  </si>
  <si>
    <t>8.4.14</t>
  </si>
  <si>
    <t>8.4.15</t>
  </si>
  <si>
    <t>8.4.16</t>
  </si>
  <si>
    <t>8.4.17</t>
  </si>
  <si>
    <t>8.4.18</t>
  </si>
  <si>
    <t>8.5</t>
  </si>
  <si>
    <t>Esgoto</t>
  </si>
  <si>
    <t>8.5.1</t>
  </si>
  <si>
    <t>8.5.2</t>
  </si>
  <si>
    <t>8.5.3</t>
  </si>
  <si>
    <t>8.5.4</t>
  </si>
  <si>
    <t>8.5.5</t>
  </si>
  <si>
    <t>8.5.6</t>
  </si>
  <si>
    <t>8.5.7</t>
  </si>
  <si>
    <t>INCENDIO</t>
  </si>
  <si>
    <t>9.1</t>
  </si>
  <si>
    <t>9.2</t>
  </si>
  <si>
    <t>9.3</t>
  </si>
  <si>
    <t>9.4</t>
  </si>
  <si>
    <t>9.5</t>
  </si>
  <si>
    <t>9.6</t>
  </si>
  <si>
    <t>PISOS E REVESTIMENTOS</t>
  </si>
  <si>
    <t>10.1</t>
  </si>
  <si>
    <t>Piso externo e calçada</t>
  </si>
  <si>
    <t>10.1.1</t>
  </si>
  <si>
    <t>10.1.2</t>
  </si>
  <si>
    <t>10.1.3</t>
  </si>
  <si>
    <t>10.1.4</t>
  </si>
  <si>
    <t>10.1.5</t>
  </si>
  <si>
    <t>10.1.6</t>
  </si>
  <si>
    <t>10.2</t>
  </si>
  <si>
    <t>Piso interno</t>
  </si>
  <si>
    <t>10.2.1</t>
  </si>
  <si>
    <t>10.2.2</t>
  </si>
  <si>
    <t>10.2.3</t>
  </si>
  <si>
    <t>10.2.4</t>
  </si>
  <si>
    <t>10.2.5</t>
  </si>
  <si>
    <t>10.2.6</t>
  </si>
  <si>
    <t>10.2.7</t>
  </si>
  <si>
    <t>10.3</t>
  </si>
  <si>
    <t>Revestimentos</t>
  </si>
  <si>
    <t>10.3.01</t>
  </si>
  <si>
    <t>areas molhadas e interno abrigo</t>
  </si>
  <si>
    <t>10.3.02</t>
  </si>
  <si>
    <t>alvenarias vaos</t>
  </si>
  <si>
    <t>10.3.03</t>
  </si>
  <si>
    <t>demais alvenarias e abrigos</t>
  </si>
  <si>
    <t>10.3.04</t>
  </si>
  <si>
    <t>10.3.05</t>
  </si>
  <si>
    <t>ESQUADRIAS</t>
  </si>
  <si>
    <t>11.1</t>
  </si>
  <si>
    <t>11.2</t>
  </si>
  <si>
    <t>11.3</t>
  </si>
  <si>
    <t>11.4</t>
  </si>
  <si>
    <t>11.5</t>
  </si>
  <si>
    <t>11.6</t>
  </si>
  <si>
    <t>11.7</t>
  </si>
  <si>
    <t>11.8</t>
  </si>
  <si>
    <t>11.9</t>
  </si>
  <si>
    <t>11.10</t>
  </si>
  <si>
    <t>11.12</t>
  </si>
  <si>
    <t>11.13</t>
  </si>
  <si>
    <t>12.1</t>
  </si>
  <si>
    <t>12.2</t>
  </si>
  <si>
    <t>12.3</t>
  </si>
  <si>
    <t>ACESSÓRIOS</t>
  </si>
  <si>
    <t>13.1</t>
  </si>
  <si>
    <t>13.2</t>
  </si>
  <si>
    <t>13.3</t>
  </si>
  <si>
    <t>13.4</t>
  </si>
  <si>
    <t>13.5</t>
  </si>
  <si>
    <t>13.6</t>
  </si>
  <si>
    <t>13.7</t>
  </si>
  <si>
    <t>13.8</t>
  </si>
  <si>
    <t>13.9</t>
  </si>
  <si>
    <t>13.10</t>
  </si>
  <si>
    <t>13.11</t>
  </si>
  <si>
    <t>13.12</t>
  </si>
  <si>
    <t>13.13</t>
  </si>
  <si>
    <t>13.14</t>
  </si>
  <si>
    <t>13.15</t>
  </si>
  <si>
    <t>13.16</t>
  </si>
  <si>
    <t>CLIMATIZAÇÃO</t>
  </si>
  <si>
    <t>14.1</t>
  </si>
  <si>
    <t>14.2</t>
  </si>
  <si>
    <t>14.3</t>
  </si>
  <si>
    <t>14.4</t>
  </si>
  <si>
    <t>14.5</t>
  </si>
  <si>
    <t>14.6</t>
  </si>
  <si>
    <t>14.7</t>
  </si>
  <si>
    <t>14.8</t>
  </si>
  <si>
    <t>14.9</t>
  </si>
  <si>
    <t>SINALIZAÇÃO VIÁRIA</t>
  </si>
  <si>
    <t>15.1</t>
  </si>
  <si>
    <t>15.2</t>
  </si>
  <si>
    <t>15.3</t>
  </si>
  <si>
    <t>SERVIÇOS COMPLEMENTARES</t>
  </si>
  <si>
    <t>16.1</t>
  </si>
  <si>
    <t>16.2</t>
  </si>
  <si>
    <t>16.3</t>
  </si>
  <si>
    <t>16.4</t>
  </si>
  <si>
    <t>16.5</t>
  </si>
  <si>
    <t>16.9</t>
  </si>
  <si>
    <t>16.11</t>
  </si>
  <si>
    <t xml:space="preserve">TOTAL </t>
  </si>
  <si>
    <t xml:space="preserve"> _________________________ </t>
  </si>
  <si>
    <t>___________________________</t>
  </si>
  <si>
    <t>Simone Bianconi</t>
  </si>
  <si>
    <t>José Carlos Nadilichi</t>
  </si>
  <si>
    <t>CREA 5061576207</t>
  </si>
  <si>
    <t>Secretário Municipal de Planejamento Urbano</t>
  </si>
  <si>
    <t>Santa Bárbara d'Oeste, 12 de fevereiro 2026</t>
  </si>
  <si>
    <t xml:space="preserve">                       Local da Obra:                    </t>
  </si>
  <si>
    <t>Valor</t>
  </si>
  <si>
    <t>SEMANA</t>
  </si>
  <si>
    <t>INICIO</t>
  </si>
  <si>
    <t>FINAL</t>
  </si>
  <si>
    <t>1º mês</t>
  </si>
  <si>
    <t>2º mês</t>
  </si>
  <si>
    <t>3º mês</t>
  </si>
  <si>
    <t>4º mês</t>
  </si>
  <si>
    <t>5º mês</t>
  </si>
  <si>
    <t>6º mês</t>
  </si>
  <si>
    <t>7º mês</t>
  </si>
  <si>
    <t>8º mês</t>
  </si>
  <si>
    <t>9º mês</t>
  </si>
  <si>
    <t>10º mês</t>
  </si>
  <si>
    <t>,</t>
  </si>
  <si>
    <t>TOTAL GERAL</t>
  </si>
  <si>
    <t>Total Do Mês em Reais</t>
  </si>
  <si>
    <t>Total do Mês em %</t>
  </si>
  <si>
    <t>Total Acumulado em Reais</t>
  </si>
  <si>
    <t>Total Acumulado em %</t>
  </si>
  <si>
    <t>CRONOGRAMA FÍSICO FINANCEIRO EM BRANCO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</si>
</sst>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 #,##0.00\ ;* \(#,##0.00\);* \-#\ ;@\ "/>
    <numFmt numFmtId="165" formatCode="#,##0.00;&quot;- &quot;#,##0.00;\-"/>
    <numFmt numFmtId="166" formatCode="#,##0.00;\(#,##0.00\)"/>
    <numFmt numFmtId="167" formatCode="0.00;\(0.00\)"/>
    <numFmt numFmtId="168" formatCode="#,##0.0000"/>
    <numFmt numFmtId="169" formatCode="[$R$-416]\ #,##0.00;[Red]\-[$R$-416]\ #,##0.00"/>
    <numFmt numFmtId="170" formatCode="&quot;R$ &quot;#,##0.00"/>
    <numFmt numFmtId="171" formatCode="&quot; R$ &quot;* #,##0.00\ ;&quot; R$ &quot;* \(#,##0.00\);&quot; R$ &quot;* \-#\ ;@\ "/>
    <numFmt numFmtId="172" formatCode="* #,##0.00\ ;\-* #,##0.00\ ;* \-#\ ;@\ "/>
  </numFmts>
  <fonts count="49" x14ac:knownFonts="1">
    <font>
      <sz val="11"/>
      <color rgb="FF000000"/>
      <name val="Arial"/>
      <charset val="1"/>
    </font>
    <font>
      <sz val="10"/>
      <color rgb="FFFFFFFF"/>
      <name val="Arial"/>
      <charset val="1"/>
    </font>
    <font>
      <b/>
      <sz val="10"/>
      <color rgb="FF000000"/>
      <name val="Arial"/>
      <charset val="1"/>
    </font>
    <font>
      <sz val="10"/>
      <color rgb="FFCC0000"/>
      <name val="Arial"/>
      <charset val="1"/>
    </font>
    <font>
      <b/>
      <sz val="10"/>
      <color rgb="FFFFFFFF"/>
      <name val="Arial"/>
      <charset val="1"/>
    </font>
    <font>
      <i/>
      <sz val="10"/>
      <color rgb="FF808080"/>
      <name val="Arial"/>
      <charset val="1"/>
    </font>
    <font>
      <sz val="10"/>
      <color rgb="FF006600"/>
      <name val="Arial"/>
      <charset val="1"/>
    </font>
    <font>
      <sz val="18"/>
      <color rgb="FF000000"/>
      <name val="Arial"/>
      <charset val="1"/>
    </font>
    <font>
      <b/>
      <sz val="24"/>
      <color rgb="FF000000"/>
      <name val="Arial"/>
      <charset val="1"/>
    </font>
    <font>
      <sz val="12"/>
      <color rgb="FF000000"/>
      <name val="Arial"/>
      <charset val="1"/>
    </font>
    <font>
      <sz val="10"/>
      <color rgb="FF996600"/>
      <name val="Arial"/>
      <charset val="1"/>
    </font>
    <font>
      <sz val="10"/>
      <name val="Arial"/>
      <family val="2"/>
      <charset val="1"/>
    </font>
    <font>
      <sz val="10"/>
      <color rgb="FF333333"/>
      <name val="Arial"/>
      <charset val="1"/>
    </font>
    <font>
      <sz val="10"/>
      <name val="Arial"/>
      <charset val="1"/>
    </font>
    <font>
      <b/>
      <sz val="10"/>
      <color theme="1"/>
      <name val="Arial"/>
      <family val="2"/>
      <charset val="1"/>
    </font>
    <font>
      <sz val="10"/>
      <color theme="1"/>
      <name val="Arial"/>
      <family val="2"/>
      <charset val="1"/>
    </font>
    <font>
      <b/>
      <sz val="10"/>
      <color rgb="FFFFFFFF"/>
      <name val="Arial"/>
      <family val="2"/>
      <charset val="1"/>
    </font>
    <font>
      <b/>
      <sz val="13"/>
      <color theme="4"/>
      <name val="Arial"/>
      <family val="2"/>
      <charset val="1"/>
    </font>
    <font>
      <b/>
      <sz val="10"/>
      <color rgb="FF000000"/>
      <name val="Arial"/>
      <family val="2"/>
      <charset val="1"/>
    </font>
    <font>
      <b/>
      <u/>
      <sz val="12"/>
      <color rgb="FF000000"/>
      <name val="Arial"/>
      <family val="2"/>
      <charset val="1"/>
    </font>
    <font>
      <sz val="11"/>
      <color rgb="FF000000"/>
      <name val="Calibri"/>
      <family val="2"/>
      <charset val="1"/>
    </font>
    <font>
      <sz val="11"/>
      <color theme="1"/>
      <name val="Arial"/>
      <family val="2"/>
      <charset val="1"/>
    </font>
    <font>
      <b/>
      <sz val="11"/>
      <color theme="1"/>
      <name val="Arial"/>
      <family val="2"/>
      <charset val="1"/>
    </font>
    <font>
      <sz val="11"/>
      <color rgb="FF000000"/>
      <name val="Arial"/>
      <family val="2"/>
      <charset val="1"/>
    </font>
    <font>
      <b/>
      <i/>
      <sz val="11"/>
      <color rgb="FF000000"/>
      <name val="Arial"/>
      <family val="2"/>
      <charset val="1"/>
    </font>
    <font>
      <b/>
      <i/>
      <sz val="10"/>
      <name val="Arial"/>
      <family val="2"/>
      <charset val="1"/>
    </font>
    <font>
      <sz val="10"/>
      <color rgb="FF000000"/>
      <name val="Arial"/>
      <charset val="1"/>
    </font>
    <font>
      <sz val="11"/>
      <color rgb="FF333333"/>
      <name val="Arial"/>
      <family val="2"/>
      <charset val="1"/>
    </font>
    <font>
      <sz val="11"/>
      <name val="Arial"/>
      <charset val="1"/>
    </font>
    <font>
      <sz val="10"/>
      <name val="Arial Narrow"/>
      <family val="2"/>
      <charset val="1"/>
    </font>
    <font>
      <b/>
      <sz val="10"/>
      <name val="Lucida Sans"/>
      <family val="2"/>
      <charset val="1"/>
    </font>
    <font>
      <sz val="10"/>
      <name val="Lucida Sans"/>
      <family val="2"/>
      <charset val="1"/>
    </font>
    <font>
      <sz val="8"/>
      <name val="Lucida Sans"/>
      <family val="2"/>
      <charset val="1"/>
    </font>
    <font>
      <b/>
      <sz val="12"/>
      <name val="Lucida Sans"/>
      <family val="2"/>
      <charset val="1"/>
    </font>
    <font>
      <b/>
      <sz val="10"/>
      <name val="Arial"/>
      <family val="2"/>
      <charset val="1"/>
    </font>
    <font>
      <sz val="11"/>
      <name val="Arial"/>
      <family val="2"/>
      <charset val="1"/>
    </font>
    <font>
      <b/>
      <sz val="9"/>
      <name val="Lucida Sans"/>
      <family val="2"/>
      <charset val="1"/>
    </font>
    <font>
      <sz val="9"/>
      <name val="Lucida Sans"/>
      <family val="2"/>
      <charset val="1"/>
    </font>
    <font>
      <sz val="8"/>
      <name val="Arial"/>
      <family val="2"/>
      <charset val="1"/>
    </font>
    <font>
      <sz val="11"/>
      <name val="Lucida Sans"/>
      <family val="2"/>
      <charset val="1"/>
    </font>
    <font>
      <b/>
      <sz val="8"/>
      <name val="Arial"/>
      <family val="2"/>
      <charset val="1"/>
    </font>
    <font>
      <b/>
      <sz val="6"/>
      <name val="Arial"/>
      <family val="2"/>
      <charset val="1"/>
    </font>
    <font>
      <sz val="6"/>
      <name val="Arial"/>
      <family val="2"/>
      <charset val="1"/>
    </font>
    <font>
      <b/>
      <sz val="6"/>
      <name val="Arabic Typesetting"/>
      <family val="4"/>
      <charset val="1"/>
    </font>
    <font>
      <sz val="8"/>
      <name val="Arabic Typesetting"/>
      <family val="4"/>
      <charset val="1"/>
    </font>
    <font>
      <sz val="7.5"/>
      <name val="Arial"/>
      <family val="2"/>
      <charset val="1"/>
    </font>
    <font>
      <sz val="8"/>
      <name val="Arial Narrow"/>
      <family val="2"/>
      <charset val="1"/>
    </font>
    <font>
      <b/>
      <sz val="8"/>
      <name val="Lucida Sans"/>
      <family val="2"/>
      <charset val="1"/>
    </font>
    <font>
      <sz val="11"/>
      <color rgb="FF000000"/>
      <name val="Arial"/>
      <charset val="1"/>
    </font>
  </fonts>
  <fills count="22">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D9D9D9"/>
      </patternFill>
    </fill>
    <fill>
      <patternFill patternType="solid">
        <fgColor rgb="FFFFCCCC"/>
        <bgColor rgb="FFFFC7CE"/>
      </patternFill>
    </fill>
    <fill>
      <patternFill patternType="solid">
        <fgColor rgb="FFCC0000"/>
        <bgColor rgb="FF9C0006"/>
      </patternFill>
    </fill>
    <fill>
      <patternFill patternType="solid">
        <fgColor rgb="FFCCFFCC"/>
        <bgColor rgb="FFE8E8E8"/>
      </patternFill>
    </fill>
    <fill>
      <patternFill patternType="solid">
        <fgColor rgb="FFFFFFCC"/>
        <bgColor rgb="FFFFFFFF"/>
      </patternFill>
    </fill>
    <fill>
      <patternFill patternType="solid">
        <fgColor rgb="FF005CA9"/>
        <bgColor rgb="FF008080"/>
      </patternFill>
    </fill>
    <fill>
      <patternFill patternType="solid">
        <fgColor rgb="FFFFFFFF"/>
        <bgColor rgb="FFFFFFCC"/>
      </patternFill>
    </fill>
    <fill>
      <patternFill patternType="solid">
        <fgColor rgb="FFFAA61A"/>
        <bgColor rgb="FFFDB94D"/>
      </patternFill>
    </fill>
    <fill>
      <patternFill patternType="solid">
        <fgColor rgb="FFFDB94D"/>
        <bgColor rgb="FFFAA61A"/>
      </patternFill>
    </fill>
    <fill>
      <patternFill patternType="solid">
        <fgColor rgb="FF72BF44"/>
        <bgColor rgb="FF969696"/>
      </patternFill>
    </fill>
    <fill>
      <patternFill patternType="solid">
        <fgColor rgb="FFFFFF00"/>
        <bgColor rgb="FFFFFF99"/>
      </patternFill>
    </fill>
    <fill>
      <patternFill patternType="solid">
        <fgColor rgb="FF00AAAD"/>
        <bgColor rgb="FF008080"/>
      </patternFill>
    </fill>
    <fill>
      <patternFill patternType="solid">
        <fgColor rgb="FFADC5E7"/>
        <bgColor rgb="FFC0C0C0"/>
      </patternFill>
    </fill>
    <fill>
      <patternFill patternType="solid">
        <fgColor rgb="FFC0C0C0"/>
        <bgColor rgb="FFBFBFBF"/>
      </patternFill>
    </fill>
    <fill>
      <patternFill patternType="solid">
        <fgColor rgb="FFEEEEEE"/>
        <bgColor rgb="FFE8E8E8"/>
      </patternFill>
    </fill>
    <fill>
      <patternFill patternType="solid">
        <fgColor rgb="FF95B3D7"/>
        <bgColor rgb="FF7DA7D8"/>
      </patternFill>
    </fill>
    <fill>
      <patternFill patternType="solid">
        <fgColor rgb="FFFFFF99"/>
        <bgColor rgb="FFFFFFCC"/>
      </patternFill>
    </fill>
    <fill>
      <patternFill patternType="solid">
        <fgColor rgb="FF7DA7D8"/>
        <bgColor rgb="FF95B3D7"/>
      </patternFill>
    </fill>
  </fills>
  <borders count="51">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rgb="FFD3D3D3"/>
      </left>
      <right style="thin">
        <color rgb="FFD3D3D3"/>
      </right>
      <top style="thin">
        <color rgb="FFD3D3D3"/>
      </top>
      <bottom style="thin">
        <color rgb="FFD3D3D3"/>
      </bottom>
      <diagonal/>
    </border>
    <border>
      <left/>
      <right/>
      <top style="thin">
        <color rgb="FFD3D3D3"/>
      </top>
      <bottom style="thin">
        <color rgb="FFD3D3D3"/>
      </bottom>
      <diagonal/>
    </border>
    <border>
      <left/>
      <right style="thin">
        <color rgb="FFD3D3D3"/>
      </right>
      <top style="thin">
        <color rgb="FFD3D3D3"/>
      </top>
      <bottom style="thin">
        <color rgb="FFD3D3D3"/>
      </bottom>
      <diagonal/>
    </border>
    <border>
      <left style="medium">
        <color rgb="FFE8E8E8"/>
      </left>
      <right/>
      <top style="medium">
        <color rgb="FFE8E8E8"/>
      </top>
      <bottom style="medium">
        <color rgb="FFE8E8E8"/>
      </bottom>
      <diagonal/>
    </border>
    <border>
      <left/>
      <right style="medium">
        <color rgb="FFE8E8E8"/>
      </right>
      <top style="medium">
        <color rgb="FFE8E8E8"/>
      </top>
      <bottom style="medium">
        <color rgb="FFE8E8E8"/>
      </bottom>
      <diagonal/>
    </border>
    <border>
      <left style="hair">
        <color rgb="FFC0C0C0"/>
      </left>
      <right style="hair">
        <color rgb="FFC0C0C0"/>
      </right>
      <top style="hair">
        <color rgb="FFC0C0C0"/>
      </top>
      <bottom style="hair">
        <color rgb="FFC0C0C0"/>
      </bottom>
      <diagonal/>
    </border>
    <border>
      <left/>
      <right/>
      <top style="hair">
        <color rgb="FFC0C0C0"/>
      </top>
      <bottom style="hair">
        <color rgb="FFC0C0C0"/>
      </bottom>
      <diagonal/>
    </border>
    <border>
      <left style="hair">
        <color rgb="FFBFBFBF"/>
      </left>
      <right style="hair">
        <color rgb="FFBFBFBF"/>
      </right>
      <top style="hair">
        <color rgb="FFBFBFBF"/>
      </top>
      <bottom style="hair">
        <color rgb="FFBFBFBF"/>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medium">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dashed">
        <color auto="1"/>
      </right>
      <top style="medium">
        <color auto="1"/>
      </top>
      <bottom style="thin">
        <color auto="1"/>
      </bottom>
      <diagonal/>
    </border>
    <border>
      <left style="dashed">
        <color auto="1"/>
      </left>
      <right style="dashed">
        <color auto="1"/>
      </right>
      <top style="medium">
        <color auto="1"/>
      </top>
      <bottom style="thin">
        <color auto="1"/>
      </bottom>
      <diagonal/>
    </border>
    <border>
      <left style="dashed">
        <color auto="1"/>
      </left>
      <right/>
      <top style="medium">
        <color auto="1"/>
      </top>
      <bottom style="thin">
        <color auto="1"/>
      </bottom>
      <diagonal/>
    </border>
    <border>
      <left style="dashed">
        <color auto="1"/>
      </left>
      <right style="thin">
        <color auto="1"/>
      </right>
      <top style="medium">
        <color auto="1"/>
      </top>
      <bottom style="thin">
        <color auto="1"/>
      </bottom>
      <diagonal/>
    </border>
    <border>
      <left style="dashed">
        <color auto="1"/>
      </left>
      <right style="medium">
        <color auto="1"/>
      </right>
      <top style="medium">
        <color auto="1"/>
      </top>
      <bottom style="thin">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hair">
        <color auto="1"/>
      </bottom>
      <diagonal/>
    </border>
    <border>
      <left style="thin">
        <color auto="1"/>
      </left>
      <right style="medium">
        <color auto="1"/>
      </right>
      <top style="medium">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medium">
        <color auto="1"/>
      </right>
      <top style="hair">
        <color auto="1"/>
      </top>
      <bottom style="thin">
        <color auto="1"/>
      </bottom>
      <diagonal/>
    </border>
    <border>
      <left style="medium">
        <color auto="1"/>
      </left>
      <right/>
      <top/>
      <bottom style="thin">
        <color auto="1"/>
      </bottom>
      <diagonal/>
    </border>
    <border>
      <left/>
      <right/>
      <top/>
      <bottom style="thin">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medium">
        <color auto="1"/>
      </right>
      <top/>
      <bottom style="thin">
        <color auto="1"/>
      </bottom>
      <diagonal/>
    </border>
    <border>
      <left style="hair">
        <color auto="1"/>
      </left>
      <right/>
      <top style="hair">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style="hair">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bottom style="hair">
        <color auto="1"/>
      </bottom>
      <diagonal/>
    </border>
    <border>
      <left/>
      <right/>
      <top style="hair">
        <color auto="1"/>
      </top>
      <bottom/>
      <diagonal/>
    </border>
  </borders>
  <cellStyleXfs count="38">
    <xf numFmtId="0" fontId="0" fillId="0" borderId="0"/>
    <xf numFmtId="164" fontId="13" fillId="0" borderId="0" applyBorder="0" applyProtection="0"/>
    <xf numFmtId="171" fontId="13" fillId="0" borderId="0" applyBorder="0" applyProtection="0"/>
    <xf numFmtId="9" fontId="13" fillId="0" borderId="0" applyBorder="0" applyProtection="0"/>
    <xf numFmtId="0" fontId="1" fillId="2" borderId="0" applyBorder="0" applyProtection="0"/>
    <xf numFmtId="0" fontId="1" fillId="2" borderId="0" applyBorder="0" applyProtection="0"/>
    <xf numFmtId="0" fontId="1" fillId="3" borderId="0" applyBorder="0" applyProtection="0"/>
    <xf numFmtId="0" fontId="1" fillId="3" borderId="0" applyBorder="0" applyProtection="0"/>
    <xf numFmtId="0" fontId="2" fillId="4" borderId="0" applyBorder="0" applyProtection="0"/>
    <xf numFmtId="0" fontId="2" fillId="4" borderId="0" applyBorder="0" applyProtection="0"/>
    <xf numFmtId="0" fontId="2" fillId="0" borderId="0" applyBorder="0" applyProtection="0"/>
    <xf numFmtId="0" fontId="2" fillId="0" borderId="0" applyBorder="0" applyProtection="0"/>
    <xf numFmtId="0" fontId="3" fillId="5" borderId="0" applyBorder="0" applyProtection="0"/>
    <xf numFmtId="0" fontId="3" fillId="5" borderId="0" applyBorder="0" applyProtection="0"/>
    <xf numFmtId="0" fontId="4" fillId="6" borderId="0" applyBorder="0" applyProtection="0"/>
    <xf numFmtId="0" fontId="4" fillId="6" borderId="0" applyBorder="0" applyProtection="0"/>
    <xf numFmtId="0" fontId="5" fillId="0" borderId="0" applyBorder="0" applyProtection="0"/>
    <xf numFmtId="0" fontId="5" fillId="0" borderId="0" applyBorder="0" applyProtection="0"/>
    <xf numFmtId="0" fontId="6" fillId="7" borderId="0" applyBorder="0" applyProtection="0"/>
    <xf numFmtId="0" fontId="6" fillId="7" borderId="0" applyBorder="0" applyProtection="0"/>
    <xf numFmtId="0" fontId="7" fillId="0" borderId="0" applyBorder="0" applyProtection="0"/>
    <xf numFmtId="0" fontId="7" fillId="0" borderId="0" applyBorder="0" applyProtection="0"/>
    <xf numFmtId="0" fontId="8" fillId="0" borderId="0" applyBorder="0" applyProtection="0"/>
    <xf numFmtId="0" fontId="9" fillId="0" borderId="0" applyBorder="0" applyProtection="0"/>
    <xf numFmtId="0" fontId="9" fillId="0" borderId="0" applyBorder="0" applyProtection="0"/>
    <xf numFmtId="0" fontId="8" fillId="0" borderId="0" applyBorder="0" applyProtection="0"/>
    <xf numFmtId="0" fontId="10" fillId="8" borderId="0" applyBorder="0" applyProtection="0"/>
    <xf numFmtId="0" fontId="10" fillId="8" borderId="0" applyBorder="0" applyProtection="0"/>
    <xf numFmtId="0" fontId="11" fillId="0" borderId="0"/>
    <xf numFmtId="0" fontId="12" fillId="8" borderId="1" applyProtection="0"/>
    <xf numFmtId="0" fontId="12" fillId="8" borderId="1" applyProtection="0"/>
    <xf numFmtId="0" fontId="13" fillId="0" borderId="0" applyBorder="0" applyProtection="0"/>
    <xf numFmtId="0" fontId="48" fillId="0" borderId="0" applyBorder="0" applyProtection="0"/>
    <xf numFmtId="0" fontId="13" fillId="0" borderId="0" applyBorder="0" applyProtection="0"/>
    <xf numFmtId="0" fontId="48" fillId="0" borderId="0" applyBorder="0" applyProtection="0"/>
    <xf numFmtId="164" fontId="48" fillId="0" borderId="0" applyBorder="0" applyProtection="0"/>
    <xf numFmtId="0" fontId="3" fillId="0" borderId="0" applyBorder="0" applyProtection="0"/>
    <xf numFmtId="0" fontId="3" fillId="0" borderId="0" applyBorder="0" applyProtection="0"/>
  </cellStyleXfs>
  <cellXfs count="283">
    <xf numFmtId="0" fontId="0" fillId="0" borderId="0" xfId="0"/>
    <xf numFmtId="0" fontId="37" fillId="10" borderId="0" xfId="0" applyFont="1" applyFill="1" applyBorder="1" applyAlignment="1">
      <alignment horizontal="left" wrapText="1"/>
    </xf>
    <xf numFmtId="0" fontId="39" fillId="10" borderId="0" xfId="0" applyFont="1" applyFill="1" applyBorder="1" applyAlignment="1">
      <alignment horizontal="center" vertical="center"/>
    </xf>
    <xf numFmtId="0" fontId="37" fillId="0" borderId="0" xfId="0" applyFont="1" applyBorder="1" applyAlignment="1">
      <alignment horizontal="center" vertical="center"/>
    </xf>
    <xf numFmtId="0" fontId="31" fillId="0" borderId="0" xfId="0" applyFont="1" applyBorder="1" applyAlignment="1">
      <alignment horizontal="center" vertical="center"/>
    </xf>
    <xf numFmtId="0" fontId="30" fillId="0" borderId="0" xfId="0" applyFont="1" applyBorder="1" applyAlignment="1">
      <alignment horizontal="center" vertical="center"/>
    </xf>
    <xf numFmtId="0" fontId="0" fillId="0" borderId="0" xfId="0" applyBorder="1" applyAlignment="1">
      <alignment horizontal="center" vertical="center"/>
    </xf>
    <xf numFmtId="0" fontId="30" fillId="0" borderId="16" xfId="0" applyFont="1" applyBorder="1" applyAlignment="1">
      <alignment horizontal="left" vertical="center"/>
    </xf>
    <xf numFmtId="4" fontId="30" fillId="17" borderId="14" xfId="0" applyNumberFormat="1" applyFont="1" applyFill="1" applyBorder="1" applyAlignment="1">
      <alignment horizontal="left" vertical="center"/>
    </xf>
    <xf numFmtId="0" fontId="31" fillId="0" borderId="0" xfId="0" applyFont="1" applyBorder="1" applyAlignment="1">
      <alignment horizontal="left" vertical="top" wrapText="1"/>
    </xf>
    <xf numFmtId="0" fontId="33" fillId="0" borderId="0" xfId="0" applyFont="1" applyBorder="1" applyAlignment="1">
      <alignment horizontal="center" wrapText="1"/>
    </xf>
    <xf numFmtId="168" fontId="13" fillId="10" borderId="0" xfId="0" applyNumberFormat="1" applyFont="1" applyFill="1" applyBorder="1" applyAlignment="1">
      <alignment horizontal="center" vertical="center"/>
    </xf>
    <xf numFmtId="0" fontId="19" fillId="10" borderId="0" xfId="28" applyFont="1" applyFill="1" applyBorder="1" applyAlignment="1">
      <alignment horizontal="center" vertical="center"/>
    </xf>
    <xf numFmtId="0" fontId="18" fillId="0" borderId="0" xfId="28" applyFont="1" applyBorder="1" applyAlignment="1">
      <alignment horizontal="center" vertical="center"/>
    </xf>
    <xf numFmtId="0" fontId="17" fillId="0" borderId="0" xfId="28" applyFont="1" applyBorder="1" applyAlignment="1">
      <alignment horizontal="center" vertical="center"/>
    </xf>
    <xf numFmtId="49" fontId="0" fillId="0" borderId="0" xfId="0" applyNumberFormat="1"/>
    <xf numFmtId="0" fontId="14" fillId="0" borderId="0" xfId="0" applyFont="1"/>
    <xf numFmtId="0" fontId="15" fillId="0" borderId="0" xfId="0" applyFont="1"/>
    <xf numFmtId="0" fontId="14" fillId="0" borderId="0" xfId="0" applyFont="1" applyAlignment="1">
      <alignment horizontal="left"/>
    </xf>
    <xf numFmtId="49" fontId="16" fillId="9" borderId="2" xfId="0" applyNumberFormat="1" applyFont="1" applyFill="1" applyBorder="1" applyAlignment="1">
      <alignment horizontal="center" vertical="center" wrapText="1"/>
    </xf>
    <xf numFmtId="0" fontId="15" fillId="0" borderId="0" xfId="0" applyFont="1" applyAlignment="1">
      <alignment horizontal="center"/>
    </xf>
    <xf numFmtId="165" fontId="15" fillId="0" borderId="0" xfId="0" applyNumberFormat="1" applyFont="1"/>
    <xf numFmtId="49" fontId="0" fillId="0" borderId="0" xfId="0" applyNumberFormat="1" applyAlignment="1">
      <alignment horizontal="left" vertical="center"/>
    </xf>
    <xf numFmtId="0" fontId="0" fillId="0" borderId="0" xfId="0" applyAlignment="1">
      <alignment vertical="center" wrapText="1"/>
    </xf>
    <xf numFmtId="0" fontId="0" fillId="0" borderId="0" xfId="0" applyAlignment="1">
      <alignment horizontal="center" vertical="center"/>
    </xf>
    <xf numFmtId="4" fontId="0" fillId="0" borderId="0" xfId="0" applyNumberFormat="1" applyAlignment="1">
      <alignment vertical="center"/>
    </xf>
    <xf numFmtId="0" fontId="0" fillId="0" borderId="0" xfId="0" applyAlignment="1">
      <alignment vertical="center"/>
    </xf>
    <xf numFmtId="49" fontId="0" fillId="0" borderId="0" xfId="0" applyNumberFormat="1" applyBorder="1" applyAlignment="1">
      <alignment horizontal="left" vertical="center"/>
    </xf>
    <xf numFmtId="49" fontId="20" fillId="0" borderId="0" xfId="28" applyNumberFormat="1" applyFont="1" applyAlignment="1">
      <alignment horizontal="left" vertical="center"/>
    </xf>
    <xf numFmtId="0" fontId="21" fillId="10" borderId="0" xfId="0" applyFont="1" applyFill="1" applyAlignment="1">
      <alignment vertical="center"/>
    </xf>
    <xf numFmtId="0" fontId="0" fillId="10" borderId="0" xfId="0" applyFill="1" applyAlignment="1">
      <alignment vertical="center"/>
    </xf>
    <xf numFmtId="0" fontId="22" fillId="10" borderId="0" xfId="0" applyFont="1" applyFill="1" applyAlignment="1">
      <alignment horizontal="right" vertical="center"/>
    </xf>
    <xf numFmtId="0" fontId="20" fillId="0" borderId="0" xfId="28" applyFont="1" applyAlignment="1">
      <alignment vertical="center" wrapText="1"/>
    </xf>
    <xf numFmtId="0" fontId="23" fillId="0" borderId="0" xfId="28" applyFont="1" applyAlignment="1">
      <alignment horizontal="center" vertical="center"/>
    </xf>
    <xf numFmtId="49" fontId="22" fillId="10" borderId="0" xfId="0" applyNumberFormat="1" applyFont="1" applyFill="1" applyAlignment="1">
      <alignment horizontal="center" vertical="center"/>
    </xf>
    <xf numFmtId="0" fontId="24" fillId="0" borderId="0" xfId="28" applyFont="1" applyAlignment="1">
      <alignment horizontal="right" vertical="center"/>
    </xf>
    <xf numFmtId="10" fontId="24" fillId="10" borderId="0" xfId="28" applyNumberFormat="1" applyFont="1" applyFill="1" applyAlignment="1">
      <alignment horizontal="center" vertical="center"/>
    </xf>
    <xf numFmtId="4" fontId="24" fillId="10" borderId="0" xfId="35" applyNumberFormat="1" applyFont="1" applyFill="1" applyBorder="1" applyAlignment="1" applyProtection="1">
      <alignment horizontal="right" vertical="center"/>
    </xf>
    <xf numFmtId="49" fontId="25" fillId="10" borderId="2" xfId="28" applyNumberFormat="1" applyFont="1" applyFill="1" applyBorder="1" applyAlignment="1">
      <alignment horizontal="center" vertical="center"/>
    </xf>
    <xf numFmtId="0" fontId="25" fillId="10" borderId="3" xfId="28" applyFont="1" applyFill="1" applyBorder="1" applyAlignment="1">
      <alignment horizontal="center" vertical="center" wrapText="1"/>
    </xf>
    <xf numFmtId="0" fontId="25" fillId="10" borderId="2" xfId="28" applyFont="1" applyFill="1" applyBorder="1" applyAlignment="1">
      <alignment horizontal="center" vertical="center"/>
    </xf>
    <xf numFmtId="4" fontId="25" fillId="10" borderId="2" xfId="28" applyNumberFormat="1" applyFont="1" applyFill="1" applyBorder="1" applyAlignment="1">
      <alignment horizontal="center" vertical="center"/>
    </xf>
    <xf numFmtId="49" fontId="0" fillId="10" borderId="4" xfId="0" applyNumberFormat="1" applyFont="1" applyFill="1" applyBorder="1" applyAlignment="1">
      <alignment horizontal="left" vertical="center"/>
    </xf>
    <xf numFmtId="0" fontId="0" fillId="0" borderId="4" xfId="0" applyFont="1" applyBorder="1" applyAlignment="1">
      <alignment vertical="center" wrapText="1"/>
    </xf>
    <xf numFmtId="0" fontId="0" fillId="0" borderId="4" xfId="0" applyBorder="1" applyAlignment="1">
      <alignment horizontal="center" vertical="center"/>
    </xf>
    <xf numFmtId="4" fontId="0" fillId="0" borderId="4" xfId="0" applyNumberFormat="1" applyBorder="1" applyAlignment="1">
      <alignment vertical="center"/>
    </xf>
    <xf numFmtId="49" fontId="0" fillId="0" borderId="5" xfId="0" applyNumberFormat="1" applyFont="1" applyBorder="1" applyAlignment="1">
      <alignment horizontal="left" vertical="center"/>
    </xf>
    <xf numFmtId="0" fontId="0" fillId="0" borderId="5" xfId="0" applyFont="1" applyBorder="1" applyAlignment="1">
      <alignment vertical="center" wrapText="1"/>
    </xf>
    <xf numFmtId="0" fontId="0" fillId="0" borderId="5" xfId="0" applyBorder="1" applyAlignment="1">
      <alignment horizontal="center" vertical="center"/>
    </xf>
    <xf numFmtId="4" fontId="0" fillId="0" borderId="5" xfId="0" applyNumberFormat="1" applyBorder="1" applyAlignment="1">
      <alignment vertical="center"/>
    </xf>
    <xf numFmtId="0" fontId="13" fillId="11" borderId="0" xfId="0" applyFont="1" applyFill="1"/>
    <xf numFmtId="0" fontId="26" fillId="11" borderId="6" xfId="0" applyFont="1" applyFill="1" applyBorder="1" applyAlignment="1" applyProtection="1">
      <alignment vertical="top" wrapText="1" readingOrder="1"/>
      <protection locked="0"/>
    </xf>
    <xf numFmtId="166" fontId="26" fillId="11" borderId="6" xfId="0" applyNumberFormat="1" applyFont="1" applyFill="1" applyBorder="1" applyAlignment="1" applyProtection="1">
      <alignment vertical="top" wrapText="1" readingOrder="1"/>
      <protection locked="0"/>
    </xf>
    <xf numFmtId="0" fontId="0" fillId="11" borderId="7" xfId="0" applyFill="1" applyBorder="1" applyAlignment="1" applyProtection="1">
      <alignment vertical="top" wrapText="1"/>
      <protection locked="0"/>
    </xf>
    <xf numFmtId="0" fontId="0" fillId="11" borderId="8" xfId="0" applyFill="1" applyBorder="1" applyAlignment="1" applyProtection="1">
      <alignment vertical="top" wrapText="1"/>
      <protection locked="0"/>
    </xf>
    <xf numFmtId="0" fontId="0" fillId="11" borderId="0" xfId="0" applyFill="1"/>
    <xf numFmtId="0" fontId="13" fillId="12" borderId="0" xfId="0" applyFont="1" applyFill="1"/>
    <xf numFmtId="167" fontId="26" fillId="12" borderId="6" xfId="0" applyNumberFormat="1" applyFont="1" applyFill="1" applyBorder="1" applyAlignment="1" applyProtection="1">
      <alignment vertical="top" wrapText="1" readingOrder="1"/>
      <protection locked="0"/>
    </xf>
    <xf numFmtId="0" fontId="13" fillId="13" borderId="0" xfId="0" applyFont="1" applyFill="1"/>
    <xf numFmtId="0" fontId="0" fillId="13" borderId="0" xfId="0" applyFont="1" applyFill="1" applyAlignment="1">
      <alignment wrapText="1"/>
    </xf>
    <xf numFmtId="0" fontId="13" fillId="11" borderId="0" xfId="0" applyFont="1" applyFill="1" applyAlignment="1">
      <alignment wrapText="1"/>
    </xf>
    <xf numFmtId="0" fontId="26" fillId="12" borderId="6" xfId="0" applyFont="1" applyFill="1" applyBorder="1" applyAlignment="1" applyProtection="1">
      <alignment vertical="top" wrapText="1" readingOrder="1"/>
      <protection locked="0"/>
    </xf>
    <xf numFmtId="0" fontId="0" fillId="14" borderId="0" xfId="0" applyFill="1"/>
    <xf numFmtId="167" fontId="26" fillId="11" borderId="6" xfId="0" applyNumberFormat="1" applyFont="1" applyFill="1" applyBorder="1" applyAlignment="1" applyProtection="1">
      <alignment vertical="top" wrapText="1" readingOrder="1"/>
      <protection locked="0"/>
    </xf>
    <xf numFmtId="0" fontId="27" fillId="14" borderId="9" xfId="0" applyFont="1" applyFill="1" applyBorder="1" applyAlignment="1">
      <alignment horizontal="right" vertical="top" wrapText="1"/>
    </xf>
    <xf numFmtId="17" fontId="27" fillId="14" borderId="10" xfId="0" applyNumberFormat="1" applyFont="1" applyFill="1" applyBorder="1" applyAlignment="1">
      <alignment horizontal="right" vertical="top" wrapText="1"/>
    </xf>
    <xf numFmtId="0" fontId="27" fillId="14" borderId="0" xfId="0" applyFont="1" applyFill="1"/>
    <xf numFmtId="17" fontId="0" fillId="14" borderId="0" xfId="0" applyNumberFormat="1" applyFill="1"/>
    <xf numFmtId="0" fontId="0" fillId="15" borderId="0" xfId="0" applyFont="1" applyFill="1"/>
    <xf numFmtId="0" fontId="13" fillId="15" borderId="0" xfId="0" applyFont="1" applyFill="1" applyAlignment="1">
      <alignment wrapText="1"/>
    </xf>
    <xf numFmtId="0" fontId="0" fillId="15" borderId="0" xfId="0" applyFill="1"/>
    <xf numFmtId="0" fontId="13" fillId="15" borderId="0" xfId="0" applyFont="1" applyFill="1"/>
    <xf numFmtId="0" fontId="13" fillId="16" borderId="0" xfId="0" applyFont="1" applyFill="1"/>
    <xf numFmtId="0" fontId="28" fillId="15" borderId="0" xfId="0" applyFont="1" applyFill="1"/>
    <xf numFmtId="2" fontId="26" fillId="11" borderId="6" xfId="0" applyNumberFormat="1" applyFont="1" applyFill="1" applyBorder="1" applyAlignment="1" applyProtection="1">
      <alignment vertical="top" wrapText="1" readingOrder="1"/>
      <protection locked="0"/>
    </xf>
    <xf numFmtId="0" fontId="26" fillId="0" borderId="6" xfId="0" applyFont="1" applyBorder="1" applyAlignment="1" applyProtection="1">
      <alignment vertical="top" wrapText="1" readingOrder="1"/>
      <protection locked="0"/>
    </xf>
    <xf numFmtId="167" fontId="26" fillId="0" borderId="6" xfId="0" applyNumberFormat="1" applyFont="1" applyBorder="1" applyAlignment="1" applyProtection="1">
      <alignment vertical="top" wrapText="1" readingOrder="1"/>
      <protection locked="0"/>
    </xf>
    <xf numFmtId="0" fontId="2" fillId="17" borderId="6" xfId="0" applyFont="1" applyFill="1" applyBorder="1" applyAlignment="1" applyProtection="1">
      <alignment horizontal="center" vertical="top" wrapText="1" readingOrder="1"/>
      <protection locked="0"/>
    </xf>
    <xf numFmtId="2" fontId="26" fillId="0" borderId="6" xfId="0" applyNumberFormat="1" applyFont="1" applyBorder="1" applyAlignment="1" applyProtection="1">
      <alignment vertical="top" wrapText="1" readingOrder="1"/>
      <protection locked="0"/>
    </xf>
    <xf numFmtId="0" fontId="0" fillId="0" borderId="0" xfId="0"/>
    <xf numFmtId="0" fontId="13" fillId="18" borderId="0" xfId="0" applyFont="1" applyFill="1"/>
    <xf numFmtId="166" fontId="26" fillId="0" borderId="6" xfId="0" applyNumberFormat="1" applyFont="1" applyBorder="1" applyAlignment="1" applyProtection="1">
      <alignment vertical="top" wrapText="1" readingOrder="1"/>
      <protection locked="0"/>
    </xf>
    <xf numFmtId="0" fontId="0" fillId="0" borderId="7" xfId="0" applyBorder="1" applyAlignment="1" applyProtection="1">
      <alignment vertical="top" wrapText="1"/>
      <protection locked="0"/>
    </xf>
    <xf numFmtId="0" fontId="13" fillId="0" borderId="0" xfId="0" applyFont="1" applyAlignment="1">
      <alignment wrapText="1"/>
    </xf>
    <xf numFmtId="0" fontId="0" fillId="0" borderId="0" xfId="0" applyAlignment="1">
      <alignment horizontal="center" vertical="top"/>
    </xf>
    <xf numFmtId="0" fontId="29" fillId="0" borderId="0" xfId="0" applyFont="1" applyAlignment="1">
      <alignment vertical="top"/>
    </xf>
    <xf numFmtId="0" fontId="29" fillId="0" borderId="0" xfId="0" applyFont="1" applyAlignment="1">
      <alignment horizontal="justify" vertical="top"/>
    </xf>
    <xf numFmtId="168" fontId="29" fillId="0" borderId="0" xfId="0" applyNumberFormat="1" applyFont="1" applyAlignment="1">
      <alignment horizontal="center"/>
    </xf>
    <xf numFmtId="0" fontId="29" fillId="0" borderId="0" xfId="0" applyFont="1"/>
    <xf numFmtId="0" fontId="11" fillId="0" borderId="0" xfId="0" applyFont="1" applyBorder="1" applyAlignment="1">
      <alignment vertical="center"/>
    </xf>
    <xf numFmtId="168" fontId="13" fillId="10" borderId="0" xfId="0" applyNumberFormat="1" applyFont="1" applyFill="1" applyBorder="1" applyAlignment="1">
      <alignment vertical="center"/>
    </xf>
    <xf numFmtId="17" fontId="13" fillId="10" borderId="0" xfId="0" applyNumberFormat="1" applyFont="1" applyFill="1" applyBorder="1" applyAlignment="1">
      <alignment horizontal="left" vertical="center"/>
    </xf>
    <xf numFmtId="168" fontId="13" fillId="10" borderId="0" xfId="0" applyNumberFormat="1" applyFont="1" applyFill="1" applyBorder="1" applyAlignment="1">
      <alignment horizontal="center" vertical="center"/>
    </xf>
    <xf numFmtId="168" fontId="11" fillId="10" borderId="2" xfId="0" applyNumberFormat="1" applyFont="1" applyFill="1" applyBorder="1" applyAlignment="1">
      <alignment horizontal="center" vertical="center"/>
    </xf>
    <xf numFmtId="0" fontId="11" fillId="0" borderId="2" xfId="0" applyFont="1" applyBorder="1" applyAlignment="1">
      <alignment horizontal="center" vertical="center"/>
    </xf>
    <xf numFmtId="0" fontId="11" fillId="10" borderId="0" xfId="0" applyFont="1" applyFill="1" applyBorder="1" applyAlignment="1">
      <alignment vertical="center"/>
    </xf>
    <xf numFmtId="0" fontId="0" fillId="0" borderId="0" xfId="0" applyBorder="1"/>
    <xf numFmtId="0" fontId="30" fillId="19" borderId="11" xfId="0" applyFont="1" applyFill="1" applyBorder="1" applyAlignment="1">
      <alignment horizontal="center" vertical="center" wrapText="1"/>
    </xf>
    <xf numFmtId="49" fontId="30" fillId="19" borderId="11" xfId="0" applyNumberFormat="1" applyFont="1" applyFill="1" applyBorder="1" applyAlignment="1">
      <alignment horizontal="right" vertical="center"/>
    </xf>
    <xf numFmtId="0" fontId="30" fillId="19" borderId="11" xfId="0" applyFont="1" applyFill="1" applyBorder="1" applyAlignment="1">
      <alignment horizontal="center" vertical="center"/>
    </xf>
    <xf numFmtId="0" fontId="30" fillId="19" borderId="11" xfId="0" applyFont="1" applyFill="1" applyBorder="1" applyAlignment="1">
      <alignment horizontal="left" vertical="center"/>
    </xf>
    <xf numFmtId="4" fontId="30" fillId="19" borderId="11" xfId="0" applyNumberFormat="1" applyFont="1" applyFill="1" applyBorder="1" applyAlignment="1">
      <alignment horizontal="right" vertical="center"/>
    </xf>
    <xf numFmtId="169" fontId="30" fillId="19" borderId="11" xfId="0" applyNumberFormat="1" applyFont="1" applyFill="1" applyBorder="1" applyAlignment="1">
      <alignment horizontal="right" vertical="center"/>
    </xf>
    <xf numFmtId="4" fontId="0" fillId="0" borderId="0" xfId="0" applyNumberFormat="1" applyBorder="1"/>
    <xf numFmtId="0" fontId="31" fillId="0" borderId="11" xfId="0" applyFont="1" applyBorder="1" applyAlignment="1">
      <alignment horizontal="center" vertical="center" wrapText="1"/>
    </xf>
    <xf numFmtId="4" fontId="31" fillId="0" borderId="11" xfId="0" applyNumberFormat="1" applyFont="1" applyBorder="1" applyAlignment="1">
      <alignment horizontal="center" vertical="center" wrapText="1"/>
    </xf>
    <xf numFmtId="0" fontId="31" fillId="0" borderId="11" xfId="0" applyFont="1" applyBorder="1" applyAlignment="1">
      <alignment horizontal="center" vertical="center"/>
    </xf>
    <xf numFmtId="0" fontId="31" fillId="0" borderId="11" xfId="0" applyFont="1" applyBorder="1" applyAlignment="1">
      <alignment horizontal="left" vertical="center" wrapText="1"/>
    </xf>
    <xf numFmtId="2" fontId="31" fillId="0" borderId="11" xfId="0" applyNumberFormat="1" applyFont="1" applyBorder="1" applyAlignment="1">
      <alignment horizontal="center" vertical="center" wrapText="1"/>
    </xf>
    <xf numFmtId="170" fontId="31" fillId="0" borderId="11" xfId="0" applyNumberFormat="1" applyFont="1" applyBorder="1" applyAlignment="1">
      <alignment horizontal="center" vertical="center" wrapText="1"/>
    </xf>
    <xf numFmtId="0" fontId="31" fillId="0" borderId="12" xfId="0" applyFont="1" applyBorder="1" applyAlignment="1">
      <alignment horizontal="center" vertical="center" wrapText="1"/>
    </xf>
    <xf numFmtId="49" fontId="31" fillId="0" borderId="13" xfId="0" applyNumberFormat="1" applyFont="1" applyBorder="1" applyAlignment="1">
      <alignment horizontal="center" vertical="center"/>
    </xf>
    <xf numFmtId="0" fontId="31" fillId="0" borderId="12" xfId="0" applyFont="1" applyBorder="1" applyAlignment="1">
      <alignment horizontal="center" vertical="center"/>
    </xf>
    <xf numFmtId="0" fontId="31" fillId="0" borderId="12" xfId="0" applyFont="1" applyBorder="1" applyAlignment="1">
      <alignment horizontal="left" vertical="center" wrapText="1"/>
    </xf>
    <xf numFmtId="2" fontId="31" fillId="0" borderId="12" xfId="0" applyNumberFormat="1" applyFont="1" applyBorder="1" applyAlignment="1">
      <alignment horizontal="center" vertical="center" wrapText="1"/>
    </xf>
    <xf numFmtId="4" fontId="31" fillId="0" borderId="12" xfId="0" applyNumberFormat="1" applyFont="1" applyBorder="1" applyAlignment="1">
      <alignment horizontal="center" vertical="center" wrapText="1"/>
    </xf>
    <xf numFmtId="170" fontId="31" fillId="0" borderId="12" xfId="0" applyNumberFormat="1" applyFont="1" applyBorder="1" applyAlignment="1">
      <alignment horizontal="center" vertical="center" wrapText="1"/>
    </xf>
    <xf numFmtId="0" fontId="31" fillId="10" borderId="12" xfId="0" applyFont="1" applyFill="1" applyBorder="1" applyAlignment="1">
      <alignment vertical="center" wrapText="1"/>
    </xf>
    <xf numFmtId="0" fontId="32" fillId="0" borderId="0" xfId="0" applyFont="1" applyBorder="1" applyAlignment="1">
      <alignment horizontal="center" vertical="center"/>
    </xf>
    <xf numFmtId="49" fontId="31" fillId="10" borderId="0" xfId="0" applyNumberFormat="1" applyFont="1" applyFill="1" applyBorder="1" applyAlignment="1">
      <alignment horizontal="right" vertical="center"/>
    </xf>
    <xf numFmtId="0" fontId="31" fillId="10" borderId="0" xfId="0" applyFont="1" applyFill="1" applyBorder="1" applyAlignment="1">
      <alignment horizontal="center" vertical="center"/>
    </xf>
    <xf numFmtId="0" fontId="31" fillId="10" borderId="0" xfId="0" applyFont="1" applyFill="1" applyBorder="1" applyAlignment="1">
      <alignment vertical="center" wrapText="1"/>
    </xf>
    <xf numFmtId="4" fontId="31" fillId="10" borderId="0" xfId="0" applyNumberFormat="1" applyFont="1" applyFill="1" applyBorder="1" applyAlignment="1">
      <alignment horizontal="right" vertical="center"/>
    </xf>
    <xf numFmtId="4" fontId="31" fillId="0" borderId="0" xfId="0" applyNumberFormat="1" applyFont="1" applyBorder="1" applyAlignment="1">
      <alignment horizontal="center" vertical="center" wrapText="1"/>
    </xf>
    <xf numFmtId="4" fontId="30" fillId="17" borderId="0" xfId="0" applyNumberFormat="1" applyFont="1" applyFill="1" applyBorder="1" applyAlignment="1">
      <alignment vertical="center"/>
    </xf>
    <xf numFmtId="0" fontId="0" fillId="0" borderId="0" xfId="0" applyBorder="1" applyAlignment="1">
      <alignment vertical="center"/>
    </xf>
    <xf numFmtId="0" fontId="31" fillId="10" borderId="0" xfId="0" applyFont="1" applyFill="1" applyBorder="1" applyAlignment="1">
      <alignment vertical="center"/>
    </xf>
    <xf numFmtId="0" fontId="34" fillId="0" borderId="0" xfId="0" applyFont="1" applyBorder="1" applyAlignment="1">
      <alignment horizontal="left" vertical="top"/>
    </xf>
    <xf numFmtId="0" fontId="11" fillId="0" borderId="0" xfId="0" applyFont="1" applyBorder="1" applyAlignment="1">
      <alignment vertical="top"/>
    </xf>
    <xf numFmtId="0" fontId="0" fillId="10" borderId="0" xfId="0" applyFill="1" applyBorder="1" applyAlignment="1">
      <alignment horizontal="center" vertical="center"/>
    </xf>
    <xf numFmtId="0" fontId="35" fillId="0" borderId="0" xfId="0" applyFont="1"/>
    <xf numFmtId="0" fontId="0" fillId="10" borderId="0" xfId="0" applyFill="1" applyBorder="1" applyAlignment="1">
      <alignment vertical="center"/>
    </xf>
    <xf numFmtId="17" fontId="11" fillId="10" borderId="0" xfId="0" applyNumberFormat="1" applyFont="1" applyFill="1" applyBorder="1" applyAlignment="1">
      <alignment horizontal="left" vertical="center"/>
    </xf>
    <xf numFmtId="168" fontId="11" fillId="10" borderId="0" xfId="0" applyNumberFormat="1" applyFont="1" applyFill="1" applyBorder="1" applyAlignment="1">
      <alignment horizontal="center" vertical="center"/>
    </xf>
    <xf numFmtId="0" fontId="11" fillId="0" borderId="0" xfId="0" applyFont="1" applyBorder="1" applyAlignment="1">
      <alignment horizontal="center" vertical="center"/>
    </xf>
    <xf numFmtId="0" fontId="0" fillId="0" borderId="0" xfId="0" applyBorder="1" applyAlignment="1">
      <alignment vertical="top"/>
    </xf>
    <xf numFmtId="168" fontId="35" fillId="10" borderId="0" xfId="0" applyNumberFormat="1" applyFont="1" applyFill="1" applyBorder="1" applyAlignment="1">
      <alignment horizontal="center" vertical="center"/>
    </xf>
    <xf numFmtId="0" fontId="36" fillId="20" borderId="2" xfId="0" applyFont="1" applyFill="1" applyBorder="1" applyAlignment="1">
      <alignment horizontal="center" vertical="center" wrapText="1"/>
    </xf>
    <xf numFmtId="0" fontId="36" fillId="20" borderId="2" xfId="0" applyFont="1" applyFill="1" applyBorder="1" applyAlignment="1">
      <alignment horizontal="center" vertical="center"/>
    </xf>
    <xf numFmtId="168" fontId="36" fillId="20" borderId="2" xfId="0" applyNumberFormat="1" applyFont="1" applyFill="1" applyBorder="1" applyAlignment="1">
      <alignment horizontal="center" vertical="center"/>
    </xf>
    <xf numFmtId="0" fontId="32" fillId="0" borderId="12" xfId="0" applyFont="1" applyBorder="1" applyAlignment="1">
      <alignment horizontal="center" vertical="center"/>
    </xf>
    <xf numFmtId="0" fontId="31" fillId="10" borderId="12" xfId="0" applyFont="1" applyFill="1" applyBorder="1" applyAlignment="1">
      <alignment horizontal="right" vertical="center"/>
    </xf>
    <xf numFmtId="0" fontId="31" fillId="10" borderId="12" xfId="0" applyFont="1" applyFill="1" applyBorder="1" applyAlignment="1">
      <alignment horizontal="center" vertical="center"/>
    </xf>
    <xf numFmtId="4" fontId="31" fillId="10" borderId="12" xfId="0" applyNumberFormat="1" applyFont="1" applyFill="1" applyBorder="1" applyAlignment="1">
      <alignment horizontal="right" vertical="center"/>
    </xf>
    <xf numFmtId="170" fontId="30" fillId="19" borderId="11" xfId="0" applyNumberFormat="1" applyFont="1" applyFill="1" applyBorder="1" applyAlignment="1">
      <alignment horizontal="right" vertical="center"/>
    </xf>
    <xf numFmtId="0" fontId="0" fillId="0" borderId="0" xfId="0" applyBorder="1"/>
    <xf numFmtId="0" fontId="31" fillId="0" borderId="11" xfId="0" applyFont="1" applyBorder="1" applyAlignment="1">
      <alignment horizontal="center" vertical="center" wrapText="1"/>
    </xf>
    <xf numFmtId="49" fontId="31" fillId="0" borderId="13" xfId="0" applyNumberFormat="1" applyFont="1" applyBorder="1" applyAlignment="1">
      <alignment horizontal="center" vertical="center"/>
    </xf>
    <xf numFmtId="0" fontId="31" fillId="0" borderId="11" xfId="0" applyFont="1" applyBorder="1" applyAlignment="1">
      <alignment horizontal="center" vertical="center"/>
    </xf>
    <xf numFmtId="0" fontId="31" fillId="0" borderId="11" xfId="0" applyFont="1" applyBorder="1" applyAlignment="1">
      <alignment horizontal="left" vertical="center" wrapText="1"/>
    </xf>
    <xf numFmtId="2" fontId="31" fillId="0" borderId="11" xfId="0" applyNumberFormat="1" applyFont="1" applyBorder="1" applyAlignment="1">
      <alignment horizontal="center" vertical="center" wrapText="1"/>
    </xf>
    <xf numFmtId="4" fontId="31" fillId="0" borderId="11" xfId="0" applyNumberFormat="1" applyFont="1" applyBorder="1" applyAlignment="1">
      <alignment horizontal="center" vertical="center" wrapText="1"/>
    </xf>
    <xf numFmtId="170" fontId="31" fillId="0" borderId="11" xfId="0" applyNumberFormat="1" applyFont="1" applyBorder="1" applyAlignment="1">
      <alignment horizontal="center" vertical="center" wrapText="1"/>
    </xf>
    <xf numFmtId="0" fontId="31" fillId="0" borderId="12" xfId="0" applyFont="1" applyBorder="1" applyAlignment="1">
      <alignment horizontal="center" vertical="center" wrapText="1"/>
    </xf>
    <xf numFmtId="0" fontId="28" fillId="0" borderId="0" xfId="0" applyFont="1" applyBorder="1"/>
    <xf numFmtId="49" fontId="31" fillId="10" borderId="12" xfId="0" applyNumberFormat="1" applyFont="1" applyFill="1" applyBorder="1" applyAlignment="1">
      <alignment horizontal="right" vertical="center"/>
    </xf>
    <xf numFmtId="170" fontId="31" fillId="10" borderId="12" xfId="0" applyNumberFormat="1" applyFont="1" applyFill="1" applyBorder="1" applyAlignment="1">
      <alignment horizontal="right" vertical="center"/>
    </xf>
    <xf numFmtId="0" fontId="31" fillId="0" borderId="11" xfId="0" applyFont="1" applyBorder="1" applyAlignment="1">
      <alignment horizontal="left" vertical="center" wrapText="1"/>
    </xf>
    <xf numFmtId="0" fontId="11" fillId="0" borderId="0" xfId="0" applyFont="1" applyBorder="1"/>
    <xf numFmtId="0" fontId="31" fillId="0" borderId="13" xfId="0" applyFont="1" applyBorder="1" applyAlignment="1">
      <alignment horizontal="center" vertical="center"/>
    </xf>
    <xf numFmtId="0" fontId="35" fillId="0" borderId="0" xfId="0" applyFont="1" applyBorder="1"/>
    <xf numFmtId="0" fontId="0" fillId="21" borderId="0" xfId="0" applyFill="1" applyBorder="1"/>
    <xf numFmtId="4" fontId="0" fillId="21" borderId="0" xfId="0" applyNumberFormat="1" applyFill="1" applyBorder="1" applyAlignment="1">
      <alignment horizontal="center"/>
    </xf>
    <xf numFmtId="4" fontId="0" fillId="21" borderId="0" xfId="0" applyNumberFormat="1" applyFill="1" applyBorder="1"/>
    <xf numFmtId="0" fontId="13" fillId="0" borderId="0" xfId="0" applyFont="1" applyBorder="1"/>
    <xf numFmtId="0" fontId="0" fillId="16" borderId="0" xfId="0" applyFill="1" applyBorder="1"/>
    <xf numFmtId="0" fontId="30" fillId="16" borderId="11" xfId="0" applyFont="1" applyFill="1" applyBorder="1" applyAlignment="1">
      <alignment horizontal="center" vertical="center" wrapText="1"/>
    </xf>
    <xf numFmtId="49" fontId="30" fillId="16" borderId="11" xfId="0" applyNumberFormat="1" applyFont="1" applyFill="1" applyBorder="1" applyAlignment="1">
      <alignment horizontal="right" vertical="center"/>
    </xf>
    <xf numFmtId="0" fontId="30" fillId="16" borderId="11" xfId="0" applyFont="1" applyFill="1" applyBorder="1" applyAlignment="1">
      <alignment horizontal="center" vertical="center"/>
    </xf>
    <xf numFmtId="0" fontId="30" fillId="16" borderId="11" xfId="0" applyFont="1" applyFill="1" applyBorder="1" applyAlignment="1">
      <alignment horizontal="left" vertical="center"/>
    </xf>
    <xf numFmtId="4" fontId="30" fillId="16" borderId="11" xfId="0" applyNumberFormat="1" applyFont="1" applyFill="1" applyBorder="1" applyAlignment="1">
      <alignment horizontal="right" vertical="center"/>
    </xf>
    <xf numFmtId="170" fontId="30" fillId="16" borderId="11" xfId="0" applyNumberFormat="1" applyFont="1" applyFill="1" applyBorder="1" applyAlignment="1">
      <alignment horizontal="right" vertical="center"/>
    </xf>
    <xf numFmtId="4" fontId="0" fillId="16" borderId="0" xfId="0" applyNumberFormat="1" applyFill="1" applyBorder="1"/>
    <xf numFmtId="170" fontId="30" fillId="0" borderId="11" xfId="0" applyNumberFormat="1" applyFont="1" applyBorder="1" applyAlignment="1">
      <alignment horizontal="right" vertical="center"/>
    </xf>
    <xf numFmtId="4" fontId="0" fillId="16" borderId="0" xfId="0" applyNumberFormat="1" applyFill="1" applyBorder="1" applyAlignment="1">
      <alignment horizontal="center"/>
    </xf>
    <xf numFmtId="4" fontId="30" fillId="17" borderId="15" xfId="0" applyNumberFormat="1" applyFont="1" applyFill="1" applyBorder="1" applyAlignment="1">
      <alignment horizontal="left" vertical="center"/>
    </xf>
    <xf numFmtId="0" fontId="31" fillId="0" borderId="0" xfId="0" applyFont="1" applyBorder="1" applyAlignment="1">
      <alignment vertical="top" wrapText="1"/>
    </xf>
    <xf numFmtId="0" fontId="30" fillId="0" borderId="0" xfId="0" applyFont="1" applyBorder="1" applyAlignment="1">
      <alignment horizontal="left" vertical="center"/>
    </xf>
    <xf numFmtId="4" fontId="30" fillId="0" borderId="0" xfId="0" applyNumberFormat="1" applyFont="1" applyBorder="1" applyAlignment="1">
      <alignment horizontal="right" vertical="center"/>
    </xf>
    <xf numFmtId="0" fontId="30" fillId="0" borderId="0" xfId="0" applyFont="1" applyBorder="1" applyAlignment="1">
      <alignment horizontal="left" vertical="top" wrapText="1"/>
    </xf>
    <xf numFmtId="0" fontId="37" fillId="0" borderId="0" xfId="0" applyFont="1" applyBorder="1" applyAlignment="1">
      <alignment horizontal="center" vertical="center"/>
    </xf>
    <xf numFmtId="0" fontId="31" fillId="0" borderId="0" xfId="0" applyFont="1" applyAlignment="1">
      <alignment horizontal="center" vertical="center"/>
    </xf>
    <xf numFmtId="4" fontId="31" fillId="0" borderId="0" xfId="0" applyNumberFormat="1" applyFont="1" applyAlignment="1">
      <alignment horizontal="center"/>
    </xf>
    <xf numFmtId="0" fontId="29" fillId="0" borderId="0" xfId="0" applyFont="1" applyAlignment="1">
      <alignment horizontal="justify" vertical="center"/>
    </xf>
    <xf numFmtId="168" fontId="29" fillId="0" borderId="0" xfId="0" applyNumberFormat="1" applyFont="1" applyBorder="1" applyAlignment="1">
      <alignment horizontal="center" vertical="center"/>
    </xf>
    <xf numFmtId="0" fontId="29" fillId="0" borderId="0" xfId="0" applyFont="1" applyBorder="1" applyAlignment="1">
      <alignment vertical="center"/>
    </xf>
    <xf numFmtId="4" fontId="29" fillId="0" borderId="0" xfId="0" applyNumberFormat="1" applyFont="1" applyBorder="1" applyAlignment="1">
      <alignment vertical="center"/>
    </xf>
    <xf numFmtId="0" fontId="38" fillId="0" borderId="0" xfId="0" applyFont="1"/>
    <xf numFmtId="0" fontId="38" fillId="0" borderId="0" xfId="0" applyFont="1" applyAlignment="1">
      <alignment horizontal="left"/>
    </xf>
    <xf numFmtId="169" fontId="38" fillId="0" borderId="0" xfId="0" applyNumberFormat="1" applyFont="1" applyAlignment="1">
      <alignment horizontal="center"/>
    </xf>
    <xf numFmtId="0" fontId="38" fillId="0" borderId="0" xfId="0" applyFont="1" applyBorder="1"/>
    <xf numFmtId="0" fontId="39" fillId="10" borderId="0" xfId="0" applyFont="1" applyFill="1" applyBorder="1" applyAlignment="1">
      <alignment vertical="center"/>
    </xf>
    <xf numFmtId="0" fontId="38" fillId="10" borderId="0" xfId="0" applyFont="1" applyFill="1" applyBorder="1"/>
    <xf numFmtId="0" fontId="37" fillId="10" borderId="0" xfId="0" applyFont="1" applyFill="1" applyBorder="1" applyAlignment="1">
      <alignment horizontal="right" wrapText="1"/>
    </xf>
    <xf numFmtId="0" fontId="32" fillId="10" borderId="0" xfId="0" applyFont="1" applyFill="1" applyBorder="1" applyAlignment="1">
      <alignment horizontal="left"/>
    </xf>
    <xf numFmtId="0" fontId="38" fillId="10" borderId="0" xfId="0" applyFont="1" applyFill="1" applyBorder="1" applyAlignment="1">
      <alignment horizontal="left"/>
    </xf>
    <xf numFmtId="0" fontId="38" fillId="10" borderId="0" xfId="0" applyFont="1" applyFill="1" applyBorder="1" applyAlignment="1"/>
    <xf numFmtId="0" fontId="42" fillId="20" borderId="20" xfId="0" applyFont="1" applyFill="1" applyBorder="1" applyAlignment="1">
      <alignment horizontal="center" vertical="center"/>
    </xf>
    <xf numFmtId="0" fontId="42" fillId="20" borderId="21" xfId="0" applyFont="1" applyFill="1" applyBorder="1" applyAlignment="1">
      <alignment horizontal="center" vertical="center"/>
    </xf>
    <xf numFmtId="0" fontId="42" fillId="20" borderId="22" xfId="0" applyFont="1" applyFill="1" applyBorder="1" applyAlignment="1">
      <alignment horizontal="center" vertical="center"/>
    </xf>
    <xf numFmtId="0" fontId="42" fillId="20" borderId="23" xfId="0" applyFont="1" applyFill="1" applyBorder="1" applyAlignment="1">
      <alignment horizontal="center" vertical="center"/>
    </xf>
    <xf numFmtId="0" fontId="42" fillId="20" borderId="24" xfId="0" applyFont="1" applyFill="1" applyBorder="1" applyAlignment="1">
      <alignment horizontal="center" vertical="center"/>
    </xf>
    <xf numFmtId="0" fontId="43" fillId="20" borderId="25" xfId="0" applyFont="1" applyFill="1" applyBorder="1" applyAlignment="1">
      <alignment horizontal="center" vertical="center"/>
    </xf>
    <xf numFmtId="49" fontId="38" fillId="10" borderId="35" xfId="0" applyNumberFormat="1" applyFont="1" applyFill="1" applyBorder="1" applyAlignment="1">
      <alignment horizontal="center" vertical="center"/>
    </xf>
    <xf numFmtId="0" fontId="38" fillId="10" borderId="36" xfId="0" applyFont="1" applyFill="1" applyBorder="1" applyAlignment="1">
      <alignment horizontal="left" vertical="center" wrapText="1"/>
    </xf>
    <xf numFmtId="3" fontId="38" fillId="10" borderId="36" xfId="1" applyNumberFormat="1" applyFont="1" applyFill="1" applyBorder="1" applyAlignment="1" applyProtection="1">
      <alignment horizontal="center" vertical="center"/>
    </xf>
    <xf numFmtId="0" fontId="38" fillId="10" borderId="35" xfId="0" applyFont="1" applyFill="1" applyBorder="1" applyAlignment="1">
      <alignment vertical="center"/>
    </xf>
    <xf numFmtId="0" fontId="38" fillId="10" borderId="36" xfId="0" applyFont="1" applyFill="1" applyBorder="1" applyAlignment="1">
      <alignment vertical="center"/>
    </xf>
    <xf numFmtId="0" fontId="38" fillId="10" borderId="36" xfId="0" applyFont="1" applyFill="1" applyBorder="1" applyAlignment="1">
      <alignment horizontal="left" vertical="center"/>
    </xf>
    <xf numFmtId="0" fontId="38" fillId="10" borderId="29" xfId="0" applyFont="1" applyFill="1" applyBorder="1"/>
    <xf numFmtId="0" fontId="40" fillId="10" borderId="19" xfId="0" applyFont="1" applyFill="1" applyBorder="1" applyAlignment="1">
      <alignment horizontal="left"/>
    </xf>
    <xf numFmtId="164" fontId="40" fillId="10" borderId="44" xfId="1" applyFont="1" applyFill="1" applyBorder="1" applyAlignment="1" applyProtection="1"/>
    <xf numFmtId="0" fontId="38" fillId="10" borderId="41" xfId="0" applyFont="1" applyFill="1" applyBorder="1"/>
    <xf numFmtId="0" fontId="38" fillId="10" borderId="2" xfId="0" applyFont="1" applyFill="1" applyBorder="1" applyAlignment="1">
      <alignment horizontal="left"/>
    </xf>
    <xf numFmtId="10" fontId="38" fillId="0" borderId="0" xfId="0" applyNumberFormat="1" applyFont="1" applyAlignment="1">
      <alignment horizontal="center"/>
    </xf>
    <xf numFmtId="0" fontId="38" fillId="10" borderId="48" xfId="0" applyFont="1" applyFill="1" applyBorder="1"/>
    <xf numFmtId="0" fontId="38" fillId="10" borderId="26" xfId="0" applyFont="1" applyFill="1" applyBorder="1" applyAlignment="1">
      <alignment horizontal="left"/>
    </xf>
    <xf numFmtId="0" fontId="38" fillId="0" borderId="49" xfId="0" applyFont="1" applyBorder="1" applyAlignment="1">
      <alignment vertical="center"/>
    </xf>
    <xf numFmtId="0" fontId="38" fillId="0" borderId="49" xfId="0" applyFont="1" applyBorder="1" applyAlignment="1">
      <alignment horizontal="left" vertical="center"/>
    </xf>
    <xf numFmtId="0" fontId="46" fillId="0" borderId="0" xfId="0" applyFont="1" applyBorder="1" applyAlignment="1">
      <alignment horizontal="justify" vertical="center"/>
    </xf>
    <xf numFmtId="0" fontId="47" fillId="0" borderId="0" xfId="0" applyFont="1" applyBorder="1" applyAlignment="1">
      <alignment vertical="center"/>
    </xf>
    <xf numFmtId="0" fontId="47" fillId="0" borderId="50" xfId="0" applyFont="1" applyBorder="1" applyAlignment="1">
      <alignment vertical="center"/>
    </xf>
    <xf numFmtId="169" fontId="47" fillId="0" borderId="0" xfId="0" applyNumberFormat="1" applyFont="1" applyBorder="1" applyAlignment="1">
      <alignment horizontal="center" vertical="center"/>
    </xf>
    <xf numFmtId="0" fontId="32" fillId="0" borderId="0" xfId="0" applyFont="1" applyBorder="1" applyAlignment="1">
      <alignment vertical="center"/>
    </xf>
    <xf numFmtId="169" fontId="32" fillId="0" borderId="0" xfId="0" applyNumberFormat="1" applyFont="1" applyBorder="1" applyAlignment="1">
      <alignment horizontal="center" vertical="center"/>
    </xf>
    <xf numFmtId="0" fontId="46" fillId="0" borderId="0" xfId="0" applyFont="1" applyBorder="1" applyAlignment="1">
      <alignment vertical="top"/>
    </xf>
    <xf numFmtId="0" fontId="46" fillId="0" borderId="0" xfId="0" applyFont="1" applyBorder="1" applyAlignment="1">
      <alignment horizontal="justify" vertical="top"/>
    </xf>
    <xf numFmtId="168" fontId="46" fillId="0" borderId="0" xfId="0" applyNumberFormat="1" applyFont="1" applyBorder="1" applyAlignment="1">
      <alignment horizontal="center"/>
    </xf>
    <xf numFmtId="0" fontId="46" fillId="0" borderId="0" xfId="0" applyFont="1" applyBorder="1"/>
    <xf numFmtId="0" fontId="38" fillId="0" borderId="0" xfId="0" applyFont="1" applyBorder="1" applyAlignment="1">
      <alignment horizontal="left"/>
    </xf>
    <xf numFmtId="0" fontId="38" fillId="0" borderId="0" xfId="0" applyFont="1" applyBorder="1" applyAlignment="1">
      <alignment horizontal="center" vertical="top"/>
    </xf>
    <xf numFmtId="0" fontId="32" fillId="10" borderId="0" xfId="0" applyFont="1" applyFill="1" applyBorder="1" applyAlignment="1">
      <alignment vertical="top"/>
    </xf>
    <xf numFmtId="169" fontId="38" fillId="10" borderId="0" xfId="0" applyNumberFormat="1" applyFont="1" applyFill="1" applyAlignment="1">
      <alignment horizontal="center"/>
    </xf>
    <xf numFmtId="0" fontId="38" fillId="10" borderId="0" xfId="0" applyFont="1" applyFill="1"/>
    <xf numFmtId="0" fontId="38" fillId="10" borderId="0" xfId="0" applyFont="1" applyFill="1" applyAlignment="1">
      <alignment horizontal="left"/>
    </xf>
    <xf numFmtId="17" fontId="37" fillId="10" borderId="0" xfId="0" applyNumberFormat="1" applyFont="1" applyFill="1" applyBorder="1" applyAlignment="1">
      <alignment horizontal="left" wrapText="1"/>
    </xf>
    <xf numFmtId="0" fontId="38" fillId="10" borderId="0" xfId="0" applyFont="1" applyFill="1" applyBorder="1" applyAlignment="1">
      <alignment horizontal="center"/>
    </xf>
    <xf numFmtId="0" fontId="40" fillId="20" borderId="17" xfId="0" applyFont="1" applyFill="1" applyBorder="1" applyAlignment="1">
      <alignment horizontal="center" vertical="center"/>
    </xf>
    <xf numFmtId="0" fontId="40" fillId="20" borderId="18" xfId="0" applyFont="1" applyFill="1" applyBorder="1" applyAlignment="1">
      <alignment horizontal="left" vertical="center"/>
    </xf>
    <xf numFmtId="0" fontId="40" fillId="20" borderId="18" xfId="0" applyFont="1" applyFill="1" applyBorder="1" applyAlignment="1">
      <alignment horizontal="center" vertical="center"/>
    </xf>
    <xf numFmtId="0" fontId="41" fillId="20" borderId="19" xfId="0" applyFont="1" applyFill="1" applyBorder="1" applyAlignment="1">
      <alignment horizontal="center" vertical="center"/>
    </xf>
    <xf numFmtId="0" fontId="40" fillId="20" borderId="26" xfId="0" applyFont="1" applyFill="1" applyBorder="1" applyAlignment="1">
      <alignment horizontal="center"/>
    </xf>
    <xf numFmtId="0" fontId="40" fillId="20" borderId="27" xfId="0" applyFont="1" applyFill="1" applyBorder="1" applyAlignment="1">
      <alignment horizontal="center"/>
    </xf>
    <xf numFmtId="0" fontId="38" fillId="10" borderId="28" xfId="0" applyFont="1" applyFill="1" applyBorder="1" applyAlignment="1">
      <alignment horizontal="center" vertical="center"/>
    </xf>
    <xf numFmtId="0" fontId="38" fillId="10" borderId="28" xfId="0" applyFont="1" applyFill="1" applyBorder="1" applyAlignment="1">
      <alignment horizontal="left" vertical="center" wrapText="1"/>
    </xf>
    <xf numFmtId="3" fontId="38" fillId="10" borderId="19" xfId="1" applyNumberFormat="1" applyFont="1" applyFill="1" applyBorder="1" applyAlignment="1" applyProtection="1">
      <alignment horizontal="center" vertical="center"/>
    </xf>
    <xf numFmtId="0" fontId="38" fillId="10" borderId="41" xfId="0" applyFont="1" applyFill="1" applyBorder="1" applyAlignment="1">
      <alignment horizontal="center" vertical="center"/>
    </xf>
    <xf numFmtId="0" fontId="38" fillId="10" borderId="41" xfId="0" applyFont="1" applyFill="1" applyBorder="1" applyAlignment="1">
      <alignment horizontal="left" vertical="center" wrapText="1"/>
    </xf>
    <xf numFmtId="3" fontId="38" fillId="10" borderId="2" xfId="1" applyNumberFormat="1" applyFont="1" applyFill="1" applyBorder="1" applyAlignment="1" applyProtection="1">
      <alignment horizontal="center" vertical="center"/>
    </xf>
    <xf numFmtId="0" fontId="38" fillId="10" borderId="41" xfId="0" applyFont="1" applyFill="1" applyBorder="1" applyAlignment="1">
      <alignment horizontal="left" vertical="center"/>
    </xf>
    <xf numFmtId="0" fontId="38" fillId="0" borderId="49" xfId="0" applyFont="1" applyBorder="1" applyAlignment="1">
      <alignment horizontal="center"/>
    </xf>
    <xf numFmtId="0" fontId="37" fillId="0" borderId="0" xfId="0" applyFont="1" applyBorder="1" applyAlignment="1" applyProtection="1">
      <alignment horizontal="center" vertical="center"/>
      <protection locked="0"/>
    </xf>
    <xf numFmtId="0" fontId="38" fillId="10" borderId="0" xfId="0" applyFont="1" applyFill="1" applyBorder="1" applyAlignment="1">
      <alignment horizontal="center" vertical="top"/>
    </xf>
    <xf numFmtId="0" fontId="32" fillId="10" borderId="0" xfId="0" applyFont="1" applyFill="1" applyBorder="1" applyAlignment="1">
      <alignment horizontal="center" vertical="top"/>
    </xf>
    <xf numFmtId="164" fontId="38" fillId="10" borderId="30" xfId="1" applyFont="1" applyFill="1" applyBorder="1" applyAlignment="1" applyProtection="1">
      <alignment horizontal="center"/>
      <protection locked="0"/>
    </xf>
    <xf numFmtId="164" fontId="38" fillId="10" borderId="31" xfId="1" applyFont="1" applyFill="1" applyBorder="1" applyAlignment="1" applyProtection="1">
      <alignment horizontal="center"/>
      <protection locked="0"/>
    </xf>
    <xf numFmtId="3" fontId="44" fillId="10" borderId="32" xfId="1" applyNumberFormat="1" applyFont="1" applyFill="1" applyBorder="1" applyAlignment="1" applyProtection="1">
      <alignment horizontal="center"/>
      <protection locked="0"/>
    </xf>
    <xf numFmtId="3" fontId="44" fillId="10" borderId="33" xfId="1" applyNumberFormat="1" applyFont="1" applyFill="1" applyBorder="1" applyAlignment="1" applyProtection="1">
      <alignment horizontal="center"/>
      <protection locked="0"/>
    </xf>
    <xf numFmtId="3" fontId="44" fillId="10" borderId="34" xfId="1" applyNumberFormat="1" applyFont="1" applyFill="1" applyBorder="1" applyAlignment="1" applyProtection="1">
      <alignment horizontal="center"/>
      <protection locked="0"/>
    </xf>
    <xf numFmtId="172" fontId="44" fillId="0" borderId="37" xfId="2" applyNumberFormat="1" applyFont="1" applyBorder="1" applyAlignment="1" applyProtection="1">
      <alignment horizontal="center" vertical="center" textRotation="90"/>
      <protection locked="0"/>
    </xf>
    <xf numFmtId="172" fontId="44" fillId="0" borderId="38" xfId="2" applyNumberFormat="1" applyFont="1" applyBorder="1" applyAlignment="1" applyProtection="1">
      <alignment horizontal="center" vertical="center" textRotation="90"/>
      <protection locked="0"/>
    </xf>
    <xf numFmtId="0" fontId="38" fillId="10" borderId="36" xfId="0" applyFont="1" applyFill="1" applyBorder="1" applyAlignment="1" applyProtection="1">
      <alignment vertical="center"/>
      <protection locked="0"/>
    </xf>
    <xf numFmtId="0" fontId="38" fillId="10" borderId="39" xfId="0" applyFont="1" applyFill="1" applyBorder="1" applyAlignment="1" applyProtection="1">
      <alignment vertical="center"/>
      <protection locked="0"/>
    </xf>
    <xf numFmtId="3" fontId="44" fillId="10" borderId="40" xfId="1" applyNumberFormat="1" applyFont="1" applyFill="1" applyBorder="1" applyAlignment="1" applyProtection="1">
      <alignment horizontal="center"/>
      <protection locked="0"/>
    </xf>
    <xf numFmtId="164" fontId="38" fillId="10" borderId="42" xfId="1" applyFont="1" applyFill="1" applyBorder="1" applyAlignment="1" applyProtection="1">
      <alignment horizontal="center"/>
      <protection locked="0"/>
    </xf>
    <xf numFmtId="164" fontId="38" fillId="10" borderId="4" xfId="1" applyFont="1" applyFill="1" applyBorder="1" applyAlignment="1" applyProtection="1">
      <alignment horizontal="center"/>
      <protection locked="0"/>
    </xf>
    <xf numFmtId="164" fontId="38" fillId="10" borderId="43" xfId="1" applyFont="1" applyFill="1" applyBorder="1" applyAlignment="1" applyProtection="1">
      <alignment horizontal="center"/>
      <protection locked="0"/>
    </xf>
    <xf numFmtId="164" fontId="40" fillId="0" borderId="45" xfId="1" applyFont="1" applyBorder="1" applyAlignment="1" applyProtection="1">
      <alignment horizontal="center"/>
      <protection locked="0"/>
    </xf>
    <xf numFmtId="164" fontId="45" fillId="10" borderId="2" xfId="1" applyFont="1" applyFill="1" applyBorder="1" applyAlignment="1" applyProtection="1">
      <alignment horizontal="center"/>
      <protection locked="0"/>
    </xf>
    <xf numFmtId="164" fontId="45" fillId="10" borderId="47" xfId="1" applyFont="1" applyFill="1" applyBorder="1" applyAlignment="1" applyProtection="1">
      <alignment horizontal="center"/>
      <protection locked="0"/>
    </xf>
    <xf numFmtId="10" fontId="45" fillId="10" borderId="2" xfId="3" applyNumberFormat="1" applyFont="1" applyFill="1" applyBorder="1" applyAlignment="1" applyProtection="1">
      <alignment horizontal="right"/>
      <protection locked="0"/>
    </xf>
    <xf numFmtId="10" fontId="45" fillId="10" borderId="47" xfId="3" applyNumberFormat="1" applyFont="1" applyFill="1" applyBorder="1" applyAlignment="1" applyProtection="1">
      <alignment horizontal="center"/>
      <protection locked="0"/>
    </xf>
    <xf numFmtId="10" fontId="45" fillId="10" borderId="26" xfId="1" applyNumberFormat="1" applyFont="1" applyFill="1" applyBorder="1" applyAlignment="1" applyProtection="1">
      <alignment horizontal="right"/>
      <protection locked="0"/>
    </xf>
    <xf numFmtId="10" fontId="45" fillId="10" borderId="26" xfId="1" applyNumberFormat="1" applyFont="1" applyFill="1" applyBorder="1" applyAlignment="1" applyProtection="1">
      <alignment horizontal="center"/>
      <protection locked="0"/>
    </xf>
    <xf numFmtId="10" fontId="45" fillId="10" borderId="27" xfId="1" applyNumberFormat="1" applyFont="1" applyFill="1" applyBorder="1" applyAlignment="1" applyProtection="1">
      <alignment horizontal="center"/>
      <protection locked="0"/>
    </xf>
    <xf numFmtId="164" fontId="38" fillId="10" borderId="2" xfId="1" applyFont="1" applyFill="1" applyBorder="1" applyAlignment="1" applyProtection="1">
      <protection locked="0"/>
    </xf>
    <xf numFmtId="164" fontId="38" fillId="10" borderId="46" xfId="1" applyFont="1" applyFill="1" applyBorder="1" applyAlignment="1" applyProtection="1">
      <protection locked="0"/>
    </xf>
    <xf numFmtId="164" fontId="38" fillId="10" borderId="26" xfId="1" applyFont="1" applyFill="1" applyBorder="1" applyAlignment="1" applyProtection="1">
      <protection locked="0"/>
    </xf>
    <xf numFmtId="164" fontId="38" fillId="10" borderId="25" xfId="1" applyFont="1" applyFill="1" applyBorder="1" applyAlignment="1" applyProtection="1">
      <protection locked="0"/>
    </xf>
    <xf numFmtId="4" fontId="38" fillId="10" borderId="29" xfId="0" applyNumberFormat="1" applyFont="1" applyFill="1" applyBorder="1" applyAlignment="1" applyProtection="1">
      <alignment horizontal="center" vertical="center"/>
      <protection locked="0"/>
    </xf>
    <xf numFmtId="164" fontId="38" fillId="10" borderId="36" xfId="1" applyFont="1" applyFill="1" applyBorder="1" applyAlignment="1" applyProtection="1">
      <alignment horizontal="center" vertical="center"/>
      <protection locked="0"/>
    </xf>
    <xf numFmtId="4" fontId="38" fillId="10" borderId="41" xfId="0" applyNumberFormat="1" applyFont="1" applyFill="1" applyBorder="1" applyAlignment="1" applyProtection="1">
      <alignment horizontal="center" vertical="center"/>
      <protection locked="0"/>
    </xf>
    <xf numFmtId="164" fontId="40" fillId="10" borderId="19" xfId="1" applyFont="1" applyFill="1" applyBorder="1" applyAlignment="1" applyProtection="1">
      <protection locked="0"/>
    </xf>
  </cellXfs>
  <cellStyles count="38">
    <cellStyle name="Accent 1 1" xfId="4" xr:uid="{00000000-0005-0000-0000-000006000000}"/>
    <cellStyle name="Accent 1 6" xfId="5" xr:uid="{00000000-0005-0000-0000-000007000000}"/>
    <cellStyle name="Accent 2 1" xfId="6" xr:uid="{00000000-0005-0000-0000-000008000000}"/>
    <cellStyle name="Accent 2 7" xfId="7" xr:uid="{00000000-0005-0000-0000-000009000000}"/>
    <cellStyle name="Accent 3 1" xfId="8" xr:uid="{00000000-0005-0000-0000-00000A000000}"/>
    <cellStyle name="Accent 3 8" xfId="9" xr:uid="{00000000-0005-0000-0000-00000B000000}"/>
    <cellStyle name="Accent 4" xfId="10" xr:uid="{00000000-0005-0000-0000-00000C000000}"/>
    <cellStyle name="Accent 5" xfId="11" xr:uid="{00000000-0005-0000-0000-00000D000000}"/>
    <cellStyle name="Bad 1" xfId="12" xr:uid="{00000000-0005-0000-0000-00000E000000}"/>
    <cellStyle name="Bad 9" xfId="13" xr:uid="{00000000-0005-0000-0000-00000F000000}"/>
    <cellStyle name="Error 1" xfId="14" xr:uid="{00000000-0005-0000-0000-000010000000}"/>
    <cellStyle name="Error 10" xfId="15" xr:uid="{00000000-0005-0000-0000-000011000000}"/>
    <cellStyle name="Footnote 1" xfId="16" xr:uid="{00000000-0005-0000-0000-000012000000}"/>
    <cellStyle name="Footnote 11" xfId="17" xr:uid="{00000000-0005-0000-0000-000013000000}"/>
    <cellStyle name="Good 1" xfId="18" xr:uid="{00000000-0005-0000-0000-000014000000}"/>
    <cellStyle name="Good 12" xfId="19" xr:uid="{00000000-0005-0000-0000-000015000000}"/>
    <cellStyle name="Heading 1 1" xfId="20" xr:uid="{00000000-0005-0000-0000-000016000000}"/>
    <cellStyle name="Heading 1 14" xfId="21" xr:uid="{00000000-0005-0000-0000-000017000000}"/>
    <cellStyle name="Heading 13" xfId="22" xr:uid="{00000000-0005-0000-0000-000018000000}"/>
    <cellStyle name="Heading 2 1" xfId="23" xr:uid="{00000000-0005-0000-0000-000019000000}"/>
    <cellStyle name="Heading 2 15" xfId="24" xr:uid="{00000000-0005-0000-0000-00001A000000}"/>
    <cellStyle name="Heading 3" xfId="25" xr:uid="{00000000-0005-0000-0000-00001B000000}"/>
    <cellStyle name="Moeda" xfId="2" builtinId="4"/>
    <cellStyle name="Neutral 1" xfId="26" xr:uid="{00000000-0005-0000-0000-00001C000000}"/>
    <cellStyle name="Neutral 16" xfId="27" xr:uid="{00000000-0005-0000-0000-00001D000000}"/>
    <cellStyle name="Normal" xfId="0" builtinId="0"/>
    <cellStyle name="Normal 2" xfId="28" xr:uid="{00000000-0005-0000-0000-00001E000000}"/>
    <cellStyle name="Note 1" xfId="29" xr:uid="{00000000-0005-0000-0000-00001F000000}"/>
    <cellStyle name="Note 17" xfId="30" xr:uid="{00000000-0005-0000-0000-000020000000}"/>
    <cellStyle name="Porcentagem" xfId="3" builtinId="5"/>
    <cellStyle name="Status 1" xfId="31" xr:uid="{00000000-0005-0000-0000-000021000000}"/>
    <cellStyle name="Status 18" xfId="32" xr:uid="{00000000-0005-0000-0000-000022000000}"/>
    <cellStyle name="Text 1" xfId="33" xr:uid="{00000000-0005-0000-0000-000023000000}"/>
    <cellStyle name="Text 19" xfId="34" xr:uid="{00000000-0005-0000-0000-000024000000}"/>
    <cellStyle name="Vírgula" xfId="1" builtinId="3"/>
    <cellStyle name="Vírgula 2" xfId="35" xr:uid="{00000000-0005-0000-0000-000025000000}"/>
    <cellStyle name="Warning 1" xfId="36" xr:uid="{00000000-0005-0000-0000-000026000000}"/>
    <cellStyle name="Warning 20" xfId="37" xr:uid="{00000000-0005-0000-0000-000027000000}"/>
  </cellStyles>
  <dxfs count="15">
    <dxf>
      <font>
        <b val="0"/>
        <sz val="11"/>
        <color rgb="FF000000"/>
      </font>
      <fill>
        <patternFill>
          <bgColor rgb="FF969696"/>
        </patternFill>
      </fill>
    </dxf>
    <dxf>
      <font>
        <b val="0"/>
        <sz val="11"/>
        <color rgb="FF000000"/>
      </font>
      <fill>
        <patternFill>
          <bgColor rgb="FF808000"/>
        </patternFill>
      </fill>
    </dxf>
    <dxf>
      <font>
        <b val="0"/>
        <sz val="11"/>
        <color rgb="FF000000"/>
      </font>
      <fill>
        <patternFill>
          <bgColor rgb="FFC0C0C0"/>
        </patternFill>
      </fill>
    </dxf>
    <dxf>
      <font>
        <b val="0"/>
        <sz val="11"/>
        <color rgb="FF000000"/>
      </font>
      <fill>
        <patternFill>
          <bgColor rgb="FFC0C0C0"/>
        </patternFill>
      </fill>
    </dxf>
    <dxf>
      <font>
        <b val="0"/>
        <sz val="11"/>
        <color rgb="FF000000"/>
      </font>
      <fill>
        <patternFill>
          <bgColor rgb="FFC0C0C0"/>
        </patternFill>
      </fill>
    </dxf>
    <dxf>
      <font>
        <b val="0"/>
        <sz val="11"/>
        <color rgb="FF000000"/>
      </font>
      <fill>
        <patternFill>
          <bgColor rgb="FFC0C0C0"/>
        </patternFill>
      </fill>
    </dxf>
    <dxf>
      <font>
        <b val="0"/>
        <sz val="11"/>
        <color rgb="FF000000"/>
      </font>
      <fill>
        <patternFill>
          <bgColor rgb="FFC0C0C0"/>
        </patternFill>
      </fill>
    </dxf>
    <dxf>
      <font>
        <b val="0"/>
        <sz val="11"/>
        <color rgb="FF000000"/>
      </font>
      <fill>
        <patternFill>
          <bgColor rgb="FFC0C0C0"/>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9C0006"/>
      <rgbColor rgb="FF006600"/>
      <rgbColor rgb="FF000080"/>
      <rgbColor rgb="FF808000"/>
      <rgbColor rgb="FF800080"/>
      <rgbColor rgb="FF00AAAD"/>
      <rgbColor rgb="FFC0C0C0"/>
      <rgbColor rgb="FF808080"/>
      <rgbColor rgb="FF7DA7D8"/>
      <rgbColor rgb="FF993366"/>
      <rgbColor rgb="FFFFFFCC"/>
      <rgbColor rgb="FFEEEEEE"/>
      <rgbColor rgb="FF660066"/>
      <rgbColor rgb="FFD9D9D9"/>
      <rgbColor rgb="FF005CA9"/>
      <rgbColor rgb="FFD3D3D3"/>
      <rgbColor rgb="FF000080"/>
      <rgbColor rgb="FFFF00FF"/>
      <rgbColor rgb="FFDDDDDD"/>
      <rgbColor rgb="FF00FFFF"/>
      <rgbColor rgb="FF800080"/>
      <rgbColor rgb="FF800000"/>
      <rgbColor rgb="FF008080"/>
      <rgbColor rgb="FF0000FF"/>
      <rgbColor rgb="FF00CCFF"/>
      <rgbColor rgb="FFE8E8E8"/>
      <rgbColor rgb="FFCCFFCC"/>
      <rgbColor rgb="FFFFFF99"/>
      <rgbColor rgb="FFADC5E7"/>
      <rgbColor rgb="FFFFC7CE"/>
      <rgbColor rgb="FFBFBFBF"/>
      <rgbColor rgb="FFFFCCCC"/>
      <rgbColor rgb="FF3366FF"/>
      <rgbColor rgb="FF95B3D7"/>
      <rgbColor rgb="FF72BF44"/>
      <rgbColor rgb="FFFDB94D"/>
      <rgbColor rgb="FFFAA61A"/>
      <rgbColor rgb="FFFF6600"/>
      <rgbColor rgb="FF4F81BD"/>
      <rgbColor rgb="FF969696"/>
      <rgbColor rgb="FF003366"/>
      <rgbColor rgb="FF339966"/>
      <rgbColor rgb="FF003300"/>
      <rgbColor rgb="FF333300"/>
      <rgbColor rgb="FF9966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393120</xdr:colOff>
      <xdr:row>1</xdr:row>
      <xdr:rowOff>169200</xdr:rowOff>
    </xdr:to>
    <xdr:pic>
      <xdr:nvPicPr>
        <xdr:cNvPr id="2" name="Imagem 2">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0" y="0"/>
          <a:ext cx="1187640" cy="374400"/>
        </a:xfrm>
        <a:prstGeom prst="rect">
          <a:avLst/>
        </a:prstGeom>
        <a:noFill/>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0</xdr:row>
      <xdr:rowOff>95400</xdr:rowOff>
    </xdr:from>
    <xdr:to>
      <xdr:col>9</xdr:col>
      <xdr:colOff>961560</xdr:colOff>
      <xdr:row>0</xdr:row>
      <xdr:rowOff>1009440</xdr:rowOff>
    </xdr:to>
    <xdr:pic>
      <xdr:nvPicPr>
        <xdr:cNvPr id="2" name="Imagem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a:srcRect l="58848" t="19491" r="7003"/>
        <a:stretch/>
      </xdr:blipFill>
      <xdr:spPr>
        <a:xfrm>
          <a:off x="8773920" y="95400"/>
          <a:ext cx="3799080" cy="914040"/>
        </a:xfrm>
        <a:prstGeom prst="rect">
          <a:avLst/>
        </a:prstGeom>
        <a:noFill/>
        <a:ln w="9525">
          <a:noFill/>
        </a:ln>
      </xdr:spPr>
    </xdr:pic>
    <xdr:clientData/>
  </xdr:twoCellAnchor>
  <xdr:twoCellAnchor>
    <xdr:from>
      <xdr:col>1</xdr:col>
      <xdr:colOff>190440</xdr:colOff>
      <xdr:row>0</xdr:row>
      <xdr:rowOff>219240</xdr:rowOff>
    </xdr:from>
    <xdr:to>
      <xdr:col>4</xdr:col>
      <xdr:colOff>2390400</xdr:colOff>
      <xdr:row>1</xdr:row>
      <xdr:rowOff>9360</xdr:rowOff>
    </xdr:to>
    <xdr:sp macro="" textlink="" fLocksText="0">
      <xdr:nvSpPr>
        <xdr:cNvPr id="3" name="CustomShape 1">
          <a:extLst>
            <a:ext uri="{FF2B5EF4-FFF2-40B4-BE49-F238E27FC236}">
              <a16:creationId xmlns:a16="http://schemas.microsoft.com/office/drawing/2014/main" id="{00000000-0008-0000-0600-000003000000}"/>
            </a:ext>
          </a:extLst>
        </xdr:cNvPr>
        <xdr:cNvSpPr/>
      </xdr:nvSpPr>
      <xdr:spPr>
        <a:xfrm>
          <a:off x="354960" y="219240"/>
          <a:ext cx="4602240" cy="1085400"/>
        </a:xfrm>
        <a:prstGeom prst="rect">
          <a:avLst/>
        </a:prstGeom>
        <a:noFill/>
        <a:ln w="9525">
          <a:noFill/>
        </a:ln>
      </xdr:spPr>
      <xdr:style>
        <a:lnRef idx="0">
          <a:scrgbClr r="0" g="0" b="0"/>
        </a:lnRef>
        <a:fillRef idx="0">
          <a:scrgbClr r="0" g="0" b="0"/>
        </a:fillRef>
        <a:effectRef idx="0">
          <a:scrgbClr r="0" g="0" b="0"/>
        </a:effectRef>
        <a:fontRef idx="minor"/>
      </xdr:style>
      <xdr:txBody>
        <a:bodyPr vertOverflow="clip" lIns="90000" tIns="45000" rIns="90000" bIns="45000" anchor="t" upright="1">
          <a:noAutofit/>
        </a:bodyPr>
        <a:lstStyle/>
        <a:p>
          <a:pPr>
            <a:lnSpc>
              <a:spcPct val="100000"/>
            </a:lnSpc>
          </a:pPr>
          <a:r>
            <a:rPr lang="pt-BR" sz="1100" b="1" u="none" strike="noStrike">
              <a:solidFill>
                <a:srgbClr val="000000"/>
              </a:solidFill>
              <a:effectLst/>
              <a:uFillTx/>
              <a:latin typeface="Arial"/>
            </a:rPr>
            <a:t>Secretaria Municipal de Planejamento Urbano</a:t>
          </a:r>
          <a:endParaRPr lang="pt-BR" sz="1100" b="0" u="none" strike="noStrike">
            <a:effectLst/>
            <a:uFillTx/>
            <a:latin typeface="Times New Roman"/>
          </a:endParaRPr>
        </a:p>
        <a:p>
          <a:pPr>
            <a:lnSpc>
              <a:spcPct val="100000"/>
            </a:lnSpc>
          </a:pPr>
          <a:r>
            <a:rPr lang="pt-BR" sz="1050" b="0" u="none" strike="noStrike">
              <a:solidFill>
                <a:srgbClr val="000000"/>
              </a:solidFill>
              <a:effectLst/>
              <a:uFillTx/>
              <a:latin typeface="Arial"/>
            </a:rPr>
            <a:t>Divisão de Políticas e Gestão de Projetos Públicos</a:t>
          </a:r>
          <a:endParaRPr lang="pt-BR" sz="1050" b="0" u="none" strike="noStrike">
            <a:effectLst/>
            <a:uFillTx/>
            <a:latin typeface="Times New Roman"/>
          </a:endParaRPr>
        </a:p>
        <a:p>
          <a:pPr>
            <a:lnSpc>
              <a:spcPct val="100000"/>
            </a:lnSpc>
          </a:pPr>
          <a:r>
            <a:rPr lang="pt-BR" sz="1050" b="0" u="none" strike="noStrike">
              <a:solidFill>
                <a:srgbClr val="000000"/>
              </a:solidFill>
              <a:effectLst/>
              <a:uFillTx/>
              <a:latin typeface="Arial"/>
            </a:rPr>
            <a:t>Avenida Monte Castelo, 1000 - Jardim Primavera</a:t>
          </a:r>
          <a:endParaRPr lang="pt-BR" sz="1050" b="0" u="none" strike="noStrike">
            <a:effectLst/>
            <a:uFillTx/>
            <a:latin typeface="Times New Roman"/>
          </a:endParaRPr>
        </a:p>
        <a:p>
          <a:pPr>
            <a:lnSpc>
              <a:spcPct val="100000"/>
            </a:lnSpc>
          </a:pPr>
          <a:r>
            <a:rPr lang="pt-BR" sz="1050" b="0" u="none" strike="noStrike">
              <a:solidFill>
                <a:srgbClr val="000000"/>
              </a:solidFill>
              <a:effectLst/>
              <a:uFillTx/>
              <a:latin typeface="Arial"/>
            </a:rPr>
            <a:t>Santa Bárbara d’Oeste / SP | CEP 13450-901</a:t>
          </a:r>
          <a:endParaRPr lang="pt-BR" sz="1050" b="0" u="none" strike="noStrike">
            <a:effectLst/>
            <a:uFillTx/>
            <a:latin typeface="Times New Roman"/>
          </a:endParaRPr>
        </a:p>
        <a:p>
          <a:pPr>
            <a:lnSpc>
              <a:spcPct val="100000"/>
            </a:lnSpc>
          </a:pPr>
          <a:r>
            <a:rPr lang="pt-BR" sz="1050" b="0" u="none" strike="noStrike">
              <a:solidFill>
                <a:srgbClr val="000000"/>
              </a:solidFill>
              <a:effectLst/>
              <a:uFillTx/>
              <a:latin typeface="Arial"/>
            </a:rPr>
            <a:t>+55 (19) 3455-8242</a:t>
          </a:r>
          <a:endParaRPr lang="pt-BR" sz="1050" b="0" u="none" strike="noStrike">
            <a:effectLst/>
            <a:uFillTx/>
            <a:latin typeface="Times New Roman"/>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kp_licitacoes/Compras/Downloads/Or&#231;amen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API Maio25"/>
      <sheetName val="CDHU 198"/>
      <sheetName val="FDE"/>
      <sheetName val="JAN"/>
      <sheetName val="SICRO-DNIT"/>
      <sheetName val="Composição"/>
      <sheetName val="Orçamento GERAL"/>
      <sheetName val="Cronograma GERAL"/>
    </sheetNames>
    <sheetDataSet>
      <sheetData sheetId="0"/>
      <sheetData sheetId="1"/>
      <sheetData sheetId="2"/>
      <sheetData sheetId="3"/>
      <sheetData sheetId="4"/>
      <sheetData sheetId="5"/>
      <sheetData sheetId="6">
        <row r="2">
          <cell r="D2" t="str">
            <v>Rua das Bem Aventuranças nº 255 - Jardim Vista Alegre</v>
          </cell>
        </row>
        <row r="8">
          <cell r="D8">
            <v>1</v>
          </cell>
          <cell r="E8" t="str">
            <v>SERVIÇOS PRELIMINARES</v>
          </cell>
        </row>
        <row r="22">
          <cell r="D22">
            <v>2</v>
          </cell>
          <cell r="E22" t="str">
            <v>DEMOLIÇÕES E RETIRADAS</v>
          </cell>
        </row>
        <row r="46">
          <cell r="D46">
            <v>3</v>
          </cell>
          <cell r="E46" t="str">
            <v>INFRAESTRUTURA</v>
          </cell>
        </row>
        <row r="67">
          <cell r="D67">
            <v>4</v>
          </cell>
          <cell r="E67" t="str">
            <v>SUPERESTRUTURA</v>
          </cell>
        </row>
        <row r="81">
          <cell r="D81">
            <v>5</v>
          </cell>
          <cell r="E81" t="str">
            <v>COBERTURA</v>
          </cell>
        </row>
        <row r="86">
          <cell r="D86">
            <v>6</v>
          </cell>
          <cell r="E86" t="str">
            <v>INSTALAÇÕES ELÉTRICAS</v>
          </cell>
        </row>
        <row r="124">
          <cell r="D124">
            <v>7</v>
          </cell>
          <cell r="E124" t="str">
            <v>TELEFONIA/LÓGICA/ALARME</v>
          </cell>
        </row>
        <row r="137">
          <cell r="D137">
            <v>8</v>
          </cell>
          <cell r="E137" t="str">
            <v>INSTALAÇÕES HIDRO-SANITÁRIAS</v>
          </cell>
        </row>
        <row r="189">
          <cell r="D189">
            <v>9</v>
          </cell>
          <cell r="E189" t="str">
            <v>INCENDIO</v>
          </cell>
        </row>
        <row r="197">
          <cell r="D197">
            <v>10</v>
          </cell>
          <cell r="E197" t="str">
            <v>PISOS E REVESTIMENTOS</v>
          </cell>
        </row>
        <row r="226">
          <cell r="D226">
            <v>11</v>
          </cell>
          <cell r="E226" t="str">
            <v>ESQUADRIAS</v>
          </cell>
        </row>
        <row r="245">
          <cell r="D245">
            <v>12</v>
          </cell>
          <cell r="E245" t="str">
            <v>PINTURA</v>
          </cell>
        </row>
        <row r="251">
          <cell r="D251">
            <v>13</v>
          </cell>
          <cell r="E251" t="str">
            <v>ACESSÓRIOS</v>
          </cell>
        </row>
        <row r="269">
          <cell r="D269">
            <v>14</v>
          </cell>
          <cell r="E269" t="str">
            <v>CLIMATIZAÇÃO</v>
          </cell>
        </row>
        <row r="282">
          <cell r="D282">
            <v>15</v>
          </cell>
          <cell r="E282" t="str">
            <v>SINALIZAÇÃO VIÁRIA</v>
          </cell>
        </row>
        <row r="287">
          <cell r="D287">
            <v>16</v>
          </cell>
          <cell r="E287" t="str">
            <v>SERVIÇOS COMPLEMENTARES</v>
          </cell>
        </row>
      </sheetData>
      <sheetData sheetId="7"/>
    </sheetDataSet>
  </externalBook>
</externalLink>
</file>

<file path=xl/theme/theme1.xml><?xml version="1.0" encoding="utf-8"?>
<a:theme xmlns:a="http://schemas.openxmlformats.org/drawingml/2006/main" name="Tema do Office">
  <a:themeElements>
    <a:clrScheme name="Escritório">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265"/>
  <sheetViews>
    <sheetView view="pageBreakPreview" zoomScaleNormal="100" workbookViewId="0">
      <selection activeCell="D11" sqref="D11"/>
    </sheetView>
  </sheetViews>
  <sheetFormatPr defaultColWidth="9" defaultRowHeight="14.25" x14ac:dyDescent="0.2"/>
  <cols>
    <col min="1" max="1" width="9" style="15"/>
    <col min="2" max="2" width="101.125" style="15" customWidth="1"/>
    <col min="3" max="16384" width="9" style="15"/>
  </cols>
  <sheetData>
    <row r="1" spans="1:5" x14ac:dyDescent="0.2">
      <c r="A1" s="16" t="s">
        <v>0</v>
      </c>
      <c r="B1" s="17" t="s">
        <v>1</v>
      </c>
    </row>
    <row r="2" spans="1:5" x14ac:dyDescent="0.2">
      <c r="A2"/>
      <c r="B2" s="17" t="s">
        <v>2</v>
      </c>
    </row>
    <row r="3" spans="1:5" x14ac:dyDescent="0.2">
      <c r="A3"/>
      <c r="B3" s="17" t="s">
        <v>3</v>
      </c>
      <c r="C3" s="15" t="s">
        <v>4</v>
      </c>
    </row>
    <row r="4" spans="1:5" x14ac:dyDescent="0.2">
      <c r="A4"/>
      <c r="B4" s="17" t="s">
        <v>5</v>
      </c>
      <c r="C4" s="15" t="s">
        <v>6</v>
      </c>
    </row>
    <row r="5" spans="1:5" x14ac:dyDescent="0.2">
      <c r="C5" s="15" t="s">
        <v>7</v>
      </c>
    </row>
    <row r="6" spans="1:5" x14ac:dyDescent="0.2">
      <c r="A6" s="17" t="s">
        <v>8</v>
      </c>
      <c r="B6" s="18" t="s">
        <v>9</v>
      </c>
      <c r="C6" s="15" t="s">
        <v>10</v>
      </c>
      <c r="D6" s="15">
        <v>1.1548</v>
      </c>
    </row>
    <row r="7" spans="1:5" x14ac:dyDescent="0.2">
      <c r="A7" s="17" t="s">
        <v>11</v>
      </c>
      <c r="B7" s="18" t="s">
        <v>12</v>
      </c>
      <c r="C7" s="15" t="s">
        <v>13</v>
      </c>
      <c r="D7" s="15">
        <v>0.71540000000000004</v>
      </c>
    </row>
    <row r="10" spans="1:5" x14ac:dyDescent="0.2">
      <c r="B10" s="19"/>
      <c r="C10" s="15" t="s">
        <v>14</v>
      </c>
      <c r="E10" s="15" t="s">
        <v>15</v>
      </c>
    </row>
    <row r="11" spans="1:5" x14ac:dyDescent="0.2">
      <c r="A11" s="20">
        <v>104658</v>
      </c>
      <c r="B11" s="17" t="s">
        <v>16</v>
      </c>
      <c r="C11" s="20" t="s">
        <v>17</v>
      </c>
      <c r="D11" s="21">
        <v>194.52</v>
      </c>
      <c r="E11" s="15">
        <v>0</v>
      </c>
    </row>
    <row r="12" spans="1:5" x14ac:dyDescent="0.2">
      <c r="A12" s="20">
        <v>105002</v>
      </c>
      <c r="B12" s="17" t="s">
        <v>18</v>
      </c>
      <c r="C12" s="20" t="s">
        <v>19</v>
      </c>
      <c r="D12" s="21">
        <v>795.96</v>
      </c>
      <c r="E12" s="15">
        <v>0</v>
      </c>
    </row>
    <row r="13" spans="1:5" x14ac:dyDescent="0.2">
      <c r="A13" s="20">
        <v>105004</v>
      </c>
      <c r="B13" s="17" t="s">
        <v>20</v>
      </c>
      <c r="C13" s="20" t="s">
        <v>17</v>
      </c>
      <c r="D13" s="21">
        <v>134.96</v>
      </c>
      <c r="E13" s="15">
        <v>0</v>
      </c>
    </row>
    <row r="14" spans="1:5" x14ac:dyDescent="0.2">
      <c r="A14" s="20">
        <v>105003</v>
      </c>
      <c r="B14" s="17" t="s">
        <v>21</v>
      </c>
      <c r="C14" s="20" t="s">
        <v>19</v>
      </c>
      <c r="D14" s="21">
        <v>1364.85</v>
      </c>
      <c r="E14" s="15">
        <v>0</v>
      </c>
    </row>
    <row r="15" spans="1:5" x14ac:dyDescent="0.2">
      <c r="A15" s="20">
        <v>105005</v>
      </c>
      <c r="B15" s="17" t="s">
        <v>22</v>
      </c>
      <c r="C15" s="20" t="s">
        <v>17</v>
      </c>
      <c r="D15" s="21">
        <v>240.29</v>
      </c>
      <c r="E15" s="15">
        <v>0</v>
      </c>
    </row>
    <row r="16" spans="1:5" x14ac:dyDescent="0.2">
      <c r="A16" s="20">
        <v>105006</v>
      </c>
      <c r="B16" s="17" t="s">
        <v>23</v>
      </c>
      <c r="C16" s="20" t="s">
        <v>19</v>
      </c>
      <c r="D16" s="21">
        <v>0</v>
      </c>
    </row>
    <row r="17" spans="1:5" x14ac:dyDescent="0.2">
      <c r="A17" s="20">
        <v>104999</v>
      </c>
      <c r="B17" s="17" t="s">
        <v>24</v>
      </c>
      <c r="C17" s="20" t="s">
        <v>19</v>
      </c>
      <c r="D17" s="21">
        <v>0</v>
      </c>
    </row>
    <row r="18" spans="1:5" x14ac:dyDescent="0.2">
      <c r="A18" s="20">
        <v>105000</v>
      </c>
      <c r="B18" s="17" t="s">
        <v>25</v>
      </c>
      <c r="C18" s="20" t="s">
        <v>26</v>
      </c>
      <c r="D18" s="21">
        <v>1317.89</v>
      </c>
      <c r="E18" s="15">
        <v>0</v>
      </c>
    </row>
    <row r="19" spans="1:5" x14ac:dyDescent="0.2">
      <c r="A19" s="20">
        <v>105001</v>
      </c>
      <c r="B19" s="17" t="s">
        <v>27</v>
      </c>
      <c r="C19" s="20" t="s">
        <v>26</v>
      </c>
      <c r="D19" s="21">
        <v>1348.47</v>
      </c>
      <c r="E19" s="15">
        <v>0</v>
      </c>
    </row>
    <row r="20" spans="1:5" x14ac:dyDescent="0.2">
      <c r="A20" s="20">
        <v>89306</v>
      </c>
      <c r="B20" s="17" t="s">
        <v>28</v>
      </c>
      <c r="C20" s="20" t="s">
        <v>17</v>
      </c>
      <c r="D20" s="21">
        <v>109.23</v>
      </c>
      <c r="E20" s="15">
        <v>0</v>
      </c>
    </row>
    <row r="21" spans="1:5" x14ac:dyDescent="0.2">
      <c r="A21" s="20">
        <v>89307</v>
      </c>
      <c r="B21" s="17" t="s">
        <v>29</v>
      </c>
      <c r="C21" s="20" t="s">
        <v>17</v>
      </c>
      <c r="D21" s="21">
        <v>112.43</v>
      </c>
      <c r="E21" s="15">
        <v>0</v>
      </c>
    </row>
    <row r="22" spans="1:5" x14ac:dyDescent="0.2">
      <c r="A22" s="20">
        <v>89290</v>
      </c>
      <c r="B22" s="17" t="s">
        <v>30</v>
      </c>
      <c r="C22" s="20" t="s">
        <v>17</v>
      </c>
      <c r="D22" s="21">
        <v>88.84</v>
      </c>
      <c r="E22" s="15">
        <v>0</v>
      </c>
    </row>
    <row r="23" spans="1:5" x14ac:dyDescent="0.2">
      <c r="A23" s="20">
        <v>89291</v>
      </c>
      <c r="B23" s="17" t="s">
        <v>31</v>
      </c>
      <c r="C23" s="20" t="s">
        <v>17</v>
      </c>
      <c r="D23" s="21">
        <v>91.22</v>
      </c>
      <c r="E23" s="15">
        <v>0</v>
      </c>
    </row>
    <row r="24" spans="1:5" x14ac:dyDescent="0.2">
      <c r="A24" s="20">
        <v>89298</v>
      </c>
      <c r="B24" s="17" t="s">
        <v>32</v>
      </c>
      <c r="C24" s="20" t="s">
        <v>17</v>
      </c>
      <c r="D24" s="21">
        <v>92.57</v>
      </c>
      <c r="E24" s="15">
        <v>0</v>
      </c>
    </row>
    <row r="25" spans="1:5" x14ac:dyDescent="0.2">
      <c r="A25" s="20">
        <v>89299</v>
      </c>
      <c r="B25" s="17" t="s">
        <v>33</v>
      </c>
      <c r="C25" s="20" t="s">
        <v>17</v>
      </c>
      <c r="D25" s="21">
        <v>95.44</v>
      </c>
      <c r="E25" s="15">
        <v>0</v>
      </c>
    </row>
    <row r="26" spans="1:5" x14ac:dyDescent="0.2">
      <c r="A26" s="20">
        <v>89282</v>
      </c>
      <c r="B26" s="17" t="s">
        <v>34</v>
      </c>
      <c r="C26" s="20" t="s">
        <v>17</v>
      </c>
      <c r="D26" s="21">
        <v>78.36</v>
      </c>
      <c r="E26" s="15">
        <v>0</v>
      </c>
    </row>
    <row r="27" spans="1:5" x14ac:dyDescent="0.2">
      <c r="A27" s="20">
        <v>89283</v>
      </c>
      <c r="B27" s="17" t="s">
        <v>35</v>
      </c>
      <c r="C27" s="20" t="s">
        <v>17</v>
      </c>
      <c r="D27" s="21">
        <v>80.5</v>
      </c>
      <c r="E27" s="15">
        <v>0</v>
      </c>
    </row>
    <row r="28" spans="1:5" x14ac:dyDescent="0.2">
      <c r="A28" s="20">
        <v>89480</v>
      </c>
      <c r="B28" s="17" t="s">
        <v>36</v>
      </c>
      <c r="C28" s="20" t="s">
        <v>17</v>
      </c>
      <c r="D28" s="21">
        <v>173.18</v>
      </c>
      <c r="E28" s="15">
        <v>0</v>
      </c>
    </row>
    <row r="29" spans="1:5" x14ac:dyDescent="0.2">
      <c r="A29" s="20">
        <v>89464</v>
      </c>
      <c r="B29" s="17" t="s">
        <v>37</v>
      </c>
      <c r="C29" s="20" t="s">
        <v>17</v>
      </c>
      <c r="D29" s="21">
        <v>147.69</v>
      </c>
      <c r="E29" s="15">
        <v>0</v>
      </c>
    </row>
    <row r="30" spans="1:5" x14ac:dyDescent="0.2">
      <c r="A30" s="20">
        <v>89478</v>
      </c>
      <c r="B30" s="17" t="s">
        <v>38</v>
      </c>
      <c r="C30" s="20" t="s">
        <v>17</v>
      </c>
      <c r="D30" s="21">
        <v>150.81</v>
      </c>
      <c r="E30" s="15">
        <v>0</v>
      </c>
    </row>
    <row r="31" spans="1:5" x14ac:dyDescent="0.2">
      <c r="A31" s="20">
        <v>89462</v>
      </c>
      <c r="B31" s="17" t="s">
        <v>39</v>
      </c>
      <c r="C31" s="20" t="s">
        <v>17</v>
      </c>
      <c r="D31" s="21">
        <v>126.62</v>
      </c>
      <c r="E31" s="15">
        <v>0</v>
      </c>
    </row>
    <row r="32" spans="1:5" x14ac:dyDescent="0.2">
      <c r="A32" s="20">
        <v>104444</v>
      </c>
      <c r="B32" s="17" t="s">
        <v>40</v>
      </c>
      <c r="C32" s="20" t="s">
        <v>17</v>
      </c>
      <c r="D32" s="21">
        <v>0</v>
      </c>
    </row>
    <row r="33" spans="1:5" x14ac:dyDescent="0.2">
      <c r="A33" s="20">
        <v>104442</v>
      </c>
      <c r="B33" s="17" t="s">
        <v>41</v>
      </c>
      <c r="C33" s="20" t="s">
        <v>17</v>
      </c>
      <c r="D33" s="21">
        <v>0</v>
      </c>
    </row>
    <row r="34" spans="1:5" x14ac:dyDescent="0.2">
      <c r="A34" s="20">
        <v>89472</v>
      </c>
      <c r="B34" s="17" t="s">
        <v>42</v>
      </c>
      <c r="C34" s="20" t="s">
        <v>17</v>
      </c>
      <c r="D34" s="21">
        <v>128.80000000000001</v>
      </c>
      <c r="E34" s="15">
        <v>0</v>
      </c>
    </row>
    <row r="35" spans="1:5" x14ac:dyDescent="0.2">
      <c r="A35" s="20">
        <v>89455</v>
      </c>
      <c r="B35" s="17" t="s">
        <v>43</v>
      </c>
      <c r="C35" s="20" t="s">
        <v>17</v>
      </c>
      <c r="D35" s="21">
        <v>113.06</v>
      </c>
      <c r="E35" s="15">
        <v>0</v>
      </c>
    </row>
    <row r="36" spans="1:5" x14ac:dyDescent="0.2">
      <c r="A36" s="20">
        <v>89470</v>
      </c>
      <c r="B36" s="17" t="s">
        <v>44</v>
      </c>
      <c r="C36" s="20" t="s">
        <v>17</v>
      </c>
      <c r="D36" s="21">
        <v>108.55</v>
      </c>
      <c r="E36" s="15">
        <v>0</v>
      </c>
    </row>
    <row r="37" spans="1:5" x14ac:dyDescent="0.2">
      <c r="A37" s="20">
        <v>89453</v>
      </c>
      <c r="B37" s="17" t="s">
        <v>45</v>
      </c>
      <c r="C37" s="20" t="s">
        <v>17</v>
      </c>
      <c r="D37" s="21">
        <v>94.13</v>
      </c>
      <c r="E37" s="15">
        <v>0</v>
      </c>
    </row>
    <row r="38" spans="1:5" x14ac:dyDescent="0.2">
      <c r="A38" s="20">
        <v>104443</v>
      </c>
      <c r="B38" s="17" t="s">
        <v>46</v>
      </c>
      <c r="C38" s="20" t="s">
        <v>17</v>
      </c>
      <c r="D38" s="21">
        <v>0</v>
      </c>
    </row>
    <row r="39" spans="1:5" x14ac:dyDescent="0.2">
      <c r="A39" s="20">
        <v>104441</v>
      </c>
      <c r="B39" s="17" t="s">
        <v>47</v>
      </c>
      <c r="C39" s="20" t="s">
        <v>17</v>
      </c>
      <c r="D39" s="21">
        <v>0</v>
      </c>
    </row>
    <row r="40" spans="1:5" x14ac:dyDescent="0.2">
      <c r="A40" s="20">
        <v>103354</v>
      </c>
      <c r="B40" s="17" t="s">
        <v>48</v>
      </c>
      <c r="C40" s="20" t="s">
        <v>17</v>
      </c>
      <c r="D40" s="21">
        <v>103.95</v>
      </c>
      <c r="E40" s="15">
        <v>0</v>
      </c>
    </row>
    <row r="41" spans="1:5" x14ac:dyDescent="0.2">
      <c r="A41" s="20">
        <v>103355</v>
      </c>
      <c r="B41" s="17" t="s">
        <v>49</v>
      </c>
      <c r="C41" s="20" t="s">
        <v>17</v>
      </c>
      <c r="D41" s="21">
        <v>105.84</v>
      </c>
      <c r="E41" s="15">
        <v>0</v>
      </c>
    </row>
    <row r="42" spans="1:5" x14ac:dyDescent="0.2">
      <c r="A42" s="20">
        <v>103330</v>
      </c>
      <c r="B42" s="17" t="s">
        <v>50</v>
      </c>
      <c r="C42" s="20" t="s">
        <v>17</v>
      </c>
      <c r="D42" s="21">
        <v>95.31</v>
      </c>
      <c r="E42" s="15">
        <v>0</v>
      </c>
    </row>
    <row r="43" spans="1:5" x14ac:dyDescent="0.2">
      <c r="A43" s="20">
        <v>103331</v>
      </c>
      <c r="B43" s="17" t="s">
        <v>51</v>
      </c>
      <c r="C43" s="20" t="s">
        <v>17</v>
      </c>
      <c r="D43" s="21">
        <v>97.09</v>
      </c>
      <c r="E43" s="15">
        <v>0</v>
      </c>
    </row>
    <row r="44" spans="1:5" x14ac:dyDescent="0.2">
      <c r="A44" s="20">
        <v>103358</v>
      </c>
      <c r="B44" s="17" t="s">
        <v>52</v>
      </c>
      <c r="C44" s="20" t="s">
        <v>17</v>
      </c>
      <c r="D44" s="21">
        <v>79.91</v>
      </c>
      <c r="E44" s="15">
        <v>0</v>
      </c>
    </row>
    <row r="45" spans="1:5" x14ac:dyDescent="0.2">
      <c r="A45" s="20">
        <v>103359</v>
      </c>
      <c r="B45" s="17" t="s">
        <v>53</v>
      </c>
      <c r="C45" s="20" t="s">
        <v>17</v>
      </c>
      <c r="D45" s="21">
        <v>81.42</v>
      </c>
      <c r="E45" s="15">
        <v>0</v>
      </c>
    </row>
    <row r="46" spans="1:5" x14ac:dyDescent="0.2">
      <c r="A46" s="20">
        <v>103366</v>
      </c>
      <c r="B46" s="17" t="s">
        <v>54</v>
      </c>
      <c r="C46" s="20" t="s">
        <v>17</v>
      </c>
      <c r="D46" s="21">
        <v>68.739999999999995</v>
      </c>
      <c r="E46" s="15">
        <v>0</v>
      </c>
    </row>
    <row r="47" spans="1:5" x14ac:dyDescent="0.2">
      <c r="A47" s="20">
        <v>103367</v>
      </c>
      <c r="B47" s="17" t="s">
        <v>55</v>
      </c>
      <c r="C47" s="20" t="s">
        <v>17</v>
      </c>
      <c r="D47" s="21">
        <v>70.099999999999994</v>
      </c>
      <c r="E47" s="15">
        <v>0</v>
      </c>
    </row>
    <row r="48" spans="1:5" x14ac:dyDescent="0.2">
      <c r="A48" s="20">
        <v>103360</v>
      </c>
      <c r="B48" s="17" t="s">
        <v>56</v>
      </c>
      <c r="C48" s="20" t="s">
        <v>17</v>
      </c>
      <c r="D48" s="21">
        <v>93.6</v>
      </c>
      <c r="E48" s="15">
        <v>0</v>
      </c>
    </row>
    <row r="49" spans="1:5" x14ac:dyDescent="0.2">
      <c r="A49" s="20">
        <v>103361</v>
      </c>
      <c r="B49" s="17" t="s">
        <v>57</v>
      </c>
      <c r="C49" s="20" t="s">
        <v>17</v>
      </c>
      <c r="D49" s="21">
        <v>95.51</v>
      </c>
      <c r="E49" s="15">
        <v>0</v>
      </c>
    </row>
    <row r="50" spans="1:5" x14ac:dyDescent="0.2">
      <c r="A50" s="20">
        <v>103368</v>
      </c>
      <c r="B50" s="17" t="s">
        <v>58</v>
      </c>
      <c r="C50" s="20" t="s">
        <v>17</v>
      </c>
      <c r="D50" s="21">
        <v>78.180000000000007</v>
      </c>
      <c r="E50" s="15">
        <v>0</v>
      </c>
    </row>
    <row r="51" spans="1:5" x14ac:dyDescent="0.2">
      <c r="A51" s="20">
        <v>103369</v>
      </c>
      <c r="B51" s="17" t="s">
        <v>59</v>
      </c>
      <c r="C51" s="20" t="s">
        <v>17</v>
      </c>
      <c r="D51" s="21">
        <v>79.900000000000006</v>
      </c>
      <c r="E51" s="15">
        <v>0</v>
      </c>
    </row>
    <row r="52" spans="1:5" x14ac:dyDescent="0.2">
      <c r="A52" s="20">
        <v>103334</v>
      </c>
      <c r="B52" s="17" t="s">
        <v>60</v>
      </c>
      <c r="C52" s="20" t="s">
        <v>17</v>
      </c>
      <c r="D52" s="21">
        <v>169.72</v>
      </c>
      <c r="E52" s="15">
        <v>0</v>
      </c>
    </row>
    <row r="53" spans="1:5" x14ac:dyDescent="0.2">
      <c r="A53" s="20">
        <v>103335</v>
      </c>
      <c r="B53" s="17" t="s">
        <v>61</v>
      </c>
      <c r="C53" s="20" t="s">
        <v>17</v>
      </c>
      <c r="D53" s="21">
        <v>173.04</v>
      </c>
      <c r="E53" s="15">
        <v>0</v>
      </c>
    </row>
    <row r="54" spans="1:5" x14ac:dyDescent="0.2">
      <c r="A54" s="20">
        <v>103362</v>
      </c>
      <c r="B54" s="17" t="s">
        <v>62</v>
      </c>
      <c r="C54" s="20" t="s">
        <v>17</v>
      </c>
      <c r="D54" s="21">
        <v>112.72</v>
      </c>
      <c r="E54" s="15">
        <v>0</v>
      </c>
    </row>
    <row r="55" spans="1:5" x14ac:dyDescent="0.2">
      <c r="A55" s="20">
        <v>103363</v>
      </c>
      <c r="B55" s="17" t="s">
        <v>63</v>
      </c>
      <c r="C55" s="20" t="s">
        <v>17</v>
      </c>
      <c r="D55" s="21">
        <v>114.86</v>
      </c>
      <c r="E55" s="15">
        <v>0</v>
      </c>
    </row>
    <row r="56" spans="1:5" x14ac:dyDescent="0.2">
      <c r="A56" s="20">
        <v>103370</v>
      </c>
      <c r="B56" s="17" t="s">
        <v>64</v>
      </c>
      <c r="C56" s="20" t="s">
        <v>17</v>
      </c>
      <c r="D56" s="21">
        <v>97.77</v>
      </c>
      <c r="E56" s="15">
        <v>0</v>
      </c>
    </row>
    <row r="57" spans="1:5" x14ac:dyDescent="0.2">
      <c r="A57" s="20">
        <v>103371</v>
      </c>
      <c r="B57" s="17" t="s">
        <v>65</v>
      </c>
      <c r="C57" s="20" t="s">
        <v>17</v>
      </c>
      <c r="D57" s="21">
        <v>99.71</v>
      </c>
      <c r="E57" s="15">
        <v>0</v>
      </c>
    </row>
    <row r="58" spans="1:5" x14ac:dyDescent="0.2">
      <c r="A58" s="20">
        <v>103332</v>
      </c>
      <c r="B58" s="17" t="s">
        <v>66</v>
      </c>
      <c r="C58" s="20" t="s">
        <v>17</v>
      </c>
      <c r="D58" s="21">
        <v>144.94</v>
      </c>
      <c r="E58" s="15">
        <v>0</v>
      </c>
    </row>
    <row r="59" spans="1:5" x14ac:dyDescent="0.2">
      <c r="A59" s="20">
        <v>103333</v>
      </c>
      <c r="B59" s="17" t="s">
        <v>67</v>
      </c>
      <c r="C59" s="20" t="s">
        <v>17</v>
      </c>
      <c r="D59" s="21">
        <v>146.85</v>
      </c>
      <c r="E59" s="15">
        <v>0</v>
      </c>
    </row>
    <row r="60" spans="1:5" x14ac:dyDescent="0.2">
      <c r="A60" s="20">
        <v>103352</v>
      </c>
      <c r="B60" s="17" t="s">
        <v>68</v>
      </c>
      <c r="C60" s="20" t="s">
        <v>17</v>
      </c>
      <c r="D60" s="21">
        <v>123.28</v>
      </c>
      <c r="E60" s="15">
        <v>0</v>
      </c>
    </row>
    <row r="61" spans="1:5" x14ac:dyDescent="0.2">
      <c r="A61" s="20">
        <v>103353</v>
      </c>
      <c r="B61" s="17" t="s">
        <v>69</v>
      </c>
      <c r="C61" s="20" t="s">
        <v>17</v>
      </c>
      <c r="D61" s="21">
        <v>125.04</v>
      </c>
      <c r="E61" s="15">
        <v>0</v>
      </c>
    </row>
    <row r="62" spans="1:5" x14ac:dyDescent="0.2">
      <c r="A62" s="20">
        <v>103328</v>
      </c>
      <c r="B62" s="17" t="s">
        <v>70</v>
      </c>
      <c r="C62" s="20" t="s">
        <v>17</v>
      </c>
      <c r="D62" s="21">
        <v>112.42</v>
      </c>
      <c r="E62" s="15">
        <v>0</v>
      </c>
    </row>
    <row r="63" spans="1:5" x14ac:dyDescent="0.2">
      <c r="A63" s="20">
        <v>103329</v>
      </c>
      <c r="B63" s="17" t="s">
        <v>71</v>
      </c>
      <c r="C63" s="20" t="s">
        <v>17</v>
      </c>
      <c r="D63" s="21">
        <v>114.07</v>
      </c>
      <c r="E63" s="15">
        <v>0</v>
      </c>
    </row>
    <row r="64" spans="1:5" x14ac:dyDescent="0.2">
      <c r="A64" s="20">
        <v>103356</v>
      </c>
      <c r="B64" s="17" t="s">
        <v>72</v>
      </c>
      <c r="C64" s="20" t="s">
        <v>17</v>
      </c>
      <c r="D64" s="21">
        <v>69.319999999999993</v>
      </c>
      <c r="E64" s="15">
        <v>0</v>
      </c>
    </row>
    <row r="65" spans="1:5" x14ac:dyDescent="0.2">
      <c r="A65" s="20">
        <v>103357</v>
      </c>
      <c r="B65" s="17" t="s">
        <v>73</v>
      </c>
      <c r="C65" s="20" t="s">
        <v>17</v>
      </c>
      <c r="D65" s="21">
        <v>70.72</v>
      </c>
      <c r="E65" s="15">
        <v>0</v>
      </c>
    </row>
    <row r="66" spans="1:5" x14ac:dyDescent="0.2">
      <c r="A66" s="20">
        <v>103364</v>
      </c>
      <c r="B66" s="17" t="s">
        <v>74</v>
      </c>
      <c r="C66" s="20" t="s">
        <v>17</v>
      </c>
      <c r="D66" s="21">
        <v>57.15</v>
      </c>
      <c r="E66" s="15">
        <v>0</v>
      </c>
    </row>
    <row r="67" spans="1:5" x14ac:dyDescent="0.2">
      <c r="A67" s="20">
        <v>103365</v>
      </c>
      <c r="B67" s="17" t="s">
        <v>75</v>
      </c>
      <c r="C67" s="20" t="s">
        <v>17</v>
      </c>
      <c r="D67" s="21">
        <v>58.2</v>
      </c>
      <c r="E67" s="15">
        <v>0</v>
      </c>
    </row>
    <row r="68" spans="1:5" x14ac:dyDescent="0.2">
      <c r="A68" s="20">
        <v>103350</v>
      </c>
      <c r="B68" s="17" t="s">
        <v>76</v>
      </c>
      <c r="C68" s="20" t="s">
        <v>17</v>
      </c>
      <c r="D68" s="21">
        <v>208.81</v>
      </c>
      <c r="E68" s="15">
        <v>0</v>
      </c>
    </row>
    <row r="69" spans="1:5" x14ac:dyDescent="0.2">
      <c r="A69" s="20">
        <v>103351</v>
      </c>
      <c r="B69" s="17" t="s">
        <v>77</v>
      </c>
      <c r="C69" s="20" t="s">
        <v>17</v>
      </c>
      <c r="D69" s="21">
        <v>211.24</v>
      </c>
      <c r="E69" s="15">
        <v>0</v>
      </c>
    </row>
    <row r="70" spans="1:5" x14ac:dyDescent="0.2">
      <c r="A70" s="20">
        <v>103344</v>
      </c>
      <c r="B70" s="17" t="s">
        <v>78</v>
      </c>
      <c r="C70" s="20" t="s">
        <v>17</v>
      </c>
      <c r="D70" s="21">
        <v>92.51</v>
      </c>
      <c r="E70" s="15">
        <v>0</v>
      </c>
    </row>
    <row r="71" spans="1:5" x14ac:dyDescent="0.2">
      <c r="A71" s="20">
        <v>103345</v>
      </c>
      <c r="B71" s="17" t="s">
        <v>79</v>
      </c>
      <c r="C71" s="20" t="s">
        <v>17</v>
      </c>
      <c r="D71" s="21">
        <v>94.72</v>
      </c>
      <c r="E71" s="15">
        <v>0</v>
      </c>
    </row>
    <row r="72" spans="1:5" x14ac:dyDescent="0.2">
      <c r="A72" s="20">
        <v>103348</v>
      </c>
      <c r="B72" s="17" t="s">
        <v>80</v>
      </c>
      <c r="C72" s="20" t="s">
        <v>17</v>
      </c>
      <c r="D72" s="21">
        <v>77.22</v>
      </c>
      <c r="E72" s="15">
        <v>0</v>
      </c>
    </row>
    <row r="73" spans="1:5" x14ac:dyDescent="0.2">
      <c r="A73" s="20">
        <v>103349</v>
      </c>
      <c r="B73" s="17" t="s">
        <v>81</v>
      </c>
      <c r="C73" s="20" t="s">
        <v>17</v>
      </c>
      <c r="D73" s="21">
        <v>79.239999999999995</v>
      </c>
      <c r="E73" s="15">
        <v>0</v>
      </c>
    </row>
    <row r="74" spans="1:5" x14ac:dyDescent="0.2">
      <c r="A74" s="20">
        <v>103346</v>
      </c>
      <c r="B74" s="17" t="s">
        <v>82</v>
      </c>
      <c r="C74" s="20" t="s">
        <v>17</v>
      </c>
      <c r="D74" s="21">
        <v>103.61</v>
      </c>
      <c r="E74" s="15">
        <v>0</v>
      </c>
    </row>
    <row r="75" spans="1:5" x14ac:dyDescent="0.2">
      <c r="A75" s="20">
        <v>103347</v>
      </c>
      <c r="B75" s="17" t="s">
        <v>83</v>
      </c>
      <c r="C75" s="20" t="s">
        <v>17</v>
      </c>
      <c r="D75" s="21">
        <v>105.96</v>
      </c>
      <c r="E75" s="15">
        <v>0</v>
      </c>
    </row>
    <row r="76" spans="1:5" x14ac:dyDescent="0.2">
      <c r="A76" s="20">
        <v>103324</v>
      </c>
      <c r="B76" s="17" t="s">
        <v>84</v>
      </c>
      <c r="C76" s="20" t="s">
        <v>17</v>
      </c>
      <c r="D76" s="21">
        <v>87.73</v>
      </c>
      <c r="E76" s="15">
        <v>0</v>
      </c>
    </row>
    <row r="77" spans="1:5" x14ac:dyDescent="0.2">
      <c r="A77" s="20">
        <v>103325</v>
      </c>
      <c r="B77" s="17" t="s">
        <v>85</v>
      </c>
      <c r="C77" s="20" t="s">
        <v>17</v>
      </c>
      <c r="D77" s="21">
        <v>89.87</v>
      </c>
      <c r="E77" s="15">
        <v>0</v>
      </c>
    </row>
    <row r="78" spans="1:5" x14ac:dyDescent="0.2">
      <c r="A78" s="20">
        <v>103326</v>
      </c>
      <c r="B78" s="17" t="s">
        <v>86</v>
      </c>
      <c r="C78" s="20" t="s">
        <v>17</v>
      </c>
      <c r="D78" s="21">
        <v>103</v>
      </c>
      <c r="E78" s="15">
        <v>0</v>
      </c>
    </row>
    <row r="79" spans="1:5" x14ac:dyDescent="0.2">
      <c r="A79" s="20">
        <v>103327</v>
      </c>
      <c r="B79" s="17" t="s">
        <v>87</v>
      </c>
      <c r="C79" s="20" t="s">
        <v>17</v>
      </c>
      <c r="D79" s="21">
        <v>105.51</v>
      </c>
      <c r="E79" s="15">
        <v>0</v>
      </c>
    </row>
    <row r="80" spans="1:5" x14ac:dyDescent="0.2">
      <c r="A80" s="20">
        <v>103322</v>
      </c>
      <c r="B80" s="17" t="s">
        <v>88</v>
      </c>
      <c r="C80" s="20" t="s">
        <v>17</v>
      </c>
      <c r="D80" s="21">
        <v>64.959999999999994</v>
      </c>
      <c r="E80" s="15">
        <v>0</v>
      </c>
    </row>
    <row r="81" spans="1:5" x14ac:dyDescent="0.2">
      <c r="A81" s="20">
        <v>103323</v>
      </c>
      <c r="B81" s="17" t="s">
        <v>89</v>
      </c>
      <c r="C81" s="20" t="s">
        <v>17</v>
      </c>
      <c r="D81" s="21">
        <v>66.849999999999994</v>
      </c>
      <c r="E81" s="15">
        <v>0</v>
      </c>
    </row>
    <row r="82" spans="1:5" x14ac:dyDescent="0.2">
      <c r="A82" s="20">
        <v>103338</v>
      </c>
      <c r="B82" s="17" t="s">
        <v>90</v>
      </c>
      <c r="C82" s="20" t="s">
        <v>17</v>
      </c>
      <c r="D82" s="21">
        <v>127.8</v>
      </c>
      <c r="E82" s="15">
        <v>0</v>
      </c>
    </row>
    <row r="83" spans="1:5" x14ac:dyDescent="0.2">
      <c r="A83" s="20">
        <v>103339</v>
      </c>
      <c r="B83" s="17" t="s">
        <v>91</v>
      </c>
      <c r="C83" s="20" t="s">
        <v>17</v>
      </c>
      <c r="D83" s="21">
        <v>129.65</v>
      </c>
      <c r="E83" s="15">
        <v>0</v>
      </c>
    </row>
    <row r="84" spans="1:5" x14ac:dyDescent="0.2">
      <c r="A84" s="20">
        <v>103340</v>
      </c>
      <c r="B84" s="17" t="s">
        <v>92</v>
      </c>
      <c r="C84" s="20" t="s">
        <v>17</v>
      </c>
      <c r="D84" s="21">
        <v>153.22</v>
      </c>
      <c r="E84" s="15">
        <v>0</v>
      </c>
    </row>
    <row r="85" spans="1:5" x14ac:dyDescent="0.2">
      <c r="A85" s="20">
        <v>103341</v>
      </c>
      <c r="B85" s="17" t="s">
        <v>93</v>
      </c>
      <c r="C85" s="20" t="s">
        <v>17</v>
      </c>
      <c r="D85" s="21">
        <v>155.54</v>
      </c>
      <c r="E85" s="15">
        <v>0</v>
      </c>
    </row>
    <row r="86" spans="1:5" x14ac:dyDescent="0.2">
      <c r="A86" s="20">
        <v>103336</v>
      </c>
      <c r="B86" s="17" t="s">
        <v>94</v>
      </c>
      <c r="C86" s="20" t="s">
        <v>17</v>
      </c>
      <c r="D86" s="21">
        <v>96.77</v>
      </c>
      <c r="E86" s="15">
        <v>0</v>
      </c>
    </row>
    <row r="87" spans="1:5" x14ac:dyDescent="0.2">
      <c r="A87" s="20">
        <v>103337</v>
      </c>
      <c r="B87" s="17" t="s">
        <v>95</v>
      </c>
      <c r="C87" s="20" t="s">
        <v>17</v>
      </c>
      <c r="D87" s="21">
        <v>98.35</v>
      </c>
      <c r="E87" s="15">
        <v>0</v>
      </c>
    </row>
    <row r="88" spans="1:5" x14ac:dyDescent="0.2">
      <c r="A88" s="20">
        <v>103342</v>
      </c>
      <c r="B88" s="17" t="s">
        <v>96</v>
      </c>
      <c r="C88" s="20" t="s">
        <v>17</v>
      </c>
      <c r="D88" s="21">
        <v>128.37</v>
      </c>
      <c r="E88" s="15">
        <v>0</v>
      </c>
    </row>
    <row r="89" spans="1:5" x14ac:dyDescent="0.2">
      <c r="A89" s="20">
        <v>103343</v>
      </c>
      <c r="B89" s="17" t="s">
        <v>97</v>
      </c>
      <c r="C89" s="20" t="s">
        <v>17</v>
      </c>
      <c r="D89" s="21">
        <v>130.41999999999999</v>
      </c>
      <c r="E89" s="15">
        <v>0</v>
      </c>
    </row>
    <row r="90" spans="1:5" x14ac:dyDescent="0.2">
      <c r="A90" s="20">
        <v>103318</v>
      </c>
      <c r="B90" s="17" t="s">
        <v>98</v>
      </c>
      <c r="C90" s="20" t="s">
        <v>17</v>
      </c>
      <c r="D90" s="21">
        <v>110.33</v>
      </c>
      <c r="E90" s="15">
        <v>0</v>
      </c>
    </row>
    <row r="91" spans="1:5" x14ac:dyDescent="0.2">
      <c r="A91" s="20">
        <v>103319</v>
      </c>
      <c r="B91" s="17" t="s">
        <v>99</v>
      </c>
      <c r="C91" s="20" t="s">
        <v>17</v>
      </c>
      <c r="D91" s="21">
        <v>112.18</v>
      </c>
      <c r="E91" s="15">
        <v>0</v>
      </c>
    </row>
    <row r="92" spans="1:5" x14ac:dyDescent="0.2">
      <c r="A92" s="20">
        <v>103320</v>
      </c>
      <c r="B92" s="17" t="s">
        <v>100</v>
      </c>
      <c r="C92" s="20" t="s">
        <v>17</v>
      </c>
      <c r="D92" s="21">
        <v>131.65</v>
      </c>
      <c r="E92" s="15">
        <v>0</v>
      </c>
    </row>
    <row r="93" spans="1:5" x14ac:dyDescent="0.2">
      <c r="A93" s="20">
        <v>103321</v>
      </c>
      <c r="B93" s="17" t="s">
        <v>101</v>
      </c>
      <c r="C93" s="20" t="s">
        <v>17</v>
      </c>
      <c r="D93" s="21">
        <v>133.97</v>
      </c>
      <c r="E93" s="15">
        <v>0</v>
      </c>
    </row>
    <row r="94" spans="1:5" x14ac:dyDescent="0.2">
      <c r="A94" s="20">
        <v>103316</v>
      </c>
      <c r="B94" s="17" t="s">
        <v>102</v>
      </c>
      <c r="C94" s="20" t="s">
        <v>17</v>
      </c>
      <c r="D94" s="21">
        <v>84.63</v>
      </c>
      <c r="E94" s="15">
        <v>0</v>
      </c>
    </row>
    <row r="95" spans="1:5" x14ac:dyDescent="0.2">
      <c r="A95" s="20">
        <v>103317</v>
      </c>
      <c r="B95" s="17" t="s">
        <v>103</v>
      </c>
      <c r="C95" s="20" t="s">
        <v>17</v>
      </c>
      <c r="D95" s="21">
        <v>86.21</v>
      </c>
      <c r="E95" s="15">
        <v>0</v>
      </c>
    </row>
    <row r="96" spans="1:5" x14ac:dyDescent="0.2">
      <c r="A96" s="20">
        <v>101166</v>
      </c>
      <c r="B96" s="17" t="s">
        <v>104</v>
      </c>
      <c r="C96" s="20" t="s">
        <v>105</v>
      </c>
      <c r="D96" s="21">
        <v>752.32</v>
      </c>
      <c r="E96" s="15">
        <v>0</v>
      </c>
    </row>
    <row r="97" spans="1:5" x14ac:dyDescent="0.2">
      <c r="A97" s="20">
        <v>101165</v>
      </c>
      <c r="B97" s="17" t="s">
        <v>106</v>
      </c>
      <c r="C97" s="20" t="s">
        <v>105</v>
      </c>
      <c r="D97" s="21">
        <v>1102.95</v>
      </c>
      <c r="E97" s="15">
        <v>0</v>
      </c>
    </row>
    <row r="98" spans="1:5" x14ac:dyDescent="0.2">
      <c r="A98" s="20">
        <v>101163</v>
      </c>
      <c r="B98" s="17" t="s">
        <v>107</v>
      </c>
      <c r="C98" s="20" t="s">
        <v>17</v>
      </c>
      <c r="D98" s="21">
        <v>706.32</v>
      </c>
      <c r="E98" s="15">
        <v>0</v>
      </c>
    </row>
    <row r="99" spans="1:5" x14ac:dyDescent="0.2">
      <c r="A99" s="20">
        <v>101164</v>
      </c>
      <c r="B99" s="17" t="s">
        <v>108</v>
      </c>
      <c r="C99" s="20" t="s">
        <v>17</v>
      </c>
      <c r="D99" s="21">
        <v>716.32</v>
      </c>
      <c r="E99" s="15">
        <v>0</v>
      </c>
    </row>
    <row r="100" spans="1:5" x14ac:dyDescent="0.2">
      <c r="A100" s="20">
        <v>101162</v>
      </c>
      <c r="B100" s="17" t="s">
        <v>109</v>
      </c>
      <c r="C100" s="20" t="s">
        <v>17</v>
      </c>
      <c r="D100" s="21">
        <v>179.44</v>
      </c>
      <c r="E100" s="15">
        <v>0</v>
      </c>
    </row>
    <row r="101" spans="1:5" x14ac:dyDescent="0.2">
      <c r="A101" s="20">
        <v>101161</v>
      </c>
      <c r="B101" s="17" t="s">
        <v>110</v>
      </c>
      <c r="C101" s="20" t="s">
        <v>17</v>
      </c>
      <c r="D101" s="21">
        <v>250.52</v>
      </c>
      <c r="E101" s="15">
        <v>0</v>
      </c>
    </row>
    <row r="102" spans="1:5" x14ac:dyDescent="0.2">
      <c r="A102" s="20">
        <v>101160</v>
      </c>
      <c r="B102" s="17" t="s">
        <v>111</v>
      </c>
      <c r="C102" s="20" t="s">
        <v>17</v>
      </c>
      <c r="D102" s="21">
        <v>0</v>
      </c>
    </row>
    <row r="103" spans="1:5" x14ac:dyDescent="0.2">
      <c r="A103" s="20">
        <v>101159</v>
      </c>
      <c r="B103" s="17" t="s">
        <v>112</v>
      </c>
      <c r="C103" s="20" t="s">
        <v>17</v>
      </c>
      <c r="D103" s="21">
        <v>157.30000000000001</v>
      </c>
      <c r="E103" s="15">
        <v>0</v>
      </c>
    </row>
    <row r="104" spans="1:5" x14ac:dyDescent="0.2">
      <c r="A104" s="20">
        <v>101154</v>
      </c>
      <c r="B104" s="17" t="s">
        <v>113</v>
      </c>
      <c r="C104" s="20" t="s">
        <v>17</v>
      </c>
      <c r="D104" s="21">
        <v>158.15</v>
      </c>
      <c r="E104" s="15">
        <v>0</v>
      </c>
    </row>
    <row r="105" spans="1:5" x14ac:dyDescent="0.2">
      <c r="A105" s="20">
        <v>101155</v>
      </c>
      <c r="B105" s="17" t="s">
        <v>114</v>
      </c>
      <c r="C105" s="20" t="s">
        <v>17</v>
      </c>
      <c r="D105" s="21">
        <v>222.64</v>
      </c>
      <c r="E105" s="15">
        <v>0</v>
      </c>
    </row>
    <row r="106" spans="1:5" x14ac:dyDescent="0.2">
      <c r="A106" s="20">
        <v>101156</v>
      </c>
      <c r="B106" s="17" t="s">
        <v>115</v>
      </c>
      <c r="C106" s="20" t="s">
        <v>17</v>
      </c>
      <c r="D106" s="21">
        <v>326.63</v>
      </c>
      <c r="E106" s="15">
        <v>0</v>
      </c>
    </row>
    <row r="107" spans="1:5" x14ac:dyDescent="0.2">
      <c r="A107" s="20">
        <v>101158</v>
      </c>
      <c r="B107" s="17" t="s">
        <v>116</v>
      </c>
      <c r="C107" s="20" t="s">
        <v>17</v>
      </c>
      <c r="D107" s="21">
        <v>88.67</v>
      </c>
      <c r="E107" s="15">
        <v>0</v>
      </c>
    </row>
    <row r="108" spans="1:5" x14ac:dyDescent="0.2">
      <c r="A108" s="20">
        <v>101157</v>
      </c>
      <c r="B108" s="17" t="s">
        <v>117</v>
      </c>
      <c r="C108" s="20" t="s">
        <v>17</v>
      </c>
      <c r="D108" s="21">
        <v>68.53</v>
      </c>
      <c r="E108" s="15">
        <v>0</v>
      </c>
    </row>
    <row r="109" spans="1:5" x14ac:dyDescent="0.2">
      <c r="A109" s="20">
        <v>87382</v>
      </c>
      <c r="B109" s="17" t="s">
        <v>118</v>
      </c>
      <c r="C109" s="20" t="s">
        <v>105</v>
      </c>
      <c r="D109" s="21">
        <v>1760.26</v>
      </c>
      <c r="E109" s="15">
        <v>0</v>
      </c>
    </row>
    <row r="110" spans="1:5" x14ac:dyDescent="0.2">
      <c r="A110" s="20">
        <v>87383</v>
      </c>
      <c r="B110" s="17" t="s">
        <v>119</v>
      </c>
      <c r="C110" s="20" t="s">
        <v>105</v>
      </c>
      <c r="D110" s="21">
        <v>1743.27</v>
      </c>
      <c r="E110" s="15">
        <v>0</v>
      </c>
    </row>
    <row r="111" spans="1:5" x14ac:dyDescent="0.2">
      <c r="A111" s="20">
        <v>87384</v>
      </c>
      <c r="B111" s="17" t="s">
        <v>120</v>
      </c>
      <c r="C111" s="20" t="s">
        <v>105</v>
      </c>
      <c r="D111" s="21">
        <v>1722.81</v>
      </c>
      <c r="E111" s="15">
        <v>0</v>
      </c>
    </row>
    <row r="112" spans="1:5" x14ac:dyDescent="0.2">
      <c r="A112" s="20">
        <v>87398</v>
      </c>
      <c r="B112" s="17" t="s">
        <v>121</v>
      </c>
      <c r="C112" s="20" t="s">
        <v>105</v>
      </c>
      <c r="D112" s="21">
        <v>2036.47</v>
      </c>
      <c r="E112" s="15">
        <v>0</v>
      </c>
    </row>
    <row r="113" spans="1:5" x14ac:dyDescent="0.2">
      <c r="A113" s="20">
        <v>87395</v>
      </c>
      <c r="B113" s="17" t="s">
        <v>122</v>
      </c>
      <c r="C113" s="20" t="s">
        <v>105</v>
      </c>
      <c r="D113" s="21">
        <v>3395.11</v>
      </c>
      <c r="E113" s="15">
        <v>0</v>
      </c>
    </row>
    <row r="114" spans="1:5" x14ac:dyDescent="0.2">
      <c r="A114" s="20">
        <v>87396</v>
      </c>
      <c r="B114" s="17" t="s">
        <v>123</v>
      </c>
      <c r="C114" s="20" t="s">
        <v>105</v>
      </c>
      <c r="D114" s="21">
        <v>3400.05</v>
      </c>
      <c r="E114" s="15">
        <v>0</v>
      </c>
    </row>
    <row r="115" spans="1:5" x14ac:dyDescent="0.2">
      <c r="A115" s="20">
        <v>87397</v>
      </c>
      <c r="B115" s="17" t="s">
        <v>124</v>
      </c>
      <c r="C115" s="20" t="s">
        <v>105</v>
      </c>
      <c r="D115" s="21">
        <v>3406.88</v>
      </c>
      <c r="E115" s="15">
        <v>0</v>
      </c>
    </row>
    <row r="116" spans="1:5" x14ac:dyDescent="0.2">
      <c r="A116" s="20">
        <v>87402</v>
      </c>
      <c r="B116" s="17" t="s">
        <v>125</v>
      </c>
      <c r="C116" s="20" t="s">
        <v>105</v>
      </c>
      <c r="D116" s="21">
        <v>3743.39</v>
      </c>
      <c r="E116" s="15">
        <v>0</v>
      </c>
    </row>
    <row r="117" spans="1:5" x14ac:dyDescent="0.2">
      <c r="A117" s="20">
        <v>87391</v>
      </c>
      <c r="B117" s="17" t="s">
        <v>126</v>
      </c>
      <c r="C117" s="20" t="s">
        <v>105</v>
      </c>
      <c r="D117" s="21">
        <v>5350.08</v>
      </c>
      <c r="E117" s="15">
        <v>0</v>
      </c>
    </row>
    <row r="118" spans="1:5" x14ac:dyDescent="0.2">
      <c r="A118" s="20">
        <v>87393</v>
      </c>
      <c r="B118" s="17" t="s">
        <v>127</v>
      </c>
      <c r="C118" s="20" t="s">
        <v>105</v>
      </c>
      <c r="D118" s="21">
        <v>5381.28</v>
      </c>
      <c r="E118" s="15">
        <v>0</v>
      </c>
    </row>
    <row r="119" spans="1:5" x14ac:dyDescent="0.2">
      <c r="A119" s="20">
        <v>87394</v>
      </c>
      <c r="B119" s="17" t="s">
        <v>128</v>
      </c>
      <c r="C119" s="20" t="s">
        <v>105</v>
      </c>
      <c r="D119" s="21">
        <v>5413.19</v>
      </c>
      <c r="E119" s="15">
        <v>0</v>
      </c>
    </row>
    <row r="120" spans="1:5" x14ac:dyDescent="0.2">
      <c r="A120" s="20">
        <v>87401</v>
      </c>
      <c r="B120" s="17" t="s">
        <v>129</v>
      </c>
      <c r="C120" s="20" t="s">
        <v>105</v>
      </c>
      <c r="D120" s="21">
        <v>5738.39</v>
      </c>
      <c r="E120" s="15">
        <v>0</v>
      </c>
    </row>
    <row r="121" spans="1:5" x14ac:dyDescent="0.2">
      <c r="A121" s="20">
        <v>87407</v>
      </c>
      <c r="B121" s="17" t="s">
        <v>130</v>
      </c>
      <c r="C121" s="20" t="s">
        <v>105</v>
      </c>
      <c r="D121" s="21">
        <v>1795.23</v>
      </c>
      <c r="E121" s="15">
        <v>0</v>
      </c>
    </row>
    <row r="122" spans="1:5" x14ac:dyDescent="0.2">
      <c r="A122" s="20">
        <v>87408</v>
      </c>
      <c r="B122" s="17" t="s">
        <v>131</v>
      </c>
      <c r="C122" s="20" t="s">
        <v>105</v>
      </c>
      <c r="D122" s="21">
        <v>1768.75</v>
      </c>
      <c r="E122" s="15">
        <v>0</v>
      </c>
    </row>
    <row r="123" spans="1:5" x14ac:dyDescent="0.2">
      <c r="A123" s="20">
        <v>87404</v>
      </c>
      <c r="B123" s="17" t="s">
        <v>132</v>
      </c>
      <c r="C123" s="20" t="s">
        <v>105</v>
      </c>
      <c r="D123" s="21">
        <v>5015.91</v>
      </c>
      <c r="E123" s="15">
        <v>0</v>
      </c>
    </row>
    <row r="124" spans="1:5" x14ac:dyDescent="0.2">
      <c r="A124" s="20">
        <v>87405</v>
      </c>
      <c r="B124" s="17" t="s">
        <v>133</v>
      </c>
      <c r="C124" s="20" t="s">
        <v>105</v>
      </c>
      <c r="D124" s="21">
        <v>5005.3500000000004</v>
      </c>
      <c r="E124" s="15">
        <v>0</v>
      </c>
    </row>
    <row r="125" spans="1:5" x14ac:dyDescent="0.2">
      <c r="A125" s="20">
        <v>87388</v>
      </c>
      <c r="B125" s="17" t="s">
        <v>134</v>
      </c>
      <c r="C125" s="20" t="s">
        <v>105</v>
      </c>
      <c r="D125" s="21">
        <v>4799.83</v>
      </c>
      <c r="E125" s="15">
        <v>0</v>
      </c>
    </row>
    <row r="126" spans="1:5" x14ac:dyDescent="0.2">
      <c r="A126" s="20">
        <v>87389</v>
      </c>
      <c r="B126" s="17" t="s">
        <v>135</v>
      </c>
      <c r="C126" s="20" t="s">
        <v>105</v>
      </c>
      <c r="D126" s="21">
        <v>4803.6099999999997</v>
      </c>
      <c r="E126" s="15">
        <v>0</v>
      </c>
    </row>
    <row r="127" spans="1:5" x14ac:dyDescent="0.2">
      <c r="A127" s="20">
        <v>87390</v>
      </c>
      <c r="B127" s="17" t="s">
        <v>136</v>
      </c>
      <c r="C127" s="20" t="s">
        <v>105</v>
      </c>
      <c r="D127" s="21">
        <v>4814.9399999999996</v>
      </c>
      <c r="E127" s="15">
        <v>0</v>
      </c>
    </row>
    <row r="128" spans="1:5" x14ac:dyDescent="0.2">
      <c r="A128" s="20">
        <v>87385</v>
      </c>
      <c r="B128" s="17" t="s">
        <v>137</v>
      </c>
      <c r="C128" s="20" t="s">
        <v>105</v>
      </c>
      <c r="D128" s="21">
        <v>2060.75</v>
      </c>
      <c r="E128" s="15">
        <v>0</v>
      </c>
    </row>
    <row r="129" spans="1:5" x14ac:dyDescent="0.2">
      <c r="A129" s="20">
        <v>87386</v>
      </c>
      <c r="B129" s="17" t="s">
        <v>138</v>
      </c>
      <c r="C129" s="20" t="s">
        <v>105</v>
      </c>
      <c r="D129" s="21">
        <v>2034.42</v>
      </c>
      <c r="E129" s="15">
        <v>0</v>
      </c>
    </row>
    <row r="130" spans="1:5" x14ac:dyDescent="0.2">
      <c r="A130" s="20">
        <v>87387</v>
      </c>
      <c r="B130" s="17" t="s">
        <v>139</v>
      </c>
      <c r="C130" s="20" t="s">
        <v>105</v>
      </c>
      <c r="D130" s="21">
        <v>2015.01</v>
      </c>
      <c r="E130" s="15">
        <v>0</v>
      </c>
    </row>
    <row r="131" spans="1:5" x14ac:dyDescent="0.2">
      <c r="A131" s="20">
        <v>87399</v>
      </c>
      <c r="B131" s="17" t="s">
        <v>140</v>
      </c>
      <c r="C131" s="20" t="s">
        <v>105</v>
      </c>
      <c r="D131" s="21">
        <v>2338.75</v>
      </c>
      <c r="E131" s="15">
        <v>0</v>
      </c>
    </row>
    <row r="132" spans="1:5" x14ac:dyDescent="0.2">
      <c r="A132" s="20">
        <v>88627</v>
      </c>
      <c r="B132" s="17" t="s">
        <v>141</v>
      </c>
      <c r="C132" s="20" t="s">
        <v>105</v>
      </c>
      <c r="D132" s="21">
        <v>683.11</v>
      </c>
      <c r="E132" s="15">
        <v>0</v>
      </c>
    </row>
    <row r="133" spans="1:5" x14ac:dyDescent="0.2">
      <c r="A133" s="20">
        <v>100463</v>
      </c>
      <c r="B133" s="17" t="s">
        <v>142</v>
      </c>
      <c r="C133" s="20" t="s">
        <v>105</v>
      </c>
      <c r="D133" s="21">
        <v>0</v>
      </c>
    </row>
    <row r="134" spans="1:5" x14ac:dyDescent="0.2">
      <c r="A134" s="20">
        <v>88626</v>
      </c>
      <c r="B134" s="17" t="s">
        <v>143</v>
      </c>
      <c r="C134" s="20" t="s">
        <v>105</v>
      </c>
      <c r="D134" s="21">
        <v>545.07000000000005</v>
      </c>
      <c r="E134" s="15">
        <v>0</v>
      </c>
    </row>
    <row r="135" spans="1:5" x14ac:dyDescent="0.2">
      <c r="A135" s="20">
        <v>100488</v>
      </c>
      <c r="B135" s="17" t="s">
        <v>144</v>
      </c>
      <c r="C135" s="20" t="s">
        <v>105</v>
      </c>
      <c r="D135" s="21">
        <v>526.89</v>
      </c>
      <c r="E135" s="15">
        <v>0</v>
      </c>
    </row>
    <row r="136" spans="1:5" x14ac:dyDescent="0.2">
      <c r="A136" s="20">
        <v>100464</v>
      </c>
      <c r="B136" s="17" t="s">
        <v>145</v>
      </c>
      <c r="C136" s="20" t="s">
        <v>105</v>
      </c>
      <c r="D136" s="21">
        <v>589.55999999999995</v>
      </c>
      <c r="E136" s="15">
        <v>0</v>
      </c>
    </row>
    <row r="137" spans="1:5" x14ac:dyDescent="0.2">
      <c r="A137" s="20">
        <v>100465</v>
      </c>
      <c r="B137" s="17" t="s">
        <v>146</v>
      </c>
      <c r="C137" s="20" t="s">
        <v>105</v>
      </c>
      <c r="D137" s="21">
        <v>528.88</v>
      </c>
      <c r="E137" s="15">
        <v>0</v>
      </c>
    </row>
    <row r="138" spans="1:5" x14ac:dyDescent="0.2">
      <c r="A138" s="20">
        <v>100466</v>
      </c>
      <c r="B138" s="17" t="s">
        <v>147</v>
      </c>
      <c r="C138" s="20" t="s">
        <v>105</v>
      </c>
      <c r="D138" s="21">
        <v>497.28</v>
      </c>
      <c r="E138" s="15">
        <v>0</v>
      </c>
    </row>
    <row r="139" spans="1:5" x14ac:dyDescent="0.2">
      <c r="A139" s="20">
        <v>87368</v>
      </c>
      <c r="B139" s="17" t="s">
        <v>148</v>
      </c>
      <c r="C139" s="20" t="s">
        <v>105</v>
      </c>
      <c r="D139" s="21">
        <v>748.65</v>
      </c>
      <c r="E139" s="15">
        <v>0</v>
      </c>
    </row>
    <row r="140" spans="1:5" x14ac:dyDescent="0.2">
      <c r="A140" s="20">
        <v>100450</v>
      </c>
      <c r="B140" s="17" t="s">
        <v>149</v>
      </c>
      <c r="C140" s="20" t="s">
        <v>105</v>
      </c>
      <c r="D140" s="21">
        <v>0</v>
      </c>
    </row>
    <row r="141" spans="1:5" x14ac:dyDescent="0.2">
      <c r="A141" s="20">
        <v>87289</v>
      </c>
      <c r="B141" s="17" t="s">
        <v>150</v>
      </c>
      <c r="C141" s="20" t="s">
        <v>105</v>
      </c>
      <c r="D141" s="21">
        <v>572.91</v>
      </c>
      <c r="E141" s="15">
        <v>0</v>
      </c>
    </row>
    <row r="142" spans="1:5" x14ac:dyDescent="0.2">
      <c r="A142" s="20">
        <v>87290</v>
      </c>
      <c r="B142" s="17" t="s">
        <v>151</v>
      </c>
      <c r="C142" s="20" t="s">
        <v>105</v>
      </c>
      <c r="D142" s="21">
        <v>553.08000000000004</v>
      </c>
      <c r="E142" s="15">
        <v>0</v>
      </c>
    </row>
    <row r="143" spans="1:5" x14ac:dyDescent="0.2">
      <c r="A143" s="20">
        <v>87333</v>
      </c>
      <c r="B143" s="17" t="s">
        <v>152</v>
      </c>
      <c r="C143" s="20" t="s">
        <v>105</v>
      </c>
      <c r="D143" s="21">
        <v>584.62</v>
      </c>
      <c r="E143" s="15">
        <v>0</v>
      </c>
    </row>
    <row r="144" spans="1:5" x14ac:dyDescent="0.2">
      <c r="A144" s="20">
        <v>87334</v>
      </c>
      <c r="B144" s="17" t="s">
        <v>153</v>
      </c>
      <c r="C144" s="20" t="s">
        <v>105</v>
      </c>
      <c r="D144" s="21">
        <v>525.16</v>
      </c>
      <c r="E144" s="15">
        <v>0</v>
      </c>
    </row>
    <row r="145" spans="1:5" x14ac:dyDescent="0.2">
      <c r="A145" s="20">
        <v>105515</v>
      </c>
      <c r="B145" s="17" t="s">
        <v>154</v>
      </c>
      <c r="C145" s="20" t="s">
        <v>105</v>
      </c>
      <c r="D145" s="21">
        <v>825.88</v>
      </c>
      <c r="E145" s="15">
        <v>0</v>
      </c>
    </row>
    <row r="146" spans="1:5" x14ac:dyDescent="0.2">
      <c r="A146" s="20">
        <v>87367</v>
      </c>
      <c r="B146" s="17" t="s">
        <v>155</v>
      </c>
      <c r="C146" s="20" t="s">
        <v>105</v>
      </c>
      <c r="D146" s="21">
        <v>756.56</v>
      </c>
      <c r="E146" s="15">
        <v>0</v>
      </c>
    </row>
    <row r="147" spans="1:5" x14ac:dyDescent="0.2">
      <c r="A147" s="20">
        <v>100449</v>
      </c>
      <c r="B147" s="17" t="s">
        <v>156</v>
      </c>
      <c r="C147" s="20" t="s">
        <v>105</v>
      </c>
      <c r="D147" s="21">
        <v>0</v>
      </c>
    </row>
    <row r="148" spans="1:5" x14ac:dyDescent="0.2">
      <c r="A148" s="20">
        <v>87286</v>
      </c>
      <c r="B148" s="17" t="s">
        <v>157</v>
      </c>
      <c r="C148" s="20" t="s">
        <v>105</v>
      </c>
      <c r="D148" s="21">
        <v>589.94000000000005</v>
      </c>
      <c r="E148" s="15">
        <v>0</v>
      </c>
    </row>
    <row r="149" spans="1:5" x14ac:dyDescent="0.2">
      <c r="A149" s="20">
        <v>87287</v>
      </c>
      <c r="B149" s="17" t="s">
        <v>158</v>
      </c>
      <c r="C149" s="20" t="s">
        <v>105</v>
      </c>
      <c r="D149" s="21">
        <v>554.17999999999995</v>
      </c>
      <c r="E149" s="15">
        <v>0</v>
      </c>
    </row>
    <row r="150" spans="1:5" x14ac:dyDescent="0.2">
      <c r="A150" s="20">
        <v>87331</v>
      </c>
      <c r="B150" s="17" t="s">
        <v>159</v>
      </c>
      <c r="C150" s="20" t="s">
        <v>105</v>
      </c>
      <c r="D150" s="21">
        <v>625.54</v>
      </c>
      <c r="E150" s="15">
        <v>0</v>
      </c>
    </row>
    <row r="151" spans="1:5" x14ac:dyDescent="0.2">
      <c r="A151" s="20">
        <v>87332</v>
      </c>
      <c r="B151" s="17" t="s">
        <v>160</v>
      </c>
      <c r="C151" s="20" t="s">
        <v>105</v>
      </c>
      <c r="D151" s="21">
        <v>528.67999999999995</v>
      </c>
      <c r="E151" s="15">
        <v>0</v>
      </c>
    </row>
    <row r="152" spans="1:5" x14ac:dyDescent="0.2">
      <c r="A152" s="20">
        <v>87369</v>
      </c>
      <c r="B152" s="17" t="s">
        <v>161</v>
      </c>
      <c r="C152" s="20" t="s">
        <v>105</v>
      </c>
      <c r="D152" s="21">
        <v>766.72</v>
      </c>
      <c r="E152" s="15">
        <v>0</v>
      </c>
    </row>
    <row r="153" spans="1:5" x14ac:dyDescent="0.2">
      <c r="A153" s="20">
        <v>100451</v>
      </c>
      <c r="B153" s="17" t="s">
        <v>162</v>
      </c>
      <c r="C153" s="20" t="s">
        <v>105</v>
      </c>
      <c r="D153" s="21">
        <v>0</v>
      </c>
    </row>
    <row r="154" spans="1:5" x14ac:dyDescent="0.2">
      <c r="A154" s="20">
        <v>87292</v>
      </c>
      <c r="B154" s="17" t="s">
        <v>163</v>
      </c>
      <c r="C154" s="20" t="s">
        <v>105</v>
      </c>
      <c r="D154" s="21">
        <v>585.41</v>
      </c>
      <c r="E154" s="15">
        <v>0</v>
      </c>
    </row>
    <row r="155" spans="1:5" x14ac:dyDescent="0.2">
      <c r="A155" s="20">
        <v>87335</v>
      </c>
      <c r="B155" s="17" t="s">
        <v>164</v>
      </c>
      <c r="C155" s="20" t="s">
        <v>105</v>
      </c>
      <c r="D155" s="21">
        <v>572.26</v>
      </c>
      <c r="E155" s="15">
        <v>0</v>
      </c>
    </row>
    <row r="156" spans="1:5" x14ac:dyDescent="0.2">
      <c r="A156" s="20">
        <v>87336</v>
      </c>
      <c r="B156" s="17" t="s">
        <v>165</v>
      </c>
      <c r="C156" s="20" t="s">
        <v>105</v>
      </c>
      <c r="D156" s="21">
        <v>544.85</v>
      </c>
      <c r="E156" s="15">
        <v>0</v>
      </c>
    </row>
    <row r="157" spans="1:5" x14ac:dyDescent="0.2">
      <c r="A157" s="20">
        <v>87370</v>
      </c>
      <c r="B157" s="17" t="s">
        <v>166</v>
      </c>
      <c r="C157" s="20" t="s">
        <v>105</v>
      </c>
      <c r="D157" s="21">
        <v>742.54</v>
      </c>
      <c r="E157" s="15">
        <v>0</v>
      </c>
    </row>
    <row r="158" spans="1:5" x14ac:dyDescent="0.2">
      <c r="A158" s="20">
        <v>100452</v>
      </c>
      <c r="B158" s="17" t="s">
        <v>167</v>
      </c>
      <c r="C158" s="20" t="s">
        <v>105</v>
      </c>
      <c r="D158" s="21">
        <v>0</v>
      </c>
    </row>
    <row r="159" spans="1:5" x14ac:dyDescent="0.2">
      <c r="A159" s="20">
        <v>88715</v>
      </c>
      <c r="B159" s="17" t="s">
        <v>168</v>
      </c>
      <c r="C159" s="20" t="s">
        <v>105</v>
      </c>
      <c r="D159" s="21">
        <v>550.89</v>
      </c>
      <c r="E159" s="15">
        <v>0</v>
      </c>
    </row>
    <row r="160" spans="1:5" x14ac:dyDescent="0.2">
      <c r="A160" s="20">
        <v>87294</v>
      </c>
      <c r="B160" s="17" t="s">
        <v>169</v>
      </c>
      <c r="C160" s="20" t="s">
        <v>105</v>
      </c>
      <c r="D160" s="21">
        <v>557.17999999999995</v>
      </c>
      <c r="E160" s="15">
        <v>0</v>
      </c>
    </row>
    <row r="161" spans="1:5" x14ac:dyDescent="0.2">
      <c r="A161" s="20">
        <v>87337</v>
      </c>
      <c r="B161" s="17" t="s">
        <v>170</v>
      </c>
      <c r="C161" s="20" t="s">
        <v>105</v>
      </c>
      <c r="D161" s="21">
        <v>567.53</v>
      </c>
      <c r="E161" s="15">
        <v>0</v>
      </c>
    </row>
    <row r="162" spans="1:5" x14ac:dyDescent="0.2">
      <c r="A162" s="20">
        <v>100487</v>
      </c>
      <c r="B162" s="17" t="s">
        <v>171</v>
      </c>
      <c r="C162" s="20" t="s">
        <v>105</v>
      </c>
      <c r="D162" s="21">
        <v>514.49</v>
      </c>
      <c r="E162" s="15">
        <v>0</v>
      </c>
    </row>
    <row r="163" spans="1:5" x14ac:dyDescent="0.2">
      <c r="A163" s="20">
        <v>87380</v>
      </c>
      <c r="B163" s="17" t="s">
        <v>172</v>
      </c>
      <c r="C163" s="20" t="s">
        <v>105</v>
      </c>
      <c r="D163" s="21">
        <v>3350.95</v>
      </c>
      <c r="E163" s="15">
        <v>0</v>
      </c>
    </row>
    <row r="164" spans="1:5" x14ac:dyDescent="0.2">
      <c r="A164" s="20">
        <v>100461</v>
      </c>
      <c r="B164" s="17" t="s">
        <v>173</v>
      </c>
      <c r="C164" s="20" t="s">
        <v>105</v>
      </c>
      <c r="D164" s="21">
        <v>0</v>
      </c>
    </row>
    <row r="165" spans="1:5" x14ac:dyDescent="0.2">
      <c r="A165" s="20">
        <v>87322</v>
      </c>
      <c r="B165" s="17" t="s">
        <v>174</v>
      </c>
      <c r="C165" s="20" t="s">
        <v>105</v>
      </c>
      <c r="D165" s="21">
        <v>3203.05</v>
      </c>
      <c r="E165" s="15">
        <v>0</v>
      </c>
    </row>
    <row r="166" spans="1:5" x14ac:dyDescent="0.2">
      <c r="A166" s="20">
        <v>87323</v>
      </c>
      <c r="B166" s="17" t="s">
        <v>175</v>
      </c>
      <c r="C166" s="20" t="s">
        <v>105</v>
      </c>
      <c r="D166" s="21">
        <v>3186.64</v>
      </c>
      <c r="E166" s="15">
        <v>0</v>
      </c>
    </row>
    <row r="167" spans="1:5" x14ac:dyDescent="0.2">
      <c r="A167" s="20">
        <v>87360</v>
      </c>
      <c r="B167" s="17" t="s">
        <v>176</v>
      </c>
      <c r="C167" s="20" t="s">
        <v>105</v>
      </c>
      <c r="D167" s="21">
        <v>3203.22</v>
      </c>
      <c r="E167" s="15">
        <v>0</v>
      </c>
    </row>
    <row r="168" spans="1:5" x14ac:dyDescent="0.2">
      <c r="A168" s="20">
        <v>87361</v>
      </c>
      <c r="B168" s="17" t="s">
        <v>177</v>
      </c>
      <c r="C168" s="20" t="s">
        <v>105</v>
      </c>
      <c r="D168" s="21">
        <v>3123.12</v>
      </c>
      <c r="E168" s="15">
        <v>0</v>
      </c>
    </row>
    <row r="169" spans="1:5" x14ac:dyDescent="0.2">
      <c r="A169" s="20">
        <v>87362</v>
      </c>
      <c r="B169" s="17" t="s">
        <v>178</v>
      </c>
      <c r="C169" s="20" t="s">
        <v>105</v>
      </c>
      <c r="D169" s="21">
        <v>3104.23</v>
      </c>
      <c r="E169" s="15">
        <v>0</v>
      </c>
    </row>
    <row r="170" spans="1:5" x14ac:dyDescent="0.2">
      <c r="A170" s="20">
        <v>87377</v>
      </c>
      <c r="B170" s="17" t="s">
        <v>179</v>
      </c>
      <c r="C170" s="20" t="s">
        <v>105</v>
      </c>
      <c r="D170" s="21">
        <v>707.37</v>
      </c>
      <c r="E170" s="15">
        <v>0</v>
      </c>
    </row>
    <row r="171" spans="1:5" x14ac:dyDescent="0.2">
      <c r="A171" s="20">
        <v>100458</v>
      </c>
      <c r="B171" s="17" t="s">
        <v>180</v>
      </c>
      <c r="C171" s="20" t="s">
        <v>105</v>
      </c>
      <c r="D171" s="21">
        <v>0</v>
      </c>
    </row>
    <row r="172" spans="1:5" x14ac:dyDescent="0.2">
      <c r="A172" s="20">
        <v>87313</v>
      </c>
      <c r="B172" s="17" t="s">
        <v>181</v>
      </c>
      <c r="C172" s="20" t="s">
        <v>105</v>
      </c>
      <c r="D172" s="21">
        <v>518.37</v>
      </c>
      <c r="E172" s="15">
        <v>0</v>
      </c>
    </row>
    <row r="173" spans="1:5" x14ac:dyDescent="0.2">
      <c r="A173" s="20">
        <v>87314</v>
      </c>
      <c r="B173" s="17" t="s">
        <v>182</v>
      </c>
      <c r="C173" s="20" t="s">
        <v>105</v>
      </c>
      <c r="D173" s="21">
        <v>500.95</v>
      </c>
      <c r="E173" s="15">
        <v>0</v>
      </c>
    </row>
    <row r="174" spans="1:5" x14ac:dyDescent="0.2">
      <c r="A174" s="20">
        <v>87352</v>
      </c>
      <c r="B174" s="17" t="s">
        <v>183</v>
      </c>
      <c r="C174" s="20" t="s">
        <v>105</v>
      </c>
      <c r="D174" s="21">
        <v>647.75</v>
      </c>
      <c r="E174" s="15">
        <v>0</v>
      </c>
    </row>
    <row r="175" spans="1:5" x14ac:dyDescent="0.2">
      <c r="A175" s="20">
        <v>87353</v>
      </c>
      <c r="B175" s="17" t="s">
        <v>184</v>
      </c>
      <c r="C175" s="20" t="s">
        <v>105</v>
      </c>
      <c r="D175" s="21">
        <v>529.83000000000004</v>
      </c>
      <c r="E175" s="15">
        <v>0</v>
      </c>
    </row>
    <row r="176" spans="1:5" x14ac:dyDescent="0.2">
      <c r="A176" s="20">
        <v>87354</v>
      </c>
      <c r="B176" s="17" t="s">
        <v>185</v>
      </c>
      <c r="C176" s="20" t="s">
        <v>105</v>
      </c>
      <c r="D176" s="21">
        <v>473.62</v>
      </c>
      <c r="E176" s="15">
        <v>0</v>
      </c>
    </row>
    <row r="177" spans="1:5" x14ac:dyDescent="0.2">
      <c r="A177" s="20">
        <v>100480</v>
      </c>
      <c r="B177" s="17" t="s">
        <v>186</v>
      </c>
      <c r="C177" s="20" t="s">
        <v>105</v>
      </c>
      <c r="D177" s="21">
        <v>824.05</v>
      </c>
      <c r="E177" s="15">
        <v>0</v>
      </c>
    </row>
    <row r="178" spans="1:5" x14ac:dyDescent="0.2">
      <c r="A178" s="20">
        <v>100476</v>
      </c>
      <c r="B178" s="17" t="s">
        <v>187</v>
      </c>
      <c r="C178" s="20" t="s">
        <v>105</v>
      </c>
      <c r="D178" s="21">
        <v>0</v>
      </c>
    </row>
    <row r="179" spans="1:5" x14ac:dyDescent="0.2">
      <c r="A179" s="20">
        <v>100475</v>
      </c>
      <c r="B179" s="17" t="s">
        <v>188</v>
      </c>
      <c r="C179" s="20" t="s">
        <v>105</v>
      </c>
      <c r="D179" s="21">
        <v>678.97</v>
      </c>
      <c r="E179" s="15">
        <v>0</v>
      </c>
    </row>
    <row r="180" spans="1:5" x14ac:dyDescent="0.2">
      <c r="A180" s="20">
        <v>100491</v>
      </c>
      <c r="B180" s="17" t="s">
        <v>189</v>
      </c>
      <c r="C180" s="20" t="s">
        <v>105</v>
      </c>
      <c r="D180" s="21">
        <v>673.93</v>
      </c>
      <c r="E180" s="15">
        <v>0</v>
      </c>
    </row>
    <row r="181" spans="1:5" x14ac:dyDescent="0.2">
      <c r="A181" s="20">
        <v>100477</v>
      </c>
      <c r="B181" s="17" t="s">
        <v>190</v>
      </c>
      <c r="C181" s="20" t="s">
        <v>105</v>
      </c>
      <c r="D181" s="21">
        <v>784.54</v>
      </c>
      <c r="E181" s="15">
        <v>0</v>
      </c>
    </row>
    <row r="182" spans="1:5" x14ac:dyDescent="0.2">
      <c r="A182" s="20">
        <v>100478</v>
      </c>
      <c r="B182" s="17" t="s">
        <v>191</v>
      </c>
      <c r="C182" s="20" t="s">
        <v>105</v>
      </c>
      <c r="D182" s="21">
        <v>665.28</v>
      </c>
      <c r="E182" s="15">
        <v>0</v>
      </c>
    </row>
    <row r="183" spans="1:5" x14ac:dyDescent="0.2">
      <c r="A183" s="20">
        <v>100479</v>
      </c>
      <c r="B183" s="17" t="s">
        <v>192</v>
      </c>
      <c r="C183" s="20" t="s">
        <v>105</v>
      </c>
      <c r="D183" s="21">
        <v>637.79</v>
      </c>
      <c r="E183" s="15">
        <v>0</v>
      </c>
    </row>
    <row r="184" spans="1:5" x14ac:dyDescent="0.2">
      <c r="A184" s="20">
        <v>87372</v>
      </c>
      <c r="B184" s="17" t="s">
        <v>193</v>
      </c>
      <c r="C184" s="20" t="s">
        <v>105</v>
      </c>
      <c r="D184" s="21">
        <v>846.74</v>
      </c>
      <c r="E184" s="15">
        <v>0</v>
      </c>
    </row>
    <row r="185" spans="1:5" x14ac:dyDescent="0.2">
      <c r="A185" s="20">
        <v>100453</v>
      </c>
      <c r="B185" s="17" t="s">
        <v>194</v>
      </c>
      <c r="C185" s="20" t="s">
        <v>105</v>
      </c>
      <c r="D185" s="21">
        <v>0</v>
      </c>
    </row>
    <row r="186" spans="1:5" x14ac:dyDescent="0.2">
      <c r="A186" s="20">
        <v>87298</v>
      </c>
      <c r="B186" s="17" t="s">
        <v>195</v>
      </c>
      <c r="C186" s="20" t="s">
        <v>105</v>
      </c>
      <c r="D186" s="21">
        <v>646.58000000000004</v>
      </c>
      <c r="E186" s="15">
        <v>0</v>
      </c>
    </row>
    <row r="187" spans="1:5" x14ac:dyDescent="0.2">
      <c r="A187" s="20">
        <v>87299</v>
      </c>
      <c r="B187" s="17" t="s">
        <v>196</v>
      </c>
      <c r="C187" s="20" t="s">
        <v>105</v>
      </c>
      <c r="D187" s="21">
        <v>437.03</v>
      </c>
      <c r="E187" s="15">
        <v>0</v>
      </c>
    </row>
    <row r="188" spans="1:5" x14ac:dyDescent="0.2">
      <c r="A188" s="20">
        <v>87339</v>
      </c>
      <c r="B188" s="17" t="s">
        <v>197</v>
      </c>
      <c r="C188" s="20" t="s">
        <v>105</v>
      </c>
      <c r="D188" s="21">
        <v>843.75</v>
      </c>
      <c r="E188" s="15">
        <v>0</v>
      </c>
    </row>
    <row r="189" spans="1:5" x14ac:dyDescent="0.2">
      <c r="A189" s="20">
        <v>87340</v>
      </c>
      <c r="B189" s="17" t="s">
        <v>198</v>
      </c>
      <c r="C189" s="20" t="s">
        <v>105</v>
      </c>
      <c r="D189" s="21">
        <v>651.22</v>
      </c>
      <c r="E189" s="15">
        <v>0</v>
      </c>
    </row>
    <row r="190" spans="1:5" x14ac:dyDescent="0.2">
      <c r="A190" s="20">
        <v>87341</v>
      </c>
      <c r="B190" s="17" t="s">
        <v>199</v>
      </c>
      <c r="C190" s="20" t="s">
        <v>105</v>
      </c>
      <c r="D190" s="21">
        <v>601.09</v>
      </c>
      <c r="E190" s="15">
        <v>0</v>
      </c>
    </row>
    <row r="191" spans="1:5" x14ac:dyDescent="0.2">
      <c r="A191" s="20">
        <v>88629</v>
      </c>
      <c r="B191" s="17" t="s">
        <v>200</v>
      </c>
      <c r="C191" s="20" t="s">
        <v>105</v>
      </c>
      <c r="D191" s="21">
        <v>681.48</v>
      </c>
      <c r="E191" s="15">
        <v>0</v>
      </c>
    </row>
    <row r="192" spans="1:5" x14ac:dyDescent="0.2">
      <c r="A192" s="20">
        <v>100467</v>
      </c>
      <c r="B192" s="17" t="s">
        <v>201</v>
      </c>
      <c r="C192" s="20" t="s">
        <v>105</v>
      </c>
      <c r="D192" s="21">
        <v>0</v>
      </c>
    </row>
    <row r="193" spans="1:5" x14ac:dyDescent="0.2">
      <c r="A193" s="20">
        <v>88628</v>
      </c>
      <c r="B193" s="17" t="s">
        <v>202</v>
      </c>
      <c r="C193" s="20" t="s">
        <v>105</v>
      </c>
      <c r="D193" s="21">
        <v>534.42999999999995</v>
      </c>
      <c r="E193" s="15">
        <v>0</v>
      </c>
    </row>
    <row r="194" spans="1:5" x14ac:dyDescent="0.2">
      <c r="A194" s="20">
        <v>100489</v>
      </c>
      <c r="B194" s="17" t="s">
        <v>203</v>
      </c>
      <c r="C194" s="20" t="s">
        <v>105</v>
      </c>
      <c r="D194" s="21">
        <v>528.05999999999995</v>
      </c>
      <c r="E194" s="15">
        <v>0</v>
      </c>
    </row>
    <row r="195" spans="1:5" x14ac:dyDescent="0.2">
      <c r="A195" s="20">
        <v>100468</v>
      </c>
      <c r="B195" s="17" t="s">
        <v>204</v>
      </c>
      <c r="C195" s="20" t="s">
        <v>105</v>
      </c>
      <c r="D195" s="21">
        <v>695.85</v>
      </c>
      <c r="E195" s="15">
        <v>0</v>
      </c>
    </row>
    <row r="196" spans="1:5" x14ac:dyDescent="0.2">
      <c r="A196" s="20">
        <v>100469</v>
      </c>
      <c r="B196" s="17" t="s">
        <v>205</v>
      </c>
      <c r="C196" s="20" t="s">
        <v>105</v>
      </c>
      <c r="D196" s="21">
        <v>523.99</v>
      </c>
      <c r="E196" s="15">
        <v>0</v>
      </c>
    </row>
    <row r="197" spans="1:5" x14ac:dyDescent="0.2">
      <c r="A197" s="20">
        <v>100470</v>
      </c>
      <c r="B197" s="17" t="s">
        <v>206</v>
      </c>
      <c r="C197" s="20" t="s">
        <v>105</v>
      </c>
      <c r="D197" s="21">
        <v>477.77</v>
      </c>
      <c r="E197" s="15">
        <v>0</v>
      </c>
    </row>
    <row r="198" spans="1:5" x14ac:dyDescent="0.2">
      <c r="A198" s="20">
        <v>87371</v>
      </c>
      <c r="B198" s="17" t="s">
        <v>207</v>
      </c>
      <c r="C198" s="20" t="s">
        <v>105</v>
      </c>
      <c r="D198" s="21">
        <v>732.28</v>
      </c>
      <c r="E198" s="15">
        <v>0</v>
      </c>
    </row>
    <row r="199" spans="1:5" x14ac:dyDescent="0.2">
      <c r="A199" s="20">
        <v>87295</v>
      </c>
      <c r="B199" s="17" t="s">
        <v>208</v>
      </c>
      <c r="C199" s="20" t="s">
        <v>105</v>
      </c>
      <c r="D199" s="21">
        <v>590.21</v>
      </c>
      <c r="E199" s="15">
        <v>0</v>
      </c>
    </row>
    <row r="200" spans="1:5" x14ac:dyDescent="0.2">
      <c r="A200" s="20">
        <v>87296</v>
      </c>
      <c r="B200" s="17" t="s">
        <v>209</v>
      </c>
      <c r="C200" s="20" t="s">
        <v>105</v>
      </c>
      <c r="D200" s="21">
        <v>540.6</v>
      </c>
      <c r="E200" s="15">
        <v>0</v>
      </c>
    </row>
    <row r="201" spans="1:5" x14ac:dyDescent="0.2">
      <c r="A201" s="20">
        <v>87338</v>
      </c>
      <c r="B201" s="17" t="s">
        <v>210</v>
      </c>
      <c r="C201" s="20" t="s">
        <v>105</v>
      </c>
      <c r="D201" s="21">
        <v>544.70000000000005</v>
      </c>
      <c r="E201" s="15">
        <v>0</v>
      </c>
    </row>
    <row r="202" spans="1:5" x14ac:dyDescent="0.2">
      <c r="A202" s="20">
        <v>88630</v>
      </c>
      <c r="B202" s="17" t="s">
        <v>211</v>
      </c>
      <c r="C202" s="20" t="s">
        <v>105</v>
      </c>
      <c r="D202" s="21">
        <v>459.73</v>
      </c>
      <c r="E202" s="15">
        <v>0</v>
      </c>
    </row>
    <row r="203" spans="1:5" x14ac:dyDescent="0.2">
      <c r="A203" s="20">
        <v>87381</v>
      </c>
      <c r="B203" s="17" t="s">
        <v>212</v>
      </c>
      <c r="C203" s="20" t="s">
        <v>105</v>
      </c>
      <c r="D203" s="21">
        <v>3292.1</v>
      </c>
      <c r="E203" s="15">
        <v>0</v>
      </c>
    </row>
    <row r="204" spans="1:5" x14ac:dyDescent="0.2">
      <c r="A204" s="20">
        <v>100462</v>
      </c>
      <c r="B204" s="17" t="s">
        <v>213</v>
      </c>
      <c r="C204" s="20" t="s">
        <v>105</v>
      </c>
      <c r="D204" s="21">
        <v>0</v>
      </c>
    </row>
    <row r="205" spans="1:5" x14ac:dyDescent="0.2">
      <c r="A205" s="20">
        <v>87325</v>
      </c>
      <c r="B205" s="17" t="s">
        <v>214</v>
      </c>
      <c r="C205" s="20" t="s">
        <v>105</v>
      </c>
      <c r="D205" s="21">
        <v>3133.52</v>
      </c>
      <c r="E205" s="15">
        <v>0</v>
      </c>
    </row>
    <row r="206" spans="1:5" x14ac:dyDescent="0.2">
      <c r="A206" s="20">
        <v>87326</v>
      </c>
      <c r="B206" s="17" t="s">
        <v>215</v>
      </c>
      <c r="C206" s="20" t="s">
        <v>105</v>
      </c>
      <c r="D206" s="21">
        <v>3120.57</v>
      </c>
      <c r="E206" s="15">
        <v>0</v>
      </c>
    </row>
    <row r="207" spans="1:5" x14ac:dyDescent="0.2">
      <c r="A207" s="20">
        <v>87363</v>
      </c>
      <c r="B207" s="17" t="s">
        <v>216</v>
      </c>
      <c r="C207" s="20" t="s">
        <v>105</v>
      </c>
      <c r="D207" s="21">
        <v>3127.17</v>
      </c>
      <c r="E207" s="15">
        <v>0</v>
      </c>
    </row>
    <row r="208" spans="1:5" x14ac:dyDescent="0.2">
      <c r="A208" s="20">
        <v>87364</v>
      </c>
      <c r="B208" s="17" t="s">
        <v>217</v>
      </c>
      <c r="C208" s="20" t="s">
        <v>105</v>
      </c>
      <c r="D208" s="21">
        <v>3060.64</v>
      </c>
      <c r="E208" s="15">
        <v>0</v>
      </c>
    </row>
    <row r="209" spans="1:5" x14ac:dyDescent="0.2">
      <c r="A209" s="20">
        <v>87378</v>
      </c>
      <c r="B209" s="17" t="s">
        <v>218</v>
      </c>
      <c r="C209" s="20" t="s">
        <v>105</v>
      </c>
      <c r="D209" s="21">
        <v>647.09</v>
      </c>
      <c r="E209" s="15">
        <v>0</v>
      </c>
    </row>
    <row r="210" spans="1:5" x14ac:dyDescent="0.2">
      <c r="A210" s="20">
        <v>100459</v>
      </c>
      <c r="B210" s="17" t="s">
        <v>219</v>
      </c>
      <c r="C210" s="20" t="s">
        <v>105</v>
      </c>
      <c r="D210" s="21">
        <v>0</v>
      </c>
    </row>
    <row r="211" spans="1:5" x14ac:dyDescent="0.2">
      <c r="A211" s="20">
        <v>87316</v>
      </c>
      <c r="B211" s="17" t="s">
        <v>220</v>
      </c>
      <c r="C211" s="20" t="s">
        <v>105</v>
      </c>
      <c r="D211" s="21">
        <v>479.97</v>
      </c>
      <c r="E211" s="15">
        <v>0</v>
      </c>
    </row>
    <row r="212" spans="1:5" x14ac:dyDescent="0.2">
      <c r="A212" s="20">
        <v>87317</v>
      </c>
      <c r="B212" s="17" t="s">
        <v>221</v>
      </c>
      <c r="C212" s="20" t="s">
        <v>105</v>
      </c>
      <c r="D212" s="21">
        <v>451.54</v>
      </c>
      <c r="E212" s="15">
        <v>0</v>
      </c>
    </row>
    <row r="213" spans="1:5" x14ac:dyDescent="0.2">
      <c r="A213" s="20">
        <v>87355</v>
      </c>
      <c r="B213" s="17" t="s">
        <v>222</v>
      </c>
      <c r="C213" s="20" t="s">
        <v>105</v>
      </c>
      <c r="D213" s="21">
        <v>543.23</v>
      </c>
      <c r="E213" s="15">
        <v>0</v>
      </c>
    </row>
    <row r="214" spans="1:5" x14ac:dyDescent="0.2">
      <c r="A214" s="20">
        <v>87356</v>
      </c>
      <c r="B214" s="17" t="s">
        <v>223</v>
      </c>
      <c r="C214" s="20" t="s">
        <v>105</v>
      </c>
      <c r="D214" s="21">
        <v>462.25</v>
      </c>
      <c r="E214" s="15">
        <v>0</v>
      </c>
    </row>
    <row r="215" spans="1:5" x14ac:dyDescent="0.2">
      <c r="A215" s="20">
        <v>87357</v>
      </c>
      <c r="B215" s="17" t="s">
        <v>224</v>
      </c>
      <c r="C215" s="20" t="s">
        <v>105</v>
      </c>
      <c r="D215" s="21">
        <v>421.76</v>
      </c>
      <c r="E215" s="15">
        <v>0</v>
      </c>
    </row>
    <row r="216" spans="1:5" x14ac:dyDescent="0.2">
      <c r="A216" s="20">
        <v>100486</v>
      </c>
      <c r="B216" s="17" t="s">
        <v>225</v>
      </c>
      <c r="C216" s="20" t="s">
        <v>105</v>
      </c>
      <c r="D216" s="21">
        <v>736.36</v>
      </c>
      <c r="E216" s="15">
        <v>0</v>
      </c>
    </row>
    <row r="217" spans="1:5" x14ac:dyDescent="0.2">
      <c r="A217" s="20">
        <v>100482</v>
      </c>
      <c r="B217" s="17" t="s">
        <v>226</v>
      </c>
      <c r="C217" s="20" t="s">
        <v>105</v>
      </c>
      <c r="D217" s="21">
        <v>0</v>
      </c>
    </row>
    <row r="218" spans="1:5" x14ac:dyDescent="0.2">
      <c r="A218" s="20">
        <v>100481</v>
      </c>
      <c r="B218" s="17" t="s">
        <v>227</v>
      </c>
      <c r="C218" s="20" t="s">
        <v>105</v>
      </c>
      <c r="D218" s="21">
        <v>587.75</v>
      </c>
      <c r="E218" s="15">
        <v>0</v>
      </c>
    </row>
    <row r="219" spans="1:5" x14ac:dyDescent="0.2">
      <c r="A219" s="20">
        <v>100492</v>
      </c>
      <c r="B219" s="17" t="s">
        <v>228</v>
      </c>
      <c r="C219" s="20" t="s">
        <v>105</v>
      </c>
      <c r="D219" s="21">
        <v>583.01</v>
      </c>
      <c r="E219" s="15">
        <v>0</v>
      </c>
    </row>
    <row r="220" spans="1:5" x14ac:dyDescent="0.2">
      <c r="A220" s="20">
        <v>100483</v>
      </c>
      <c r="B220" s="17" t="s">
        <v>229</v>
      </c>
      <c r="C220" s="20" t="s">
        <v>105</v>
      </c>
      <c r="D220" s="21">
        <v>666.61</v>
      </c>
      <c r="E220" s="15">
        <v>0</v>
      </c>
    </row>
    <row r="221" spans="1:5" x14ac:dyDescent="0.2">
      <c r="A221" s="20">
        <v>100484</v>
      </c>
      <c r="B221" s="17" t="s">
        <v>230</v>
      </c>
      <c r="C221" s="20" t="s">
        <v>105</v>
      </c>
      <c r="D221" s="21">
        <v>591.61</v>
      </c>
      <c r="E221" s="15">
        <v>0</v>
      </c>
    </row>
    <row r="222" spans="1:5" x14ac:dyDescent="0.2">
      <c r="A222" s="20">
        <v>100485</v>
      </c>
      <c r="B222" s="17" t="s">
        <v>231</v>
      </c>
      <c r="C222" s="20" t="s">
        <v>105</v>
      </c>
      <c r="D222" s="21">
        <v>557.78</v>
      </c>
      <c r="E222" s="15">
        <v>0</v>
      </c>
    </row>
    <row r="223" spans="1:5" x14ac:dyDescent="0.2">
      <c r="A223" s="20">
        <v>87373</v>
      </c>
      <c r="B223" s="17" t="s">
        <v>232</v>
      </c>
      <c r="C223" s="20" t="s">
        <v>105</v>
      </c>
      <c r="D223" s="21">
        <v>762.58</v>
      </c>
      <c r="E223" s="15">
        <v>0</v>
      </c>
    </row>
    <row r="224" spans="1:5" x14ac:dyDescent="0.2">
      <c r="A224" s="20">
        <v>100454</v>
      </c>
      <c r="B224" s="17" t="s">
        <v>233</v>
      </c>
      <c r="C224" s="20" t="s">
        <v>105</v>
      </c>
      <c r="D224" s="21">
        <v>0</v>
      </c>
    </row>
    <row r="225" spans="1:5" x14ac:dyDescent="0.2">
      <c r="A225" s="20">
        <v>87301</v>
      </c>
      <c r="B225" s="17" t="s">
        <v>234</v>
      </c>
      <c r="C225" s="20" t="s">
        <v>105</v>
      </c>
      <c r="D225" s="21">
        <v>593.03</v>
      </c>
      <c r="E225" s="15">
        <v>0</v>
      </c>
    </row>
    <row r="226" spans="1:5" x14ac:dyDescent="0.2">
      <c r="A226" s="20">
        <v>87302</v>
      </c>
      <c r="B226" s="17" t="s">
        <v>235</v>
      </c>
      <c r="C226" s="20" t="s">
        <v>105</v>
      </c>
      <c r="D226" s="21">
        <v>572.70000000000005</v>
      </c>
      <c r="E226" s="15">
        <v>0</v>
      </c>
    </row>
    <row r="227" spans="1:5" x14ac:dyDescent="0.2">
      <c r="A227" s="20">
        <v>87342</v>
      </c>
      <c r="B227" s="17" t="s">
        <v>236</v>
      </c>
      <c r="C227" s="20" t="s">
        <v>105</v>
      </c>
      <c r="D227" s="21">
        <v>709.18</v>
      </c>
      <c r="E227" s="15">
        <v>0</v>
      </c>
    </row>
    <row r="228" spans="1:5" x14ac:dyDescent="0.2">
      <c r="A228" s="20">
        <v>87343</v>
      </c>
      <c r="B228" s="17" t="s">
        <v>237</v>
      </c>
      <c r="C228" s="20" t="s">
        <v>105</v>
      </c>
      <c r="D228" s="21">
        <v>600.04999999999995</v>
      </c>
      <c r="E228" s="15">
        <v>0</v>
      </c>
    </row>
    <row r="229" spans="1:5" x14ac:dyDescent="0.2">
      <c r="A229" s="20">
        <v>87344</v>
      </c>
      <c r="B229" s="17" t="s">
        <v>238</v>
      </c>
      <c r="C229" s="20" t="s">
        <v>105</v>
      </c>
      <c r="D229" s="21">
        <v>536.98</v>
      </c>
      <c r="E229" s="15">
        <v>0</v>
      </c>
    </row>
    <row r="230" spans="1:5" x14ac:dyDescent="0.2">
      <c r="A230" s="20">
        <v>88631</v>
      </c>
      <c r="B230" s="17" t="s">
        <v>239</v>
      </c>
      <c r="C230" s="20" t="s">
        <v>105</v>
      </c>
      <c r="D230" s="21">
        <v>616.97</v>
      </c>
      <c r="E230" s="15">
        <v>0</v>
      </c>
    </row>
    <row r="231" spans="1:5" x14ac:dyDescent="0.2">
      <c r="A231" s="20">
        <v>100471</v>
      </c>
      <c r="B231" s="17" t="s">
        <v>240</v>
      </c>
      <c r="C231" s="20" t="s">
        <v>105</v>
      </c>
      <c r="D231" s="21">
        <v>0</v>
      </c>
    </row>
    <row r="232" spans="1:5" x14ac:dyDescent="0.2">
      <c r="A232" s="20">
        <v>100490</v>
      </c>
      <c r="B232" s="17" t="s">
        <v>241</v>
      </c>
      <c r="C232" s="20" t="s">
        <v>105</v>
      </c>
      <c r="D232" s="21">
        <v>466.64</v>
      </c>
      <c r="E232" s="15">
        <v>0</v>
      </c>
    </row>
    <row r="233" spans="1:5" x14ac:dyDescent="0.2">
      <c r="A233" s="20">
        <v>100472</v>
      </c>
      <c r="B233" s="17" t="s">
        <v>242</v>
      </c>
      <c r="C233" s="20" t="s">
        <v>105</v>
      </c>
      <c r="D233" s="21">
        <v>554.75</v>
      </c>
      <c r="E233" s="15">
        <v>0</v>
      </c>
    </row>
    <row r="234" spans="1:5" x14ac:dyDescent="0.2">
      <c r="A234" s="20">
        <v>100473</v>
      </c>
      <c r="B234" s="17" t="s">
        <v>243</v>
      </c>
      <c r="C234" s="20" t="s">
        <v>105</v>
      </c>
      <c r="D234" s="21">
        <v>478.8</v>
      </c>
      <c r="E234" s="15">
        <v>0</v>
      </c>
    </row>
    <row r="235" spans="1:5" x14ac:dyDescent="0.2">
      <c r="A235" s="20">
        <v>100474</v>
      </c>
      <c r="B235" s="17" t="s">
        <v>244</v>
      </c>
      <c r="C235" s="20" t="s">
        <v>105</v>
      </c>
      <c r="D235" s="21">
        <v>443.08</v>
      </c>
      <c r="E235" s="15">
        <v>0</v>
      </c>
    </row>
    <row r="236" spans="1:5" x14ac:dyDescent="0.2">
      <c r="A236" s="20">
        <v>87379</v>
      </c>
      <c r="B236" s="17" t="s">
        <v>245</v>
      </c>
      <c r="C236" s="20" t="s">
        <v>105</v>
      </c>
      <c r="D236" s="21">
        <v>3264.92</v>
      </c>
      <c r="E236" s="15">
        <v>0</v>
      </c>
    </row>
    <row r="237" spans="1:5" x14ac:dyDescent="0.2">
      <c r="A237" s="20">
        <v>100460</v>
      </c>
      <c r="B237" s="17" t="s">
        <v>246</v>
      </c>
      <c r="C237" s="20" t="s">
        <v>105</v>
      </c>
      <c r="D237" s="21">
        <v>0</v>
      </c>
    </row>
    <row r="238" spans="1:5" x14ac:dyDescent="0.2">
      <c r="A238" s="20">
        <v>87319</v>
      </c>
      <c r="B238" s="17" t="s">
        <v>247</v>
      </c>
      <c r="C238" s="20" t="s">
        <v>105</v>
      </c>
      <c r="D238" s="21">
        <v>3103.14</v>
      </c>
      <c r="E238" s="15">
        <v>0</v>
      </c>
    </row>
    <row r="239" spans="1:5" x14ac:dyDescent="0.2">
      <c r="A239" s="20">
        <v>87320</v>
      </c>
      <c r="B239" s="17" t="s">
        <v>248</v>
      </c>
      <c r="C239" s="20" t="s">
        <v>105</v>
      </c>
      <c r="D239" s="21">
        <v>3098.03</v>
      </c>
      <c r="E239" s="15">
        <v>0</v>
      </c>
    </row>
    <row r="240" spans="1:5" x14ac:dyDescent="0.2">
      <c r="A240" s="20">
        <v>87358</v>
      </c>
      <c r="B240" s="17" t="s">
        <v>249</v>
      </c>
      <c r="C240" s="20" t="s">
        <v>105</v>
      </c>
      <c r="D240" s="21">
        <v>3086.7</v>
      </c>
      <c r="E240" s="15">
        <v>0</v>
      </c>
    </row>
    <row r="241" spans="1:5" x14ac:dyDescent="0.2">
      <c r="A241" s="20">
        <v>87359</v>
      </c>
      <c r="B241" s="17" t="s">
        <v>250</v>
      </c>
      <c r="C241" s="20" t="s">
        <v>105</v>
      </c>
      <c r="D241" s="21">
        <v>3033.64</v>
      </c>
      <c r="E241" s="15">
        <v>0</v>
      </c>
    </row>
    <row r="242" spans="1:5" x14ac:dyDescent="0.2">
      <c r="A242" s="20">
        <v>87376</v>
      </c>
      <c r="B242" s="17" t="s">
        <v>251</v>
      </c>
      <c r="C242" s="20" t="s">
        <v>105</v>
      </c>
      <c r="D242" s="21">
        <v>618.61</v>
      </c>
      <c r="E242" s="15">
        <v>0</v>
      </c>
    </row>
    <row r="243" spans="1:5" x14ac:dyDescent="0.2">
      <c r="A243" s="20">
        <v>100457</v>
      </c>
      <c r="B243" s="17" t="s">
        <v>252</v>
      </c>
      <c r="C243" s="20" t="s">
        <v>105</v>
      </c>
      <c r="D243" s="21">
        <v>0</v>
      </c>
    </row>
    <row r="244" spans="1:5" x14ac:dyDescent="0.2">
      <c r="A244" s="20">
        <v>87310</v>
      </c>
      <c r="B244" s="17" t="s">
        <v>253</v>
      </c>
      <c r="C244" s="20" t="s">
        <v>105</v>
      </c>
      <c r="D244" s="21">
        <v>436.12</v>
      </c>
      <c r="E244" s="15">
        <v>0</v>
      </c>
    </row>
    <row r="245" spans="1:5" x14ac:dyDescent="0.2">
      <c r="A245" s="20">
        <v>87311</v>
      </c>
      <c r="B245" s="17" t="s">
        <v>254</v>
      </c>
      <c r="C245" s="20" t="s">
        <v>105</v>
      </c>
      <c r="D245" s="21">
        <v>417.08</v>
      </c>
      <c r="E245" s="15">
        <v>0</v>
      </c>
    </row>
    <row r="246" spans="1:5" x14ac:dyDescent="0.2">
      <c r="A246" s="20">
        <v>87350</v>
      </c>
      <c r="B246" s="17" t="s">
        <v>255</v>
      </c>
      <c r="C246" s="20" t="s">
        <v>105</v>
      </c>
      <c r="D246" s="21">
        <v>509.12</v>
      </c>
      <c r="E246" s="15">
        <v>0</v>
      </c>
    </row>
    <row r="247" spans="1:5" x14ac:dyDescent="0.2">
      <c r="A247" s="20">
        <v>87351</v>
      </c>
      <c r="B247" s="17" t="s">
        <v>256</v>
      </c>
      <c r="C247" s="20" t="s">
        <v>105</v>
      </c>
      <c r="D247" s="21">
        <v>397.44</v>
      </c>
      <c r="E247" s="15">
        <v>0</v>
      </c>
    </row>
    <row r="248" spans="1:5" x14ac:dyDescent="0.2">
      <c r="A248" s="20">
        <v>87374</v>
      </c>
      <c r="B248" s="17" t="s">
        <v>257</v>
      </c>
      <c r="C248" s="20" t="s">
        <v>105</v>
      </c>
      <c r="D248" s="21">
        <v>720.81</v>
      </c>
      <c r="E248" s="15">
        <v>0</v>
      </c>
    </row>
    <row r="249" spans="1:5" x14ac:dyDescent="0.2">
      <c r="A249" s="20">
        <v>100455</v>
      </c>
      <c r="B249" s="17" t="s">
        <v>258</v>
      </c>
      <c r="C249" s="20" t="s">
        <v>105</v>
      </c>
      <c r="D249" s="21">
        <v>0</v>
      </c>
    </row>
    <row r="250" spans="1:5" x14ac:dyDescent="0.2">
      <c r="A250" s="20">
        <v>87304</v>
      </c>
      <c r="B250" s="17" t="s">
        <v>259</v>
      </c>
      <c r="C250" s="20" t="s">
        <v>105</v>
      </c>
      <c r="D250" s="21">
        <v>534.6</v>
      </c>
      <c r="E250" s="15">
        <v>0</v>
      </c>
    </row>
    <row r="251" spans="1:5" x14ac:dyDescent="0.2">
      <c r="A251" s="20">
        <v>87305</v>
      </c>
      <c r="B251" s="17" t="s">
        <v>260</v>
      </c>
      <c r="C251" s="20" t="s">
        <v>105</v>
      </c>
      <c r="D251" s="21">
        <v>533.51</v>
      </c>
      <c r="E251" s="15">
        <v>0</v>
      </c>
    </row>
    <row r="252" spans="1:5" x14ac:dyDescent="0.2">
      <c r="A252" s="20">
        <v>87345</v>
      </c>
      <c r="B252" s="17" t="s">
        <v>261</v>
      </c>
      <c r="C252" s="20" t="s">
        <v>105</v>
      </c>
      <c r="D252" s="21">
        <v>633.84</v>
      </c>
      <c r="E252" s="15">
        <v>0</v>
      </c>
    </row>
    <row r="253" spans="1:5" x14ac:dyDescent="0.2">
      <c r="A253" s="20">
        <v>87346</v>
      </c>
      <c r="B253" s="17" t="s">
        <v>262</v>
      </c>
      <c r="C253" s="20" t="s">
        <v>105</v>
      </c>
      <c r="D253" s="21">
        <v>543.32000000000005</v>
      </c>
      <c r="E253" s="15">
        <v>0</v>
      </c>
    </row>
    <row r="254" spans="1:5" x14ac:dyDescent="0.2">
      <c r="A254" s="20">
        <v>87347</v>
      </c>
      <c r="B254" s="17" t="s">
        <v>263</v>
      </c>
      <c r="C254" s="20" t="s">
        <v>105</v>
      </c>
      <c r="D254" s="21">
        <v>493.35</v>
      </c>
      <c r="E254" s="15">
        <v>0</v>
      </c>
    </row>
    <row r="255" spans="1:5" x14ac:dyDescent="0.2">
      <c r="A255" s="20">
        <v>87366</v>
      </c>
      <c r="B255" s="17" t="s">
        <v>264</v>
      </c>
      <c r="C255" s="20" t="s">
        <v>105</v>
      </c>
      <c r="D255" s="21">
        <v>641.9</v>
      </c>
      <c r="E255" s="15">
        <v>0</v>
      </c>
    </row>
    <row r="256" spans="1:5" x14ac:dyDescent="0.2">
      <c r="A256" s="20">
        <v>100448</v>
      </c>
      <c r="B256" s="17" t="s">
        <v>265</v>
      </c>
      <c r="C256" s="20" t="s">
        <v>105</v>
      </c>
      <c r="D256" s="21">
        <v>0</v>
      </c>
    </row>
    <row r="257" spans="1:5" x14ac:dyDescent="0.2">
      <c r="A257" s="20">
        <v>87283</v>
      </c>
      <c r="B257" s="17" t="s">
        <v>266</v>
      </c>
      <c r="C257" s="20" t="s">
        <v>105</v>
      </c>
      <c r="D257" s="21">
        <v>451.58</v>
      </c>
      <c r="E257" s="15">
        <v>0</v>
      </c>
    </row>
    <row r="258" spans="1:5" x14ac:dyDescent="0.2">
      <c r="A258" s="20">
        <v>87284</v>
      </c>
      <c r="B258" s="17" t="s">
        <v>267</v>
      </c>
      <c r="C258" s="20" t="s">
        <v>105</v>
      </c>
      <c r="D258" s="21">
        <v>435.63</v>
      </c>
      <c r="E258" s="15">
        <v>0</v>
      </c>
    </row>
    <row r="259" spans="1:5" x14ac:dyDescent="0.2">
      <c r="A259" s="20">
        <v>87329</v>
      </c>
      <c r="B259" s="17" t="s">
        <v>268</v>
      </c>
      <c r="C259" s="20" t="s">
        <v>105</v>
      </c>
      <c r="D259" s="21">
        <v>518.6</v>
      </c>
      <c r="E259" s="15">
        <v>0</v>
      </c>
    </row>
    <row r="260" spans="1:5" x14ac:dyDescent="0.2">
      <c r="A260" s="20">
        <v>87330</v>
      </c>
      <c r="B260" s="17" t="s">
        <v>269</v>
      </c>
      <c r="C260" s="20" t="s">
        <v>105</v>
      </c>
      <c r="D260" s="21">
        <v>414.07</v>
      </c>
      <c r="E260" s="15">
        <v>0</v>
      </c>
    </row>
    <row r="261" spans="1:5" x14ac:dyDescent="0.2">
      <c r="A261" s="20">
        <v>87375</v>
      </c>
      <c r="B261" s="17" t="s">
        <v>270</v>
      </c>
      <c r="C261" s="20" t="s">
        <v>105</v>
      </c>
      <c r="D261" s="21">
        <v>696.01</v>
      </c>
      <c r="E261" s="15">
        <v>0</v>
      </c>
    </row>
    <row r="262" spans="1:5" x14ac:dyDescent="0.2">
      <c r="A262" s="20">
        <v>100456</v>
      </c>
      <c r="B262" s="17" t="s">
        <v>271</v>
      </c>
      <c r="C262" s="20" t="s">
        <v>105</v>
      </c>
      <c r="D262" s="21">
        <v>0</v>
      </c>
    </row>
    <row r="263" spans="1:5" x14ac:dyDescent="0.2">
      <c r="A263" s="20">
        <v>87307</v>
      </c>
      <c r="B263" s="17" t="s">
        <v>272</v>
      </c>
      <c r="C263" s="20" t="s">
        <v>105</v>
      </c>
      <c r="D263" s="21">
        <v>517.84</v>
      </c>
      <c r="E263" s="15">
        <v>0</v>
      </c>
    </row>
    <row r="264" spans="1:5" x14ac:dyDescent="0.2">
      <c r="A264" s="20">
        <v>87308</v>
      </c>
      <c r="B264" s="17" t="s">
        <v>273</v>
      </c>
      <c r="C264" s="20" t="s">
        <v>105</v>
      </c>
      <c r="D264" s="21">
        <v>498.91</v>
      </c>
      <c r="E264" s="15">
        <v>0</v>
      </c>
    </row>
    <row r="265" spans="1:5" x14ac:dyDescent="0.2">
      <c r="A265" s="20">
        <v>87348</v>
      </c>
      <c r="B265" s="17" t="s">
        <v>274</v>
      </c>
      <c r="C265" s="20" t="s">
        <v>105</v>
      </c>
      <c r="D265" s="21">
        <v>576.69000000000005</v>
      </c>
      <c r="E265" s="15">
        <v>0</v>
      </c>
    </row>
    <row r="266" spans="1:5" x14ac:dyDescent="0.2">
      <c r="A266" s="20">
        <v>87349</v>
      </c>
      <c r="B266" s="17" t="s">
        <v>275</v>
      </c>
      <c r="C266" s="20" t="s">
        <v>105</v>
      </c>
      <c r="D266" s="21">
        <v>455.65</v>
      </c>
      <c r="E266" s="15">
        <v>0</v>
      </c>
    </row>
    <row r="267" spans="1:5" x14ac:dyDescent="0.2">
      <c r="A267" s="20">
        <v>87365</v>
      </c>
      <c r="B267" s="17" t="s">
        <v>276</v>
      </c>
      <c r="C267" s="20" t="s">
        <v>105</v>
      </c>
      <c r="D267" s="21">
        <v>610.77</v>
      </c>
      <c r="E267" s="15">
        <v>0</v>
      </c>
    </row>
    <row r="268" spans="1:5" x14ac:dyDescent="0.2">
      <c r="A268" s="20">
        <v>100447</v>
      </c>
      <c r="B268" s="17" t="s">
        <v>277</v>
      </c>
      <c r="C268" s="20" t="s">
        <v>105</v>
      </c>
      <c r="D268" s="21">
        <v>0</v>
      </c>
    </row>
    <row r="269" spans="1:5" x14ac:dyDescent="0.2">
      <c r="A269" s="20">
        <v>87280</v>
      </c>
      <c r="B269" s="17" t="s">
        <v>278</v>
      </c>
      <c r="C269" s="20" t="s">
        <v>105</v>
      </c>
      <c r="D269" s="21">
        <v>444.59</v>
      </c>
      <c r="E269" s="15">
        <v>0</v>
      </c>
    </row>
    <row r="270" spans="1:5" x14ac:dyDescent="0.2">
      <c r="A270" s="20">
        <v>87281</v>
      </c>
      <c r="B270" s="17" t="s">
        <v>279</v>
      </c>
      <c r="C270" s="20" t="s">
        <v>105</v>
      </c>
      <c r="D270" s="21">
        <v>429.29</v>
      </c>
      <c r="E270" s="15">
        <v>0</v>
      </c>
    </row>
    <row r="271" spans="1:5" x14ac:dyDescent="0.2">
      <c r="A271" s="20">
        <v>87327</v>
      </c>
      <c r="B271" s="17" t="s">
        <v>280</v>
      </c>
      <c r="C271" s="20" t="s">
        <v>105</v>
      </c>
      <c r="D271" s="21">
        <v>481.36</v>
      </c>
      <c r="E271" s="15">
        <v>0</v>
      </c>
    </row>
    <row r="272" spans="1:5" x14ac:dyDescent="0.2">
      <c r="A272" s="20">
        <v>87328</v>
      </c>
      <c r="B272" s="17" t="s">
        <v>281</v>
      </c>
      <c r="C272" s="20" t="s">
        <v>105</v>
      </c>
      <c r="D272" s="21">
        <v>388.72</v>
      </c>
      <c r="E272" s="15">
        <v>0</v>
      </c>
    </row>
    <row r="273" spans="1:5" x14ac:dyDescent="0.2">
      <c r="A273" s="20">
        <v>87410</v>
      </c>
      <c r="B273" s="17" t="s">
        <v>282</v>
      </c>
      <c r="C273" s="20" t="s">
        <v>105</v>
      </c>
      <c r="D273" s="21">
        <v>926.84</v>
      </c>
      <c r="E273" s="15">
        <v>0</v>
      </c>
    </row>
    <row r="274" spans="1:5" x14ac:dyDescent="0.2">
      <c r="A274" s="20">
        <v>95577</v>
      </c>
      <c r="B274" s="17" t="s">
        <v>283</v>
      </c>
      <c r="C274" s="20" t="s">
        <v>284</v>
      </c>
      <c r="D274" s="21">
        <v>9.08</v>
      </c>
      <c r="E274" s="15">
        <v>0</v>
      </c>
    </row>
    <row r="275" spans="1:5" x14ac:dyDescent="0.2">
      <c r="A275" s="20">
        <v>95578</v>
      </c>
      <c r="B275" s="17" t="s">
        <v>285</v>
      </c>
      <c r="C275" s="20" t="s">
        <v>284</v>
      </c>
      <c r="D275" s="21">
        <v>7.39</v>
      </c>
      <c r="E275" s="15">
        <v>0</v>
      </c>
    </row>
    <row r="276" spans="1:5" x14ac:dyDescent="0.2">
      <c r="A276" s="20">
        <v>95579</v>
      </c>
      <c r="B276" s="17" t="s">
        <v>286</v>
      </c>
      <c r="C276" s="20" t="s">
        <v>284</v>
      </c>
      <c r="D276" s="21">
        <v>6.98</v>
      </c>
      <c r="E276" s="15">
        <v>0</v>
      </c>
    </row>
    <row r="277" spans="1:5" x14ac:dyDescent="0.2">
      <c r="A277" s="20">
        <v>95580</v>
      </c>
      <c r="B277" s="17" t="s">
        <v>287</v>
      </c>
      <c r="C277" s="20" t="s">
        <v>284</v>
      </c>
      <c r="D277" s="21">
        <v>7.93</v>
      </c>
      <c r="E277" s="15">
        <v>0</v>
      </c>
    </row>
    <row r="278" spans="1:5" x14ac:dyDescent="0.2">
      <c r="A278" s="20">
        <v>95581</v>
      </c>
      <c r="B278" s="17" t="s">
        <v>288</v>
      </c>
      <c r="C278" s="20" t="s">
        <v>284</v>
      </c>
      <c r="D278" s="21">
        <v>7.88</v>
      </c>
      <c r="E278" s="15">
        <v>0</v>
      </c>
    </row>
    <row r="279" spans="1:5" x14ac:dyDescent="0.2">
      <c r="A279" s="20">
        <v>95582</v>
      </c>
      <c r="B279" s="17" t="s">
        <v>289</v>
      </c>
      <c r="C279" s="20" t="s">
        <v>284</v>
      </c>
      <c r="D279" s="21">
        <v>8.5500000000000007</v>
      </c>
      <c r="E279" s="15">
        <v>0</v>
      </c>
    </row>
    <row r="280" spans="1:5" x14ac:dyDescent="0.2">
      <c r="A280" s="20">
        <v>95576</v>
      </c>
      <c r="B280" s="17" t="s">
        <v>290</v>
      </c>
      <c r="C280" s="20" t="s">
        <v>284</v>
      </c>
      <c r="D280" s="21">
        <v>11.29</v>
      </c>
      <c r="E280" s="15">
        <v>0</v>
      </c>
    </row>
    <row r="281" spans="1:5" x14ac:dyDescent="0.2">
      <c r="A281" s="20">
        <v>95583</v>
      </c>
      <c r="B281" s="17" t="s">
        <v>291</v>
      </c>
      <c r="C281" s="20" t="s">
        <v>284</v>
      </c>
      <c r="D281" s="21">
        <v>16.350000000000001</v>
      </c>
      <c r="E281" s="15">
        <v>0</v>
      </c>
    </row>
    <row r="282" spans="1:5" x14ac:dyDescent="0.2">
      <c r="A282" s="20">
        <v>95584</v>
      </c>
      <c r="B282" s="17" t="s">
        <v>292</v>
      </c>
      <c r="C282" s="20" t="s">
        <v>284</v>
      </c>
      <c r="D282" s="21">
        <v>13.32</v>
      </c>
      <c r="E282" s="15">
        <v>0</v>
      </c>
    </row>
    <row r="283" spans="1:5" x14ac:dyDescent="0.2">
      <c r="A283" s="20">
        <v>95593</v>
      </c>
      <c r="B283" s="17" t="s">
        <v>293</v>
      </c>
      <c r="C283" s="20" t="s">
        <v>284</v>
      </c>
      <c r="D283" s="21">
        <v>13.32</v>
      </c>
      <c r="E283" s="15">
        <v>0</v>
      </c>
    </row>
    <row r="284" spans="1:5" x14ac:dyDescent="0.2">
      <c r="A284" s="20">
        <v>95592</v>
      </c>
      <c r="B284" s="17" t="s">
        <v>294</v>
      </c>
      <c r="C284" s="20" t="s">
        <v>284</v>
      </c>
      <c r="D284" s="21">
        <v>16.350000000000001</v>
      </c>
      <c r="E284" s="15">
        <v>0</v>
      </c>
    </row>
    <row r="285" spans="1:5" x14ac:dyDescent="0.2">
      <c r="A285" s="20">
        <v>92919</v>
      </c>
      <c r="B285" s="17" t="s">
        <v>295</v>
      </c>
      <c r="C285" s="20" t="s">
        <v>284</v>
      </c>
      <c r="D285" s="21">
        <v>10.81</v>
      </c>
      <c r="E285" s="15">
        <v>0</v>
      </c>
    </row>
    <row r="286" spans="1:5" x14ac:dyDescent="0.2">
      <c r="A286" s="20">
        <v>92921</v>
      </c>
      <c r="B286" s="17" t="s">
        <v>296</v>
      </c>
      <c r="C286" s="20" t="s">
        <v>284</v>
      </c>
      <c r="D286" s="21">
        <v>8.6999999999999993</v>
      </c>
      <c r="E286" s="15">
        <v>0</v>
      </c>
    </row>
    <row r="287" spans="1:5" x14ac:dyDescent="0.2">
      <c r="A287" s="20">
        <v>92922</v>
      </c>
      <c r="B287" s="17" t="s">
        <v>297</v>
      </c>
      <c r="C287" s="20" t="s">
        <v>284</v>
      </c>
      <c r="D287" s="21">
        <v>8.09</v>
      </c>
      <c r="E287" s="15">
        <v>0</v>
      </c>
    </row>
    <row r="288" spans="1:5" x14ac:dyDescent="0.2">
      <c r="A288" s="20">
        <v>92923</v>
      </c>
      <c r="B288" s="17" t="s">
        <v>298</v>
      </c>
      <c r="C288" s="20" t="s">
        <v>284</v>
      </c>
      <c r="D288" s="21">
        <v>8.81</v>
      </c>
      <c r="E288" s="15">
        <v>0</v>
      </c>
    </row>
    <row r="289" spans="1:5" x14ac:dyDescent="0.2">
      <c r="A289" s="20">
        <v>92924</v>
      </c>
      <c r="B289" s="17" t="s">
        <v>299</v>
      </c>
      <c r="C289" s="20" t="s">
        <v>284</v>
      </c>
      <c r="D289" s="21">
        <v>8.5399999999999991</v>
      </c>
      <c r="E289" s="15">
        <v>0</v>
      </c>
    </row>
    <row r="290" spans="1:5" x14ac:dyDescent="0.2">
      <c r="A290" s="20">
        <v>104104</v>
      </c>
      <c r="B290" s="17" t="s">
        <v>300</v>
      </c>
      <c r="C290" s="20" t="s">
        <v>284</v>
      </c>
      <c r="D290" s="21">
        <v>8.7200000000000006</v>
      </c>
      <c r="E290" s="15">
        <v>0</v>
      </c>
    </row>
    <row r="291" spans="1:5" x14ac:dyDescent="0.2">
      <c r="A291" s="20">
        <v>92916</v>
      </c>
      <c r="B291" s="17" t="s">
        <v>301</v>
      </c>
      <c r="C291" s="20" t="s">
        <v>284</v>
      </c>
      <c r="D291" s="21">
        <v>14.9</v>
      </c>
      <c r="E291" s="15">
        <v>0</v>
      </c>
    </row>
    <row r="292" spans="1:5" x14ac:dyDescent="0.2">
      <c r="A292" s="20">
        <v>92917</v>
      </c>
      <c r="B292" s="17" t="s">
        <v>302</v>
      </c>
      <c r="C292" s="20" t="s">
        <v>284</v>
      </c>
      <c r="D292" s="21">
        <v>12.84</v>
      </c>
      <c r="E292" s="15">
        <v>0</v>
      </c>
    </row>
    <row r="293" spans="1:5" x14ac:dyDescent="0.2">
      <c r="A293" s="20">
        <v>92915</v>
      </c>
      <c r="B293" s="17" t="s">
        <v>303</v>
      </c>
      <c r="C293" s="20" t="s">
        <v>284</v>
      </c>
      <c r="D293" s="21">
        <v>17.41</v>
      </c>
      <c r="E293" s="15">
        <v>0</v>
      </c>
    </row>
    <row r="294" spans="1:5" x14ac:dyDescent="0.2">
      <c r="A294" s="20">
        <v>92771</v>
      </c>
      <c r="B294" s="17" t="s">
        <v>304</v>
      </c>
      <c r="C294" s="20" t="s">
        <v>284</v>
      </c>
      <c r="D294" s="21">
        <v>8.93</v>
      </c>
      <c r="E294" s="15">
        <v>0</v>
      </c>
    </row>
    <row r="295" spans="1:5" x14ac:dyDescent="0.2">
      <c r="A295" s="20">
        <v>92772</v>
      </c>
      <c r="B295" s="17" t="s">
        <v>305</v>
      </c>
      <c r="C295" s="20" t="s">
        <v>284</v>
      </c>
      <c r="D295" s="21">
        <v>7.32</v>
      </c>
      <c r="E295" s="15">
        <v>0</v>
      </c>
    </row>
    <row r="296" spans="1:5" x14ac:dyDescent="0.2">
      <c r="A296" s="20">
        <v>92773</v>
      </c>
      <c r="B296" s="17" t="s">
        <v>306</v>
      </c>
      <c r="C296" s="20" t="s">
        <v>284</v>
      </c>
      <c r="D296" s="21">
        <v>7.1</v>
      </c>
      <c r="E296" s="15">
        <v>0</v>
      </c>
    </row>
    <row r="297" spans="1:5" x14ac:dyDescent="0.2">
      <c r="A297" s="20">
        <v>92774</v>
      </c>
      <c r="B297" s="17" t="s">
        <v>307</v>
      </c>
      <c r="C297" s="20" t="s">
        <v>284</v>
      </c>
      <c r="D297" s="21">
        <v>8.11</v>
      </c>
      <c r="E297" s="15">
        <v>0</v>
      </c>
    </row>
    <row r="298" spans="1:5" x14ac:dyDescent="0.2">
      <c r="A298" s="20">
        <v>92769</v>
      </c>
      <c r="B298" s="17" t="s">
        <v>308</v>
      </c>
      <c r="C298" s="20" t="s">
        <v>284</v>
      </c>
      <c r="D298" s="21">
        <v>11.56</v>
      </c>
      <c r="E298" s="15">
        <v>0</v>
      </c>
    </row>
    <row r="299" spans="1:5" x14ac:dyDescent="0.2">
      <c r="A299" s="20">
        <v>92770</v>
      </c>
      <c r="B299" s="17" t="s">
        <v>309</v>
      </c>
      <c r="C299" s="20" t="s">
        <v>284</v>
      </c>
      <c r="D299" s="21">
        <v>10.33</v>
      </c>
      <c r="E299" s="15">
        <v>0</v>
      </c>
    </row>
    <row r="300" spans="1:5" x14ac:dyDescent="0.2">
      <c r="A300" s="20">
        <v>92767</v>
      </c>
      <c r="B300" s="17" t="s">
        <v>310</v>
      </c>
      <c r="C300" s="20" t="s">
        <v>284</v>
      </c>
      <c r="D300" s="21">
        <v>15.6</v>
      </c>
      <c r="E300" s="15">
        <v>0</v>
      </c>
    </row>
    <row r="301" spans="1:5" x14ac:dyDescent="0.2">
      <c r="A301" s="20">
        <v>92768</v>
      </c>
      <c r="B301" s="17" t="s">
        <v>311</v>
      </c>
      <c r="C301" s="20" t="s">
        <v>284</v>
      </c>
      <c r="D301" s="21">
        <v>13.1</v>
      </c>
      <c r="E301" s="15">
        <v>0</v>
      </c>
    </row>
    <row r="302" spans="1:5" x14ac:dyDescent="0.2">
      <c r="A302" s="20">
        <v>92762</v>
      </c>
      <c r="B302" s="17" t="s">
        <v>312</v>
      </c>
      <c r="C302" s="20" t="s">
        <v>284</v>
      </c>
      <c r="D302" s="21">
        <v>9.51</v>
      </c>
      <c r="E302" s="15">
        <v>0</v>
      </c>
    </row>
    <row r="303" spans="1:5" x14ac:dyDescent="0.2">
      <c r="A303" s="20">
        <v>92763</v>
      </c>
      <c r="B303" s="17" t="s">
        <v>313</v>
      </c>
      <c r="C303" s="20" t="s">
        <v>284</v>
      </c>
      <c r="D303" s="21">
        <v>7.85</v>
      </c>
      <c r="E303" s="15">
        <v>0</v>
      </c>
    </row>
    <row r="304" spans="1:5" x14ac:dyDescent="0.2">
      <c r="A304" s="20">
        <v>92764</v>
      </c>
      <c r="B304" s="17" t="s">
        <v>314</v>
      </c>
      <c r="C304" s="20" t="s">
        <v>284</v>
      </c>
      <c r="D304" s="21">
        <v>7.44</v>
      </c>
      <c r="E304" s="15">
        <v>0</v>
      </c>
    </row>
    <row r="305" spans="1:5" x14ac:dyDescent="0.2">
      <c r="A305" s="20">
        <v>92765</v>
      </c>
      <c r="B305" s="17" t="s">
        <v>315</v>
      </c>
      <c r="C305" s="20" t="s">
        <v>284</v>
      </c>
      <c r="D305" s="21">
        <v>8.31</v>
      </c>
      <c r="E305" s="15">
        <v>0</v>
      </c>
    </row>
    <row r="306" spans="1:5" x14ac:dyDescent="0.2">
      <c r="A306" s="20">
        <v>92766</v>
      </c>
      <c r="B306" s="17" t="s">
        <v>316</v>
      </c>
      <c r="C306" s="20" t="s">
        <v>284</v>
      </c>
      <c r="D306" s="21">
        <v>8.15</v>
      </c>
      <c r="E306" s="15">
        <v>0</v>
      </c>
    </row>
    <row r="307" spans="1:5" x14ac:dyDescent="0.2">
      <c r="A307" s="20">
        <v>104105</v>
      </c>
      <c r="B307" s="17" t="s">
        <v>317</v>
      </c>
      <c r="C307" s="20" t="s">
        <v>284</v>
      </c>
      <c r="D307" s="21">
        <v>8.7200000000000006</v>
      </c>
      <c r="E307" s="15">
        <v>0</v>
      </c>
    </row>
    <row r="308" spans="1:5" x14ac:dyDescent="0.2">
      <c r="A308" s="20">
        <v>92760</v>
      </c>
      <c r="B308" s="17" t="s">
        <v>318</v>
      </c>
      <c r="C308" s="20" t="s">
        <v>284</v>
      </c>
      <c r="D308" s="21">
        <v>12.28</v>
      </c>
      <c r="E308" s="15">
        <v>0</v>
      </c>
    </row>
    <row r="309" spans="1:5" x14ac:dyDescent="0.2">
      <c r="A309" s="20">
        <v>92761</v>
      </c>
      <c r="B309" s="17" t="s">
        <v>319</v>
      </c>
      <c r="C309" s="20" t="s">
        <v>284</v>
      </c>
      <c r="D309" s="21">
        <v>10.97</v>
      </c>
      <c r="E309" s="15">
        <v>0</v>
      </c>
    </row>
    <row r="310" spans="1:5" x14ac:dyDescent="0.2">
      <c r="A310" s="20">
        <v>92759</v>
      </c>
      <c r="B310" s="17" t="s">
        <v>320</v>
      </c>
      <c r="C310" s="20" t="s">
        <v>284</v>
      </c>
      <c r="D310" s="21">
        <v>13.86</v>
      </c>
      <c r="E310" s="15">
        <v>0</v>
      </c>
    </row>
    <row r="311" spans="1:5" x14ac:dyDescent="0.2">
      <c r="A311" s="20">
        <v>104108</v>
      </c>
      <c r="B311" s="17" t="s">
        <v>321</v>
      </c>
      <c r="C311" s="20" t="s">
        <v>284</v>
      </c>
      <c r="D311" s="21">
        <v>11.83</v>
      </c>
      <c r="E311" s="15">
        <v>0</v>
      </c>
    </row>
    <row r="312" spans="1:5" x14ac:dyDescent="0.2">
      <c r="A312" s="20">
        <v>104107</v>
      </c>
      <c r="B312" s="17" t="s">
        <v>322</v>
      </c>
      <c r="C312" s="20" t="s">
        <v>284</v>
      </c>
      <c r="D312" s="21">
        <v>9.84</v>
      </c>
      <c r="E312" s="15">
        <v>0</v>
      </c>
    </row>
    <row r="313" spans="1:5" x14ac:dyDescent="0.2">
      <c r="A313" s="20">
        <v>104106</v>
      </c>
      <c r="B313" s="17" t="s">
        <v>323</v>
      </c>
      <c r="C313" s="20" t="s">
        <v>284</v>
      </c>
      <c r="D313" s="21">
        <v>8.9499999999999993</v>
      </c>
      <c r="E313" s="15">
        <v>0</v>
      </c>
    </row>
    <row r="314" spans="1:5" x14ac:dyDescent="0.2">
      <c r="A314" s="20">
        <v>104110</v>
      </c>
      <c r="B314" s="17" t="s">
        <v>324</v>
      </c>
      <c r="C314" s="20" t="s">
        <v>284</v>
      </c>
      <c r="D314" s="21">
        <v>18.420000000000002</v>
      </c>
      <c r="E314" s="15">
        <v>0</v>
      </c>
    </row>
    <row r="315" spans="1:5" x14ac:dyDescent="0.2">
      <c r="A315" s="20">
        <v>104109</v>
      </c>
      <c r="B315" s="17" t="s">
        <v>325</v>
      </c>
      <c r="C315" s="20" t="s">
        <v>284</v>
      </c>
      <c r="D315" s="21">
        <v>15.34</v>
      </c>
      <c r="E315" s="15">
        <v>0</v>
      </c>
    </row>
    <row r="316" spans="1:5" x14ac:dyDescent="0.2">
      <c r="A316" s="20">
        <v>104111</v>
      </c>
      <c r="B316" s="17" t="s">
        <v>326</v>
      </c>
      <c r="C316" s="20" t="s">
        <v>284</v>
      </c>
      <c r="D316" s="21">
        <v>22.19</v>
      </c>
      <c r="E316" s="15">
        <v>0</v>
      </c>
    </row>
    <row r="317" spans="1:5" x14ac:dyDescent="0.2">
      <c r="A317" s="20">
        <v>92884</v>
      </c>
      <c r="B317" s="17" t="s">
        <v>327</v>
      </c>
      <c r="C317" s="20" t="s">
        <v>284</v>
      </c>
      <c r="D317" s="21">
        <v>10.74</v>
      </c>
      <c r="E317" s="15">
        <v>0</v>
      </c>
    </row>
    <row r="318" spans="1:5" x14ac:dyDescent="0.2">
      <c r="A318" s="20">
        <v>92885</v>
      </c>
      <c r="B318" s="17" t="s">
        <v>328</v>
      </c>
      <c r="C318" s="20" t="s">
        <v>284</v>
      </c>
      <c r="D318" s="21">
        <v>9.9</v>
      </c>
      <c r="E318" s="15">
        <v>0</v>
      </c>
    </row>
    <row r="319" spans="1:5" x14ac:dyDescent="0.2">
      <c r="A319" s="20">
        <v>92886</v>
      </c>
      <c r="B319" s="17" t="s">
        <v>329</v>
      </c>
      <c r="C319" s="20" t="s">
        <v>284</v>
      </c>
      <c r="D319" s="21">
        <v>9.1999999999999993</v>
      </c>
      <c r="E319" s="15">
        <v>0</v>
      </c>
    </row>
    <row r="320" spans="1:5" x14ac:dyDescent="0.2">
      <c r="A320" s="20">
        <v>92887</v>
      </c>
      <c r="B320" s="17" t="s">
        <v>330</v>
      </c>
      <c r="C320" s="20" t="s">
        <v>284</v>
      </c>
      <c r="D320" s="21">
        <v>8.9600000000000009</v>
      </c>
      <c r="E320" s="15">
        <v>0</v>
      </c>
    </row>
    <row r="321" spans="1:5" x14ac:dyDescent="0.2">
      <c r="A321" s="20">
        <v>92888</v>
      </c>
      <c r="B321" s="17" t="s">
        <v>331</v>
      </c>
      <c r="C321" s="20" t="s">
        <v>284</v>
      </c>
      <c r="D321" s="21">
        <v>8.6</v>
      </c>
      <c r="E321" s="15">
        <v>0</v>
      </c>
    </row>
    <row r="322" spans="1:5" x14ac:dyDescent="0.2">
      <c r="A322" s="20">
        <v>92882</v>
      </c>
      <c r="B322" s="17" t="s">
        <v>332</v>
      </c>
      <c r="C322" s="20" t="s">
        <v>284</v>
      </c>
      <c r="D322" s="21">
        <v>12.7</v>
      </c>
      <c r="E322" s="15">
        <v>0</v>
      </c>
    </row>
    <row r="323" spans="1:5" x14ac:dyDescent="0.2">
      <c r="A323" s="20">
        <v>92883</v>
      </c>
      <c r="B323" s="17" t="s">
        <v>333</v>
      </c>
      <c r="C323" s="20" t="s">
        <v>284</v>
      </c>
      <c r="D323" s="21">
        <v>11.11</v>
      </c>
      <c r="E323" s="15">
        <v>0</v>
      </c>
    </row>
    <row r="324" spans="1:5" x14ac:dyDescent="0.2">
      <c r="A324" s="20">
        <v>92877</v>
      </c>
      <c r="B324" s="17" t="s">
        <v>334</v>
      </c>
      <c r="C324" s="20" t="s">
        <v>284</v>
      </c>
      <c r="D324" s="21">
        <v>7.93</v>
      </c>
      <c r="E324" s="15">
        <v>0</v>
      </c>
    </row>
    <row r="325" spans="1:5" x14ac:dyDescent="0.2">
      <c r="A325" s="20">
        <v>92878</v>
      </c>
      <c r="B325" s="17" t="s">
        <v>335</v>
      </c>
      <c r="C325" s="20" t="s">
        <v>284</v>
      </c>
      <c r="D325" s="21">
        <v>7.7</v>
      </c>
      <c r="E325" s="15">
        <v>0</v>
      </c>
    </row>
    <row r="326" spans="1:5" x14ac:dyDescent="0.2">
      <c r="A326" s="20">
        <v>92879</v>
      </c>
      <c r="B326" s="17" t="s">
        <v>336</v>
      </c>
      <c r="C326" s="20" t="s">
        <v>284</v>
      </c>
      <c r="D326" s="21">
        <v>7.56</v>
      </c>
      <c r="E326" s="15">
        <v>0</v>
      </c>
    </row>
    <row r="327" spans="1:5" x14ac:dyDescent="0.2">
      <c r="A327" s="20">
        <v>92880</v>
      </c>
      <c r="B327" s="17" t="s">
        <v>337</v>
      </c>
      <c r="C327" s="20" t="s">
        <v>284</v>
      </c>
      <c r="D327" s="21">
        <v>7.7</v>
      </c>
      <c r="E327" s="15">
        <v>0</v>
      </c>
    </row>
    <row r="328" spans="1:5" x14ac:dyDescent="0.2">
      <c r="A328" s="20">
        <v>92881</v>
      </c>
      <c r="B328" s="17" t="s">
        <v>338</v>
      </c>
      <c r="C328" s="20" t="s">
        <v>284</v>
      </c>
      <c r="D328" s="21">
        <v>7.66</v>
      </c>
      <c r="E328" s="15">
        <v>0</v>
      </c>
    </row>
    <row r="329" spans="1:5" x14ac:dyDescent="0.2">
      <c r="A329" s="20">
        <v>92875</v>
      </c>
      <c r="B329" s="17" t="s">
        <v>339</v>
      </c>
      <c r="C329" s="20" t="s">
        <v>284</v>
      </c>
      <c r="D329" s="21">
        <v>8.07</v>
      </c>
      <c r="E329" s="15">
        <v>0</v>
      </c>
    </row>
    <row r="330" spans="1:5" x14ac:dyDescent="0.2">
      <c r="A330" s="20">
        <v>92876</v>
      </c>
      <c r="B330" s="17" t="s">
        <v>340</v>
      </c>
      <c r="C330" s="20" t="s">
        <v>284</v>
      </c>
      <c r="D330" s="21">
        <v>7.52</v>
      </c>
      <c r="E330" s="15">
        <v>0</v>
      </c>
    </row>
    <row r="331" spans="1:5" x14ac:dyDescent="0.2">
      <c r="A331" s="20">
        <v>92803</v>
      </c>
      <c r="B331" s="17" t="s">
        <v>341</v>
      </c>
      <c r="C331" s="20" t="s">
        <v>284</v>
      </c>
      <c r="D331" s="21">
        <v>7.26</v>
      </c>
      <c r="E331" s="15">
        <v>0</v>
      </c>
    </row>
    <row r="332" spans="1:5" x14ac:dyDescent="0.2">
      <c r="A332" s="20">
        <v>92804</v>
      </c>
      <c r="B332" s="17" t="s">
        <v>342</v>
      </c>
      <c r="C332" s="20" t="s">
        <v>284</v>
      </c>
      <c r="D332" s="21">
        <v>6.18</v>
      </c>
      <c r="E332" s="15">
        <v>0</v>
      </c>
    </row>
    <row r="333" spans="1:5" x14ac:dyDescent="0.2">
      <c r="A333" s="20">
        <v>92805</v>
      </c>
      <c r="B333" s="17" t="s">
        <v>343</v>
      </c>
      <c r="C333" s="20" t="s">
        <v>284</v>
      </c>
      <c r="D333" s="21">
        <v>6.07</v>
      </c>
      <c r="E333" s="15">
        <v>0</v>
      </c>
    </row>
    <row r="334" spans="1:5" x14ac:dyDescent="0.2">
      <c r="A334" s="20">
        <v>92806</v>
      </c>
      <c r="B334" s="17" t="s">
        <v>344</v>
      </c>
      <c r="C334" s="20" t="s">
        <v>284</v>
      </c>
      <c r="D334" s="21">
        <v>7.13</v>
      </c>
      <c r="E334" s="15">
        <v>0</v>
      </c>
    </row>
    <row r="335" spans="1:5" x14ac:dyDescent="0.2">
      <c r="A335" s="20">
        <v>92798</v>
      </c>
      <c r="B335" s="17" t="s">
        <v>345</v>
      </c>
      <c r="C335" s="20" t="s">
        <v>284</v>
      </c>
      <c r="D335" s="21">
        <v>7.12</v>
      </c>
      <c r="E335" s="15">
        <v>0</v>
      </c>
    </row>
    <row r="336" spans="1:5" x14ac:dyDescent="0.2">
      <c r="A336" s="20">
        <v>95448</v>
      </c>
      <c r="B336" s="17" t="s">
        <v>346</v>
      </c>
      <c r="C336" s="20" t="s">
        <v>284</v>
      </c>
      <c r="D336" s="21">
        <v>7.81</v>
      </c>
      <c r="E336" s="15">
        <v>0</v>
      </c>
    </row>
    <row r="337" spans="1:5" x14ac:dyDescent="0.2">
      <c r="A337" s="20">
        <v>92801</v>
      </c>
      <c r="B337" s="17" t="s">
        <v>347</v>
      </c>
      <c r="C337" s="20" t="s">
        <v>284</v>
      </c>
      <c r="D337" s="21">
        <v>8.2899999999999991</v>
      </c>
      <c r="E337" s="15">
        <v>0</v>
      </c>
    </row>
    <row r="338" spans="1:5" x14ac:dyDescent="0.2">
      <c r="A338" s="20">
        <v>92802</v>
      </c>
      <c r="B338" s="17" t="s">
        <v>348</v>
      </c>
      <c r="C338" s="20" t="s">
        <v>284</v>
      </c>
      <c r="D338" s="21">
        <v>7.98</v>
      </c>
      <c r="E338" s="15">
        <v>0</v>
      </c>
    </row>
    <row r="339" spans="1:5" x14ac:dyDescent="0.2">
      <c r="A339" s="20">
        <v>92799</v>
      </c>
      <c r="B339" s="17" t="s">
        <v>349</v>
      </c>
      <c r="C339" s="20" t="s">
        <v>284</v>
      </c>
      <c r="D339" s="21">
        <v>10.130000000000001</v>
      </c>
      <c r="E339" s="15">
        <v>0</v>
      </c>
    </row>
    <row r="340" spans="1:5" x14ac:dyDescent="0.2">
      <c r="A340" s="20">
        <v>92800</v>
      </c>
      <c r="B340" s="17" t="s">
        <v>350</v>
      </c>
      <c r="C340" s="20" t="s">
        <v>284</v>
      </c>
      <c r="D340" s="21">
        <v>8.68</v>
      </c>
      <c r="E340" s="15">
        <v>0</v>
      </c>
    </row>
    <row r="341" spans="1:5" x14ac:dyDescent="0.2">
      <c r="A341" s="20">
        <v>95605</v>
      </c>
      <c r="B341" s="17" t="s">
        <v>351</v>
      </c>
      <c r="C341" s="20" t="s">
        <v>19</v>
      </c>
      <c r="D341" s="21">
        <v>93.12</v>
      </c>
      <c r="E341" s="15">
        <v>0</v>
      </c>
    </row>
    <row r="342" spans="1:5" x14ac:dyDescent="0.2">
      <c r="A342" s="20">
        <v>95602</v>
      </c>
      <c r="B342" s="17" t="s">
        <v>352</v>
      </c>
      <c r="C342" s="20" t="s">
        <v>19</v>
      </c>
      <c r="D342" s="21">
        <v>19.14</v>
      </c>
      <c r="E342" s="15">
        <v>0</v>
      </c>
    </row>
    <row r="343" spans="1:5" x14ac:dyDescent="0.2">
      <c r="A343" s="20">
        <v>95603</v>
      </c>
      <c r="B343" s="17" t="s">
        <v>353</v>
      </c>
      <c r="C343" s="20" t="s">
        <v>19</v>
      </c>
      <c r="D343" s="21">
        <v>32.68</v>
      </c>
      <c r="E343" s="15">
        <v>0</v>
      </c>
    </row>
    <row r="344" spans="1:5" x14ac:dyDescent="0.2">
      <c r="A344" s="20">
        <v>95604</v>
      </c>
      <c r="B344" s="17" t="s">
        <v>354</v>
      </c>
      <c r="C344" s="20" t="s">
        <v>19</v>
      </c>
      <c r="D344" s="21">
        <v>50.71</v>
      </c>
      <c r="E344" s="15">
        <v>0</v>
      </c>
    </row>
    <row r="345" spans="1:5" x14ac:dyDescent="0.2">
      <c r="A345" s="20">
        <v>95601</v>
      </c>
      <c r="B345" s="17" t="s">
        <v>355</v>
      </c>
      <c r="C345" s="20" t="s">
        <v>19</v>
      </c>
      <c r="D345" s="21">
        <v>11.96</v>
      </c>
      <c r="E345" s="15">
        <v>0</v>
      </c>
    </row>
    <row r="346" spans="1:5" x14ac:dyDescent="0.2">
      <c r="A346" s="20">
        <v>102521</v>
      </c>
      <c r="B346" s="17" t="s">
        <v>356</v>
      </c>
      <c r="C346" s="20" t="s">
        <v>19</v>
      </c>
      <c r="D346" s="21">
        <v>76.81</v>
      </c>
      <c r="E346" s="15">
        <v>0</v>
      </c>
    </row>
    <row r="347" spans="1:5" x14ac:dyDescent="0.2">
      <c r="A347" s="20">
        <v>102522</v>
      </c>
      <c r="B347" s="17" t="s">
        <v>357</v>
      </c>
      <c r="C347" s="20" t="s">
        <v>19</v>
      </c>
      <c r="D347" s="21">
        <v>112.69</v>
      </c>
      <c r="E347" s="15">
        <v>0</v>
      </c>
    </row>
    <row r="348" spans="1:5" x14ac:dyDescent="0.2">
      <c r="A348" s="20">
        <v>102523</v>
      </c>
      <c r="B348" s="17" t="s">
        <v>358</v>
      </c>
      <c r="C348" s="20" t="s">
        <v>19</v>
      </c>
      <c r="D348" s="21">
        <v>148.57</v>
      </c>
      <c r="E348" s="15">
        <v>0</v>
      </c>
    </row>
    <row r="349" spans="1:5" x14ac:dyDescent="0.2">
      <c r="A349" s="20">
        <v>95608</v>
      </c>
      <c r="B349" s="17" t="s">
        <v>359</v>
      </c>
      <c r="C349" s="20" t="s">
        <v>19</v>
      </c>
      <c r="D349" s="21">
        <v>43.29</v>
      </c>
      <c r="E349" s="15">
        <v>0</v>
      </c>
    </row>
    <row r="350" spans="1:5" x14ac:dyDescent="0.2">
      <c r="A350" s="20">
        <v>95609</v>
      </c>
      <c r="B350" s="17" t="s">
        <v>360</v>
      </c>
      <c r="C350" s="20" t="s">
        <v>19</v>
      </c>
      <c r="D350" s="21">
        <v>54.9</v>
      </c>
      <c r="E350" s="15">
        <v>0</v>
      </c>
    </row>
    <row r="351" spans="1:5" x14ac:dyDescent="0.2">
      <c r="A351" s="20">
        <v>95607</v>
      </c>
      <c r="B351" s="17" t="s">
        <v>361</v>
      </c>
      <c r="C351" s="20" t="s">
        <v>19</v>
      </c>
      <c r="D351" s="21">
        <v>29.84</v>
      </c>
      <c r="E351" s="15">
        <v>0</v>
      </c>
    </row>
    <row r="352" spans="1:5" x14ac:dyDescent="0.2">
      <c r="A352" s="20">
        <v>106132</v>
      </c>
      <c r="B352" s="17" t="s">
        <v>362</v>
      </c>
      <c r="C352" s="20" t="s">
        <v>105</v>
      </c>
      <c r="D352" s="21">
        <v>0</v>
      </c>
      <c r="E352" s="15">
        <v>0</v>
      </c>
    </row>
    <row r="353" spans="1:5" x14ac:dyDescent="0.2">
      <c r="A353" s="20">
        <v>106133</v>
      </c>
      <c r="B353" s="17" t="s">
        <v>363</v>
      </c>
      <c r="C353" s="20" t="s">
        <v>105</v>
      </c>
      <c r="D353" s="21">
        <v>0</v>
      </c>
      <c r="E353" s="15">
        <v>0</v>
      </c>
    </row>
    <row r="354" spans="1:5" x14ac:dyDescent="0.2">
      <c r="A354" s="20">
        <v>95996</v>
      </c>
      <c r="B354" s="17" t="s">
        <v>364</v>
      </c>
      <c r="C354" s="20" t="s">
        <v>105</v>
      </c>
      <c r="D354" s="21">
        <v>1288.3699999999999</v>
      </c>
    </row>
    <row r="355" spans="1:5" x14ac:dyDescent="0.2">
      <c r="A355" s="20">
        <v>95995</v>
      </c>
      <c r="B355" s="17" t="s">
        <v>365</v>
      </c>
      <c r="C355" s="20" t="s">
        <v>105</v>
      </c>
      <c r="D355" s="21">
        <v>1497.58</v>
      </c>
    </row>
    <row r="356" spans="1:5" x14ac:dyDescent="0.2">
      <c r="A356" s="20">
        <v>104372</v>
      </c>
      <c r="B356" s="17" t="s">
        <v>366</v>
      </c>
      <c r="C356" s="20" t="s">
        <v>105</v>
      </c>
      <c r="D356" s="21">
        <v>0</v>
      </c>
      <c r="E356" s="15">
        <v>0</v>
      </c>
    </row>
    <row r="357" spans="1:5" x14ac:dyDescent="0.2">
      <c r="A357" s="20">
        <v>104371</v>
      </c>
      <c r="B357" s="17" t="s">
        <v>367</v>
      </c>
      <c r="C357" s="20" t="s">
        <v>105</v>
      </c>
      <c r="D357" s="21">
        <v>0</v>
      </c>
      <c r="E357" s="15">
        <v>0</v>
      </c>
    </row>
    <row r="358" spans="1:5" x14ac:dyDescent="0.2">
      <c r="A358" s="20">
        <v>106138</v>
      </c>
      <c r="B358" s="17" t="s">
        <v>368</v>
      </c>
      <c r="C358" s="20" t="s">
        <v>17</v>
      </c>
      <c r="D358" s="21">
        <v>9.14</v>
      </c>
      <c r="E358" s="15">
        <v>0</v>
      </c>
    </row>
    <row r="359" spans="1:5" x14ac:dyDescent="0.2">
      <c r="A359" s="20">
        <v>106135</v>
      </c>
      <c r="B359" s="17" t="s">
        <v>369</v>
      </c>
      <c r="C359" s="20" t="s">
        <v>17</v>
      </c>
      <c r="D359" s="21">
        <v>7.77</v>
      </c>
      <c r="E359" s="15">
        <v>0</v>
      </c>
    </row>
    <row r="360" spans="1:5" x14ac:dyDescent="0.2">
      <c r="A360" s="20">
        <v>106137</v>
      </c>
      <c r="B360" s="17" t="s">
        <v>370</v>
      </c>
      <c r="C360" s="20" t="s">
        <v>17</v>
      </c>
      <c r="D360" s="21">
        <v>10.58</v>
      </c>
      <c r="E360" s="15">
        <v>0</v>
      </c>
    </row>
    <row r="361" spans="1:5" x14ac:dyDescent="0.2">
      <c r="A361" s="20">
        <v>96001</v>
      </c>
      <c r="B361" s="17" t="s">
        <v>371</v>
      </c>
      <c r="C361" s="20" t="s">
        <v>17</v>
      </c>
      <c r="D361" s="21">
        <v>8.93</v>
      </c>
      <c r="E361" s="15">
        <v>0</v>
      </c>
    </row>
    <row r="362" spans="1:5" x14ac:dyDescent="0.2">
      <c r="A362" s="20">
        <v>106136</v>
      </c>
      <c r="B362" s="17" t="s">
        <v>372</v>
      </c>
      <c r="C362" s="20" t="s">
        <v>17</v>
      </c>
      <c r="D362" s="21">
        <v>12.38</v>
      </c>
      <c r="E362" s="15">
        <v>0</v>
      </c>
    </row>
    <row r="363" spans="1:5" x14ac:dyDescent="0.2">
      <c r="A363" s="20">
        <v>106134</v>
      </c>
      <c r="B363" s="17" t="s">
        <v>373</v>
      </c>
      <c r="C363" s="20" t="s">
        <v>17</v>
      </c>
      <c r="D363" s="21">
        <v>10.37</v>
      </c>
      <c r="E363" s="15">
        <v>0</v>
      </c>
    </row>
    <row r="364" spans="1:5" x14ac:dyDescent="0.2">
      <c r="A364" s="20">
        <v>94880</v>
      </c>
      <c r="B364" s="17" t="s">
        <v>374</v>
      </c>
      <c r="C364" s="20" t="s">
        <v>26</v>
      </c>
      <c r="D364" s="21">
        <v>50.38</v>
      </c>
      <c r="E364" s="15">
        <v>0</v>
      </c>
    </row>
    <row r="365" spans="1:5" x14ac:dyDescent="0.2">
      <c r="A365" s="20">
        <v>94882</v>
      </c>
      <c r="B365" s="17" t="s">
        <v>375</v>
      </c>
      <c r="C365" s="20" t="s">
        <v>26</v>
      </c>
      <c r="D365" s="21">
        <v>58.79</v>
      </c>
      <c r="E365" s="15">
        <v>0</v>
      </c>
    </row>
    <row r="366" spans="1:5" x14ac:dyDescent="0.2">
      <c r="A366" s="20">
        <v>94884</v>
      </c>
      <c r="B366" s="17" t="s">
        <v>376</v>
      </c>
      <c r="C366" s="20" t="s">
        <v>26</v>
      </c>
      <c r="D366" s="21">
        <v>75.84</v>
      </c>
      <c r="E366" s="15">
        <v>0</v>
      </c>
    </row>
    <row r="367" spans="1:5" x14ac:dyDescent="0.2">
      <c r="A367" s="20">
        <v>94870</v>
      </c>
      <c r="B367" s="17" t="s">
        <v>377</v>
      </c>
      <c r="C367" s="20" t="s">
        <v>26</v>
      </c>
      <c r="D367" s="21">
        <v>2.21</v>
      </c>
      <c r="E367" s="15">
        <v>0</v>
      </c>
    </row>
    <row r="368" spans="1:5" x14ac:dyDescent="0.2">
      <c r="A368" s="20">
        <v>94872</v>
      </c>
      <c r="B368" s="17" t="s">
        <v>378</v>
      </c>
      <c r="C368" s="20" t="s">
        <v>26</v>
      </c>
      <c r="D368" s="21">
        <v>3.24</v>
      </c>
      <c r="E368" s="15">
        <v>0</v>
      </c>
    </row>
    <row r="369" spans="1:5" x14ac:dyDescent="0.2">
      <c r="A369" s="20">
        <v>90746</v>
      </c>
      <c r="B369" s="17" t="s">
        <v>379</v>
      </c>
      <c r="C369" s="20" t="s">
        <v>26</v>
      </c>
      <c r="D369" s="21">
        <v>5.14</v>
      </c>
      <c r="E369" s="15">
        <v>0</v>
      </c>
    </row>
    <row r="370" spans="1:5" x14ac:dyDescent="0.2">
      <c r="A370" s="20">
        <v>90747</v>
      </c>
      <c r="B370" s="17" t="s">
        <v>380</v>
      </c>
      <c r="C370" s="20" t="s">
        <v>26</v>
      </c>
      <c r="D370" s="21">
        <v>20.76</v>
      </c>
      <c r="E370" s="15">
        <v>0</v>
      </c>
    </row>
    <row r="371" spans="1:5" x14ac:dyDescent="0.2">
      <c r="A371" s="20">
        <v>94876</v>
      </c>
      <c r="B371" s="17" t="s">
        <v>381</v>
      </c>
      <c r="C371" s="20" t="s">
        <v>26</v>
      </c>
      <c r="D371" s="21">
        <v>34.03</v>
      </c>
      <c r="E371" s="15">
        <v>0</v>
      </c>
    </row>
    <row r="372" spans="1:5" x14ac:dyDescent="0.2">
      <c r="A372" s="20">
        <v>94878</v>
      </c>
      <c r="B372" s="17" t="s">
        <v>382</v>
      </c>
      <c r="C372" s="20" t="s">
        <v>26</v>
      </c>
      <c r="D372" s="21">
        <v>39.49</v>
      </c>
      <c r="E372" s="15">
        <v>0</v>
      </c>
    </row>
    <row r="373" spans="1:5" x14ac:dyDescent="0.2">
      <c r="A373" s="20">
        <v>90740</v>
      </c>
      <c r="B373" s="17" t="s">
        <v>383</v>
      </c>
      <c r="C373" s="20" t="s">
        <v>26</v>
      </c>
      <c r="D373" s="21">
        <v>6.27</v>
      </c>
      <c r="E373" s="15">
        <v>0</v>
      </c>
    </row>
    <row r="374" spans="1:5" x14ac:dyDescent="0.2">
      <c r="A374" s="20">
        <v>90741</v>
      </c>
      <c r="B374" s="17" t="s">
        <v>384</v>
      </c>
      <c r="C374" s="20" t="s">
        <v>26</v>
      </c>
      <c r="D374" s="21">
        <v>7.15</v>
      </c>
      <c r="E374" s="15">
        <v>0</v>
      </c>
    </row>
    <row r="375" spans="1:5" x14ac:dyDescent="0.2">
      <c r="A375" s="20">
        <v>90742</v>
      </c>
      <c r="B375" s="17" t="s">
        <v>385</v>
      </c>
      <c r="C375" s="20" t="s">
        <v>26</v>
      </c>
      <c r="D375" s="21">
        <v>8.0299999999999994</v>
      </c>
      <c r="E375" s="15">
        <v>0</v>
      </c>
    </row>
    <row r="376" spans="1:5" x14ac:dyDescent="0.2">
      <c r="A376" s="20">
        <v>90743</v>
      </c>
      <c r="B376" s="17" t="s">
        <v>386</v>
      </c>
      <c r="C376" s="20" t="s">
        <v>26</v>
      </c>
      <c r="D376" s="21">
        <v>8.91</v>
      </c>
      <c r="E376" s="15">
        <v>0</v>
      </c>
    </row>
    <row r="377" spans="1:5" x14ac:dyDescent="0.2">
      <c r="A377" s="20">
        <v>90744</v>
      </c>
      <c r="B377" s="17" t="s">
        <v>387</v>
      </c>
      <c r="C377" s="20" t="s">
        <v>26</v>
      </c>
      <c r="D377" s="21">
        <v>9.7899999999999991</v>
      </c>
      <c r="E377" s="15">
        <v>0</v>
      </c>
    </row>
    <row r="378" spans="1:5" x14ac:dyDescent="0.2">
      <c r="A378" s="20">
        <v>90745</v>
      </c>
      <c r="B378" s="17" t="s">
        <v>388</v>
      </c>
      <c r="C378" s="20" t="s">
        <v>26</v>
      </c>
      <c r="D378" s="21">
        <v>12.9</v>
      </c>
      <c r="E378" s="15">
        <v>0</v>
      </c>
    </row>
    <row r="379" spans="1:5" x14ac:dyDescent="0.2">
      <c r="A379" s="20">
        <v>90733</v>
      </c>
      <c r="B379" s="17" t="s">
        <v>389</v>
      </c>
      <c r="C379" s="20" t="s">
        <v>26</v>
      </c>
      <c r="D379" s="21">
        <v>4.75</v>
      </c>
      <c r="E379" s="15">
        <v>0</v>
      </c>
    </row>
    <row r="380" spans="1:5" x14ac:dyDescent="0.2">
      <c r="A380" s="20">
        <v>90734</v>
      </c>
      <c r="B380" s="17" t="s">
        <v>390</v>
      </c>
      <c r="C380" s="20" t="s">
        <v>26</v>
      </c>
      <c r="D380" s="21">
        <v>5.63</v>
      </c>
      <c r="E380" s="15">
        <v>0</v>
      </c>
    </row>
    <row r="381" spans="1:5" x14ac:dyDescent="0.2">
      <c r="A381" s="20">
        <v>90735</v>
      </c>
      <c r="B381" s="17" t="s">
        <v>391</v>
      </c>
      <c r="C381" s="20" t="s">
        <v>26</v>
      </c>
      <c r="D381" s="21">
        <v>6.5</v>
      </c>
      <c r="E381" s="15">
        <v>0</v>
      </c>
    </row>
    <row r="382" spans="1:5" x14ac:dyDescent="0.2">
      <c r="A382" s="20">
        <v>90736</v>
      </c>
      <c r="B382" s="17" t="s">
        <v>392</v>
      </c>
      <c r="C382" s="20" t="s">
        <v>26</v>
      </c>
      <c r="D382" s="21">
        <v>7.39</v>
      </c>
      <c r="E382" s="15">
        <v>0</v>
      </c>
    </row>
    <row r="383" spans="1:5" x14ac:dyDescent="0.2">
      <c r="A383" s="20">
        <v>90737</v>
      </c>
      <c r="B383" s="17" t="s">
        <v>393</v>
      </c>
      <c r="C383" s="20" t="s">
        <v>26</v>
      </c>
      <c r="D383" s="21">
        <v>8.26</v>
      </c>
      <c r="E383" s="15">
        <v>0</v>
      </c>
    </row>
    <row r="384" spans="1:5" x14ac:dyDescent="0.2">
      <c r="A384" s="20">
        <v>90738</v>
      </c>
      <c r="B384" s="17" t="s">
        <v>394</v>
      </c>
      <c r="C384" s="20" t="s">
        <v>26</v>
      </c>
      <c r="D384" s="21">
        <v>9.14</v>
      </c>
      <c r="E384" s="15">
        <v>0</v>
      </c>
    </row>
    <row r="385" spans="1:5" x14ac:dyDescent="0.2">
      <c r="A385" s="20">
        <v>90739</v>
      </c>
      <c r="B385" s="17" t="s">
        <v>395</v>
      </c>
      <c r="C385" s="20" t="s">
        <v>26</v>
      </c>
      <c r="D385" s="21">
        <v>11.55</v>
      </c>
      <c r="E385" s="15">
        <v>0</v>
      </c>
    </row>
    <row r="386" spans="1:5" x14ac:dyDescent="0.2">
      <c r="A386" s="20">
        <v>90724</v>
      </c>
      <c r="B386" s="17" t="s">
        <v>396</v>
      </c>
      <c r="C386" s="20" t="s">
        <v>19</v>
      </c>
      <c r="D386" s="21">
        <v>33.39</v>
      </c>
      <c r="E386" s="15">
        <v>0</v>
      </c>
    </row>
    <row r="387" spans="1:5" x14ac:dyDescent="0.2">
      <c r="A387" s="20">
        <v>102267</v>
      </c>
      <c r="B387" s="17" t="s">
        <v>397</v>
      </c>
      <c r="C387" s="20" t="s">
        <v>19</v>
      </c>
      <c r="D387" s="21">
        <v>178.53</v>
      </c>
      <c r="E387" s="15">
        <v>0</v>
      </c>
    </row>
    <row r="388" spans="1:5" x14ac:dyDescent="0.2">
      <c r="A388" s="20">
        <v>102268</v>
      </c>
      <c r="B388" s="17" t="s">
        <v>398</v>
      </c>
      <c r="C388" s="20" t="s">
        <v>19</v>
      </c>
      <c r="D388" s="21">
        <v>201.42</v>
      </c>
      <c r="E388" s="15">
        <v>0</v>
      </c>
    </row>
    <row r="389" spans="1:5" x14ac:dyDescent="0.2">
      <c r="A389" s="20">
        <v>90725</v>
      </c>
      <c r="B389" s="17" t="s">
        <v>399</v>
      </c>
      <c r="C389" s="20" t="s">
        <v>19</v>
      </c>
      <c r="D389" s="21">
        <v>41.02</v>
      </c>
      <c r="E389" s="15">
        <v>0</v>
      </c>
    </row>
    <row r="390" spans="1:5" x14ac:dyDescent="0.2">
      <c r="A390" s="20">
        <v>102269</v>
      </c>
      <c r="B390" s="17" t="s">
        <v>400</v>
      </c>
      <c r="C390" s="20" t="s">
        <v>19</v>
      </c>
      <c r="D390" s="21">
        <v>247.2</v>
      </c>
      <c r="E390" s="15">
        <v>0</v>
      </c>
    </row>
    <row r="391" spans="1:5" x14ac:dyDescent="0.2">
      <c r="A391" s="20">
        <v>90726</v>
      </c>
      <c r="B391" s="17" t="s">
        <v>401</v>
      </c>
      <c r="C391" s="20" t="s">
        <v>19</v>
      </c>
      <c r="D391" s="21">
        <v>48.71</v>
      </c>
      <c r="E391" s="15">
        <v>0</v>
      </c>
    </row>
    <row r="392" spans="1:5" x14ac:dyDescent="0.2">
      <c r="A392" s="20">
        <v>90727</v>
      </c>
      <c r="B392" s="17" t="s">
        <v>402</v>
      </c>
      <c r="C392" s="20" t="s">
        <v>19</v>
      </c>
      <c r="D392" s="21">
        <v>56.35</v>
      </c>
      <c r="E392" s="15">
        <v>0</v>
      </c>
    </row>
    <row r="393" spans="1:5" x14ac:dyDescent="0.2">
      <c r="A393" s="20">
        <v>90728</v>
      </c>
      <c r="B393" s="17" t="s">
        <v>403</v>
      </c>
      <c r="C393" s="20" t="s">
        <v>19</v>
      </c>
      <c r="D393" s="21">
        <v>63.98</v>
      </c>
      <c r="E393" s="15">
        <v>0</v>
      </c>
    </row>
    <row r="394" spans="1:5" x14ac:dyDescent="0.2">
      <c r="A394" s="20">
        <v>90729</v>
      </c>
      <c r="B394" s="17" t="s">
        <v>404</v>
      </c>
      <c r="C394" s="20" t="s">
        <v>19</v>
      </c>
      <c r="D394" s="21">
        <v>71.599999999999994</v>
      </c>
      <c r="E394" s="15">
        <v>0</v>
      </c>
    </row>
    <row r="395" spans="1:5" x14ac:dyDescent="0.2">
      <c r="A395" s="20">
        <v>90730</v>
      </c>
      <c r="B395" s="17" t="s">
        <v>405</v>
      </c>
      <c r="C395" s="20" t="s">
        <v>19</v>
      </c>
      <c r="D395" s="21">
        <v>79.25</v>
      </c>
      <c r="E395" s="15">
        <v>0</v>
      </c>
    </row>
    <row r="396" spans="1:5" x14ac:dyDescent="0.2">
      <c r="A396" s="20">
        <v>90731</v>
      </c>
      <c r="B396" s="17" t="s">
        <v>406</v>
      </c>
      <c r="C396" s="20" t="s">
        <v>19</v>
      </c>
      <c r="D396" s="21">
        <v>86.88</v>
      </c>
      <c r="E396" s="15">
        <v>0</v>
      </c>
    </row>
    <row r="397" spans="1:5" x14ac:dyDescent="0.2">
      <c r="A397" s="20">
        <v>90732</v>
      </c>
      <c r="B397" s="17" t="s">
        <v>407</v>
      </c>
      <c r="C397" s="20" t="s">
        <v>19</v>
      </c>
      <c r="D397" s="21">
        <v>109.77</v>
      </c>
      <c r="E397" s="15">
        <v>0</v>
      </c>
    </row>
    <row r="398" spans="1:5" x14ac:dyDescent="0.2">
      <c r="A398" s="20">
        <v>102265</v>
      </c>
      <c r="B398" s="17" t="s">
        <v>408</v>
      </c>
      <c r="C398" s="20" t="s">
        <v>19</v>
      </c>
      <c r="D398" s="21">
        <v>140.30000000000001</v>
      </c>
      <c r="E398" s="15">
        <v>0</v>
      </c>
    </row>
    <row r="399" spans="1:5" x14ac:dyDescent="0.2">
      <c r="A399" s="20">
        <v>102266</v>
      </c>
      <c r="B399" s="17" t="s">
        <v>409</v>
      </c>
      <c r="C399" s="20" t="s">
        <v>19</v>
      </c>
      <c r="D399" s="21">
        <v>155.56</v>
      </c>
      <c r="E399" s="15">
        <v>0</v>
      </c>
    </row>
    <row r="400" spans="1:5" x14ac:dyDescent="0.2">
      <c r="A400" s="20">
        <v>94879</v>
      </c>
      <c r="B400" s="17" t="s">
        <v>410</v>
      </c>
      <c r="C400" s="20" t="s">
        <v>26</v>
      </c>
      <c r="D400" s="21">
        <v>1960.38</v>
      </c>
      <c r="E400" s="15">
        <v>0</v>
      </c>
    </row>
    <row r="401" spans="1:5" x14ac:dyDescent="0.2">
      <c r="A401" s="20">
        <v>94881</v>
      </c>
      <c r="B401" s="17" t="s">
        <v>411</v>
      </c>
      <c r="C401" s="20" t="s">
        <v>26</v>
      </c>
      <c r="D401" s="21">
        <v>2698.53</v>
      </c>
      <c r="E401" s="15">
        <v>0</v>
      </c>
    </row>
    <row r="402" spans="1:5" x14ac:dyDescent="0.2">
      <c r="A402" s="20">
        <v>94869</v>
      </c>
      <c r="B402" s="17" t="s">
        <v>412</v>
      </c>
      <c r="C402" s="20" t="s">
        <v>26</v>
      </c>
      <c r="D402" s="21">
        <v>138.03</v>
      </c>
      <c r="E402" s="15">
        <v>0</v>
      </c>
    </row>
    <row r="403" spans="1:5" x14ac:dyDescent="0.2">
      <c r="A403" s="20">
        <v>94871</v>
      </c>
      <c r="B403" s="17" t="s">
        <v>413</v>
      </c>
      <c r="C403" s="20" t="s">
        <v>26</v>
      </c>
      <c r="D403" s="21">
        <v>216.03</v>
      </c>
      <c r="E403" s="15">
        <v>0</v>
      </c>
    </row>
    <row r="404" spans="1:5" x14ac:dyDescent="0.2">
      <c r="A404" s="20">
        <v>90708</v>
      </c>
      <c r="B404" s="17" t="s">
        <v>414</v>
      </c>
      <c r="C404" s="20" t="s">
        <v>26</v>
      </c>
      <c r="D404" s="21">
        <v>784.77</v>
      </c>
      <c r="E404" s="15">
        <v>0</v>
      </c>
    </row>
    <row r="405" spans="1:5" x14ac:dyDescent="0.2">
      <c r="A405" s="20">
        <v>94875</v>
      </c>
      <c r="B405" s="17" t="s">
        <v>415</v>
      </c>
      <c r="C405" s="20" t="s">
        <v>26</v>
      </c>
      <c r="D405" s="21">
        <v>1273.9000000000001</v>
      </c>
      <c r="E405" s="15">
        <v>0</v>
      </c>
    </row>
    <row r="406" spans="1:5" x14ac:dyDescent="0.2">
      <c r="A406" s="20">
        <v>102264</v>
      </c>
      <c r="B406" s="17" t="s">
        <v>416</v>
      </c>
      <c r="C406" s="20" t="s">
        <v>26</v>
      </c>
      <c r="D406" s="21">
        <v>24.28</v>
      </c>
      <c r="E406" s="15">
        <v>0</v>
      </c>
    </row>
    <row r="407" spans="1:5" x14ac:dyDescent="0.2">
      <c r="A407" s="20">
        <v>90701</v>
      </c>
      <c r="B407" s="17" t="s">
        <v>417</v>
      </c>
      <c r="C407" s="20" t="s">
        <v>26</v>
      </c>
      <c r="D407" s="21">
        <v>82.4</v>
      </c>
      <c r="E407" s="15">
        <v>0</v>
      </c>
    </row>
    <row r="408" spans="1:5" x14ac:dyDescent="0.2">
      <c r="A408" s="20">
        <v>90702</v>
      </c>
      <c r="B408" s="17" t="s">
        <v>418</v>
      </c>
      <c r="C408" s="20" t="s">
        <v>26</v>
      </c>
      <c r="D408" s="21">
        <v>136.09</v>
      </c>
      <c r="E408" s="15">
        <v>0</v>
      </c>
    </row>
    <row r="409" spans="1:5" x14ac:dyDescent="0.2">
      <c r="A409" s="20">
        <v>90703</v>
      </c>
      <c r="B409" s="17" t="s">
        <v>419</v>
      </c>
      <c r="C409" s="20" t="s">
        <v>26</v>
      </c>
      <c r="D409" s="21">
        <v>212.03</v>
      </c>
      <c r="E409" s="15">
        <v>0</v>
      </c>
    </row>
    <row r="410" spans="1:5" x14ac:dyDescent="0.2">
      <c r="A410" s="20">
        <v>90704</v>
      </c>
      <c r="B410" s="17" t="s">
        <v>420</v>
      </c>
      <c r="C410" s="20" t="s">
        <v>26</v>
      </c>
      <c r="D410" s="21">
        <v>313.27</v>
      </c>
      <c r="E410" s="15">
        <v>0</v>
      </c>
    </row>
    <row r="411" spans="1:5" x14ac:dyDescent="0.2">
      <c r="A411" s="20">
        <v>90705</v>
      </c>
      <c r="B411" s="17" t="s">
        <v>421</v>
      </c>
      <c r="C411" s="20" t="s">
        <v>26</v>
      </c>
      <c r="D411" s="21">
        <v>411.76</v>
      </c>
      <c r="E411" s="15">
        <v>0</v>
      </c>
    </row>
    <row r="412" spans="1:5" x14ac:dyDescent="0.2">
      <c r="A412" s="20">
        <v>90706</v>
      </c>
      <c r="B412" s="17" t="s">
        <v>422</v>
      </c>
      <c r="C412" s="20" t="s">
        <v>26</v>
      </c>
      <c r="D412" s="21">
        <v>544.33000000000004</v>
      </c>
      <c r="E412" s="15">
        <v>0</v>
      </c>
    </row>
    <row r="413" spans="1:5" x14ac:dyDescent="0.2">
      <c r="A413" s="20">
        <v>90694</v>
      </c>
      <c r="B413" s="17" t="s">
        <v>423</v>
      </c>
      <c r="C413" s="20" t="s">
        <v>26</v>
      </c>
      <c r="D413" s="21">
        <v>55.63</v>
      </c>
      <c r="E413" s="15">
        <v>0</v>
      </c>
    </row>
    <row r="414" spans="1:5" x14ac:dyDescent="0.2">
      <c r="A414" s="20">
        <v>90695</v>
      </c>
      <c r="B414" s="17" t="s">
        <v>424</v>
      </c>
      <c r="C414" s="20" t="s">
        <v>26</v>
      </c>
      <c r="D414" s="21">
        <v>105.26</v>
      </c>
      <c r="E414" s="15">
        <v>0</v>
      </c>
    </row>
    <row r="415" spans="1:5" x14ac:dyDescent="0.2">
      <c r="A415" s="20">
        <v>90696</v>
      </c>
      <c r="B415" s="17" t="s">
        <v>425</v>
      </c>
      <c r="C415" s="20" t="s">
        <v>26</v>
      </c>
      <c r="D415" s="21">
        <v>175.5</v>
      </c>
      <c r="E415" s="15">
        <v>0</v>
      </c>
    </row>
    <row r="416" spans="1:5" x14ac:dyDescent="0.2">
      <c r="A416" s="20">
        <v>90697</v>
      </c>
      <c r="B416" s="17" t="s">
        <v>426</v>
      </c>
      <c r="C416" s="20" t="s">
        <v>26</v>
      </c>
      <c r="D416" s="21">
        <v>271.95999999999998</v>
      </c>
      <c r="E416" s="15">
        <v>0</v>
      </c>
    </row>
    <row r="417" spans="1:5" x14ac:dyDescent="0.2">
      <c r="A417" s="20">
        <v>90698</v>
      </c>
      <c r="B417" s="17" t="s">
        <v>427</v>
      </c>
      <c r="C417" s="20" t="s">
        <v>26</v>
      </c>
      <c r="D417" s="21">
        <v>415.31</v>
      </c>
      <c r="E417" s="15">
        <v>0</v>
      </c>
    </row>
    <row r="418" spans="1:5" x14ac:dyDescent="0.2">
      <c r="A418" s="20">
        <v>90699</v>
      </c>
      <c r="B418" s="17" t="s">
        <v>428</v>
      </c>
      <c r="C418" s="20" t="s">
        <v>26</v>
      </c>
      <c r="D418" s="21">
        <v>584.25</v>
      </c>
      <c r="E418" s="15">
        <v>0</v>
      </c>
    </row>
    <row r="419" spans="1:5" x14ac:dyDescent="0.2">
      <c r="A419" s="20">
        <v>90700</v>
      </c>
      <c r="B419" s="17" t="s">
        <v>429</v>
      </c>
      <c r="C419" s="20" t="s">
        <v>26</v>
      </c>
      <c r="D419" s="21">
        <v>681.32</v>
      </c>
      <c r="E419" s="15">
        <v>0</v>
      </c>
    </row>
    <row r="420" spans="1:5" x14ac:dyDescent="0.2">
      <c r="A420" s="20">
        <v>105378</v>
      </c>
      <c r="B420" s="17" t="s">
        <v>430</v>
      </c>
      <c r="C420" s="20" t="s">
        <v>19</v>
      </c>
      <c r="D420" s="21">
        <v>15.06</v>
      </c>
      <c r="E420" s="15">
        <v>0</v>
      </c>
    </row>
    <row r="421" spans="1:5" x14ac:dyDescent="0.2">
      <c r="A421" s="20">
        <v>105373</v>
      </c>
      <c r="B421" s="17" t="s">
        <v>431</v>
      </c>
      <c r="C421" s="20" t="s">
        <v>19</v>
      </c>
      <c r="D421" s="21">
        <v>11.75</v>
      </c>
      <c r="E421" s="15">
        <v>0</v>
      </c>
    </row>
    <row r="422" spans="1:5" x14ac:dyDescent="0.2">
      <c r="A422" s="20">
        <v>105380</v>
      </c>
      <c r="B422" s="17" t="s">
        <v>432</v>
      </c>
      <c r="C422" s="20" t="s">
        <v>19</v>
      </c>
      <c r="D422" s="21">
        <v>121.18</v>
      </c>
      <c r="E422" s="15">
        <v>0</v>
      </c>
    </row>
    <row r="423" spans="1:5" x14ac:dyDescent="0.2">
      <c r="A423" s="20">
        <v>105267</v>
      </c>
      <c r="B423" s="17" t="s">
        <v>433</v>
      </c>
      <c r="C423" s="20" t="s">
        <v>19</v>
      </c>
      <c r="D423" s="21">
        <v>98.87</v>
      </c>
      <c r="E423" s="15">
        <v>0</v>
      </c>
    </row>
    <row r="424" spans="1:5" x14ac:dyDescent="0.2">
      <c r="A424" s="20">
        <v>105249</v>
      </c>
      <c r="B424" s="17" t="s">
        <v>434</v>
      </c>
      <c r="C424" s="20" t="s">
        <v>19</v>
      </c>
      <c r="D424" s="21">
        <v>147.04</v>
      </c>
      <c r="E424" s="15">
        <v>0</v>
      </c>
    </row>
    <row r="425" spans="1:5" x14ac:dyDescent="0.2">
      <c r="A425" s="20">
        <v>105268</v>
      </c>
      <c r="B425" s="17" t="s">
        <v>435</v>
      </c>
      <c r="C425" s="20" t="s">
        <v>19</v>
      </c>
      <c r="D425" s="21">
        <v>120.7</v>
      </c>
      <c r="E425" s="15">
        <v>0</v>
      </c>
    </row>
    <row r="426" spans="1:5" x14ac:dyDescent="0.2">
      <c r="A426" s="20">
        <v>105379</v>
      </c>
      <c r="B426" s="17" t="s">
        <v>436</v>
      </c>
      <c r="C426" s="20" t="s">
        <v>19</v>
      </c>
      <c r="D426" s="21">
        <v>20.16</v>
      </c>
      <c r="E426" s="15">
        <v>0</v>
      </c>
    </row>
    <row r="427" spans="1:5" x14ac:dyDescent="0.2">
      <c r="A427" s="20">
        <v>105388</v>
      </c>
      <c r="B427" s="17" t="s">
        <v>437</v>
      </c>
      <c r="C427" s="20" t="s">
        <v>19</v>
      </c>
      <c r="D427" s="21">
        <v>16.02</v>
      </c>
      <c r="E427" s="15">
        <v>0</v>
      </c>
    </row>
    <row r="428" spans="1:5" x14ac:dyDescent="0.2">
      <c r="A428" s="20">
        <v>105392</v>
      </c>
      <c r="B428" s="17" t="s">
        <v>438</v>
      </c>
      <c r="C428" s="20" t="s">
        <v>19</v>
      </c>
      <c r="D428" s="21">
        <v>25.29</v>
      </c>
      <c r="E428" s="15">
        <v>0</v>
      </c>
    </row>
    <row r="429" spans="1:5" x14ac:dyDescent="0.2">
      <c r="A429" s="20">
        <v>105389</v>
      </c>
      <c r="B429" s="17" t="s">
        <v>439</v>
      </c>
      <c r="C429" s="20" t="s">
        <v>19</v>
      </c>
      <c r="D429" s="21">
        <v>20.309999999999999</v>
      </c>
      <c r="E429" s="15">
        <v>0</v>
      </c>
    </row>
    <row r="430" spans="1:5" x14ac:dyDescent="0.2">
      <c r="A430" s="20">
        <v>105393</v>
      </c>
      <c r="B430" s="17" t="s">
        <v>440</v>
      </c>
      <c r="C430" s="20" t="s">
        <v>19</v>
      </c>
      <c r="D430" s="21">
        <v>30.56</v>
      </c>
      <c r="E430" s="15">
        <v>0</v>
      </c>
    </row>
    <row r="431" spans="1:5" x14ac:dyDescent="0.2">
      <c r="A431" s="20">
        <v>105316</v>
      </c>
      <c r="B431" s="17" t="s">
        <v>441</v>
      </c>
      <c r="C431" s="20" t="s">
        <v>19</v>
      </c>
      <c r="D431" s="21">
        <v>24.75</v>
      </c>
      <c r="E431" s="15">
        <v>0</v>
      </c>
    </row>
    <row r="432" spans="1:5" x14ac:dyDescent="0.2">
      <c r="A432" s="20">
        <v>105394</v>
      </c>
      <c r="B432" s="17" t="s">
        <v>442</v>
      </c>
      <c r="C432" s="20" t="s">
        <v>19</v>
      </c>
      <c r="D432" s="21">
        <v>35.79</v>
      </c>
      <c r="E432" s="15">
        <v>0</v>
      </c>
    </row>
    <row r="433" spans="1:5" x14ac:dyDescent="0.2">
      <c r="A433" s="20">
        <v>105317</v>
      </c>
      <c r="B433" s="17" t="s">
        <v>443</v>
      </c>
      <c r="C433" s="20" t="s">
        <v>19</v>
      </c>
      <c r="D433" s="21">
        <v>29.15</v>
      </c>
      <c r="E433" s="15">
        <v>0</v>
      </c>
    </row>
    <row r="434" spans="1:5" x14ac:dyDescent="0.2">
      <c r="A434" s="20">
        <v>105395</v>
      </c>
      <c r="B434" s="17" t="s">
        <v>444</v>
      </c>
      <c r="C434" s="20" t="s">
        <v>19</v>
      </c>
      <c r="D434" s="21">
        <v>41.04</v>
      </c>
      <c r="E434" s="15">
        <v>0</v>
      </c>
    </row>
    <row r="435" spans="1:5" x14ac:dyDescent="0.2">
      <c r="A435" s="20">
        <v>105318</v>
      </c>
      <c r="B435" s="17" t="s">
        <v>445</v>
      </c>
      <c r="C435" s="20" t="s">
        <v>19</v>
      </c>
      <c r="D435" s="21">
        <v>33.56</v>
      </c>
      <c r="E435" s="15">
        <v>0</v>
      </c>
    </row>
    <row r="436" spans="1:5" x14ac:dyDescent="0.2">
      <c r="A436" s="20">
        <v>105396</v>
      </c>
      <c r="B436" s="17" t="s">
        <v>446</v>
      </c>
      <c r="C436" s="20" t="s">
        <v>19</v>
      </c>
      <c r="D436" s="21">
        <v>46.28</v>
      </c>
      <c r="E436" s="15">
        <v>0</v>
      </c>
    </row>
    <row r="437" spans="1:5" x14ac:dyDescent="0.2">
      <c r="A437" s="20">
        <v>105258</v>
      </c>
      <c r="B437" s="17" t="s">
        <v>447</v>
      </c>
      <c r="C437" s="20" t="s">
        <v>19</v>
      </c>
      <c r="D437" s="21">
        <v>37.979999999999997</v>
      </c>
      <c r="E437" s="15">
        <v>0</v>
      </c>
    </row>
    <row r="438" spans="1:5" x14ac:dyDescent="0.2">
      <c r="A438" s="20">
        <v>105397</v>
      </c>
      <c r="B438" s="17" t="s">
        <v>448</v>
      </c>
      <c r="C438" s="20" t="s">
        <v>19</v>
      </c>
      <c r="D438" s="21">
        <v>51.65</v>
      </c>
      <c r="E438" s="15">
        <v>0</v>
      </c>
    </row>
    <row r="439" spans="1:5" x14ac:dyDescent="0.2">
      <c r="A439" s="20">
        <v>105261</v>
      </c>
      <c r="B439" s="17" t="s">
        <v>449</v>
      </c>
      <c r="C439" s="20" t="s">
        <v>19</v>
      </c>
      <c r="D439" s="21">
        <v>42.49</v>
      </c>
      <c r="E439" s="15">
        <v>0</v>
      </c>
    </row>
    <row r="440" spans="1:5" x14ac:dyDescent="0.2">
      <c r="A440" s="20">
        <v>105398</v>
      </c>
      <c r="B440" s="17" t="s">
        <v>450</v>
      </c>
      <c r="C440" s="20" t="s">
        <v>19</v>
      </c>
      <c r="D440" s="21">
        <v>63.89</v>
      </c>
      <c r="E440" s="15">
        <v>0</v>
      </c>
    </row>
    <row r="441" spans="1:5" x14ac:dyDescent="0.2">
      <c r="A441" s="20">
        <v>105262</v>
      </c>
      <c r="B441" s="17" t="s">
        <v>451</v>
      </c>
      <c r="C441" s="20" t="s">
        <v>19</v>
      </c>
      <c r="D441" s="21">
        <v>51.64</v>
      </c>
      <c r="E441" s="15">
        <v>0</v>
      </c>
    </row>
    <row r="442" spans="1:5" x14ac:dyDescent="0.2">
      <c r="A442" s="20">
        <v>105399</v>
      </c>
      <c r="B442" s="17" t="s">
        <v>452</v>
      </c>
      <c r="C442" s="20" t="s">
        <v>19</v>
      </c>
      <c r="D442" s="21">
        <v>75.64</v>
      </c>
      <c r="E442" s="15">
        <v>0</v>
      </c>
    </row>
    <row r="443" spans="1:5" x14ac:dyDescent="0.2">
      <c r="A443" s="20">
        <v>105263</v>
      </c>
      <c r="B443" s="17" t="s">
        <v>453</v>
      </c>
      <c r="C443" s="20" t="s">
        <v>19</v>
      </c>
      <c r="D443" s="21">
        <v>61.38</v>
      </c>
      <c r="E443" s="15">
        <v>0</v>
      </c>
    </row>
    <row r="444" spans="1:5" x14ac:dyDescent="0.2">
      <c r="A444" s="20">
        <v>105400</v>
      </c>
      <c r="B444" s="17" t="s">
        <v>454</v>
      </c>
      <c r="C444" s="20" t="s">
        <v>19</v>
      </c>
      <c r="D444" s="21">
        <v>86.71</v>
      </c>
      <c r="E444" s="15">
        <v>0</v>
      </c>
    </row>
    <row r="445" spans="1:5" x14ac:dyDescent="0.2">
      <c r="A445" s="20">
        <v>105264</v>
      </c>
      <c r="B445" s="17" t="s">
        <v>455</v>
      </c>
      <c r="C445" s="20" t="s">
        <v>19</v>
      </c>
      <c r="D445" s="21">
        <v>70.430000000000007</v>
      </c>
      <c r="E445" s="15">
        <v>0</v>
      </c>
    </row>
    <row r="446" spans="1:5" x14ac:dyDescent="0.2">
      <c r="A446" s="20">
        <v>105297</v>
      </c>
      <c r="B446" s="17" t="s">
        <v>456</v>
      </c>
      <c r="C446" s="20" t="s">
        <v>19</v>
      </c>
      <c r="D446" s="21">
        <v>12.98</v>
      </c>
      <c r="E446" s="15">
        <v>0</v>
      </c>
    </row>
    <row r="447" spans="1:5" x14ac:dyDescent="0.2">
      <c r="A447" s="20">
        <v>105372</v>
      </c>
      <c r="B447" s="17" t="s">
        <v>457</v>
      </c>
      <c r="C447" s="20" t="s">
        <v>19</v>
      </c>
      <c r="D447" s="21">
        <v>10</v>
      </c>
      <c r="E447" s="15">
        <v>0</v>
      </c>
    </row>
    <row r="448" spans="1:5" x14ac:dyDescent="0.2">
      <c r="A448" s="20">
        <v>105401</v>
      </c>
      <c r="B448" s="17" t="s">
        <v>458</v>
      </c>
      <c r="C448" s="20" t="s">
        <v>19</v>
      </c>
      <c r="D448" s="21">
        <v>98.05</v>
      </c>
      <c r="E448" s="15">
        <v>0</v>
      </c>
    </row>
    <row r="449" spans="1:5" x14ac:dyDescent="0.2">
      <c r="A449" s="20">
        <v>105265</v>
      </c>
      <c r="B449" s="17" t="s">
        <v>459</v>
      </c>
      <c r="C449" s="20" t="s">
        <v>19</v>
      </c>
      <c r="D449" s="21">
        <v>79.75</v>
      </c>
      <c r="E449" s="15">
        <v>0</v>
      </c>
    </row>
    <row r="450" spans="1:5" x14ac:dyDescent="0.2">
      <c r="A450" s="20">
        <v>105402</v>
      </c>
      <c r="B450" s="17" t="s">
        <v>460</v>
      </c>
      <c r="C450" s="20" t="s">
        <v>19</v>
      </c>
      <c r="D450" s="21">
        <v>109.57</v>
      </c>
      <c r="E450" s="15">
        <v>0</v>
      </c>
    </row>
    <row r="451" spans="1:5" x14ac:dyDescent="0.2">
      <c r="A451" s="20">
        <v>105266</v>
      </c>
      <c r="B451" s="17" t="s">
        <v>461</v>
      </c>
      <c r="C451" s="20" t="s">
        <v>19</v>
      </c>
      <c r="D451" s="21">
        <v>89.27</v>
      </c>
      <c r="E451" s="15">
        <v>0</v>
      </c>
    </row>
    <row r="452" spans="1:5" x14ac:dyDescent="0.2">
      <c r="A452" s="20">
        <v>105361</v>
      </c>
      <c r="B452" s="17" t="s">
        <v>462</v>
      </c>
      <c r="C452" s="20" t="s">
        <v>19</v>
      </c>
      <c r="D452" s="21">
        <v>23.69</v>
      </c>
      <c r="E452" s="15">
        <v>0</v>
      </c>
    </row>
    <row r="453" spans="1:5" x14ac:dyDescent="0.2">
      <c r="A453" s="20">
        <v>105382</v>
      </c>
      <c r="B453" s="17" t="s">
        <v>463</v>
      </c>
      <c r="C453" s="20" t="s">
        <v>19</v>
      </c>
      <c r="D453" s="21">
        <v>19.48</v>
      </c>
      <c r="E453" s="15">
        <v>0</v>
      </c>
    </row>
    <row r="454" spans="1:5" x14ac:dyDescent="0.2">
      <c r="A454" s="20">
        <v>105359</v>
      </c>
      <c r="B454" s="17" t="s">
        <v>464</v>
      </c>
      <c r="C454" s="20" t="s">
        <v>19</v>
      </c>
      <c r="D454" s="21">
        <v>16.97</v>
      </c>
      <c r="E454" s="15">
        <v>0</v>
      </c>
    </row>
    <row r="455" spans="1:5" x14ac:dyDescent="0.2">
      <c r="A455" s="20">
        <v>105315</v>
      </c>
      <c r="B455" s="17" t="s">
        <v>465</v>
      </c>
      <c r="C455" s="20" t="s">
        <v>19</v>
      </c>
      <c r="D455" s="21">
        <v>13.88</v>
      </c>
      <c r="E455" s="15">
        <v>0</v>
      </c>
    </row>
    <row r="456" spans="1:5" x14ac:dyDescent="0.2">
      <c r="A456" s="20">
        <v>105360</v>
      </c>
      <c r="B456" s="17" t="s">
        <v>466</v>
      </c>
      <c r="C456" s="20" t="s">
        <v>19</v>
      </c>
      <c r="D456" s="21">
        <v>20.399999999999999</v>
      </c>
      <c r="E456" s="15">
        <v>0</v>
      </c>
    </row>
    <row r="457" spans="1:5" x14ac:dyDescent="0.2">
      <c r="A457" s="20">
        <v>105381</v>
      </c>
      <c r="B457" s="17" t="s">
        <v>467</v>
      </c>
      <c r="C457" s="20" t="s">
        <v>19</v>
      </c>
      <c r="D457" s="21">
        <v>16.75</v>
      </c>
      <c r="E457" s="15">
        <v>0</v>
      </c>
    </row>
    <row r="458" spans="1:5" x14ac:dyDescent="0.2">
      <c r="A458" s="20">
        <v>105251</v>
      </c>
      <c r="B458" s="17" t="s">
        <v>468</v>
      </c>
      <c r="C458" s="20" t="s">
        <v>19</v>
      </c>
      <c r="D458" s="21">
        <v>22.18</v>
      </c>
      <c r="E458" s="15">
        <v>0</v>
      </c>
    </row>
    <row r="459" spans="1:5" x14ac:dyDescent="0.2">
      <c r="A459" s="20">
        <v>105282</v>
      </c>
      <c r="B459" s="17" t="s">
        <v>469</v>
      </c>
      <c r="C459" s="20" t="s">
        <v>19</v>
      </c>
      <c r="D459" s="21">
        <v>17.239999999999998</v>
      </c>
      <c r="E459" s="15">
        <v>0</v>
      </c>
    </row>
    <row r="460" spans="1:5" x14ac:dyDescent="0.2">
      <c r="A460" s="20">
        <v>105276</v>
      </c>
      <c r="B460" s="17" t="s">
        <v>470</v>
      </c>
      <c r="C460" s="20" t="s">
        <v>19</v>
      </c>
      <c r="D460" s="21">
        <v>178.23</v>
      </c>
      <c r="E460" s="15">
        <v>0</v>
      </c>
    </row>
    <row r="461" spans="1:5" x14ac:dyDescent="0.2">
      <c r="A461" s="20">
        <v>105341</v>
      </c>
      <c r="B461" s="17" t="s">
        <v>471</v>
      </c>
      <c r="C461" s="20" t="s">
        <v>19</v>
      </c>
      <c r="D461" s="21">
        <v>144.77000000000001</v>
      </c>
      <c r="E461" s="15">
        <v>0</v>
      </c>
    </row>
    <row r="462" spans="1:5" x14ac:dyDescent="0.2">
      <c r="A462" s="20">
        <v>105277</v>
      </c>
      <c r="B462" s="17" t="s">
        <v>472</v>
      </c>
      <c r="C462" s="20" t="s">
        <v>19</v>
      </c>
      <c r="D462" s="21">
        <v>214.87</v>
      </c>
      <c r="E462" s="15">
        <v>0</v>
      </c>
    </row>
    <row r="463" spans="1:5" x14ac:dyDescent="0.2">
      <c r="A463" s="20">
        <v>105342</v>
      </c>
      <c r="B463" s="17" t="s">
        <v>473</v>
      </c>
      <c r="C463" s="20" t="s">
        <v>19</v>
      </c>
      <c r="D463" s="21">
        <v>175.36</v>
      </c>
      <c r="E463" s="15">
        <v>0</v>
      </c>
    </row>
    <row r="464" spans="1:5" x14ac:dyDescent="0.2">
      <c r="A464" s="20">
        <v>105252</v>
      </c>
      <c r="B464" s="17" t="s">
        <v>474</v>
      </c>
      <c r="C464" s="20" t="s">
        <v>19</v>
      </c>
      <c r="D464" s="21">
        <v>29.73</v>
      </c>
      <c r="E464" s="15">
        <v>0</v>
      </c>
    </row>
    <row r="465" spans="1:5" x14ac:dyDescent="0.2">
      <c r="A465" s="20">
        <v>105298</v>
      </c>
      <c r="B465" s="17" t="s">
        <v>475</v>
      </c>
      <c r="C465" s="20" t="s">
        <v>19</v>
      </c>
      <c r="D465" s="21">
        <v>23.52</v>
      </c>
      <c r="E465" s="15">
        <v>0</v>
      </c>
    </row>
    <row r="466" spans="1:5" x14ac:dyDescent="0.2">
      <c r="A466" s="20">
        <v>105253</v>
      </c>
      <c r="B466" s="17" t="s">
        <v>476</v>
      </c>
      <c r="C466" s="20" t="s">
        <v>19</v>
      </c>
      <c r="D466" s="21">
        <v>37.29</v>
      </c>
      <c r="E466" s="15">
        <v>0</v>
      </c>
    </row>
    <row r="467" spans="1:5" x14ac:dyDescent="0.2">
      <c r="A467" s="20">
        <v>105299</v>
      </c>
      <c r="B467" s="17" t="s">
        <v>477</v>
      </c>
      <c r="C467" s="20" t="s">
        <v>19</v>
      </c>
      <c r="D467" s="21">
        <v>29.83</v>
      </c>
      <c r="E467" s="15">
        <v>0</v>
      </c>
    </row>
    <row r="468" spans="1:5" x14ac:dyDescent="0.2">
      <c r="A468" s="20">
        <v>105254</v>
      </c>
      <c r="B468" s="17" t="s">
        <v>478</v>
      </c>
      <c r="C468" s="20" t="s">
        <v>19</v>
      </c>
      <c r="D468" s="21">
        <v>44.98</v>
      </c>
      <c r="E468" s="15">
        <v>0</v>
      </c>
    </row>
    <row r="469" spans="1:5" x14ac:dyDescent="0.2">
      <c r="A469" s="20">
        <v>105300</v>
      </c>
      <c r="B469" s="17" t="s">
        <v>479</v>
      </c>
      <c r="C469" s="20" t="s">
        <v>19</v>
      </c>
      <c r="D469" s="21">
        <v>36.26</v>
      </c>
      <c r="E469" s="15">
        <v>0</v>
      </c>
    </row>
    <row r="470" spans="1:5" x14ac:dyDescent="0.2">
      <c r="A470" s="20">
        <v>105255</v>
      </c>
      <c r="B470" s="17" t="s">
        <v>480</v>
      </c>
      <c r="C470" s="20" t="s">
        <v>19</v>
      </c>
      <c r="D470" s="21">
        <v>52.66</v>
      </c>
      <c r="E470" s="15">
        <v>0</v>
      </c>
    </row>
    <row r="471" spans="1:5" x14ac:dyDescent="0.2">
      <c r="A471" s="20">
        <v>105301</v>
      </c>
      <c r="B471" s="17" t="s">
        <v>481</v>
      </c>
      <c r="C471" s="20" t="s">
        <v>19</v>
      </c>
      <c r="D471" s="21">
        <v>42.7</v>
      </c>
      <c r="E471" s="15">
        <v>0</v>
      </c>
    </row>
    <row r="472" spans="1:5" x14ac:dyDescent="0.2">
      <c r="A472" s="20">
        <v>105256</v>
      </c>
      <c r="B472" s="17" t="s">
        <v>482</v>
      </c>
      <c r="C472" s="20" t="s">
        <v>19</v>
      </c>
      <c r="D472" s="21">
        <v>60.34</v>
      </c>
      <c r="E472" s="15">
        <v>0</v>
      </c>
    </row>
    <row r="473" spans="1:5" x14ac:dyDescent="0.2">
      <c r="A473" s="20">
        <v>105302</v>
      </c>
      <c r="B473" s="17" t="s">
        <v>483</v>
      </c>
      <c r="C473" s="20" t="s">
        <v>19</v>
      </c>
      <c r="D473" s="21">
        <v>49.13</v>
      </c>
      <c r="E473" s="15">
        <v>0</v>
      </c>
    </row>
    <row r="474" spans="1:5" x14ac:dyDescent="0.2">
      <c r="A474" s="20">
        <v>105257</v>
      </c>
      <c r="B474" s="17" t="s">
        <v>484</v>
      </c>
      <c r="C474" s="20" t="s">
        <v>19</v>
      </c>
      <c r="D474" s="21">
        <v>68.010000000000005</v>
      </c>
      <c r="E474" s="15">
        <v>0</v>
      </c>
    </row>
    <row r="475" spans="1:5" x14ac:dyDescent="0.2">
      <c r="A475" s="20">
        <v>105303</v>
      </c>
      <c r="B475" s="17" t="s">
        <v>485</v>
      </c>
      <c r="C475" s="20" t="s">
        <v>19</v>
      </c>
      <c r="D475" s="21">
        <v>55.54</v>
      </c>
      <c r="E475" s="15">
        <v>0</v>
      </c>
    </row>
    <row r="476" spans="1:5" x14ac:dyDescent="0.2">
      <c r="A476" s="20">
        <v>105270</v>
      </c>
      <c r="B476" s="17" t="s">
        <v>486</v>
      </c>
      <c r="C476" s="20" t="s">
        <v>19</v>
      </c>
      <c r="D476" s="21">
        <v>75.819999999999993</v>
      </c>
      <c r="E476" s="15">
        <v>0</v>
      </c>
    </row>
    <row r="477" spans="1:5" x14ac:dyDescent="0.2">
      <c r="A477" s="20">
        <v>105304</v>
      </c>
      <c r="B477" s="17" t="s">
        <v>487</v>
      </c>
      <c r="C477" s="20" t="s">
        <v>19</v>
      </c>
      <c r="D477" s="21">
        <v>62.11</v>
      </c>
      <c r="E477" s="15">
        <v>0</v>
      </c>
    </row>
    <row r="478" spans="1:5" x14ac:dyDescent="0.2">
      <c r="A478" s="20">
        <v>105271</v>
      </c>
      <c r="B478" s="17" t="s">
        <v>488</v>
      </c>
      <c r="C478" s="20" t="s">
        <v>19</v>
      </c>
      <c r="D478" s="21">
        <v>93.97</v>
      </c>
      <c r="E478" s="15">
        <v>0</v>
      </c>
    </row>
    <row r="479" spans="1:5" x14ac:dyDescent="0.2">
      <c r="A479" s="20">
        <v>105305</v>
      </c>
      <c r="B479" s="17" t="s">
        <v>489</v>
      </c>
      <c r="C479" s="20" t="s">
        <v>19</v>
      </c>
      <c r="D479" s="21">
        <v>75.61</v>
      </c>
      <c r="E479" s="15">
        <v>0</v>
      </c>
    </row>
    <row r="480" spans="1:5" x14ac:dyDescent="0.2">
      <c r="A480" s="20">
        <v>105272</v>
      </c>
      <c r="B480" s="17" t="s">
        <v>490</v>
      </c>
      <c r="C480" s="20" t="s">
        <v>19</v>
      </c>
      <c r="D480" s="21">
        <v>111.14</v>
      </c>
      <c r="E480" s="15">
        <v>0</v>
      </c>
    </row>
    <row r="481" spans="1:5" x14ac:dyDescent="0.2">
      <c r="A481" s="20">
        <v>105306</v>
      </c>
      <c r="B481" s="17" t="s">
        <v>491</v>
      </c>
      <c r="C481" s="20" t="s">
        <v>19</v>
      </c>
      <c r="D481" s="21">
        <v>89.73</v>
      </c>
      <c r="E481" s="15">
        <v>0</v>
      </c>
    </row>
    <row r="482" spans="1:5" x14ac:dyDescent="0.2">
      <c r="A482" s="20">
        <v>105273</v>
      </c>
      <c r="B482" s="17" t="s">
        <v>492</v>
      </c>
      <c r="C482" s="20" t="s">
        <v>19</v>
      </c>
      <c r="D482" s="21">
        <v>127.58</v>
      </c>
      <c r="E482" s="15">
        <v>0</v>
      </c>
    </row>
    <row r="483" spans="1:5" x14ac:dyDescent="0.2">
      <c r="A483" s="20">
        <v>105307</v>
      </c>
      <c r="B483" s="17" t="s">
        <v>493</v>
      </c>
      <c r="C483" s="20" t="s">
        <v>19</v>
      </c>
      <c r="D483" s="21">
        <v>103.17</v>
      </c>
      <c r="E483" s="15">
        <v>0</v>
      </c>
    </row>
    <row r="484" spans="1:5" x14ac:dyDescent="0.2">
      <c r="A484" s="20">
        <v>105250</v>
      </c>
      <c r="B484" s="17" t="s">
        <v>494</v>
      </c>
      <c r="C484" s="20" t="s">
        <v>19</v>
      </c>
      <c r="D484" s="21">
        <v>19.12</v>
      </c>
      <c r="E484" s="15">
        <v>0</v>
      </c>
    </row>
    <row r="485" spans="1:5" x14ac:dyDescent="0.2">
      <c r="A485" s="20">
        <v>105269</v>
      </c>
      <c r="B485" s="17" t="s">
        <v>495</v>
      </c>
      <c r="C485" s="20" t="s">
        <v>19</v>
      </c>
      <c r="D485" s="21">
        <v>14.67</v>
      </c>
      <c r="E485" s="15">
        <v>0</v>
      </c>
    </row>
    <row r="486" spans="1:5" x14ac:dyDescent="0.2">
      <c r="A486" s="20">
        <v>105274</v>
      </c>
      <c r="B486" s="17" t="s">
        <v>496</v>
      </c>
      <c r="C486" s="20" t="s">
        <v>19</v>
      </c>
      <c r="D486" s="21">
        <v>144.30000000000001</v>
      </c>
      <c r="E486" s="15">
        <v>0</v>
      </c>
    </row>
    <row r="487" spans="1:5" x14ac:dyDescent="0.2">
      <c r="A487" s="20">
        <v>105340</v>
      </c>
      <c r="B487" s="17" t="s">
        <v>497</v>
      </c>
      <c r="C487" s="20" t="s">
        <v>19</v>
      </c>
      <c r="D487" s="21">
        <v>116.88</v>
      </c>
      <c r="E487" s="15">
        <v>0</v>
      </c>
    </row>
    <row r="488" spans="1:5" x14ac:dyDescent="0.2">
      <c r="A488" s="20">
        <v>105275</v>
      </c>
      <c r="B488" s="17" t="s">
        <v>498</v>
      </c>
      <c r="C488" s="20" t="s">
        <v>19</v>
      </c>
      <c r="D488" s="21">
        <v>161.21</v>
      </c>
      <c r="E488" s="15">
        <v>0</v>
      </c>
    </row>
    <row r="489" spans="1:5" x14ac:dyDescent="0.2">
      <c r="A489" s="20">
        <v>105390</v>
      </c>
      <c r="B489" s="17" t="s">
        <v>499</v>
      </c>
      <c r="C489" s="20" t="s">
        <v>19</v>
      </c>
      <c r="D489" s="21">
        <v>130.76</v>
      </c>
      <c r="E489" s="15">
        <v>0</v>
      </c>
    </row>
    <row r="490" spans="1:5" x14ac:dyDescent="0.2">
      <c r="A490" s="20">
        <v>105364</v>
      </c>
      <c r="B490" s="17" t="s">
        <v>500</v>
      </c>
      <c r="C490" s="20" t="s">
        <v>19</v>
      </c>
      <c r="D490" s="21">
        <v>34.82</v>
      </c>
      <c r="E490" s="15">
        <v>0</v>
      </c>
    </row>
    <row r="491" spans="1:5" x14ac:dyDescent="0.2">
      <c r="A491" s="20">
        <v>105385</v>
      </c>
      <c r="B491" s="17" t="s">
        <v>501</v>
      </c>
      <c r="C491" s="20" t="s">
        <v>19</v>
      </c>
      <c r="D491" s="21">
        <v>28.52</v>
      </c>
      <c r="E491" s="15">
        <v>0</v>
      </c>
    </row>
    <row r="492" spans="1:5" x14ac:dyDescent="0.2">
      <c r="A492" s="20">
        <v>105362</v>
      </c>
      <c r="B492" s="17" t="s">
        <v>502</v>
      </c>
      <c r="C492" s="20" t="s">
        <v>19</v>
      </c>
      <c r="D492" s="21">
        <v>25.13</v>
      </c>
      <c r="E492" s="15">
        <v>0</v>
      </c>
    </row>
    <row r="493" spans="1:5" x14ac:dyDescent="0.2">
      <c r="A493" s="20">
        <v>105383</v>
      </c>
      <c r="B493" s="17" t="s">
        <v>503</v>
      </c>
      <c r="C493" s="20" t="s">
        <v>19</v>
      </c>
      <c r="D493" s="21">
        <v>20.51</v>
      </c>
      <c r="E493" s="15">
        <v>0</v>
      </c>
    </row>
    <row r="494" spans="1:5" x14ac:dyDescent="0.2">
      <c r="A494" s="20">
        <v>105363</v>
      </c>
      <c r="B494" s="17" t="s">
        <v>504</v>
      </c>
      <c r="C494" s="20" t="s">
        <v>19</v>
      </c>
      <c r="D494" s="21">
        <v>30.05</v>
      </c>
      <c r="E494" s="15">
        <v>0</v>
      </c>
    </row>
    <row r="495" spans="1:5" x14ac:dyDescent="0.2">
      <c r="A495" s="20">
        <v>105384</v>
      </c>
      <c r="B495" s="17" t="s">
        <v>505</v>
      </c>
      <c r="C495" s="20" t="s">
        <v>19</v>
      </c>
      <c r="D495" s="21">
        <v>24.59</v>
      </c>
      <c r="E495" s="15">
        <v>0</v>
      </c>
    </row>
    <row r="496" spans="1:5" x14ac:dyDescent="0.2">
      <c r="A496" s="20">
        <v>105279</v>
      </c>
      <c r="B496" s="17" t="s">
        <v>506</v>
      </c>
      <c r="C496" s="20" t="s">
        <v>19</v>
      </c>
      <c r="D496" s="21">
        <v>30.14</v>
      </c>
      <c r="E496" s="15">
        <v>0</v>
      </c>
    </row>
    <row r="497" spans="1:5" x14ac:dyDescent="0.2">
      <c r="A497" s="20">
        <v>105259</v>
      </c>
      <c r="B497" s="17" t="s">
        <v>507</v>
      </c>
      <c r="C497" s="20" t="s">
        <v>19</v>
      </c>
      <c r="D497" s="21">
        <v>23.54</v>
      </c>
      <c r="E497" s="15">
        <v>0</v>
      </c>
    </row>
    <row r="498" spans="1:5" x14ac:dyDescent="0.2">
      <c r="A498" s="20">
        <v>105357</v>
      </c>
      <c r="B498" s="17" t="s">
        <v>508</v>
      </c>
      <c r="C498" s="20" t="s">
        <v>19</v>
      </c>
      <c r="D498" s="21">
        <v>242.38</v>
      </c>
      <c r="E498" s="15">
        <v>0</v>
      </c>
    </row>
    <row r="499" spans="1:5" x14ac:dyDescent="0.2">
      <c r="A499" s="20">
        <v>105346</v>
      </c>
      <c r="B499" s="17" t="s">
        <v>509</v>
      </c>
      <c r="C499" s="20" t="s">
        <v>19</v>
      </c>
      <c r="D499" s="21">
        <v>197.76</v>
      </c>
      <c r="E499" s="15">
        <v>0</v>
      </c>
    </row>
    <row r="500" spans="1:5" x14ac:dyDescent="0.2">
      <c r="A500" s="20">
        <v>105358</v>
      </c>
      <c r="B500" s="17" t="s">
        <v>510</v>
      </c>
      <c r="C500" s="20" t="s">
        <v>19</v>
      </c>
      <c r="D500" s="21">
        <v>294.07</v>
      </c>
      <c r="E500" s="15">
        <v>0</v>
      </c>
    </row>
    <row r="501" spans="1:5" x14ac:dyDescent="0.2">
      <c r="A501" s="20">
        <v>105347</v>
      </c>
      <c r="B501" s="17" t="s">
        <v>511</v>
      </c>
      <c r="C501" s="20" t="s">
        <v>19</v>
      </c>
      <c r="D501" s="21">
        <v>241.41</v>
      </c>
      <c r="E501" s="15">
        <v>0</v>
      </c>
    </row>
    <row r="502" spans="1:5" x14ac:dyDescent="0.2">
      <c r="A502" s="20">
        <v>105280</v>
      </c>
      <c r="B502" s="17" t="s">
        <v>512</v>
      </c>
      <c r="C502" s="20" t="s">
        <v>19</v>
      </c>
      <c r="D502" s="21">
        <v>40.369999999999997</v>
      </c>
      <c r="E502" s="15">
        <v>0</v>
      </c>
    </row>
    <row r="503" spans="1:5" x14ac:dyDescent="0.2">
      <c r="A503" s="20">
        <v>105283</v>
      </c>
      <c r="B503" s="17" t="s">
        <v>513</v>
      </c>
      <c r="C503" s="20" t="s">
        <v>19</v>
      </c>
      <c r="D503" s="21">
        <v>32.1</v>
      </c>
      <c r="E503" s="15">
        <v>0</v>
      </c>
    </row>
    <row r="504" spans="1:5" x14ac:dyDescent="0.2">
      <c r="A504" s="20">
        <v>105281</v>
      </c>
      <c r="B504" s="17" t="s">
        <v>514</v>
      </c>
      <c r="C504" s="20" t="s">
        <v>19</v>
      </c>
      <c r="D504" s="21">
        <v>50.6</v>
      </c>
      <c r="E504" s="15">
        <v>0</v>
      </c>
    </row>
    <row r="505" spans="1:5" x14ac:dyDescent="0.2">
      <c r="A505" s="20">
        <v>105319</v>
      </c>
      <c r="B505" s="17" t="s">
        <v>515</v>
      </c>
      <c r="C505" s="20" t="s">
        <v>19</v>
      </c>
      <c r="D505" s="21">
        <v>40.659999999999997</v>
      </c>
      <c r="E505" s="15">
        <v>0</v>
      </c>
    </row>
    <row r="506" spans="1:5" x14ac:dyDescent="0.2">
      <c r="A506" s="20">
        <v>105284</v>
      </c>
      <c r="B506" s="17" t="s">
        <v>516</v>
      </c>
      <c r="C506" s="20" t="s">
        <v>19</v>
      </c>
      <c r="D506" s="21">
        <v>61.11</v>
      </c>
      <c r="E506" s="15">
        <v>0</v>
      </c>
    </row>
    <row r="507" spans="1:5" x14ac:dyDescent="0.2">
      <c r="A507" s="20">
        <v>105320</v>
      </c>
      <c r="B507" s="17" t="s">
        <v>517</v>
      </c>
      <c r="C507" s="20" t="s">
        <v>19</v>
      </c>
      <c r="D507" s="21">
        <v>49.51</v>
      </c>
      <c r="E507" s="15">
        <v>0</v>
      </c>
    </row>
    <row r="508" spans="1:5" x14ac:dyDescent="0.2">
      <c r="A508" s="20">
        <v>105348</v>
      </c>
      <c r="B508" s="17" t="s">
        <v>518</v>
      </c>
      <c r="C508" s="20" t="s">
        <v>19</v>
      </c>
      <c r="D508" s="21">
        <v>71.599999999999994</v>
      </c>
      <c r="E508" s="15">
        <v>0</v>
      </c>
    </row>
    <row r="509" spans="1:5" x14ac:dyDescent="0.2">
      <c r="A509" s="20">
        <v>105321</v>
      </c>
      <c r="B509" s="17" t="s">
        <v>519</v>
      </c>
      <c r="C509" s="20" t="s">
        <v>19</v>
      </c>
      <c r="D509" s="21">
        <v>58.33</v>
      </c>
      <c r="E509" s="15">
        <v>0</v>
      </c>
    </row>
    <row r="510" spans="1:5" x14ac:dyDescent="0.2">
      <c r="A510" s="20">
        <v>105349</v>
      </c>
      <c r="B510" s="17" t="s">
        <v>520</v>
      </c>
      <c r="C510" s="20" t="s">
        <v>19</v>
      </c>
      <c r="D510" s="21">
        <v>82.09</v>
      </c>
      <c r="E510" s="15">
        <v>0</v>
      </c>
    </row>
    <row r="511" spans="1:5" x14ac:dyDescent="0.2">
      <c r="A511" s="20">
        <v>105322</v>
      </c>
      <c r="B511" s="17" t="s">
        <v>521</v>
      </c>
      <c r="C511" s="20" t="s">
        <v>19</v>
      </c>
      <c r="D511" s="21">
        <v>67.14</v>
      </c>
      <c r="E511" s="15">
        <v>0</v>
      </c>
    </row>
    <row r="512" spans="1:5" x14ac:dyDescent="0.2">
      <c r="A512" s="20">
        <v>105350</v>
      </c>
      <c r="B512" s="17" t="s">
        <v>522</v>
      </c>
      <c r="C512" s="20" t="s">
        <v>19</v>
      </c>
      <c r="D512" s="21">
        <v>92.59</v>
      </c>
      <c r="E512" s="15">
        <v>0</v>
      </c>
    </row>
    <row r="513" spans="1:5" x14ac:dyDescent="0.2">
      <c r="A513" s="20">
        <v>105323</v>
      </c>
      <c r="B513" s="17" t="s">
        <v>523</v>
      </c>
      <c r="C513" s="20" t="s">
        <v>19</v>
      </c>
      <c r="D513" s="21">
        <v>75.959999999999994</v>
      </c>
      <c r="E513" s="15">
        <v>0</v>
      </c>
    </row>
    <row r="514" spans="1:5" x14ac:dyDescent="0.2">
      <c r="A514" s="20">
        <v>105351</v>
      </c>
      <c r="B514" s="17" t="s">
        <v>524</v>
      </c>
      <c r="C514" s="20" t="s">
        <v>19</v>
      </c>
      <c r="D514" s="21">
        <v>103.31</v>
      </c>
      <c r="E514" s="15">
        <v>0</v>
      </c>
    </row>
    <row r="515" spans="1:5" x14ac:dyDescent="0.2">
      <c r="A515" s="20">
        <v>105324</v>
      </c>
      <c r="B515" s="17" t="s">
        <v>525</v>
      </c>
      <c r="C515" s="20" t="s">
        <v>19</v>
      </c>
      <c r="D515" s="21">
        <v>85.02</v>
      </c>
      <c r="E515" s="15">
        <v>0</v>
      </c>
    </row>
    <row r="516" spans="1:5" x14ac:dyDescent="0.2">
      <c r="A516" s="20">
        <v>105352</v>
      </c>
      <c r="B516" s="17" t="s">
        <v>526</v>
      </c>
      <c r="C516" s="20" t="s">
        <v>19</v>
      </c>
      <c r="D516" s="21">
        <v>127.79</v>
      </c>
      <c r="E516" s="15">
        <v>0</v>
      </c>
    </row>
    <row r="517" spans="1:5" x14ac:dyDescent="0.2">
      <c r="A517" s="20">
        <v>105325</v>
      </c>
      <c r="B517" s="17" t="s">
        <v>527</v>
      </c>
      <c r="C517" s="20" t="s">
        <v>19</v>
      </c>
      <c r="D517" s="21">
        <v>103.29</v>
      </c>
      <c r="E517" s="15">
        <v>0</v>
      </c>
    </row>
    <row r="518" spans="1:5" x14ac:dyDescent="0.2">
      <c r="A518" s="20">
        <v>105353</v>
      </c>
      <c r="B518" s="17" t="s">
        <v>528</v>
      </c>
      <c r="C518" s="20" t="s">
        <v>19</v>
      </c>
      <c r="D518" s="21">
        <v>151.32</v>
      </c>
      <c r="E518" s="15">
        <v>0</v>
      </c>
    </row>
    <row r="519" spans="1:5" x14ac:dyDescent="0.2">
      <c r="A519" s="20">
        <v>105326</v>
      </c>
      <c r="B519" s="17" t="s">
        <v>529</v>
      </c>
      <c r="C519" s="20" t="s">
        <v>19</v>
      </c>
      <c r="D519" s="21">
        <v>122.79</v>
      </c>
      <c r="E519" s="15">
        <v>0</v>
      </c>
    </row>
    <row r="520" spans="1:5" x14ac:dyDescent="0.2">
      <c r="A520" s="20">
        <v>105354</v>
      </c>
      <c r="B520" s="17" t="s">
        <v>530</v>
      </c>
      <c r="C520" s="20" t="s">
        <v>19</v>
      </c>
      <c r="D520" s="21">
        <v>173.45</v>
      </c>
      <c r="E520" s="15">
        <v>0</v>
      </c>
    </row>
    <row r="521" spans="1:5" x14ac:dyDescent="0.2">
      <c r="A521" s="20">
        <v>105344</v>
      </c>
      <c r="B521" s="17" t="s">
        <v>531</v>
      </c>
      <c r="C521" s="20" t="s">
        <v>19</v>
      </c>
      <c r="D521" s="21">
        <v>140.9</v>
      </c>
      <c r="E521" s="15">
        <v>0</v>
      </c>
    </row>
    <row r="522" spans="1:5" x14ac:dyDescent="0.2">
      <c r="A522" s="20">
        <v>105278</v>
      </c>
      <c r="B522" s="17" t="s">
        <v>532</v>
      </c>
      <c r="C522" s="20" t="s">
        <v>19</v>
      </c>
      <c r="D522" s="21">
        <v>25.97</v>
      </c>
      <c r="E522" s="15">
        <v>0</v>
      </c>
    </row>
    <row r="523" spans="1:5" x14ac:dyDescent="0.2">
      <c r="A523" s="20">
        <v>105343</v>
      </c>
      <c r="B523" s="17" t="s">
        <v>533</v>
      </c>
      <c r="C523" s="20" t="s">
        <v>19</v>
      </c>
      <c r="D523" s="21">
        <v>20.03</v>
      </c>
      <c r="E523" s="15">
        <v>0</v>
      </c>
    </row>
    <row r="524" spans="1:5" x14ac:dyDescent="0.2">
      <c r="A524" s="20">
        <v>105355</v>
      </c>
      <c r="B524" s="17" t="s">
        <v>534</v>
      </c>
      <c r="C524" s="20" t="s">
        <v>19</v>
      </c>
      <c r="D524" s="21">
        <v>196.1</v>
      </c>
      <c r="E524" s="15">
        <v>0</v>
      </c>
    </row>
    <row r="525" spans="1:5" x14ac:dyDescent="0.2">
      <c r="A525" s="20">
        <v>105391</v>
      </c>
      <c r="B525" s="17" t="s">
        <v>535</v>
      </c>
      <c r="C525" s="20" t="s">
        <v>19</v>
      </c>
      <c r="D525" s="21">
        <v>159.51</v>
      </c>
      <c r="E525" s="15">
        <v>0</v>
      </c>
    </row>
    <row r="526" spans="1:5" x14ac:dyDescent="0.2">
      <c r="A526" s="20">
        <v>105356</v>
      </c>
      <c r="B526" s="17" t="s">
        <v>536</v>
      </c>
      <c r="C526" s="20" t="s">
        <v>19</v>
      </c>
      <c r="D526" s="21">
        <v>219.13</v>
      </c>
      <c r="E526" s="15">
        <v>0</v>
      </c>
    </row>
    <row r="527" spans="1:5" x14ac:dyDescent="0.2">
      <c r="A527" s="20">
        <v>105345</v>
      </c>
      <c r="B527" s="17" t="s">
        <v>537</v>
      </c>
      <c r="C527" s="20" t="s">
        <v>19</v>
      </c>
      <c r="D527" s="21">
        <v>178.52</v>
      </c>
      <c r="E527" s="15">
        <v>0</v>
      </c>
    </row>
    <row r="528" spans="1:5" x14ac:dyDescent="0.2">
      <c r="A528" s="20">
        <v>105367</v>
      </c>
      <c r="B528" s="17" t="s">
        <v>538</v>
      </c>
      <c r="C528" s="20" t="s">
        <v>19</v>
      </c>
      <c r="D528" s="21">
        <v>47.38</v>
      </c>
      <c r="E528" s="15">
        <v>0</v>
      </c>
    </row>
    <row r="529" spans="1:5" x14ac:dyDescent="0.2">
      <c r="A529" s="20">
        <v>105371</v>
      </c>
      <c r="B529" s="17" t="s">
        <v>539</v>
      </c>
      <c r="C529" s="20" t="s">
        <v>19</v>
      </c>
      <c r="D529" s="21">
        <v>38.97</v>
      </c>
      <c r="E529" s="15">
        <v>0</v>
      </c>
    </row>
    <row r="530" spans="1:5" x14ac:dyDescent="0.2">
      <c r="A530" s="20">
        <v>105365</v>
      </c>
      <c r="B530" s="17" t="s">
        <v>540</v>
      </c>
      <c r="C530" s="20" t="s">
        <v>19</v>
      </c>
      <c r="D530" s="21">
        <v>33.94</v>
      </c>
      <c r="E530" s="15">
        <v>0</v>
      </c>
    </row>
    <row r="531" spans="1:5" x14ac:dyDescent="0.2">
      <c r="A531" s="20">
        <v>105386</v>
      </c>
      <c r="B531" s="17" t="s">
        <v>541</v>
      </c>
      <c r="C531" s="20" t="s">
        <v>19</v>
      </c>
      <c r="D531" s="21">
        <v>27.77</v>
      </c>
      <c r="E531" s="15">
        <v>0</v>
      </c>
    </row>
    <row r="532" spans="1:5" x14ac:dyDescent="0.2">
      <c r="A532" s="20">
        <v>105366</v>
      </c>
      <c r="B532" s="17" t="s">
        <v>542</v>
      </c>
      <c r="C532" s="20" t="s">
        <v>19</v>
      </c>
      <c r="D532" s="21">
        <v>40.81</v>
      </c>
      <c r="E532" s="15">
        <v>0</v>
      </c>
    </row>
    <row r="533" spans="1:5" x14ac:dyDescent="0.2">
      <c r="A533" s="20">
        <v>105387</v>
      </c>
      <c r="B533" s="17" t="s">
        <v>543</v>
      </c>
      <c r="C533" s="20" t="s">
        <v>19</v>
      </c>
      <c r="D533" s="21">
        <v>33.53</v>
      </c>
      <c r="E533" s="15">
        <v>0</v>
      </c>
    </row>
    <row r="534" spans="1:5" x14ac:dyDescent="0.2">
      <c r="A534" s="20">
        <v>97177</v>
      </c>
      <c r="B534" s="17" t="s">
        <v>544</v>
      </c>
      <c r="C534" s="20" t="s">
        <v>26</v>
      </c>
      <c r="D534" s="21">
        <v>96.98</v>
      </c>
      <c r="E534" s="15">
        <v>0</v>
      </c>
    </row>
    <row r="535" spans="1:5" x14ac:dyDescent="0.2">
      <c r="A535" s="20">
        <v>97187</v>
      </c>
      <c r="B535" s="17" t="s">
        <v>545</v>
      </c>
      <c r="C535" s="20" t="s">
        <v>26</v>
      </c>
      <c r="D535" s="21">
        <v>87.58</v>
      </c>
      <c r="E535" s="15">
        <v>0</v>
      </c>
    </row>
    <row r="536" spans="1:5" x14ac:dyDescent="0.2">
      <c r="A536" s="20">
        <v>97178</v>
      </c>
      <c r="B536" s="17" t="s">
        <v>546</v>
      </c>
      <c r="C536" s="20" t="s">
        <v>26</v>
      </c>
      <c r="D536" s="21">
        <v>118.27</v>
      </c>
      <c r="E536" s="15">
        <v>0</v>
      </c>
    </row>
    <row r="537" spans="1:5" x14ac:dyDescent="0.2">
      <c r="A537" s="20">
        <v>97188</v>
      </c>
      <c r="B537" s="17" t="s">
        <v>547</v>
      </c>
      <c r="C537" s="20" t="s">
        <v>26</v>
      </c>
      <c r="D537" s="21">
        <v>106.91</v>
      </c>
      <c r="E537" s="15">
        <v>0</v>
      </c>
    </row>
    <row r="538" spans="1:5" x14ac:dyDescent="0.2">
      <c r="A538" s="20">
        <v>97179</v>
      </c>
      <c r="B538" s="17" t="s">
        <v>548</v>
      </c>
      <c r="C538" s="20" t="s">
        <v>26</v>
      </c>
      <c r="D538" s="21">
        <v>139.56</v>
      </c>
      <c r="E538" s="15">
        <v>0</v>
      </c>
    </row>
    <row r="539" spans="1:5" x14ac:dyDescent="0.2">
      <c r="A539" s="20">
        <v>97189</v>
      </c>
      <c r="B539" s="17" t="s">
        <v>549</v>
      </c>
      <c r="C539" s="20" t="s">
        <v>26</v>
      </c>
      <c r="D539" s="21">
        <v>126.23</v>
      </c>
      <c r="E539" s="15">
        <v>0</v>
      </c>
    </row>
    <row r="540" spans="1:5" x14ac:dyDescent="0.2">
      <c r="A540" s="20">
        <v>97180</v>
      </c>
      <c r="B540" s="17" t="s">
        <v>550</v>
      </c>
      <c r="C540" s="20" t="s">
        <v>26</v>
      </c>
      <c r="D540" s="21">
        <v>160.83000000000001</v>
      </c>
      <c r="E540" s="15">
        <v>0</v>
      </c>
    </row>
    <row r="541" spans="1:5" x14ac:dyDescent="0.2">
      <c r="A541" s="20">
        <v>97190</v>
      </c>
      <c r="B541" s="17" t="s">
        <v>551</v>
      </c>
      <c r="C541" s="20" t="s">
        <v>26</v>
      </c>
      <c r="D541" s="21">
        <v>145.55000000000001</v>
      </c>
      <c r="E541" s="15">
        <v>0</v>
      </c>
    </row>
    <row r="542" spans="1:5" x14ac:dyDescent="0.2">
      <c r="A542" s="20">
        <v>97181</v>
      </c>
      <c r="B542" s="17" t="s">
        <v>552</v>
      </c>
      <c r="C542" s="20" t="s">
        <v>26</v>
      </c>
      <c r="D542" s="21">
        <v>182.12</v>
      </c>
      <c r="E542" s="15">
        <v>0</v>
      </c>
    </row>
    <row r="543" spans="1:5" x14ac:dyDescent="0.2">
      <c r="A543" s="20">
        <v>97191</v>
      </c>
      <c r="B543" s="17" t="s">
        <v>553</v>
      </c>
      <c r="C543" s="20" t="s">
        <v>26</v>
      </c>
      <c r="D543" s="21">
        <v>164.87</v>
      </c>
      <c r="E543" s="15">
        <v>0</v>
      </c>
    </row>
    <row r="544" spans="1:5" x14ac:dyDescent="0.2">
      <c r="A544" s="20">
        <v>97182</v>
      </c>
      <c r="B544" s="17" t="s">
        <v>554</v>
      </c>
      <c r="C544" s="20" t="s">
        <v>26</v>
      </c>
      <c r="D544" s="21">
        <v>207.75</v>
      </c>
      <c r="E544" s="15">
        <v>0</v>
      </c>
    </row>
    <row r="545" spans="1:5" x14ac:dyDescent="0.2">
      <c r="A545" s="20">
        <v>97192</v>
      </c>
      <c r="B545" s="17" t="s">
        <v>555</v>
      </c>
      <c r="C545" s="20" t="s">
        <v>26</v>
      </c>
      <c r="D545" s="21">
        <v>187.51</v>
      </c>
      <c r="E545" s="15">
        <v>0</v>
      </c>
    </row>
    <row r="546" spans="1:5" x14ac:dyDescent="0.2">
      <c r="A546" s="20">
        <v>97173</v>
      </c>
      <c r="B546" s="17" t="s">
        <v>556</v>
      </c>
      <c r="C546" s="20" t="s">
        <v>26</v>
      </c>
      <c r="D546" s="21">
        <v>54.42</v>
      </c>
      <c r="E546" s="15">
        <v>0</v>
      </c>
    </row>
    <row r="547" spans="1:5" x14ac:dyDescent="0.2">
      <c r="A547" s="20">
        <v>97183</v>
      </c>
      <c r="B547" s="17" t="s">
        <v>557</v>
      </c>
      <c r="C547" s="20" t="s">
        <v>26</v>
      </c>
      <c r="D547" s="21">
        <v>48.94</v>
      </c>
      <c r="E547" s="15">
        <v>0</v>
      </c>
    </row>
    <row r="548" spans="1:5" x14ac:dyDescent="0.2">
      <c r="A548" s="20">
        <v>97174</v>
      </c>
      <c r="B548" s="17" t="s">
        <v>558</v>
      </c>
      <c r="C548" s="20" t="s">
        <v>26</v>
      </c>
      <c r="D548" s="21">
        <v>65.05</v>
      </c>
      <c r="E548" s="15">
        <v>0</v>
      </c>
    </row>
    <row r="549" spans="1:5" x14ac:dyDescent="0.2">
      <c r="A549" s="20">
        <v>97184</v>
      </c>
      <c r="B549" s="17" t="s">
        <v>559</v>
      </c>
      <c r="C549" s="20" t="s">
        <v>26</v>
      </c>
      <c r="D549" s="21">
        <v>58.58</v>
      </c>
      <c r="E549" s="15">
        <v>0</v>
      </c>
    </row>
    <row r="550" spans="1:5" x14ac:dyDescent="0.2">
      <c r="A550" s="20">
        <v>97175</v>
      </c>
      <c r="B550" s="17" t="s">
        <v>560</v>
      </c>
      <c r="C550" s="20" t="s">
        <v>26</v>
      </c>
      <c r="D550" s="21">
        <v>75.680000000000007</v>
      </c>
      <c r="E550" s="15">
        <v>0</v>
      </c>
    </row>
    <row r="551" spans="1:5" x14ac:dyDescent="0.2">
      <c r="A551" s="20">
        <v>97185</v>
      </c>
      <c r="B551" s="17" t="s">
        <v>561</v>
      </c>
      <c r="C551" s="20" t="s">
        <v>26</v>
      </c>
      <c r="D551" s="21">
        <v>68.25</v>
      </c>
      <c r="E551" s="15">
        <v>0</v>
      </c>
    </row>
    <row r="552" spans="1:5" x14ac:dyDescent="0.2">
      <c r="A552" s="20">
        <v>97176</v>
      </c>
      <c r="B552" s="17" t="s">
        <v>562</v>
      </c>
      <c r="C552" s="20" t="s">
        <v>26</v>
      </c>
      <c r="D552" s="21">
        <v>86.35</v>
      </c>
      <c r="E552" s="15">
        <v>0</v>
      </c>
    </row>
    <row r="553" spans="1:5" x14ac:dyDescent="0.2">
      <c r="A553" s="20">
        <v>97186</v>
      </c>
      <c r="B553" s="17" t="s">
        <v>563</v>
      </c>
      <c r="C553" s="20" t="s">
        <v>26</v>
      </c>
      <c r="D553" s="21">
        <v>77.92</v>
      </c>
      <c r="E553" s="15">
        <v>0</v>
      </c>
    </row>
    <row r="554" spans="1:5" x14ac:dyDescent="0.2">
      <c r="A554" s="20">
        <v>97142</v>
      </c>
      <c r="B554" s="17" t="s">
        <v>564</v>
      </c>
      <c r="C554" s="20" t="s">
        <v>26</v>
      </c>
      <c r="D554" s="21">
        <v>7.07</v>
      </c>
      <c r="E554" s="15">
        <v>0</v>
      </c>
    </row>
    <row r="555" spans="1:5" x14ac:dyDescent="0.2">
      <c r="A555" s="20">
        <v>97158</v>
      </c>
      <c r="B555" s="17" t="s">
        <v>565</v>
      </c>
      <c r="C555" s="20" t="s">
        <v>26</v>
      </c>
      <c r="D555" s="21">
        <v>5.46</v>
      </c>
      <c r="E555" s="15">
        <v>0</v>
      </c>
    </row>
    <row r="556" spans="1:5" x14ac:dyDescent="0.2">
      <c r="A556" s="20">
        <v>97155</v>
      </c>
      <c r="B556" s="17" t="s">
        <v>566</v>
      </c>
      <c r="C556" s="20" t="s">
        <v>26</v>
      </c>
      <c r="D556" s="21">
        <v>56.62</v>
      </c>
      <c r="E556" s="15">
        <v>0</v>
      </c>
    </row>
    <row r="557" spans="1:5" x14ac:dyDescent="0.2">
      <c r="A557" s="20">
        <v>97171</v>
      </c>
      <c r="B557" s="17" t="s">
        <v>567</v>
      </c>
      <c r="C557" s="20" t="s">
        <v>26</v>
      </c>
      <c r="D557" s="21">
        <v>45.75</v>
      </c>
      <c r="E557" s="15">
        <v>0</v>
      </c>
    </row>
    <row r="558" spans="1:5" x14ac:dyDescent="0.2">
      <c r="A558" s="20">
        <v>97156</v>
      </c>
      <c r="B558" s="17" t="s">
        <v>568</v>
      </c>
      <c r="C558" s="20" t="s">
        <v>26</v>
      </c>
      <c r="D558" s="21">
        <v>67.739999999999995</v>
      </c>
      <c r="E558" s="15">
        <v>0</v>
      </c>
    </row>
    <row r="559" spans="1:5" x14ac:dyDescent="0.2">
      <c r="A559" s="20">
        <v>97172</v>
      </c>
      <c r="B559" s="17" t="s">
        <v>569</v>
      </c>
      <c r="C559" s="20" t="s">
        <v>26</v>
      </c>
      <c r="D559" s="21">
        <v>54.91</v>
      </c>
      <c r="E559" s="15">
        <v>0</v>
      </c>
    </row>
    <row r="560" spans="1:5" x14ac:dyDescent="0.2">
      <c r="A560" s="20">
        <v>97143</v>
      </c>
      <c r="B560" s="17" t="s">
        <v>570</v>
      </c>
      <c r="C560" s="20" t="s">
        <v>26</v>
      </c>
      <c r="D560" s="21">
        <v>9.48</v>
      </c>
      <c r="E560" s="15">
        <v>0</v>
      </c>
    </row>
    <row r="561" spans="1:5" x14ac:dyDescent="0.2">
      <c r="A561" s="20">
        <v>97159</v>
      </c>
      <c r="B561" s="17" t="s">
        <v>571</v>
      </c>
      <c r="C561" s="20" t="s">
        <v>26</v>
      </c>
      <c r="D561" s="21">
        <v>7.46</v>
      </c>
      <c r="E561" s="15">
        <v>0</v>
      </c>
    </row>
    <row r="562" spans="1:5" x14ac:dyDescent="0.2">
      <c r="A562" s="20">
        <v>97144</v>
      </c>
      <c r="B562" s="17" t="s">
        <v>572</v>
      </c>
      <c r="C562" s="20" t="s">
        <v>26</v>
      </c>
      <c r="D562" s="21">
        <v>11.89</v>
      </c>
      <c r="E562" s="15">
        <v>0</v>
      </c>
    </row>
    <row r="563" spans="1:5" x14ac:dyDescent="0.2">
      <c r="A563" s="20">
        <v>97160</v>
      </c>
      <c r="B563" s="17" t="s">
        <v>573</v>
      </c>
      <c r="C563" s="20" t="s">
        <v>26</v>
      </c>
      <c r="D563" s="21">
        <v>9.4700000000000006</v>
      </c>
      <c r="E563" s="15">
        <v>0</v>
      </c>
    </row>
    <row r="564" spans="1:5" x14ac:dyDescent="0.2">
      <c r="A564" s="20">
        <v>97145</v>
      </c>
      <c r="B564" s="17" t="s">
        <v>574</v>
      </c>
      <c r="C564" s="20" t="s">
        <v>26</v>
      </c>
      <c r="D564" s="21">
        <v>14.33</v>
      </c>
      <c r="E564" s="15">
        <v>0</v>
      </c>
    </row>
    <row r="565" spans="1:5" x14ac:dyDescent="0.2">
      <c r="A565" s="20">
        <v>97161</v>
      </c>
      <c r="B565" s="17" t="s">
        <v>575</v>
      </c>
      <c r="C565" s="20" t="s">
        <v>26</v>
      </c>
      <c r="D565" s="21">
        <v>11.51</v>
      </c>
      <c r="E565" s="15">
        <v>0</v>
      </c>
    </row>
    <row r="566" spans="1:5" x14ac:dyDescent="0.2">
      <c r="A566" s="20">
        <v>97146</v>
      </c>
      <c r="B566" s="17" t="s">
        <v>576</v>
      </c>
      <c r="C566" s="20" t="s">
        <v>26</v>
      </c>
      <c r="D566" s="21">
        <v>16.78</v>
      </c>
      <c r="E566" s="15">
        <v>0</v>
      </c>
    </row>
    <row r="567" spans="1:5" x14ac:dyDescent="0.2">
      <c r="A567" s="20">
        <v>97162</v>
      </c>
      <c r="B567" s="17" t="s">
        <v>577</v>
      </c>
      <c r="C567" s="20" t="s">
        <v>26</v>
      </c>
      <c r="D567" s="21">
        <v>13.53</v>
      </c>
      <c r="E567" s="15">
        <v>0</v>
      </c>
    </row>
    <row r="568" spans="1:5" x14ac:dyDescent="0.2">
      <c r="A568" s="20">
        <v>97147</v>
      </c>
      <c r="B568" s="17" t="s">
        <v>578</v>
      </c>
      <c r="C568" s="20" t="s">
        <v>26</v>
      </c>
      <c r="D568" s="21">
        <v>19.2</v>
      </c>
      <c r="E568" s="15">
        <v>0</v>
      </c>
    </row>
    <row r="569" spans="1:5" x14ac:dyDescent="0.2">
      <c r="A569" s="20">
        <v>97163</v>
      </c>
      <c r="B569" s="17" t="s">
        <v>579</v>
      </c>
      <c r="C569" s="20" t="s">
        <v>26</v>
      </c>
      <c r="D569" s="21">
        <v>15.56</v>
      </c>
      <c r="E569" s="15">
        <v>0</v>
      </c>
    </row>
    <row r="570" spans="1:5" x14ac:dyDescent="0.2">
      <c r="A570" s="20">
        <v>97148</v>
      </c>
      <c r="B570" s="17" t="s">
        <v>580</v>
      </c>
      <c r="C570" s="20" t="s">
        <v>26</v>
      </c>
      <c r="D570" s="21">
        <v>21.64</v>
      </c>
      <c r="E570" s="15">
        <v>0</v>
      </c>
    </row>
    <row r="571" spans="1:5" x14ac:dyDescent="0.2">
      <c r="A571" s="20">
        <v>97164</v>
      </c>
      <c r="B571" s="17" t="s">
        <v>581</v>
      </c>
      <c r="C571" s="20" t="s">
        <v>26</v>
      </c>
      <c r="D571" s="21">
        <v>17.600000000000001</v>
      </c>
      <c r="E571" s="15">
        <v>0</v>
      </c>
    </row>
    <row r="572" spans="1:5" x14ac:dyDescent="0.2">
      <c r="A572" s="20">
        <v>97149</v>
      </c>
      <c r="B572" s="17" t="s">
        <v>582</v>
      </c>
      <c r="C572" s="20" t="s">
        <v>26</v>
      </c>
      <c r="D572" s="21">
        <v>24.11</v>
      </c>
      <c r="E572" s="15">
        <v>0</v>
      </c>
    </row>
    <row r="573" spans="1:5" x14ac:dyDescent="0.2">
      <c r="A573" s="20">
        <v>97165</v>
      </c>
      <c r="B573" s="17" t="s">
        <v>583</v>
      </c>
      <c r="C573" s="20" t="s">
        <v>26</v>
      </c>
      <c r="D573" s="21">
        <v>19.64</v>
      </c>
      <c r="E573" s="15">
        <v>0</v>
      </c>
    </row>
    <row r="574" spans="1:5" x14ac:dyDescent="0.2">
      <c r="A574" s="20">
        <v>97150</v>
      </c>
      <c r="B574" s="17" t="s">
        <v>584</v>
      </c>
      <c r="C574" s="20" t="s">
        <v>26</v>
      </c>
      <c r="D574" s="21">
        <v>29.93</v>
      </c>
      <c r="E574" s="15">
        <v>0</v>
      </c>
    </row>
    <row r="575" spans="1:5" x14ac:dyDescent="0.2">
      <c r="A575" s="20">
        <v>97166</v>
      </c>
      <c r="B575" s="17" t="s">
        <v>585</v>
      </c>
      <c r="C575" s="20" t="s">
        <v>26</v>
      </c>
      <c r="D575" s="21">
        <v>23.95</v>
      </c>
      <c r="E575" s="15">
        <v>0</v>
      </c>
    </row>
    <row r="576" spans="1:5" x14ac:dyDescent="0.2">
      <c r="A576" s="20">
        <v>97151</v>
      </c>
      <c r="B576" s="17" t="s">
        <v>586</v>
      </c>
      <c r="C576" s="20" t="s">
        <v>26</v>
      </c>
      <c r="D576" s="21">
        <v>35.369999999999997</v>
      </c>
      <c r="E576" s="15">
        <v>0</v>
      </c>
    </row>
    <row r="577" spans="1:5" x14ac:dyDescent="0.2">
      <c r="A577" s="20">
        <v>97167</v>
      </c>
      <c r="B577" s="17" t="s">
        <v>587</v>
      </c>
      <c r="C577" s="20" t="s">
        <v>26</v>
      </c>
      <c r="D577" s="21">
        <v>28.4</v>
      </c>
      <c r="E577" s="15">
        <v>0</v>
      </c>
    </row>
    <row r="578" spans="1:5" x14ac:dyDescent="0.2">
      <c r="A578" s="20">
        <v>97152</v>
      </c>
      <c r="B578" s="17" t="s">
        <v>588</v>
      </c>
      <c r="C578" s="20" t="s">
        <v>26</v>
      </c>
      <c r="D578" s="21">
        <v>40.54</v>
      </c>
      <c r="E578" s="15">
        <v>0</v>
      </c>
    </row>
    <row r="579" spans="1:5" x14ac:dyDescent="0.2">
      <c r="A579" s="20">
        <v>97168</v>
      </c>
      <c r="B579" s="17" t="s">
        <v>589</v>
      </c>
      <c r="C579" s="20" t="s">
        <v>26</v>
      </c>
      <c r="D579" s="21">
        <v>32.61</v>
      </c>
      <c r="E579" s="15">
        <v>0</v>
      </c>
    </row>
    <row r="580" spans="1:5" x14ac:dyDescent="0.2">
      <c r="A580" s="20">
        <v>97141</v>
      </c>
      <c r="B580" s="17" t="s">
        <v>590</v>
      </c>
      <c r="C580" s="20" t="s">
        <v>26</v>
      </c>
      <c r="D580" s="21">
        <v>6.09</v>
      </c>
      <c r="E580" s="15">
        <v>0</v>
      </c>
    </row>
    <row r="581" spans="1:5" x14ac:dyDescent="0.2">
      <c r="A581" s="20">
        <v>97157</v>
      </c>
      <c r="B581" s="17" t="s">
        <v>591</v>
      </c>
      <c r="C581" s="20" t="s">
        <v>26</v>
      </c>
      <c r="D581" s="21">
        <v>4.6399999999999997</v>
      </c>
      <c r="E581" s="15">
        <v>0</v>
      </c>
    </row>
    <row r="582" spans="1:5" x14ac:dyDescent="0.2">
      <c r="A582" s="20">
        <v>97153</v>
      </c>
      <c r="B582" s="17" t="s">
        <v>592</v>
      </c>
      <c r="C582" s="20" t="s">
        <v>26</v>
      </c>
      <c r="D582" s="21">
        <v>45.88</v>
      </c>
      <c r="E582" s="15">
        <v>0</v>
      </c>
    </row>
    <row r="583" spans="1:5" x14ac:dyDescent="0.2">
      <c r="A583" s="20">
        <v>97169</v>
      </c>
      <c r="B583" s="17" t="s">
        <v>593</v>
      </c>
      <c r="C583" s="20" t="s">
        <v>26</v>
      </c>
      <c r="D583" s="21">
        <v>36.97</v>
      </c>
      <c r="E583" s="15">
        <v>0</v>
      </c>
    </row>
    <row r="584" spans="1:5" x14ac:dyDescent="0.2">
      <c r="A584" s="20">
        <v>97154</v>
      </c>
      <c r="B584" s="17" t="s">
        <v>594</v>
      </c>
      <c r="C584" s="20" t="s">
        <v>26</v>
      </c>
      <c r="D584" s="21">
        <v>51.25</v>
      </c>
      <c r="E584" s="15">
        <v>0</v>
      </c>
    </row>
    <row r="585" spans="1:5" x14ac:dyDescent="0.2">
      <c r="A585" s="20">
        <v>97170</v>
      </c>
      <c r="B585" s="17" t="s">
        <v>595</v>
      </c>
      <c r="C585" s="20" t="s">
        <v>26</v>
      </c>
      <c r="D585" s="21">
        <v>41.36</v>
      </c>
      <c r="E585" s="15">
        <v>0</v>
      </c>
    </row>
    <row r="586" spans="1:5" x14ac:dyDescent="0.2">
      <c r="A586" s="20">
        <v>105311</v>
      </c>
      <c r="B586" s="17" t="s">
        <v>596</v>
      </c>
      <c r="C586" s="20" t="s">
        <v>26</v>
      </c>
      <c r="D586" s="21">
        <v>5.32</v>
      </c>
      <c r="E586" s="15">
        <v>0</v>
      </c>
    </row>
    <row r="587" spans="1:5" x14ac:dyDescent="0.2">
      <c r="A587" s="20">
        <v>105339</v>
      </c>
      <c r="B587" s="17" t="s">
        <v>597</v>
      </c>
      <c r="C587" s="20" t="s">
        <v>26</v>
      </c>
      <c r="D587" s="21">
        <v>4.3499999999999996</v>
      </c>
      <c r="E587" s="15">
        <v>0</v>
      </c>
    </row>
    <row r="588" spans="1:5" x14ac:dyDescent="0.2">
      <c r="A588" s="20">
        <v>97127</v>
      </c>
      <c r="B588" s="17" t="s">
        <v>598</v>
      </c>
      <c r="C588" s="20" t="s">
        <v>26</v>
      </c>
      <c r="D588" s="21">
        <v>6.92</v>
      </c>
      <c r="E588" s="15">
        <v>0</v>
      </c>
    </row>
    <row r="589" spans="1:5" x14ac:dyDescent="0.2">
      <c r="A589" s="20">
        <v>97134</v>
      </c>
      <c r="B589" s="17" t="s">
        <v>599</v>
      </c>
      <c r="C589" s="20" t="s">
        <v>26</v>
      </c>
      <c r="D589" s="21">
        <v>5.68</v>
      </c>
      <c r="E589" s="15">
        <v>0</v>
      </c>
    </row>
    <row r="590" spans="1:5" x14ac:dyDescent="0.2">
      <c r="A590" s="20">
        <v>97128</v>
      </c>
      <c r="B590" s="17" t="s">
        <v>600</v>
      </c>
      <c r="C590" s="20" t="s">
        <v>26</v>
      </c>
      <c r="D590" s="21">
        <v>12.89</v>
      </c>
      <c r="E590" s="15">
        <v>0</v>
      </c>
    </row>
    <row r="591" spans="1:5" x14ac:dyDescent="0.2">
      <c r="A591" s="20">
        <v>97135</v>
      </c>
      <c r="B591" s="17" t="s">
        <v>601</v>
      </c>
      <c r="C591" s="20" t="s">
        <v>26</v>
      </c>
      <c r="D591" s="21">
        <v>9.84</v>
      </c>
      <c r="E591" s="15">
        <v>0</v>
      </c>
    </row>
    <row r="592" spans="1:5" x14ac:dyDescent="0.2">
      <c r="A592" s="20">
        <v>97129</v>
      </c>
      <c r="B592" s="17" t="s">
        <v>602</v>
      </c>
      <c r="C592" s="20" t="s">
        <v>26</v>
      </c>
      <c r="D592" s="21">
        <v>15.25</v>
      </c>
      <c r="E592" s="15">
        <v>0</v>
      </c>
    </row>
    <row r="593" spans="1:5" x14ac:dyDescent="0.2">
      <c r="A593" s="20">
        <v>97136</v>
      </c>
      <c r="B593" s="17" t="s">
        <v>603</v>
      </c>
      <c r="C593" s="20" t="s">
        <v>26</v>
      </c>
      <c r="D593" s="21">
        <v>11.65</v>
      </c>
      <c r="E593" s="15">
        <v>0</v>
      </c>
    </row>
    <row r="594" spans="1:5" x14ac:dyDescent="0.2">
      <c r="A594" s="20">
        <v>97130</v>
      </c>
      <c r="B594" s="17" t="s">
        <v>604</v>
      </c>
      <c r="C594" s="20" t="s">
        <v>26</v>
      </c>
      <c r="D594" s="21">
        <v>17.64</v>
      </c>
      <c r="E594" s="15">
        <v>0</v>
      </c>
    </row>
    <row r="595" spans="1:5" x14ac:dyDescent="0.2">
      <c r="A595" s="20">
        <v>97137</v>
      </c>
      <c r="B595" s="17" t="s">
        <v>605</v>
      </c>
      <c r="C595" s="20" t="s">
        <v>26</v>
      </c>
      <c r="D595" s="21">
        <v>13.48</v>
      </c>
      <c r="E595" s="15">
        <v>0</v>
      </c>
    </row>
    <row r="596" spans="1:5" x14ac:dyDescent="0.2">
      <c r="A596" s="20">
        <v>97131</v>
      </c>
      <c r="B596" s="17" t="s">
        <v>606</v>
      </c>
      <c r="C596" s="20" t="s">
        <v>26</v>
      </c>
      <c r="D596" s="21">
        <v>20.02</v>
      </c>
      <c r="E596" s="15">
        <v>0</v>
      </c>
    </row>
    <row r="597" spans="1:5" x14ac:dyDescent="0.2">
      <c r="A597" s="20">
        <v>97138</v>
      </c>
      <c r="B597" s="17" t="s">
        <v>607</v>
      </c>
      <c r="C597" s="20" t="s">
        <v>26</v>
      </c>
      <c r="D597" s="21">
        <v>15.3</v>
      </c>
      <c r="E597" s="15">
        <v>0</v>
      </c>
    </row>
    <row r="598" spans="1:5" x14ac:dyDescent="0.2">
      <c r="A598" s="20">
        <v>97132</v>
      </c>
      <c r="B598" s="17" t="s">
        <v>608</v>
      </c>
      <c r="C598" s="20" t="s">
        <v>26</v>
      </c>
      <c r="D598" s="21">
        <v>22.4</v>
      </c>
      <c r="E598" s="15">
        <v>0</v>
      </c>
    </row>
    <row r="599" spans="1:5" x14ac:dyDescent="0.2">
      <c r="A599" s="20">
        <v>97139</v>
      </c>
      <c r="B599" s="17" t="s">
        <v>609</v>
      </c>
      <c r="C599" s="20" t="s">
        <v>26</v>
      </c>
      <c r="D599" s="21">
        <v>17.13</v>
      </c>
      <c r="E599" s="15">
        <v>0</v>
      </c>
    </row>
    <row r="600" spans="1:5" x14ac:dyDescent="0.2">
      <c r="A600" s="20">
        <v>97133</v>
      </c>
      <c r="B600" s="17" t="s">
        <v>610</v>
      </c>
      <c r="C600" s="20" t="s">
        <v>26</v>
      </c>
      <c r="D600" s="21">
        <v>27.16</v>
      </c>
      <c r="E600" s="15">
        <v>0</v>
      </c>
    </row>
    <row r="601" spans="1:5" x14ac:dyDescent="0.2">
      <c r="A601" s="20">
        <v>97140</v>
      </c>
      <c r="B601" s="17" t="s">
        <v>611</v>
      </c>
      <c r="C601" s="20" t="s">
        <v>26</v>
      </c>
      <c r="D601" s="21">
        <v>20.76</v>
      </c>
      <c r="E601" s="15">
        <v>0</v>
      </c>
    </row>
    <row r="602" spans="1:5" x14ac:dyDescent="0.2">
      <c r="A602" s="20">
        <v>97123</v>
      </c>
      <c r="B602" s="17" t="s">
        <v>612</v>
      </c>
      <c r="C602" s="20" t="s">
        <v>26</v>
      </c>
      <c r="D602" s="21">
        <v>5.73</v>
      </c>
      <c r="E602" s="15">
        <v>0</v>
      </c>
    </row>
    <row r="603" spans="1:5" x14ac:dyDescent="0.2">
      <c r="A603" s="20">
        <v>97126</v>
      </c>
      <c r="B603" s="17" t="s">
        <v>613</v>
      </c>
      <c r="C603" s="20" t="s">
        <v>26</v>
      </c>
      <c r="D603" s="21">
        <v>4.7</v>
      </c>
      <c r="E603" s="15">
        <v>0</v>
      </c>
    </row>
    <row r="604" spans="1:5" x14ac:dyDescent="0.2">
      <c r="A604" s="20">
        <v>105308</v>
      </c>
      <c r="B604" s="17" t="s">
        <v>614</v>
      </c>
      <c r="C604" s="20" t="s">
        <v>26</v>
      </c>
      <c r="D604" s="21">
        <v>6.58</v>
      </c>
      <c r="E604" s="15">
        <v>0</v>
      </c>
    </row>
    <row r="605" spans="1:5" x14ac:dyDescent="0.2">
      <c r="A605" s="20">
        <v>105312</v>
      </c>
      <c r="B605" s="17" t="s">
        <v>615</v>
      </c>
      <c r="C605" s="20" t="s">
        <v>26</v>
      </c>
      <c r="D605" s="21">
        <v>5.4</v>
      </c>
      <c r="E605" s="15">
        <v>0</v>
      </c>
    </row>
    <row r="606" spans="1:5" x14ac:dyDescent="0.2">
      <c r="A606" s="20">
        <v>105309</v>
      </c>
      <c r="B606" s="17" t="s">
        <v>616</v>
      </c>
      <c r="C606" s="20" t="s">
        <v>26</v>
      </c>
      <c r="D606" s="21">
        <v>7.06</v>
      </c>
      <c r="E606" s="15">
        <v>0</v>
      </c>
    </row>
    <row r="607" spans="1:5" x14ac:dyDescent="0.2">
      <c r="A607" s="20">
        <v>105313</v>
      </c>
      <c r="B607" s="17" t="s">
        <v>617</v>
      </c>
      <c r="C607" s="20" t="s">
        <v>26</v>
      </c>
      <c r="D607" s="21">
        <v>5.8</v>
      </c>
      <c r="E607" s="15">
        <v>0</v>
      </c>
    </row>
    <row r="608" spans="1:5" x14ac:dyDescent="0.2">
      <c r="A608" s="20">
        <v>105310</v>
      </c>
      <c r="B608" s="17" t="s">
        <v>618</v>
      </c>
      <c r="C608" s="20" t="s">
        <v>26</v>
      </c>
      <c r="D608" s="21">
        <v>8.33</v>
      </c>
      <c r="E608" s="15">
        <v>0</v>
      </c>
    </row>
    <row r="609" spans="1:5" x14ac:dyDescent="0.2">
      <c r="A609" s="20">
        <v>105314</v>
      </c>
      <c r="B609" s="17" t="s">
        <v>619</v>
      </c>
      <c r="C609" s="20" t="s">
        <v>26</v>
      </c>
      <c r="D609" s="21">
        <v>6.84</v>
      </c>
      <c r="E609" s="15">
        <v>0</v>
      </c>
    </row>
    <row r="610" spans="1:5" x14ac:dyDescent="0.2">
      <c r="A610" s="20">
        <v>97121</v>
      </c>
      <c r="B610" s="17" t="s">
        <v>620</v>
      </c>
      <c r="C610" s="20" t="s">
        <v>26</v>
      </c>
      <c r="D610" s="21">
        <v>4.1399999999999997</v>
      </c>
      <c r="E610" s="15">
        <v>0</v>
      </c>
    </row>
    <row r="611" spans="1:5" x14ac:dyDescent="0.2">
      <c r="A611" s="20">
        <v>97124</v>
      </c>
      <c r="B611" s="17" t="s">
        <v>621</v>
      </c>
      <c r="C611" s="20" t="s">
        <v>26</v>
      </c>
      <c r="D611" s="21">
        <v>3.37</v>
      </c>
      <c r="E611" s="15">
        <v>0</v>
      </c>
    </row>
    <row r="612" spans="1:5" x14ac:dyDescent="0.2">
      <c r="A612" s="20">
        <v>97122</v>
      </c>
      <c r="B612" s="17" t="s">
        <v>622</v>
      </c>
      <c r="C612" s="20" t="s">
        <v>26</v>
      </c>
      <c r="D612" s="21">
        <v>4.95</v>
      </c>
      <c r="E612" s="15">
        <v>0</v>
      </c>
    </row>
    <row r="613" spans="1:5" x14ac:dyDescent="0.2">
      <c r="A613" s="20">
        <v>97125</v>
      </c>
      <c r="B613" s="17" t="s">
        <v>623</v>
      </c>
      <c r="C613" s="20" t="s">
        <v>26</v>
      </c>
      <c r="D613" s="21">
        <v>4.04</v>
      </c>
      <c r="E613" s="15">
        <v>0</v>
      </c>
    </row>
    <row r="614" spans="1:5" x14ac:dyDescent="0.2">
      <c r="A614" s="20">
        <v>105296</v>
      </c>
      <c r="B614" s="17" t="s">
        <v>624</v>
      </c>
      <c r="C614" s="20" t="s">
        <v>19</v>
      </c>
      <c r="D614" s="21">
        <v>202.02</v>
      </c>
      <c r="E614" s="15">
        <v>0</v>
      </c>
    </row>
    <row r="615" spans="1:5" x14ac:dyDescent="0.2">
      <c r="A615" s="20">
        <v>105374</v>
      </c>
      <c r="B615" s="17" t="s">
        <v>625</v>
      </c>
      <c r="C615" s="20" t="s">
        <v>19</v>
      </c>
      <c r="D615" s="21">
        <v>195.72</v>
      </c>
      <c r="E615" s="15">
        <v>0</v>
      </c>
    </row>
    <row r="616" spans="1:5" x14ac:dyDescent="0.2">
      <c r="A616" s="20">
        <v>105292</v>
      </c>
      <c r="B616" s="17" t="s">
        <v>626</v>
      </c>
      <c r="C616" s="20" t="s">
        <v>19</v>
      </c>
      <c r="D616" s="21">
        <v>61.63</v>
      </c>
      <c r="E616" s="15">
        <v>0</v>
      </c>
    </row>
    <row r="617" spans="1:5" x14ac:dyDescent="0.2">
      <c r="A617" s="20">
        <v>105293</v>
      </c>
      <c r="B617" s="17" t="s">
        <v>627</v>
      </c>
      <c r="C617" s="20" t="s">
        <v>19</v>
      </c>
      <c r="D617" s="21">
        <v>57.01</v>
      </c>
      <c r="E617" s="15">
        <v>0</v>
      </c>
    </row>
    <row r="618" spans="1:5" x14ac:dyDescent="0.2">
      <c r="A618" s="20">
        <v>105294</v>
      </c>
      <c r="B618" s="17" t="s">
        <v>628</v>
      </c>
      <c r="C618" s="20" t="s">
        <v>19</v>
      </c>
      <c r="D618" s="21">
        <v>120.13</v>
      </c>
      <c r="E618" s="15">
        <v>0</v>
      </c>
    </row>
    <row r="619" spans="1:5" x14ac:dyDescent="0.2">
      <c r="A619" s="20">
        <v>105295</v>
      </c>
      <c r="B619" s="17" t="s">
        <v>629</v>
      </c>
      <c r="C619" s="20" t="s">
        <v>19</v>
      </c>
      <c r="D619" s="21">
        <v>114.67</v>
      </c>
      <c r="E619" s="15">
        <v>0</v>
      </c>
    </row>
    <row r="620" spans="1:5" x14ac:dyDescent="0.2">
      <c r="A620" s="20">
        <v>105290</v>
      </c>
      <c r="B620" s="17" t="s">
        <v>630</v>
      </c>
      <c r="C620" s="20" t="s">
        <v>19</v>
      </c>
      <c r="D620" s="21">
        <v>79.38</v>
      </c>
      <c r="E620" s="15">
        <v>0</v>
      </c>
    </row>
    <row r="621" spans="1:5" x14ac:dyDescent="0.2">
      <c r="A621" s="20">
        <v>105291</v>
      </c>
      <c r="B621" s="17" t="s">
        <v>631</v>
      </c>
      <c r="C621" s="20" t="s">
        <v>19</v>
      </c>
      <c r="D621" s="21">
        <v>75.17</v>
      </c>
      <c r="E621" s="15">
        <v>0</v>
      </c>
    </row>
    <row r="622" spans="1:5" x14ac:dyDescent="0.2">
      <c r="A622" s="20">
        <v>105286</v>
      </c>
      <c r="B622" s="17" t="s">
        <v>632</v>
      </c>
      <c r="C622" s="20" t="s">
        <v>19</v>
      </c>
      <c r="D622" s="21">
        <v>37.31</v>
      </c>
      <c r="E622" s="15">
        <v>0</v>
      </c>
    </row>
    <row r="623" spans="1:5" x14ac:dyDescent="0.2">
      <c r="A623" s="20">
        <v>105287</v>
      </c>
      <c r="B623" s="17" t="s">
        <v>633</v>
      </c>
      <c r="C623" s="20" t="s">
        <v>19</v>
      </c>
      <c r="D623" s="21">
        <v>34.22</v>
      </c>
      <c r="E623" s="15">
        <v>0</v>
      </c>
    </row>
    <row r="624" spans="1:5" x14ac:dyDescent="0.2">
      <c r="A624" s="20">
        <v>105288</v>
      </c>
      <c r="B624" s="17" t="s">
        <v>634</v>
      </c>
      <c r="C624" s="20" t="s">
        <v>19</v>
      </c>
      <c r="D624" s="21">
        <v>59.64</v>
      </c>
      <c r="E624" s="15">
        <v>0</v>
      </c>
    </row>
    <row r="625" spans="1:5" x14ac:dyDescent="0.2">
      <c r="A625" s="20">
        <v>105289</v>
      </c>
      <c r="B625" s="17" t="s">
        <v>635</v>
      </c>
      <c r="C625" s="20" t="s">
        <v>19</v>
      </c>
      <c r="D625" s="21">
        <v>55.99</v>
      </c>
      <c r="E625" s="15">
        <v>0</v>
      </c>
    </row>
    <row r="626" spans="1:5" x14ac:dyDescent="0.2">
      <c r="A626" s="20">
        <v>105375</v>
      </c>
      <c r="B626" s="17" t="s">
        <v>636</v>
      </c>
      <c r="C626" s="20" t="s">
        <v>19</v>
      </c>
      <c r="D626" s="21">
        <v>160.59</v>
      </c>
      <c r="E626" s="15">
        <v>0</v>
      </c>
    </row>
    <row r="627" spans="1:5" x14ac:dyDescent="0.2">
      <c r="A627" s="20">
        <v>105376</v>
      </c>
      <c r="B627" s="17" t="s">
        <v>637</v>
      </c>
      <c r="C627" s="20" t="s">
        <v>19</v>
      </c>
      <c r="D627" s="21">
        <v>152.18</v>
      </c>
      <c r="E627" s="15">
        <v>0</v>
      </c>
    </row>
    <row r="628" spans="1:5" x14ac:dyDescent="0.2">
      <c r="A628" s="20">
        <v>105331</v>
      </c>
      <c r="B628" s="17" t="s">
        <v>638</v>
      </c>
      <c r="C628" s="20" t="s">
        <v>26</v>
      </c>
      <c r="D628" s="21">
        <v>64.5</v>
      </c>
      <c r="E628" s="15">
        <v>0</v>
      </c>
    </row>
    <row r="629" spans="1:5" x14ac:dyDescent="0.2">
      <c r="A629" s="20">
        <v>105332</v>
      </c>
      <c r="B629" s="17" t="s">
        <v>639</v>
      </c>
      <c r="C629" s="20" t="s">
        <v>26</v>
      </c>
      <c r="D629" s="21">
        <v>63.53</v>
      </c>
      <c r="E629" s="15">
        <v>0</v>
      </c>
    </row>
    <row r="630" spans="1:5" x14ac:dyDescent="0.2">
      <c r="A630" s="20">
        <v>105333</v>
      </c>
      <c r="B630" s="17" t="s">
        <v>640</v>
      </c>
      <c r="C630" s="20" t="s">
        <v>26</v>
      </c>
      <c r="D630" s="21">
        <v>282.79000000000002</v>
      </c>
      <c r="E630" s="15">
        <v>0</v>
      </c>
    </row>
    <row r="631" spans="1:5" x14ac:dyDescent="0.2">
      <c r="A631" s="20">
        <v>105334</v>
      </c>
      <c r="B631" s="17" t="s">
        <v>641</v>
      </c>
      <c r="C631" s="20" t="s">
        <v>26</v>
      </c>
      <c r="D631" s="21">
        <v>279.74</v>
      </c>
      <c r="E631" s="15">
        <v>0</v>
      </c>
    </row>
    <row r="632" spans="1:5" x14ac:dyDescent="0.2">
      <c r="A632" s="20">
        <v>105335</v>
      </c>
      <c r="B632" s="17" t="s">
        <v>642</v>
      </c>
      <c r="C632" s="20" t="s">
        <v>26</v>
      </c>
      <c r="D632" s="21">
        <v>426.14</v>
      </c>
      <c r="E632" s="15">
        <v>0</v>
      </c>
    </row>
    <row r="633" spans="1:5" x14ac:dyDescent="0.2">
      <c r="A633" s="20">
        <v>105336</v>
      </c>
      <c r="B633" s="17" t="s">
        <v>643</v>
      </c>
      <c r="C633" s="20" t="s">
        <v>26</v>
      </c>
      <c r="D633" s="21">
        <v>422.54</v>
      </c>
      <c r="E633" s="15">
        <v>0</v>
      </c>
    </row>
    <row r="634" spans="1:5" x14ac:dyDescent="0.2">
      <c r="A634" s="20">
        <v>105337</v>
      </c>
      <c r="B634" s="17" t="s">
        <v>644</v>
      </c>
      <c r="C634" s="20" t="s">
        <v>26</v>
      </c>
      <c r="D634" s="21">
        <v>601.11</v>
      </c>
      <c r="E634" s="15">
        <v>0</v>
      </c>
    </row>
    <row r="635" spans="1:5" x14ac:dyDescent="0.2">
      <c r="A635" s="20">
        <v>105338</v>
      </c>
      <c r="B635" s="17" t="s">
        <v>645</v>
      </c>
      <c r="C635" s="20" t="s">
        <v>26</v>
      </c>
      <c r="D635" s="21">
        <v>596.95000000000005</v>
      </c>
      <c r="E635" s="15">
        <v>0</v>
      </c>
    </row>
    <row r="636" spans="1:5" x14ac:dyDescent="0.2">
      <c r="A636" s="20">
        <v>106108</v>
      </c>
      <c r="B636" s="17" t="s">
        <v>646</v>
      </c>
      <c r="C636" s="20" t="s">
        <v>26</v>
      </c>
      <c r="D636" s="21">
        <v>90.81</v>
      </c>
      <c r="E636" s="15">
        <v>0</v>
      </c>
    </row>
    <row r="637" spans="1:5" x14ac:dyDescent="0.2">
      <c r="A637" s="20">
        <v>106109</v>
      </c>
      <c r="B637" s="17" t="s">
        <v>647</v>
      </c>
      <c r="C637" s="20" t="s">
        <v>26</v>
      </c>
      <c r="D637" s="21">
        <v>89.78</v>
      </c>
      <c r="E637" s="15">
        <v>0</v>
      </c>
    </row>
    <row r="638" spans="1:5" x14ac:dyDescent="0.2">
      <c r="A638" s="20">
        <v>106104</v>
      </c>
      <c r="B638" s="17" t="s">
        <v>648</v>
      </c>
      <c r="C638" s="20" t="s">
        <v>26</v>
      </c>
      <c r="D638" s="21">
        <v>30.07</v>
      </c>
      <c r="E638" s="15">
        <v>0</v>
      </c>
    </row>
    <row r="639" spans="1:5" x14ac:dyDescent="0.2">
      <c r="A639" s="20">
        <v>106105</v>
      </c>
      <c r="B639" s="17" t="s">
        <v>649</v>
      </c>
      <c r="C639" s="20" t="s">
        <v>26</v>
      </c>
      <c r="D639" s="21">
        <v>29.3</v>
      </c>
      <c r="E639" s="15">
        <v>0</v>
      </c>
    </row>
    <row r="640" spans="1:5" x14ac:dyDescent="0.2">
      <c r="A640" s="20">
        <v>106106</v>
      </c>
      <c r="B640" s="17" t="s">
        <v>650</v>
      </c>
      <c r="C640" s="20" t="s">
        <v>26</v>
      </c>
      <c r="D640" s="21">
        <v>55.87</v>
      </c>
      <c r="E640" s="15">
        <v>0</v>
      </c>
    </row>
    <row r="641" spans="1:5" x14ac:dyDescent="0.2">
      <c r="A641" s="20">
        <v>106107</v>
      </c>
      <c r="B641" s="17" t="s">
        <v>651</v>
      </c>
      <c r="C641" s="20" t="s">
        <v>26</v>
      </c>
      <c r="D641" s="21">
        <v>54.96</v>
      </c>
    </row>
    <row r="642" spans="1:5" x14ac:dyDescent="0.2">
      <c r="A642" s="20">
        <v>105377</v>
      </c>
      <c r="B642" s="17" t="s">
        <v>652</v>
      </c>
      <c r="C642" s="20" t="s">
        <v>19</v>
      </c>
      <c r="D642" s="21">
        <v>50.86</v>
      </c>
    </row>
    <row r="643" spans="1:5" x14ac:dyDescent="0.2">
      <c r="A643" s="20">
        <v>105368</v>
      </c>
      <c r="B643" s="17" t="s">
        <v>653</v>
      </c>
      <c r="C643" s="20" t="s">
        <v>19</v>
      </c>
      <c r="D643" s="21">
        <v>46.41</v>
      </c>
    </row>
    <row r="644" spans="1:5" x14ac:dyDescent="0.2">
      <c r="A644" s="20">
        <v>105369</v>
      </c>
      <c r="B644" s="17" t="s">
        <v>654</v>
      </c>
      <c r="C644" s="20" t="s">
        <v>19</v>
      </c>
      <c r="D644" s="21">
        <v>79.17</v>
      </c>
    </row>
    <row r="645" spans="1:5" x14ac:dyDescent="0.2">
      <c r="A645" s="20">
        <v>105370</v>
      </c>
      <c r="B645" s="17" t="s">
        <v>655</v>
      </c>
      <c r="C645" s="20" t="s">
        <v>19</v>
      </c>
      <c r="D645" s="21">
        <v>73.23</v>
      </c>
      <c r="E645" s="15">
        <v>0</v>
      </c>
    </row>
    <row r="646" spans="1:5" x14ac:dyDescent="0.2">
      <c r="A646" s="20">
        <v>92864</v>
      </c>
      <c r="B646" s="17" t="s">
        <v>656</v>
      </c>
      <c r="C646" s="20" t="s">
        <v>26</v>
      </c>
      <c r="D646" s="21">
        <v>98.72</v>
      </c>
      <c r="E646" s="15">
        <v>0</v>
      </c>
    </row>
    <row r="647" spans="1:5" x14ac:dyDescent="0.2">
      <c r="A647" s="20">
        <v>92848</v>
      </c>
      <c r="B647" s="17" t="s">
        <v>657</v>
      </c>
      <c r="C647" s="20" t="s">
        <v>26</v>
      </c>
      <c r="D647" s="21">
        <v>86.46</v>
      </c>
      <c r="E647" s="15">
        <v>0</v>
      </c>
    </row>
    <row r="648" spans="1:5" x14ac:dyDescent="0.2">
      <c r="A648" s="20">
        <v>104937</v>
      </c>
      <c r="B648" s="17" t="s">
        <v>658</v>
      </c>
      <c r="C648" s="20" t="s">
        <v>26</v>
      </c>
      <c r="D648" s="21">
        <v>0</v>
      </c>
      <c r="E648" s="15">
        <v>0</v>
      </c>
    </row>
    <row r="649" spans="1:5" x14ac:dyDescent="0.2">
      <c r="A649" s="20">
        <v>104933</v>
      </c>
      <c r="B649" s="17" t="s">
        <v>659</v>
      </c>
      <c r="C649" s="20" t="s">
        <v>26</v>
      </c>
      <c r="D649" s="21">
        <v>0</v>
      </c>
      <c r="E649" s="15">
        <v>0</v>
      </c>
    </row>
    <row r="650" spans="1:5" x14ac:dyDescent="0.2">
      <c r="A650" s="20">
        <v>104939</v>
      </c>
      <c r="B650" s="17" t="s">
        <v>660</v>
      </c>
      <c r="C650" s="20" t="s">
        <v>26</v>
      </c>
      <c r="D650" s="21">
        <v>0</v>
      </c>
      <c r="E650" s="15">
        <v>0</v>
      </c>
    </row>
    <row r="651" spans="1:5" x14ac:dyDescent="0.2">
      <c r="A651" s="20">
        <v>104935</v>
      </c>
      <c r="B651" s="17" t="s">
        <v>661</v>
      </c>
      <c r="C651" s="20" t="s">
        <v>26</v>
      </c>
      <c r="D651" s="21">
        <v>0</v>
      </c>
      <c r="E651" s="15">
        <v>0</v>
      </c>
    </row>
    <row r="652" spans="1:5" x14ac:dyDescent="0.2">
      <c r="A652" s="20">
        <v>92850</v>
      </c>
      <c r="B652" s="17" t="s">
        <v>662</v>
      </c>
      <c r="C652" s="20" t="s">
        <v>26</v>
      </c>
      <c r="D652" s="21">
        <v>24.47</v>
      </c>
      <c r="E652" s="15">
        <v>0</v>
      </c>
    </row>
    <row r="653" spans="1:5" x14ac:dyDescent="0.2">
      <c r="A653" s="20">
        <v>92834</v>
      </c>
      <c r="B653" s="17" t="s">
        <v>663</v>
      </c>
      <c r="C653" s="20" t="s">
        <v>26</v>
      </c>
      <c r="D653" s="21">
        <v>21.38</v>
      </c>
      <c r="E653" s="15">
        <v>0</v>
      </c>
    </row>
    <row r="654" spans="1:5" x14ac:dyDescent="0.2">
      <c r="A654" s="20">
        <v>92852</v>
      </c>
      <c r="B654" s="17" t="s">
        <v>664</v>
      </c>
      <c r="C654" s="20" t="s">
        <v>26</v>
      </c>
      <c r="D654" s="21">
        <v>33.11</v>
      </c>
      <c r="E654" s="15">
        <v>0</v>
      </c>
    </row>
    <row r="655" spans="1:5" x14ac:dyDescent="0.2">
      <c r="A655" s="20">
        <v>92836</v>
      </c>
      <c r="B655" s="17" t="s">
        <v>665</v>
      </c>
      <c r="C655" s="20" t="s">
        <v>26</v>
      </c>
      <c r="D655" s="21">
        <v>28.73</v>
      </c>
      <c r="E655" s="15">
        <v>0</v>
      </c>
    </row>
    <row r="656" spans="1:5" x14ac:dyDescent="0.2">
      <c r="A656" s="20">
        <v>92854</v>
      </c>
      <c r="B656" s="17" t="s">
        <v>666</v>
      </c>
      <c r="C656" s="20" t="s">
        <v>26</v>
      </c>
      <c r="D656" s="21">
        <v>42.07</v>
      </c>
      <c r="E656" s="15">
        <v>0</v>
      </c>
    </row>
    <row r="657" spans="1:5" x14ac:dyDescent="0.2">
      <c r="A657" s="20">
        <v>92838</v>
      </c>
      <c r="B657" s="17" t="s">
        <v>667</v>
      </c>
      <c r="C657" s="20" t="s">
        <v>26</v>
      </c>
      <c r="D657" s="21">
        <v>36.380000000000003</v>
      </c>
      <c r="E657" s="15">
        <v>0</v>
      </c>
    </row>
    <row r="658" spans="1:5" x14ac:dyDescent="0.2">
      <c r="A658" s="20">
        <v>92856</v>
      </c>
      <c r="B658" s="17" t="s">
        <v>668</v>
      </c>
      <c r="C658" s="20" t="s">
        <v>26</v>
      </c>
      <c r="D658" s="21">
        <v>51.27</v>
      </c>
      <c r="E658" s="15">
        <v>0</v>
      </c>
    </row>
    <row r="659" spans="1:5" x14ac:dyDescent="0.2">
      <c r="A659" s="20">
        <v>92840</v>
      </c>
      <c r="B659" s="17" t="s">
        <v>669</v>
      </c>
      <c r="C659" s="20" t="s">
        <v>26</v>
      </c>
      <c r="D659" s="21">
        <v>44.27</v>
      </c>
      <c r="E659" s="15">
        <v>0</v>
      </c>
    </row>
    <row r="660" spans="1:5" x14ac:dyDescent="0.2">
      <c r="A660" s="20">
        <v>92858</v>
      </c>
      <c r="B660" s="17" t="s">
        <v>670</v>
      </c>
      <c r="C660" s="20" t="s">
        <v>26</v>
      </c>
      <c r="D660" s="21">
        <v>63.17</v>
      </c>
      <c r="E660" s="15">
        <v>0</v>
      </c>
    </row>
    <row r="661" spans="1:5" x14ac:dyDescent="0.2">
      <c r="A661" s="20">
        <v>92842</v>
      </c>
      <c r="B661" s="17" t="s">
        <v>671</v>
      </c>
      <c r="C661" s="20" t="s">
        <v>26</v>
      </c>
      <c r="D661" s="21">
        <v>54.84</v>
      </c>
      <c r="E661" s="15">
        <v>0</v>
      </c>
    </row>
    <row r="662" spans="1:5" x14ac:dyDescent="0.2">
      <c r="A662" s="20">
        <v>92860</v>
      </c>
      <c r="B662" s="17" t="s">
        <v>672</v>
      </c>
      <c r="C662" s="20" t="s">
        <v>26</v>
      </c>
      <c r="D662" s="21">
        <v>74.42</v>
      </c>
      <c r="E662" s="15">
        <v>0</v>
      </c>
    </row>
    <row r="663" spans="1:5" x14ac:dyDescent="0.2">
      <c r="A663" s="20">
        <v>92844</v>
      </c>
      <c r="B663" s="17" t="s">
        <v>673</v>
      </c>
      <c r="C663" s="20" t="s">
        <v>26</v>
      </c>
      <c r="D663" s="21">
        <v>64.790000000000006</v>
      </c>
      <c r="E663" s="15">
        <v>0</v>
      </c>
    </row>
    <row r="664" spans="1:5" x14ac:dyDescent="0.2">
      <c r="A664" s="20">
        <v>92862</v>
      </c>
      <c r="B664" s="17" t="s">
        <v>674</v>
      </c>
      <c r="C664" s="20" t="s">
        <v>26</v>
      </c>
      <c r="D664" s="21">
        <v>85.09</v>
      </c>
      <c r="E664" s="15">
        <v>0</v>
      </c>
    </row>
    <row r="665" spans="1:5" x14ac:dyDescent="0.2">
      <c r="A665" s="20">
        <v>92846</v>
      </c>
      <c r="B665" s="17" t="s">
        <v>675</v>
      </c>
      <c r="C665" s="20" t="s">
        <v>26</v>
      </c>
      <c r="D665" s="21">
        <v>74.150000000000006</v>
      </c>
      <c r="E665" s="15">
        <v>0</v>
      </c>
    </row>
    <row r="666" spans="1:5" x14ac:dyDescent="0.2">
      <c r="A666" s="20">
        <v>92828</v>
      </c>
      <c r="B666" s="17" t="s">
        <v>676</v>
      </c>
      <c r="C666" s="20" t="s">
        <v>26</v>
      </c>
      <c r="D666" s="21">
        <v>131.63</v>
      </c>
      <c r="E666" s="15">
        <v>0</v>
      </c>
    </row>
    <row r="667" spans="1:5" x14ac:dyDescent="0.2">
      <c r="A667" s="20">
        <v>92815</v>
      </c>
      <c r="B667" s="17" t="s">
        <v>677</v>
      </c>
      <c r="C667" s="20" t="s">
        <v>26</v>
      </c>
      <c r="D667" s="21">
        <v>119.37</v>
      </c>
      <c r="E667" s="15">
        <v>0</v>
      </c>
    </row>
    <row r="668" spans="1:5" x14ac:dyDescent="0.2">
      <c r="A668" s="20">
        <v>92830</v>
      </c>
      <c r="B668" s="17" t="s">
        <v>678</v>
      </c>
      <c r="C668" s="20" t="s">
        <v>26</v>
      </c>
      <c r="D668" s="21">
        <v>161.93</v>
      </c>
      <c r="E668" s="15">
        <v>0</v>
      </c>
    </row>
    <row r="669" spans="1:5" x14ac:dyDescent="0.2">
      <c r="A669" s="20">
        <v>92817</v>
      </c>
      <c r="B669" s="17" t="s">
        <v>679</v>
      </c>
      <c r="C669" s="20" t="s">
        <v>26</v>
      </c>
      <c r="D669" s="21">
        <v>147.06</v>
      </c>
      <c r="E669" s="15">
        <v>0</v>
      </c>
    </row>
    <row r="670" spans="1:5" x14ac:dyDescent="0.2">
      <c r="A670" s="20">
        <v>92832</v>
      </c>
      <c r="B670" s="17" t="s">
        <v>680</v>
      </c>
      <c r="C670" s="20" t="s">
        <v>26</v>
      </c>
      <c r="D670" s="21">
        <v>209.3</v>
      </c>
      <c r="E670" s="15">
        <v>0</v>
      </c>
    </row>
    <row r="671" spans="1:5" x14ac:dyDescent="0.2">
      <c r="A671" s="20">
        <v>92819</v>
      </c>
      <c r="B671" s="17" t="s">
        <v>681</v>
      </c>
      <c r="C671" s="20" t="s">
        <v>26</v>
      </c>
      <c r="D671" s="21">
        <v>190.48</v>
      </c>
      <c r="E671" s="15">
        <v>0</v>
      </c>
    </row>
    <row r="672" spans="1:5" x14ac:dyDescent="0.2">
      <c r="A672" s="20">
        <v>92820</v>
      </c>
      <c r="B672" s="17" t="s">
        <v>682</v>
      </c>
      <c r="C672" s="20" t="s">
        <v>26</v>
      </c>
      <c r="D672" s="21">
        <v>33.67</v>
      </c>
      <c r="E672" s="15">
        <v>0</v>
      </c>
    </row>
    <row r="673" spans="1:5" x14ac:dyDescent="0.2">
      <c r="A673" s="20">
        <v>92808</v>
      </c>
      <c r="B673" s="17" t="s">
        <v>683</v>
      </c>
      <c r="C673" s="20" t="s">
        <v>26</v>
      </c>
      <c r="D673" s="21">
        <v>30.58</v>
      </c>
      <c r="E673" s="15">
        <v>0</v>
      </c>
    </row>
    <row r="674" spans="1:5" x14ac:dyDescent="0.2">
      <c r="A674" s="20">
        <v>92821</v>
      </c>
      <c r="B674" s="17" t="s">
        <v>684</v>
      </c>
      <c r="C674" s="20" t="s">
        <v>26</v>
      </c>
      <c r="D674" s="21">
        <v>46.83</v>
      </c>
      <c r="E674" s="15">
        <v>0</v>
      </c>
    </row>
    <row r="675" spans="1:5" x14ac:dyDescent="0.2">
      <c r="A675" s="20">
        <v>92809</v>
      </c>
      <c r="B675" s="17" t="s">
        <v>685</v>
      </c>
      <c r="C675" s="20" t="s">
        <v>26</v>
      </c>
      <c r="D675" s="21">
        <v>42.46</v>
      </c>
      <c r="E675" s="15">
        <v>0</v>
      </c>
    </row>
    <row r="676" spans="1:5" x14ac:dyDescent="0.2">
      <c r="A676" s="20">
        <v>92822</v>
      </c>
      <c r="B676" s="17" t="s">
        <v>686</v>
      </c>
      <c r="C676" s="20" t="s">
        <v>26</v>
      </c>
      <c r="D676" s="21">
        <v>60.36</v>
      </c>
      <c r="E676" s="15">
        <v>0</v>
      </c>
    </row>
    <row r="677" spans="1:5" x14ac:dyDescent="0.2">
      <c r="A677" s="20">
        <v>92810</v>
      </c>
      <c r="B677" s="17" t="s">
        <v>687</v>
      </c>
      <c r="C677" s="20" t="s">
        <v>26</v>
      </c>
      <c r="D677" s="21">
        <v>54.66</v>
      </c>
      <c r="E677" s="15">
        <v>0</v>
      </c>
    </row>
    <row r="678" spans="1:5" x14ac:dyDescent="0.2">
      <c r="A678" s="20">
        <v>92824</v>
      </c>
      <c r="B678" s="17" t="s">
        <v>688</v>
      </c>
      <c r="C678" s="20" t="s">
        <v>26</v>
      </c>
      <c r="D678" s="21">
        <v>74.069999999999993</v>
      </c>
      <c r="E678" s="15">
        <v>0</v>
      </c>
    </row>
    <row r="679" spans="1:5" x14ac:dyDescent="0.2">
      <c r="A679" s="20">
        <v>92811</v>
      </c>
      <c r="B679" s="17" t="s">
        <v>689</v>
      </c>
      <c r="C679" s="20" t="s">
        <v>26</v>
      </c>
      <c r="D679" s="21">
        <v>67.08</v>
      </c>
      <c r="E679" s="15">
        <v>0</v>
      </c>
    </row>
    <row r="680" spans="1:5" x14ac:dyDescent="0.2">
      <c r="A680" s="20">
        <v>92825</v>
      </c>
      <c r="B680" s="17" t="s">
        <v>690</v>
      </c>
      <c r="C680" s="20" t="s">
        <v>26</v>
      </c>
      <c r="D680" s="21">
        <v>88.06</v>
      </c>
      <c r="E680" s="15">
        <v>0</v>
      </c>
    </row>
    <row r="681" spans="1:5" x14ac:dyDescent="0.2">
      <c r="A681" s="20">
        <v>92812</v>
      </c>
      <c r="B681" s="17" t="s">
        <v>691</v>
      </c>
      <c r="C681" s="20" t="s">
        <v>26</v>
      </c>
      <c r="D681" s="21">
        <v>79.760000000000005</v>
      </c>
      <c r="E681" s="15">
        <v>0</v>
      </c>
    </row>
    <row r="682" spans="1:5" x14ac:dyDescent="0.2">
      <c r="A682" s="20">
        <v>92826</v>
      </c>
      <c r="B682" s="17" t="s">
        <v>692</v>
      </c>
      <c r="C682" s="20" t="s">
        <v>26</v>
      </c>
      <c r="D682" s="21">
        <v>102.33</v>
      </c>
      <c r="E682" s="15">
        <v>0</v>
      </c>
    </row>
    <row r="683" spans="1:5" x14ac:dyDescent="0.2">
      <c r="A683" s="20">
        <v>92813</v>
      </c>
      <c r="B683" s="17" t="s">
        <v>693</v>
      </c>
      <c r="C683" s="20" t="s">
        <v>26</v>
      </c>
      <c r="D683" s="21">
        <v>92.72</v>
      </c>
      <c r="E683" s="15">
        <v>0</v>
      </c>
    </row>
    <row r="684" spans="1:5" x14ac:dyDescent="0.2">
      <c r="A684" s="20">
        <v>92827</v>
      </c>
      <c r="B684" s="17" t="s">
        <v>694</v>
      </c>
      <c r="C684" s="20" t="s">
        <v>26</v>
      </c>
      <c r="D684" s="21">
        <v>116.89</v>
      </c>
      <c r="E684" s="15">
        <v>0</v>
      </c>
    </row>
    <row r="685" spans="1:5" x14ac:dyDescent="0.2">
      <c r="A685" s="20">
        <v>92814</v>
      </c>
      <c r="B685" s="17" t="s">
        <v>695</v>
      </c>
      <c r="C685" s="20" t="s">
        <v>26</v>
      </c>
      <c r="D685" s="21">
        <v>105.94</v>
      </c>
      <c r="E685" s="15">
        <v>0</v>
      </c>
    </row>
    <row r="686" spans="1:5" x14ac:dyDescent="0.2">
      <c r="A686" s="20">
        <v>95570</v>
      </c>
      <c r="B686" s="17" t="s">
        <v>696</v>
      </c>
      <c r="C686" s="20" t="s">
        <v>26</v>
      </c>
      <c r="D686" s="21">
        <v>109.21</v>
      </c>
      <c r="E686" s="15">
        <v>0</v>
      </c>
    </row>
    <row r="687" spans="1:5" x14ac:dyDescent="0.2">
      <c r="A687" s="20">
        <v>95567</v>
      </c>
      <c r="B687" s="17" t="s">
        <v>697</v>
      </c>
      <c r="C687" s="20" t="s">
        <v>26</v>
      </c>
      <c r="D687" s="21">
        <v>106.12</v>
      </c>
    </row>
    <row r="688" spans="1:5" x14ac:dyDescent="0.2">
      <c r="A688" s="20">
        <v>95571</v>
      </c>
      <c r="B688" s="17" t="s">
        <v>698</v>
      </c>
      <c r="C688" s="20" t="s">
        <v>26</v>
      </c>
      <c r="D688" s="21">
        <v>136.1</v>
      </c>
    </row>
    <row r="689" spans="1:5" x14ac:dyDescent="0.2">
      <c r="A689" s="20">
        <v>95568</v>
      </c>
      <c r="B689" s="17" t="s">
        <v>699</v>
      </c>
      <c r="C689" s="20" t="s">
        <v>26</v>
      </c>
      <c r="D689" s="21">
        <v>131.72999999999999</v>
      </c>
    </row>
    <row r="690" spans="1:5" x14ac:dyDescent="0.2">
      <c r="A690" s="20">
        <v>95572</v>
      </c>
      <c r="B690" s="17" t="s">
        <v>700</v>
      </c>
      <c r="C690" s="20" t="s">
        <v>26</v>
      </c>
      <c r="D690" s="21">
        <v>193.2</v>
      </c>
    </row>
    <row r="691" spans="1:5" x14ac:dyDescent="0.2">
      <c r="A691" s="20">
        <v>95569</v>
      </c>
      <c r="B691" s="17" t="s">
        <v>701</v>
      </c>
      <c r="C691" s="20" t="s">
        <v>26</v>
      </c>
      <c r="D691" s="21">
        <v>187.5</v>
      </c>
      <c r="E691" s="15">
        <v>0</v>
      </c>
    </row>
    <row r="692" spans="1:5" x14ac:dyDescent="0.2">
      <c r="A692" s="20">
        <v>92863</v>
      </c>
      <c r="B692" s="17" t="s">
        <v>702</v>
      </c>
      <c r="C692" s="20" t="s">
        <v>26</v>
      </c>
      <c r="D692" s="21">
        <v>1179.27</v>
      </c>
      <c r="E692" s="15">
        <v>0</v>
      </c>
    </row>
    <row r="693" spans="1:5" x14ac:dyDescent="0.2">
      <c r="A693" s="20">
        <v>92847</v>
      </c>
      <c r="B693" s="17" t="s">
        <v>703</v>
      </c>
      <c r="C693" s="20" t="s">
        <v>26</v>
      </c>
      <c r="D693" s="21">
        <v>1167.01</v>
      </c>
      <c r="E693" s="15">
        <v>0</v>
      </c>
    </row>
    <row r="694" spans="1:5" x14ac:dyDescent="0.2">
      <c r="A694" s="20">
        <v>104936</v>
      </c>
      <c r="B694" s="17" t="s">
        <v>704</v>
      </c>
      <c r="C694" s="20" t="s">
        <v>26</v>
      </c>
      <c r="D694" s="21">
        <v>0</v>
      </c>
      <c r="E694" s="15">
        <v>0</v>
      </c>
    </row>
    <row r="695" spans="1:5" x14ac:dyDescent="0.2">
      <c r="A695" s="20">
        <v>104932</v>
      </c>
      <c r="B695" s="17" t="s">
        <v>705</v>
      </c>
      <c r="C695" s="20" t="s">
        <v>26</v>
      </c>
      <c r="D695" s="21">
        <v>0</v>
      </c>
      <c r="E695" s="15">
        <v>0</v>
      </c>
    </row>
    <row r="696" spans="1:5" x14ac:dyDescent="0.2">
      <c r="A696" s="20">
        <v>104938</v>
      </c>
      <c r="B696" s="17" t="s">
        <v>706</v>
      </c>
      <c r="C696" s="20" t="s">
        <v>26</v>
      </c>
      <c r="D696" s="21">
        <v>0</v>
      </c>
      <c r="E696" s="15">
        <v>0</v>
      </c>
    </row>
    <row r="697" spans="1:5" x14ac:dyDescent="0.2">
      <c r="A697" s="20">
        <v>104934</v>
      </c>
      <c r="B697" s="17" t="s">
        <v>707</v>
      </c>
      <c r="C697" s="20" t="s">
        <v>26</v>
      </c>
      <c r="D697" s="21">
        <v>0</v>
      </c>
      <c r="E697" s="15">
        <v>0</v>
      </c>
    </row>
    <row r="698" spans="1:5" x14ac:dyDescent="0.2">
      <c r="A698" s="20">
        <v>92849</v>
      </c>
      <c r="B698" s="17" t="s">
        <v>708</v>
      </c>
      <c r="C698" s="20" t="s">
        <v>26</v>
      </c>
      <c r="D698" s="21">
        <v>250.54</v>
      </c>
      <c r="E698" s="15">
        <v>0</v>
      </c>
    </row>
    <row r="699" spans="1:5" x14ac:dyDescent="0.2">
      <c r="A699" s="20">
        <v>92833</v>
      </c>
      <c r="B699" s="17" t="s">
        <v>709</v>
      </c>
      <c r="C699" s="20" t="s">
        <v>26</v>
      </c>
      <c r="D699" s="21">
        <v>247.45</v>
      </c>
      <c r="E699" s="15">
        <v>0</v>
      </c>
    </row>
    <row r="700" spans="1:5" x14ac:dyDescent="0.2">
      <c r="A700" s="20">
        <v>92851</v>
      </c>
      <c r="B700" s="17" t="s">
        <v>710</v>
      </c>
      <c r="C700" s="20" t="s">
        <v>26</v>
      </c>
      <c r="D700" s="21">
        <v>264.98</v>
      </c>
      <c r="E700" s="15">
        <v>0</v>
      </c>
    </row>
    <row r="701" spans="1:5" x14ac:dyDescent="0.2">
      <c r="A701" s="20">
        <v>92835</v>
      </c>
      <c r="B701" s="17" t="s">
        <v>711</v>
      </c>
      <c r="C701" s="20" t="s">
        <v>26</v>
      </c>
      <c r="D701" s="21">
        <v>260.60000000000002</v>
      </c>
      <c r="E701" s="15">
        <v>0</v>
      </c>
    </row>
    <row r="702" spans="1:5" x14ac:dyDescent="0.2">
      <c r="A702" s="20">
        <v>92853</v>
      </c>
      <c r="B702" s="17" t="s">
        <v>712</v>
      </c>
      <c r="C702" s="20" t="s">
        <v>26</v>
      </c>
      <c r="D702" s="21">
        <v>471.04</v>
      </c>
      <c r="E702" s="15">
        <v>0</v>
      </c>
    </row>
    <row r="703" spans="1:5" x14ac:dyDescent="0.2">
      <c r="A703" s="20">
        <v>92837</v>
      </c>
      <c r="B703" s="17" t="s">
        <v>713</v>
      </c>
      <c r="C703" s="20" t="s">
        <v>26</v>
      </c>
      <c r="D703" s="21">
        <v>465.35</v>
      </c>
      <c r="E703" s="15">
        <v>0</v>
      </c>
    </row>
    <row r="704" spans="1:5" x14ac:dyDescent="0.2">
      <c r="A704" s="20">
        <v>92855</v>
      </c>
      <c r="B704" s="17" t="s">
        <v>714</v>
      </c>
      <c r="C704" s="20" t="s">
        <v>26</v>
      </c>
      <c r="D704" s="21">
        <v>577.63</v>
      </c>
      <c r="E704" s="15">
        <v>0</v>
      </c>
    </row>
    <row r="705" spans="1:5" x14ac:dyDescent="0.2">
      <c r="A705" s="20">
        <v>92839</v>
      </c>
      <c r="B705" s="17" t="s">
        <v>715</v>
      </c>
      <c r="C705" s="20" t="s">
        <v>26</v>
      </c>
      <c r="D705" s="21">
        <v>570.63</v>
      </c>
      <c r="E705" s="15">
        <v>0</v>
      </c>
    </row>
    <row r="706" spans="1:5" x14ac:dyDescent="0.2">
      <c r="A706" s="20">
        <v>92857</v>
      </c>
      <c r="B706" s="17" t="s">
        <v>716</v>
      </c>
      <c r="C706" s="20" t="s">
        <v>26</v>
      </c>
      <c r="D706" s="21">
        <v>750.68</v>
      </c>
      <c r="E706" s="15">
        <v>0</v>
      </c>
    </row>
    <row r="707" spans="1:5" x14ac:dyDescent="0.2">
      <c r="A707" s="20">
        <v>92841</v>
      </c>
      <c r="B707" s="17" t="s">
        <v>717</v>
      </c>
      <c r="C707" s="20" t="s">
        <v>26</v>
      </c>
      <c r="D707" s="21">
        <v>742.35</v>
      </c>
      <c r="E707" s="15">
        <v>0</v>
      </c>
    </row>
    <row r="708" spans="1:5" x14ac:dyDescent="0.2">
      <c r="A708" s="20">
        <v>92859</v>
      </c>
      <c r="B708" s="17" t="s">
        <v>718</v>
      </c>
      <c r="C708" s="20" t="s">
        <v>26</v>
      </c>
      <c r="D708" s="21">
        <v>777.12</v>
      </c>
      <c r="E708" s="15">
        <v>0</v>
      </c>
    </row>
    <row r="709" spans="1:5" x14ac:dyDescent="0.2">
      <c r="A709" s="20">
        <v>92843</v>
      </c>
      <c r="B709" s="17" t="s">
        <v>719</v>
      </c>
      <c r="C709" s="20" t="s">
        <v>26</v>
      </c>
      <c r="D709" s="21">
        <v>767.49</v>
      </c>
      <c r="E709" s="15">
        <v>0</v>
      </c>
    </row>
    <row r="710" spans="1:5" x14ac:dyDescent="0.2">
      <c r="A710" s="20">
        <v>92861</v>
      </c>
      <c r="B710" s="17" t="s">
        <v>720</v>
      </c>
      <c r="C710" s="20" t="s">
        <v>26</v>
      </c>
      <c r="D710" s="21">
        <v>1150.57</v>
      </c>
      <c r="E710" s="15">
        <v>0</v>
      </c>
    </row>
    <row r="711" spans="1:5" x14ac:dyDescent="0.2">
      <c r="A711" s="20">
        <v>92845</v>
      </c>
      <c r="B711" s="17" t="s">
        <v>721</v>
      </c>
      <c r="C711" s="20" t="s">
        <v>26</v>
      </c>
      <c r="D711" s="21">
        <v>1139.6300000000001</v>
      </c>
      <c r="E711" s="15">
        <v>0</v>
      </c>
    </row>
    <row r="712" spans="1:5" x14ac:dyDescent="0.2">
      <c r="A712" s="20">
        <v>92226</v>
      </c>
      <c r="B712" s="17" t="s">
        <v>722</v>
      </c>
      <c r="C712" s="20" t="s">
        <v>26</v>
      </c>
      <c r="D712" s="21">
        <v>669.58</v>
      </c>
      <c r="E712" s="15">
        <v>0</v>
      </c>
    </row>
    <row r="713" spans="1:5" x14ac:dyDescent="0.2">
      <c r="A713" s="20">
        <v>92216</v>
      </c>
      <c r="B713" s="17" t="s">
        <v>723</v>
      </c>
      <c r="C713" s="20" t="s">
        <v>26</v>
      </c>
      <c r="D713" s="21">
        <v>657.32</v>
      </c>
      <c r="E713" s="15">
        <v>0</v>
      </c>
    </row>
    <row r="714" spans="1:5" x14ac:dyDescent="0.2">
      <c r="A714" s="20">
        <v>92829</v>
      </c>
      <c r="B714" s="17" t="s">
        <v>724</v>
      </c>
      <c r="C714" s="20" t="s">
        <v>26</v>
      </c>
      <c r="D714" s="21">
        <v>965.39</v>
      </c>
      <c r="E714" s="15">
        <v>0</v>
      </c>
    </row>
    <row r="715" spans="1:5" x14ac:dyDescent="0.2">
      <c r="A715" s="20">
        <v>92816</v>
      </c>
      <c r="B715" s="17" t="s">
        <v>725</v>
      </c>
      <c r="C715" s="20" t="s">
        <v>26</v>
      </c>
      <c r="D715" s="21">
        <v>950.52</v>
      </c>
      <c r="E715" s="15">
        <v>0</v>
      </c>
    </row>
    <row r="716" spans="1:5" x14ac:dyDescent="0.2">
      <c r="A716" s="20">
        <v>92831</v>
      </c>
      <c r="B716" s="17" t="s">
        <v>726</v>
      </c>
      <c r="C716" s="20" t="s">
        <v>26</v>
      </c>
      <c r="D716" s="21">
        <v>1373.33</v>
      </c>
      <c r="E716" s="15">
        <v>0</v>
      </c>
    </row>
    <row r="717" spans="1:5" x14ac:dyDescent="0.2">
      <c r="A717" s="20">
        <v>92818</v>
      </c>
      <c r="B717" s="17" t="s">
        <v>727</v>
      </c>
      <c r="C717" s="20" t="s">
        <v>26</v>
      </c>
      <c r="D717" s="21">
        <v>1354.51</v>
      </c>
      <c r="E717" s="15">
        <v>0</v>
      </c>
    </row>
    <row r="718" spans="1:5" x14ac:dyDescent="0.2">
      <c r="A718" s="20">
        <v>95566</v>
      </c>
      <c r="B718" s="17" t="s">
        <v>728</v>
      </c>
      <c r="C718" s="20" t="s">
        <v>26</v>
      </c>
      <c r="D718" s="21">
        <v>160.04</v>
      </c>
      <c r="E718" s="15">
        <v>0</v>
      </c>
    </row>
    <row r="719" spans="1:5" x14ac:dyDescent="0.2">
      <c r="A719" s="20">
        <v>95565</v>
      </c>
      <c r="B719" s="17" t="s">
        <v>729</v>
      </c>
      <c r="C719" s="20" t="s">
        <v>26</v>
      </c>
      <c r="D719" s="21">
        <v>156.94999999999999</v>
      </c>
      <c r="E719" s="15">
        <v>0</v>
      </c>
    </row>
    <row r="720" spans="1:5" x14ac:dyDescent="0.2">
      <c r="A720" s="20">
        <v>92219</v>
      </c>
      <c r="B720" s="17" t="s">
        <v>730</v>
      </c>
      <c r="C720" s="20" t="s">
        <v>26</v>
      </c>
      <c r="D720" s="21">
        <v>189.43</v>
      </c>
      <c r="E720" s="15">
        <v>0</v>
      </c>
    </row>
    <row r="721" spans="1:5" x14ac:dyDescent="0.2">
      <c r="A721" s="20">
        <v>92210</v>
      </c>
      <c r="B721" s="17" t="s">
        <v>731</v>
      </c>
      <c r="C721" s="20" t="s">
        <v>26</v>
      </c>
      <c r="D721" s="21">
        <v>185.06</v>
      </c>
      <c r="E721" s="15">
        <v>0</v>
      </c>
    </row>
    <row r="722" spans="1:5" x14ac:dyDescent="0.2">
      <c r="A722" s="20">
        <v>92220</v>
      </c>
      <c r="B722" s="17" t="s">
        <v>732</v>
      </c>
      <c r="C722" s="20" t="s">
        <v>26</v>
      </c>
      <c r="D722" s="21">
        <v>230.78</v>
      </c>
      <c r="E722" s="15">
        <v>0</v>
      </c>
    </row>
    <row r="723" spans="1:5" x14ac:dyDescent="0.2">
      <c r="A723" s="20">
        <v>92211</v>
      </c>
      <c r="B723" s="17" t="s">
        <v>733</v>
      </c>
      <c r="C723" s="20" t="s">
        <v>26</v>
      </c>
      <c r="D723" s="21">
        <v>225.08</v>
      </c>
      <c r="E723" s="15">
        <v>0</v>
      </c>
    </row>
    <row r="724" spans="1:5" x14ac:dyDescent="0.2">
      <c r="A724" s="20">
        <v>92221</v>
      </c>
      <c r="B724" s="17" t="s">
        <v>734</v>
      </c>
      <c r="C724" s="20" t="s">
        <v>26</v>
      </c>
      <c r="D724" s="21">
        <v>350</v>
      </c>
      <c r="E724" s="15">
        <v>0</v>
      </c>
    </row>
    <row r="725" spans="1:5" x14ac:dyDescent="0.2">
      <c r="A725" s="20">
        <v>92212</v>
      </c>
      <c r="B725" s="17" t="s">
        <v>735</v>
      </c>
      <c r="C725" s="20" t="s">
        <v>26</v>
      </c>
      <c r="D725" s="21">
        <v>343.01</v>
      </c>
      <c r="E725" s="15">
        <v>0</v>
      </c>
    </row>
    <row r="726" spans="1:5" x14ac:dyDescent="0.2">
      <c r="A726" s="20">
        <v>92222</v>
      </c>
      <c r="B726" s="17" t="s">
        <v>736</v>
      </c>
      <c r="C726" s="20" t="s">
        <v>26</v>
      </c>
      <c r="D726" s="21">
        <v>464.16</v>
      </c>
      <c r="E726" s="15">
        <v>0</v>
      </c>
    </row>
    <row r="727" spans="1:5" x14ac:dyDescent="0.2">
      <c r="A727" s="20">
        <v>92213</v>
      </c>
      <c r="B727" s="17" t="s">
        <v>737</v>
      </c>
      <c r="C727" s="20" t="s">
        <v>26</v>
      </c>
      <c r="D727" s="21">
        <v>455.86</v>
      </c>
      <c r="E727" s="15">
        <v>0</v>
      </c>
    </row>
    <row r="728" spans="1:5" x14ac:dyDescent="0.2">
      <c r="A728" s="20">
        <v>92223</v>
      </c>
      <c r="B728" s="17" t="s">
        <v>738</v>
      </c>
      <c r="C728" s="20" t="s">
        <v>26</v>
      </c>
      <c r="D728" s="21">
        <v>561.44000000000005</v>
      </c>
      <c r="E728" s="15">
        <v>0</v>
      </c>
    </row>
    <row r="729" spans="1:5" x14ac:dyDescent="0.2">
      <c r="A729" s="20">
        <v>92214</v>
      </c>
      <c r="B729" s="17" t="s">
        <v>739</v>
      </c>
      <c r="C729" s="20" t="s">
        <v>26</v>
      </c>
      <c r="D729" s="21">
        <v>551.83000000000004</v>
      </c>
      <c r="E729" s="15">
        <v>0</v>
      </c>
    </row>
    <row r="730" spans="1:5" x14ac:dyDescent="0.2">
      <c r="A730" s="20">
        <v>92224</v>
      </c>
      <c r="B730" s="17" t="s">
        <v>740</v>
      </c>
      <c r="C730" s="20" t="s">
        <v>26</v>
      </c>
      <c r="D730" s="21">
        <v>644.41</v>
      </c>
      <c r="E730" s="15">
        <v>0</v>
      </c>
    </row>
    <row r="731" spans="1:5" x14ac:dyDescent="0.2">
      <c r="A731" s="20">
        <v>92215</v>
      </c>
      <c r="B731" s="17" t="s">
        <v>741</v>
      </c>
      <c r="C731" s="20" t="s">
        <v>26</v>
      </c>
      <c r="D731" s="21">
        <v>633.46</v>
      </c>
      <c r="E731" s="15">
        <v>0</v>
      </c>
    </row>
    <row r="732" spans="1:5" x14ac:dyDescent="0.2">
      <c r="A732" s="20">
        <v>94342</v>
      </c>
      <c r="B732" s="17" t="s">
        <v>742</v>
      </c>
      <c r="C732" s="20" t="s">
        <v>105</v>
      </c>
      <c r="D732" s="21">
        <v>94.72</v>
      </c>
      <c r="E732" s="15">
        <v>0</v>
      </c>
    </row>
    <row r="733" spans="1:5" x14ac:dyDescent="0.2">
      <c r="A733" s="20">
        <v>94319</v>
      </c>
      <c r="B733" s="17" t="s">
        <v>743</v>
      </c>
      <c r="C733" s="20" t="s">
        <v>105</v>
      </c>
      <c r="D733" s="21">
        <v>89.53</v>
      </c>
      <c r="E733" s="15">
        <v>0</v>
      </c>
    </row>
    <row r="734" spans="1:5" x14ac:dyDescent="0.2">
      <c r="A734" s="20">
        <v>94304</v>
      </c>
      <c r="B734" s="17" t="s">
        <v>744</v>
      </c>
      <c r="C734" s="20" t="s">
        <v>105</v>
      </c>
      <c r="D734" s="21">
        <v>81.03</v>
      </c>
      <c r="E734" s="15">
        <v>0</v>
      </c>
    </row>
    <row r="735" spans="1:5" x14ac:dyDescent="0.2">
      <c r="A735" s="20">
        <v>94306</v>
      </c>
      <c r="B735" s="17" t="s">
        <v>745</v>
      </c>
      <c r="C735" s="20" t="s">
        <v>105</v>
      </c>
      <c r="D735" s="21">
        <v>73.52</v>
      </c>
      <c r="E735" s="15">
        <v>0</v>
      </c>
    </row>
    <row r="736" spans="1:5" x14ac:dyDescent="0.2">
      <c r="A736" s="20">
        <v>94327</v>
      </c>
      <c r="B736" s="17" t="s">
        <v>746</v>
      </c>
      <c r="C736" s="20" t="s">
        <v>105</v>
      </c>
      <c r="D736" s="21">
        <v>86.22</v>
      </c>
      <c r="E736" s="15">
        <v>0</v>
      </c>
    </row>
    <row r="737" spans="1:5" x14ac:dyDescent="0.2">
      <c r="A737" s="20">
        <v>94329</v>
      </c>
      <c r="B737" s="17" t="s">
        <v>747</v>
      </c>
      <c r="C737" s="20" t="s">
        <v>105</v>
      </c>
      <c r="D737" s="21">
        <v>78.709999999999994</v>
      </c>
      <c r="E737" s="15">
        <v>0</v>
      </c>
    </row>
    <row r="738" spans="1:5" x14ac:dyDescent="0.2">
      <c r="A738" s="20">
        <v>94333</v>
      </c>
      <c r="B738" s="17" t="s">
        <v>748</v>
      </c>
      <c r="C738" s="20" t="s">
        <v>105</v>
      </c>
      <c r="D738" s="21">
        <v>75.34</v>
      </c>
      <c r="E738" s="15">
        <v>0</v>
      </c>
    </row>
    <row r="739" spans="1:5" x14ac:dyDescent="0.2">
      <c r="A739" s="20">
        <v>94310</v>
      </c>
      <c r="B739" s="17" t="s">
        <v>749</v>
      </c>
      <c r="C739" s="20" t="s">
        <v>105</v>
      </c>
      <c r="D739" s="21">
        <v>70.150000000000006</v>
      </c>
      <c r="E739" s="15">
        <v>0</v>
      </c>
    </row>
    <row r="740" spans="1:5" x14ac:dyDescent="0.2">
      <c r="A740" s="20">
        <v>104739</v>
      </c>
      <c r="B740" s="17" t="s">
        <v>750</v>
      </c>
      <c r="C740" s="20" t="s">
        <v>105</v>
      </c>
      <c r="D740" s="21">
        <v>91.96</v>
      </c>
      <c r="E740" s="15">
        <v>0</v>
      </c>
    </row>
    <row r="741" spans="1:5" x14ac:dyDescent="0.2">
      <c r="A741" s="20">
        <v>104738</v>
      </c>
      <c r="B741" s="17" t="s">
        <v>751</v>
      </c>
      <c r="C741" s="20" t="s">
        <v>105</v>
      </c>
      <c r="D741" s="21">
        <v>86.77</v>
      </c>
      <c r="E741" s="15">
        <v>0</v>
      </c>
    </row>
    <row r="742" spans="1:5" x14ac:dyDescent="0.2">
      <c r="A742" s="20">
        <v>94316</v>
      </c>
      <c r="B742" s="17" t="s">
        <v>752</v>
      </c>
      <c r="C742" s="20" t="s">
        <v>105</v>
      </c>
      <c r="D742" s="21">
        <v>75.72</v>
      </c>
      <c r="E742" s="15">
        <v>0</v>
      </c>
    </row>
    <row r="743" spans="1:5" x14ac:dyDescent="0.2">
      <c r="A743" s="20">
        <v>94318</v>
      </c>
      <c r="B743" s="17" t="s">
        <v>753</v>
      </c>
      <c r="C743" s="20" t="s">
        <v>105</v>
      </c>
      <c r="D743" s="21">
        <v>68.930000000000007</v>
      </c>
      <c r="E743" s="15">
        <v>0</v>
      </c>
    </row>
    <row r="744" spans="1:5" x14ac:dyDescent="0.2">
      <c r="A744" s="20">
        <v>94339</v>
      </c>
      <c r="B744" s="17" t="s">
        <v>754</v>
      </c>
      <c r="C744" s="20" t="s">
        <v>105</v>
      </c>
      <c r="D744" s="21">
        <v>80.91</v>
      </c>
      <c r="E744" s="15">
        <v>0</v>
      </c>
    </row>
    <row r="745" spans="1:5" x14ac:dyDescent="0.2">
      <c r="A745" s="20">
        <v>94341</v>
      </c>
      <c r="B745" s="17" t="s">
        <v>755</v>
      </c>
      <c r="C745" s="20" t="s">
        <v>105</v>
      </c>
      <c r="D745" s="21">
        <v>74.12</v>
      </c>
      <c r="E745" s="15">
        <v>0</v>
      </c>
    </row>
    <row r="746" spans="1:5" x14ac:dyDescent="0.2">
      <c r="A746" s="20">
        <v>104742</v>
      </c>
      <c r="B746" s="17" t="s">
        <v>756</v>
      </c>
      <c r="C746" s="20" t="s">
        <v>17</v>
      </c>
      <c r="D746" s="21">
        <v>8.86</v>
      </c>
      <c r="E746" s="15">
        <v>0</v>
      </c>
    </row>
    <row r="747" spans="1:5" x14ac:dyDescent="0.2">
      <c r="A747" s="20">
        <v>93382</v>
      </c>
      <c r="B747" s="17" t="s">
        <v>757</v>
      </c>
      <c r="C747" s="20" t="s">
        <v>105</v>
      </c>
      <c r="D747" s="21">
        <v>35.700000000000003</v>
      </c>
      <c r="E747" s="15">
        <v>0</v>
      </c>
    </row>
    <row r="748" spans="1:5" x14ac:dyDescent="0.2">
      <c r="A748" s="20">
        <v>104737</v>
      </c>
      <c r="B748" s="17" t="s">
        <v>758</v>
      </c>
      <c r="C748" s="20" t="s">
        <v>105</v>
      </c>
      <c r="D748" s="21">
        <v>30.26</v>
      </c>
      <c r="E748" s="15">
        <v>0</v>
      </c>
    </row>
    <row r="749" spans="1:5" x14ac:dyDescent="0.2">
      <c r="A749" s="20">
        <v>93369</v>
      </c>
      <c r="B749" s="17" t="s">
        <v>759</v>
      </c>
      <c r="C749" s="20" t="s">
        <v>105</v>
      </c>
      <c r="D749" s="21">
        <v>19.690000000000001</v>
      </c>
      <c r="E749" s="15">
        <v>0</v>
      </c>
    </row>
    <row r="750" spans="1:5" x14ac:dyDescent="0.2">
      <c r="A750" s="20">
        <v>93373</v>
      </c>
      <c r="B750" s="17" t="s">
        <v>760</v>
      </c>
      <c r="C750" s="20" t="s">
        <v>105</v>
      </c>
      <c r="D750" s="21">
        <v>16.32</v>
      </c>
      <c r="E750" s="15">
        <v>0</v>
      </c>
    </row>
    <row r="751" spans="1:5" x14ac:dyDescent="0.2">
      <c r="A751" s="20">
        <v>93368</v>
      </c>
      <c r="B751" s="17" t="s">
        <v>761</v>
      </c>
      <c r="C751" s="20" t="s">
        <v>105</v>
      </c>
      <c r="D751" s="21">
        <v>23.86</v>
      </c>
      <c r="E751" s="15">
        <v>0</v>
      </c>
    </row>
    <row r="752" spans="1:5" x14ac:dyDescent="0.2">
      <c r="A752" s="20">
        <v>104729</v>
      </c>
      <c r="B752" s="17" t="s">
        <v>762</v>
      </c>
      <c r="C752" s="20" t="s">
        <v>105</v>
      </c>
      <c r="D752" s="21">
        <v>18.84</v>
      </c>
      <c r="E752" s="15">
        <v>0</v>
      </c>
    </row>
    <row r="753" spans="1:5" x14ac:dyDescent="0.2">
      <c r="A753" s="20">
        <v>93372</v>
      </c>
      <c r="B753" s="17" t="s">
        <v>763</v>
      </c>
      <c r="C753" s="20" t="s">
        <v>105</v>
      </c>
      <c r="D753" s="21">
        <v>18.940000000000001</v>
      </c>
      <c r="E753" s="15">
        <v>0</v>
      </c>
    </row>
    <row r="754" spans="1:5" x14ac:dyDescent="0.2">
      <c r="A754" s="20">
        <v>104731</v>
      </c>
      <c r="B754" s="17" t="s">
        <v>764</v>
      </c>
      <c r="C754" s="20" t="s">
        <v>105</v>
      </c>
      <c r="D754" s="21">
        <v>13.94</v>
      </c>
      <c r="E754" s="15">
        <v>0</v>
      </c>
    </row>
    <row r="755" spans="1:5" x14ac:dyDescent="0.2">
      <c r="A755" s="20">
        <v>93367</v>
      </c>
      <c r="B755" s="17" t="s">
        <v>765</v>
      </c>
      <c r="C755" s="20" t="s">
        <v>105</v>
      </c>
      <c r="D755" s="21">
        <v>27.2</v>
      </c>
      <c r="E755" s="15">
        <v>0</v>
      </c>
    </row>
    <row r="756" spans="1:5" x14ac:dyDescent="0.2">
      <c r="A756" s="20">
        <v>104728</v>
      </c>
      <c r="B756" s="17" t="s">
        <v>766</v>
      </c>
      <c r="C756" s="20" t="s">
        <v>105</v>
      </c>
      <c r="D756" s="21">
        <v>22.14</v>
      </c>
      <c r="E756" s="15">
        <v>0</v>
      </c>
    </row>
    <row r="757" spans="1:5" x14ac:dyDescent="0.2">
      <c r="A757" s="20">
        <v>104730</v>
      </c>
      <c r="B757" s="17" t="s">
        <v>767</v>
      </c>
      <c r="C757" s="20" t="s">
        <v>105</v>
      </c>
      <c r="D757" s="21">
        <v>14.69</v>
      </c>
      <c r="E757" s="15">
        <v>0</v>
      </c>
    </row>
    <row r="758" spans="1:5" x14ac:dyDescent="0.2">
      <c r="A758" s="20">
        <v>104732</v>
      </c>
      <c r="B758" s="17" t="s">
        <v>768</v>
      </c>
      <c r="C758" s="20" t="s">
        <v>105</v>
      </c>
      <c r="D758" s="21">
        <v>11.32</v>
      </c>
      <c r="E758" s="15">
        <v>0</v>
      </c>
    </row>
    <row r="759" spans="1:5" x14ac:dyDescent="0.2">
      <c r="A759" s="20">
        <v>104740</v>
      </c>
      <c r="B759" s="17" t="s">
        <v>769</v>
      </c>
      <c r="C759" s="20" t="s">
        <v>105</v>
      </c>
      <c r="D759" s="21">
        <v>32.94</v>
      </c>
      <c r="E759" s="15">
        <v>0</v>
      </c>
    </row>
    <row r="760" spans="1:5" x14ac:dyDescent="0.2">
      <c r="A760" s="20">
        <v>104741</v>
      </c>
      <c r="B760" s="17" t="s">
        <v>770</v>
      </c>
      <c r="C760" s="20" t="s">
        <v>105</v>
      </c>
      <c r="D760" s="21">
        <v>27.49</v>
      </c>
      <c r="E760" s="15">
        <v>0</v>
      </c>
    </row>
    <row r="761" spans="1:5" x14ac:dyDescent="0.2">
      <c r="A761" s="20">
        <v>93381</v>
      </c>
      <c r="B761" s="17" t="s">
        <v>771</v>
      </c>
      <c r="C761" s="20" t="s">
        <v>105</v>
      </c>
      <c r="D761" s="21">
        <v>15.1</v>
      </c>
      <c r="E761" s="15">
        <v>0</v>
      </c>
    </row>
    <row r="762" spans="1:5" x14ac:dyDescent="0.2">
      <c r="A762" s="20">
        <v>93379</v>
      </c>
      <c r="B762" s="17" t="s">
        <v>772</v>
      </c>
      <c r="C762" s="20" t="s">
        <v>105</v>
      </c>
      <c r="D762" s="21">
        <v>21.89</v>
      </c>
      <c r="E762" s="15">
        <v>0</v>
      </c>
    </row>
    <row r="763" spans="1:5" x14ac:dyDescent="0.2">
      <c r="A763" s="20">
        <v>93380</v>
      </c>
      <c r="B763" s="17" t="s">
        <v>773</v>
      </c>
      <c r="C763" s="20" t="s">
        <v>105</v>
      </c>
      <c r="D763" s="21">
        <v>18.62</v>
      </c>
      <c r="E763" s="15">
        <v>0</v>
      </c>
    </row>
    <row r="764" spans="1:5" x14ac:dyDescent="0.2">
      <c r="A764" s="20">
        <v>93378</v>
      </c>
      <c r="B764" s="17" t="s">
        <v>774</v>
      </c>
      <c r="C764" s="20" t="s">
        <v>105</v>
      </c>
      <c r="D764" s="21">
        <v>28.48</v>
      </c>
      <c r="E764" s="15">
        <v>0</v>
      </c>
    </row>
    <row r="765" spans="1:5" x14ac:dyDescent="0.2">
      <c r="A765" s="20">
        <v>104733</v>
      </c>
      <c r="B765" s="17" t="s">
        <v>775</v>
      </c>
      <c r="C765" s="20" t="s">
        <v>105</v>
      </c>
      <c r="D765" s="21">
        <v>23.04</v>
      </c>
      <c r="E765" s="15">
        <v>0</v>
      </c>
    </row>
    <row r="766" spans="1:5" x14ac:dyDescent="0.2">
      <c r="A766" s="20">
        <v>104735</v>
      </c>
      <c r="B766" s="17" t="s">
        <v>776</v>
      </c>
      <c r="C766" s="20" t="s">
        <v>105</v>
      </c>
      <c r="D766" s="21">
        <v>13.52</v>
      </c>
      <c r="E766" s="15">
        <v>0</v>
      </c>
    </row>
    <row r="767" spans="1:5" x14ac:dyDescent="0.2">
      <c r="A767" s="20">
        <v>104734</v>
      </c>
      <c r="B767" s="17" t="s">
        <v>777</v>
      </c>
      <c r="C767" s="20" t="s">
        <v>105</v>
      </c>
      <c r="D767" s="21">
        <v>16.649999999999999</v>
      </c>
      <c r="E767" s="15">
        <v>0</v>
      </c>
    </row>
    <row r="768" spans="1:5" x14ac:dyDescent="0.2">
      <c r="A768" s="20">
        <v>104736</v>
      </c>
      <c r="B768" s="17" t="s">
        <v>778</v>
      </c>
      <c r="C768" s="20" t="s">
        <v>105</v>
      </c>
      <c r="D768" s="21">
        <v>10.07</v>
      </c>
      <c r="E768" s="15">
        <v>0</v>
      </c>
    </row>
    <row r="769" spans="1:5" x14ac:dyDescent="0.2">
      <c r="A769" s="20">
        <v>105732</v>
      </c>
      <c r="B769" s="17" t="s">
        <v>779</v>
      </c>
      <c r="C769" s="20" t="s">
        <v>105</v>
      </c>
      <c r="D769" s="21">
        <v>207.36</v>
      </c>
      <c r="E769" s="15">
        <v>0</v>
      </c>
    </row>
    <row r="770" spans="1:5" x14ac:dyDescent="0.2">
      <c r="A770" s="20">
        <v>96397</v>
      </c>
      <c r="B770" s="17" t="s">
        <v>780</v>
      </c>
      <c r="C770" s="20" t="s">
        <v>105</v>
      </c>
      <c r="D770" s="21">
        <v>202.45</v>
      </c>
      <c r="E770" s="15">
        <v>0</v>
      </c>
    </row>
    <row r="771" spans="1:5" x14ac:dyDescent="0.2">
      <c r="A771" s="20">
        <v>105735</v>
      </c>
      <c r="B771" s="17" t="s">
        <v>781</v>
      </c>
      <c r="C771" s="20" t="s">
        <v>105</v>
      </c>
      <c r="D771" s="21">
        <v>199.96</v>
      </c>
      <c r="E771" s="15">
        <v>0</v>
      </c>
    </row>
    <row r="772" spans="1:5" x14ac:dyDescent="0.2">
      <c r="A772" s="20">
        <v>105727</v>
      </c>
      <c r="B772" s="17" t="s">
        <v>782</v>
      </c>
      <c r="C772" s="20" t="s">
        <v>105</v>
      </c>
      <c r="D772" s="21">
        <v>147.55000000000001</v>
      </c>
      <c r="E772" s="15">
        <v>0</v>
      </c>
    </row>
    <row r="773" spans="1:5" x14ac:dyDescent="0.2">
      <c r="A773" s="20">
        <v>96396</v>
      </c>
      <c r="B773" s="17" t="s">
        <v>783</v>
      </c>
      <c r="C773" s="20" t="s">
        <v>105</v>
      </c>
      <c r="D773" s="21">
        <v>143.76</v>
      </c>
      <c r="E773" s="15">
        <v>0</v>
      </c>
    </row>
    <row r="774" spans="1:5" x14ac:dyDescent="0.2">
      <c r="A774" s="20">
        <v>105730</v>
      </c>
      <c r="B774" s="17" t="s">
        <v>784</v>
      </c>
      <c r="C774" s="20" t="s">
        <v>105</v>
      </c>
      <c r="D774" s="21">
        <v>141.84</v>
      </c>
      <c r="E774" s="15">
        <v>0</v>
      </c>
    </row>
    <row r="775" spans="1:5" x14ac:dyDescent="0.2">
      <c r="A775" s="20">
        <v>105737</v>
      </c>
      <c r="B775" s="17" t="s">
        <v>785</v>
      </c>
      <c r="C775" s="20" t="s">
        <v>105</v>
      </c>
      <c r="D775" s="21">
        <v>283.44</v>
      </c>
      <c r="E775" s="15">
        <v>0</v>
      </c>
    </row>
    <row r="776" spans="1:5" x14ac:dyDescent="0.2">
      <c r="A776" s="20">
        <v>96398</v>
      </c>
      <c r="B776" s="17" t="s">
        <v>786</v>
      </c>
      <c r="C776" s="20" t="s">
        <v>105</v>
      </c>
      <c r="D776" s="21">
        <v>279.75</v>
      </c>
      <c r="E776" s="15">
        <v>0</v>
      </c>
    </row>
    <row r="777" spans="1:5" x14ac:dyDescent="0.2">
      <c r="A777" s="20">
        <v>105740</v>
      </c>
      <c r="B777" s="17" t="s">
        <v>787</v>
      </c>
      <c r="C777" s="20" t="s">
        <v>105</v>
      </c>
      <c r="D777" s="21">
        <v>277.77999999999997</v>
      </c>
      <c r="E777" s="15">
        <v>0</v>
      </c>
    </row>
    <row r="778" spans="1:5" x14ac:dyDescent="0.2">
      <c r="A778" s="20">
        <v>105749</v>
      </c>
      <c r="B778" s="17" t="s">
        <v>788</v>
      </c>
      <c r="C778" s="20" t="s">
        <v>105</v>
      </c>
      <c r="D778" s="21">
        <v>133.91</v>
      </c>
      <c r="E778" s="15">
        <v>0</v>
      </c>
    </row>
    <row r="779" spans="1:5" x14ac:dyDescent="0.2">
      <c r="A779" s="20">
        <v>96400</v>
      </c>
      <c r="B779" s="17" t="s">
        <v>789</v>
      </c>
      <c r="C779" s="20" t="s">
        <v>105</v>
      </c>
      <c r="D779" s="21">
        <v>131.9</v>
      </c>
      <c r="E779" s="15">
        <v>0</v>
      </c>
    </row>
    <row r="780" spans="1:5" x14ac:dyDescent="0.2">
      <c r="A780" s="20">
        <v>105752</v>
      </c>
      <c r="B780" s="17" t="s">
        <v>790</v>
      </c>
      <c r="C780" s="20" t="s">
        <v>105</v>
      </c>
      <c r="D780" s="21">
        <v>130.11000000000001</v>
      </c>
      <c r="E780" s="15">
        <v>0</v>
      </c>
    </row>
    <row r="781" spans="1:5" x14ac:dyDescent="0.2">
      <c r="A781" s="20">
        <v>105754</v>
      </c>
      <c r="B781" s="17" t="s">
        <v>791</v>
      </c>
      <c r="C781" s="20" t="s">
        <v>105</v>
      </c>
      <c r="D781" s="21">
        <v>128.41</v>
      </c>
      <c r="E781" s="15">
        <v>0</v>
      </c>
    </row>
    <row r="782" spans="1:5" x14ac:dyDescent="0.2">
      <c r="A782" s="20">
        <v>105742</v>
      </c>
      <c r="B782" s="17" t="s">
        <v>792</v>
      </c>
      <c r="C782" s="20" t="s">
        <v>105</v>
      </c>
      <c r="D782" s="21">
        <v>101.55</v>
      </c>
      <c r="E782" s="15">
        <v>0</v>
      </c>
    </row>
    <row r="783" spans="1:5" x14ac:dyDescent="0.2">
      <c r="A783" s="20">
        <v>96399</v>
      </c>
      <c r="B783" s="17" t="s">
        <v>793</v>
      </c>
      <c r="C783" s="20" t="s">
        <v>105</v>
      </c>
      <c r="D783" s="21">
        <v>99.69</v>
      </c>
      <c r="E783" s="15">
        <v>0</v>
      </c>
    </row>
    <row r="784" spans="1:5" x14ac:dyDescent="0.2">
      <c r="A784" s="20">
        <v>105745</v>
      </c>
      <c r="B784" s="17" t="s">
        <v>794</v>
      </c>
      <c r="C784" s="20" t="s">
        <v>105</v>
      </c>
      <c r="D784" s="21">
        <v>97.83</v>
      </c>
      <c r="E784" s="15">
        <v>0</v>
      </c>
    </row>
    <row r="785" spans="1:5" x14ac:dyDescent="0.2">
      <c r="A785" s="20">
        <v>105747</v>
      </c>
      <c r="B785" s="17" t="s">
        <v>795</v>
      </c>
      <c r="C785" s="20" t="s">
        <v>105</v>
      </c>
      <c r="D785" s="21">
        <v>95.95</v>
      </c>
      <c r="E785" s="15">
        <v>0</v>
      </c>
    </row>
    <row r="786" spans="1:5" x14ac:dyDescent="0.2">
      <c r="A786" s="20">
        <v>105657</v>
      </c>
      <c r="B786" s="17" t="s">
        <v>796</v>
      </c>
      <c r="C786" s="20" t="s">
        <v>105</v>
      </c>
      <c r="D786" s="21">
        <v>159.34</v>
      </c>
      <c r="E786" s="15">
        <v>0</v>
      </c>
    </row>
    <row r="787" spans="1:5" x14ac:dyDescent="0.2">
      <c r="A787" s="20">
        <v>100566</v>
      </c>
      <c r="B787" s="17" t="s">
        <v>797</v>
      </c>
      <c r="C787" s="20" t="s">
        <v>105</v>
      </c>
      <c r="D787" s="21">
        <v>151.24</v>
      </c>
      <c r="E787" s="15">
        <v>0</v>
      </c>
    </row>
    <row r="788" spans="1:5" x14ac:dyDescent="0.2">
      <c r="A788" s="20">
        <v>105666</v>
      </c>
      <c r="B788" s="17" t="s">
        <v>798</v>
      </c>
      <c r="C788" s="20" t="s">
        <v>105</v>
      </c>
      <c r="D788" s="21">
        <v>147.16</v>
      </c>
      <c r="E788" s="15">
        <v>0</v>
      </c>
    </row>
    <row r="789" spans="1:5" x14ac:dyDescent="0.2">
      <c r="A789" s="20">
        <v>105639</v>
      </c>
      <c r="B789" s="17" t="s">
        <v>799</v>
      </c>
      <c r="C789" s="20" t="s">
        <v>105</v>
      </c>
      <c r="D789" s="21">
        <v>179.12</v>
      </c>
      <c r="E789" s="15">
        <v>0</v>
      </c>
    </row>
    <row r="790" spans="1:5" x14ac:dyDescent="0.2">
      <c r="A790" s="20">
        <v>105645</v>
      </c>
      <c r="B790" s="17" t="s">
        <v>800</v>
      </c>
      <c r="C790" s="20" t="s">
        <v>105</v>
      </c>
      <c r="D790" s="21">
        <v>175.33</v>
      </c>
      <c r="E790" s="15">
        <v>0</v>
      </c>
    </row>
    <row r="791" spans="1:5" x14ac:dyDescent="0.2">
      <c r="A791" s="20">
        <v>105651</v>
      </c>
      <c r="B791" s="17" t="s">
        <v>801</v>
      </c>
      <c r="C791" s="20" t="s">
        <v>105</v>
      </c>
      <c r="D791" s="21">
        <v>173.41</v>
      </c>
      <c r="E791" s="15">
        <v>0</v>
      </c>
    </row>
    <row r="792" spans="1:5" x14ac:dyDescent="0.2">
      <c r="A792" s="20">
        <v>105658</v>
      </c>
      <c r="B792" s="17" t="s">
        <v>802</v>
      </c>
      <c r="C792" s="20" t="s">
        <v>105</v>
      </c>
      <c r="D792" s="21">
        <v>187.3</v>
      </c>
      <c r="E792" s="15">
        <v>0</v>
      </c>
    </row>
    <row r="793" spans="1:5" x14ac:dyDescent="0.2">
      <c r="A793" s="20">
        <v>100567</v>
      </c>
      <c r="B793" s="17" t="s">
        <v>803</v>
      </c>
      <c r="C793" s="20" t="s">
        <v>105</v>
      </c>
      <c r="D793" s="21">
        <v>179.2</v>
      </c>
      <c r="E793" s="15">
        <v>0</v>
      </c>
    </row>
    <row r="794" spans="1:5" x14ac:dyDescent="0.2">
      <c r="A794" s="20">
        <v>105667</v>
      </c>
      <c r="B794" s="17" t="s">
        <v>804</v>
      </c>
      <c r="C794" s="20" t="s">
        <v>105</v>
      </c>
      <c r="D794" s="21">
        <v>175.12</v>
      </c>
      <c r="E794" s="15">
        <v>0</v>
      </c>
    </row>
    <row r="795" spans="1:5" x14ac:dyDescent="0.2">
      <c r="A795" s="20">
        <v>105640</v>
      </c>
      <c r="B795" s="17" t="s">
        <v>805</v>
      </c>
      <c r="C795" s="20" t="s">
        <v>105</v>
      </c>
      <c r="D795" s="21">
        <v>205.29</v>
      </c>
      <c r="E795" s="15">
        <v>0</v>
      </c>
    </row>
    <row r="796" spans="1:5" x14ac:dyDescent="0.2">
      <c r="A796" s="20">
        <v>105646</v>
      </c>
      <c r="B796" s="17" t="s">
        <v>806</v>
      </c>
      <c r="C796" s="20" t="s">
        <v>105</v>
      </c>
      <c r="D796" s="21">
        <v>201.5</v>
      </c>
      <c r="E796" s="15">
        <v>0</v>
      </c>
    </row>
    <row r="797" spans="1:5" x14ac:dyDescent="0.2">
      <c r="A797" s="20">
        <v>105652</v>
      </c>
      <c r="B797" s="17" t="s">
        <v>807</v>
      </c>
      <c r="C797" s="20" t="s">
        <v>105</v>
      </c>
      <c r="D797" s="21">
        <v>199.58</v>
      </c>
      <c r="E797" s="15">
        <v>0</v>
      </c>
    </row>
    <row r="798" spans="1:5" x14ac:dyDescent="0.2">
      <c r="A798" s="20">
        <v>105659</v>
      </c>
      <c r="B798" s="17" t="s">
        <v>808</v>
      </c>
      <c r="C798" s="20" t="s">
        <v>105</v>
      </c>
      <c r="D798" s="21">
        <v>214.86</v>
      </c>
      <c r="E798" s="15">
        <v>0</v>
      </c>
    </row>
    <row r="799" spans="1:5" x14ac:dyDescent="0.2">
      <c r="A799" s="20">
        <v>100568</v>
      </c>
      <c r="B799" s="17" t="s">
        <v>809</v>
      </c>
      <c r="C799" s="20" t="s">
        <v>105</v>
      </c>
      <c r="D799" s="21">
        <v>206.76</v>
      </c>
      <c r="E799" s="15">
        <v>0</v>
      </c>
    </row>
    <row r="800" spans="1:5" x14ac:dyDescent="0.2">
      <c r="A800" s="20">
        <v>105668</v>
      </c>
      <c r="B800" s="17" t="s">
        <v>810</v>
      </c>
      <c r="C800" s="20" t="s">
        <v>105</v>
      </c>
      <c r="D800" s="21">
        <v>202.68</v>
      </c>
      <c r="E800" s="15">
        <v>0</v>
      </c>
    </row>
    <row r="801" spans="1:5" x14ac:dyDescent="0.2">
      <c r="A801" s="20">
        <v>105641</v>
      </c>
      <c r="B801" s="17" t="s">
        <v>811</v>
      </c>
      <c r="C801" s="20" t="s">
        <v>105</v>
      </c>
      <c r="D801" s="21">
        <v>231.46</v>
      </c>
      <c r="E801" s="15">
        <v>0</v>
      </c>
    </row>
    <row r="802" spans="1:5" x14ac:dyDescent="0.2">
      <c r="A802" s="20">
        <v>105647</v>
      </c>
      <c r="B802" s="17" t="s">
        <v>812</v>
      </c>
      <c r="C802" s="20" t="s">
        <v>105</v>
      </c>
      <c r="D802" s="21">
        <v>227.67</v>
      </c>
      <c r="E802" s="15">
        <v>0</v>
      </c>
    </row>
    <row r="803" spans="1:5" x14ac:dyDescent="0.2">
      <c r="A803" s="20">
        <v>105653</v>
      </c>
      <c r="B803" s="17" t="s">
        <v>813</v>
      </c>
      <c r="C803" s="20" t="s">
        <v>105</v>
      </c>
      <c r="D803" s="21">
        <v>225.75</v>
      </c>
      <c r="E803" s="15">
        <v>0</v>
      </c>
    </row>
    <row r="804" spans="1:5" x14ac:dyDescent="0.2">
      <c r="A804" s="20">
        <v>105710</v>
      </c>
      <c r="B804" s="17" t="s">
        <v>814</v>
      </c>
      <c r="C804" s="20" t="s">
        <v>105</v>
      </c>
      <c r="D804" s="21">
        <v>99.68</v>
      </c>
      <c r="E804" s="15">
        <v>0</v>
      </c>
    </row>
    <row r="805" spans="1:5" x14ac:dyDescent="0.2">
      <c r="A805" s="20">
        <v>100564</v>
      </c>
      <c r="B805" s="17" t="s">
        <v>815</v>
      </c>
      <c r="C805" s="20" t="s">
        <v>105</v>
      </c>
      <c r="D805" s="21">
        <v>91.59</v>
      </c>
      <c r="E805" s="15">
        <v>0</v>
      </c>
    </row>
    <row r="806" spans="1:5" x14ac:dyDescent="0.2">
      <c r="A806" s="20">
        <v>105711</v>
      </c>
      <c r="B806" s="17" t="s">
        <v>816</v>
      </c>
      <c r="C806" s="20" t="s">
        <v>105</v>
      </c>
      <c r="D806" s="21">
        <v>87.51</v>
      </c>
      <c r="E806" s="15">
        <v>0</v>
      </c>
    </row>
    <row r="807" spans="1:5" x14ac:dyDescent="0.2">
      <c r="A807" s="20">
        <v>105705</v>
      </c>
      <c r="B807" s="17" t="s">
        <v>817</v>
      </c>
      <c r="C807" s="20" t="s">
        <v>105</v>
      </c>
      <c r="D807" s="21">
        <v>126.79</v>
      </c>
      <c r="E807" s="15">
        <v>0</v>
      </c>
    </row>
    <row r="808" spans="1:5" x14ac:dyDescent="0.2">
      <c r="A808" s="20">
        <v>105706</v>
      </c>
      <c r="B808" s="17" t="s">
        <v>818</v>
      </c>
      <c r="C808" s="20" t="s">
        <v>105</v>
      </c>
      <c r="D808" s="21">
        <v>123</v>
      </c>
      <c r="E808" s="15">
        <v>0</v>
      </c>
    </row>
    <row r="809" spans="1:5" x14ac:dyDescent="0.2">
      <c r="A809" s="20">
        <v>105708</v>
      </c>
      <c r="B809" s="17" t="s">
        <v>819</v>
      </c>
      <c r="C809" s="20" t="s">
        <v>105</v>
      </c>
      <c r="D809" s="21">
        <v>121.08</v>
      </c>
      <c r="E809" s="15">
        <v>0</v>
      </c>
    </row>
    <row r="810" spans="1:5" x14ac:dyDescent="0.2">
      <c r="A810" s="20">
        <v>105690</v>
      </c>
      <c r="B810" s="17" t="s">
        <v>820</v>
      </c>
      <c r="C810" s="20" t="s">
        <v>105</v>
      </c>
      <c r="D810" s="21">
        <v>149.07</v>
      </c>
      <c r="E810" s="15">
        <v>0</v>
      </c>
    </row>
    <row r="811" spans="1:5" x14ac:dyDescent="0.2">
      <c r="A811" s="20">
        <v>100569</v>
      </c>
      <c r="B811" s="17" t="s">
        <v>821</v>
      </c>
      <c r="C811" s="20" t="s">
        <v>105</v>
      </c>
      <c r="D811" s="21">
        <v>140.97</v>
      </c>
      <c r="E811" s="15">
        <v>0</v>
      </c>
    </row>
    <row r="812" spans="1:5" x14ac:dyDescent="0.2">
      <c r="A812" s="20">
        <v>105699</v>
      </c>
      <c r="B812" s="17" t="s">
        <v>822</v>
      </c>
      <c r="C812" s="20" t="s">
        <v>105</v>
      </c>
      <c r="D812" s="21">
        <v>136.88999999999999</v>
      </c>
      <c r="E812" s="15">
        <v>0</v>
      </c>
    </row>
    <row r="813" spans="1:5" x14ac:dyDescent="0.2">
      <c r="A813" s="20">
        <v>105672</v>
      </c>
      <c r="B813" s="17" t="s">
        <v>823</v>
      </c>
      <c r="C813" s="20" t="s">
        <v>105</v>
      </c>
      <c r="D813" s="21">
        <v>163.51</v>
      </c>
      <c r="E813" s="15">
        <v>0</v>
      </c>
    </row>
    <row r="814" spans="1:5" x14ac:dyDescent="0.2">
      <c r="A814" s="20">
        <v>105678</v>
      </c>
      <c r="B814" s="17" t="s">
        <v>824</v>
      </c>
      <c r="C814" s="20" t="s">
        <v>105</v>
      </c>
      <c r="D814" s="21">
        <v>159.72</v>
      </c>
      <c r="E814" s="15">
        <v>0</v>
      </c>
    </row>
    <row r="815" spans="1:5" x14ac:dyDescent="0.2">
      <c r="A815" s="20">
        <v>105684</v>
      </c>
      <c r="B815" s="17" t="s">
        <v>825</v>
      </c>
      <c r="C815" s="20" t="s">
        <v>105</v>
      </c>
      <c r="D815" s="21">
        <v>157.80000000000001</v>
      </c>
      <c r="E815" s="15">
        <v>0</v>
      </c>
    </row>
    <row r="816" spans="1:5" x14ac:dyDescent="0.2">
      <c r="A816" s="20">
        <v>105691</v>
      </c>
      <c r="B816" s="17" t="s">
        <v>826</v>
      </c>
      <c r="C816" s="20" t="s">
        <v>105</v>
      </c>
      <c r="D816" s="21">
        <v>177.24</v>
      </c>
      <c r="E816" s="15">
        <v>0</v>
      </c>
    </row>
    <row r="817" spans="1:5" x14ac:dyDescent="0.2">
      <c r="A817" s="20">
        <v>100570</v>
      </c>
      <c r="B817" s="17" t="s">
        <v>827</v>
      </c>
      <c r="C817" s="20" t="s">
        <v>105</v>
      </c>
      <c r="D817" s="21">
        <v>169.14</v>
      </c>
      <c r="E817" s="15">
        <v>0</v>
      </c>
    </row>
    <row r="818" spans="1:5" x14ac:dyDescent="0.2">
      <c r="A818" s="20">
        <v>105700</v>
      </c>
      <c r="B818" s="17" t="s">
        <v>828</v>
      </c>
      <c r="C818" s="20" t="s">
        <v>105</v>
      </c>
      <c r="D818" s="21">
        <v>165.06</v>
      </c>
      <c r="E818" s="15">
        <v>0</v>
      </c>
    </row>
    <row r="819" spans="1:5" x14ac:dyDescent="0.2">
      <c r="A819" s="20">
        <v>105673</v>
      </c>
      <c r="B819" s="17" t="s">
        <v>829</v>
      </c>
      <c r="C819" s="20" t="s">
        <v>105</v>
      </c>
      <c r="D819" s="21">
        <v>190</v>
      </c>
      <c r="E819" s="15">
        <v>0</v>
      </c>
    </row>
    <row r="820" spans="1:5" x14ac:dyDescent="0.2">
      <c r="A820" s="20">
        <v>105679</v>
      </c>
      <c r="B820" s="17" t="s">
        <v>830</v>
      </c>
      <c r="C820" s="20" t="s">
        <v>105</v>
      </c>
      <c r="D820" s="21">
        <v>186.21</v>
      </c>
      <c r="E820" s="15">
        <v>0</v>
      </c>
    </row>
    <row r="821" spans="1:5" x14ac:dyDescent="0.2">
      <c r="A821" s="20">
        <v>105685</v>
      </c>
      <c r="B821" s="17" t="s">
        <v>831</v>
      </c>
      <c r="C821" s="20" t="s">
        <v>105</v>
      </c>
      <c r="D821" s="21">
        <v>184.29</v>
      </c>
      <c r="E821" s="15">
        <v>0</v>
      </c>
    </row>
    <row r="822" spans="1:5" x14ac:dyDescent="0.2">
      <c r="A822" s="20">
        <v>105692</v>
      </c>
      <c r="B822" s="17" t="s">
        <v>832</v>
      </c>
      <c r="C822" s="20" t="s">
        <v>105</v>
      </c>
      <c r="D822" s="21">
        <v>205.02</v>
      </c>
      <c r="E822" s="15">
        <v>0</v>
      </c>
    </row>
    <row r="823" spans="1:5" x14ac:dyDescent="0.2">
      <c r="A823" s="20">
        <v>100571</v>
      </c>
      <c r="B823" s="17" t="s">
        <v>833</v>
      </c>
      <c r="C823" s="20" t="s">
        <v>105</v>
      </c>
      <c r="D823" s="21">
        <v>196.92</v>
      </c>
      <c r="E823" s="15">
        <v>0</v>
      </c>
    </row>
    <row r="824" spans="1:5" x14ac:dyDescent="0.2">
      <c r="A824" s="20">
        <v>105701</v>
      </c>
      <c r="B824" s="17" t="s">
        <v>834</v>
      </c>
      <c r="C824" s="20" t="s">
        <v>105</v>
      </c>
      <c r="D824" s="21">
        <v>192.84</v>
      </c>
      <c r="E824" s="15">
        <v>0</v>
      </c>
    </row>
    <row r="825" spans="1:5" x14ac:dyDescent="0.2">
      <c r="A825" s="20">
        <v>105674</v>
      </c>
      <c r="B825" s="17" t="s">
        <v>835</v>
      </c>
      <c r="C825" s="20" t="s">
        <v>105</v>
      </c>
      <c r="D825" s="21">
        <v>216.5</v>
      </c>
      <c r="E825" s="15">
        <v>0</v>
      </c>
    </row>
    <row r="826" spans="1:5" x14ac:dyDescent="0.2">
      <c r="A826" s="20">
        <v>105680</v>
      </c>
      <c r="B826" s="17" t="s">
        <v>836</v>
      </c>
      <c r="C826" s="20" t="s">
        <v>105</v>
      </c>
      <c r="D826" s="21">
        <v>212.71</v>
      </c>
      <c r="E826" s="15">
        <v>0</v>
      </c>
    </row>
    <row r="827" spans="1:5" x14ac:dyDescent="0.2">
      <c r="A827" s="20">
        <v>105686</v>
      </c>
      <c r="B827" s="17" t="s">
        <v>837</v>
      </c>
      <c r="C827" s="20" t="s">
        <v>105</v>
      </c>
      <c r="D827" s="21">
        <v>210.79</v>
      </c>
      <c r="E827" s="15">
        <v>0</v>
      </c>
    </row>
    <row r="828" spans="1:5" x14ac:dyDescent="0.2">
      <c r="A828" s="20">
        <v>105718</v>
      </c>
      <c r="B828" s="17" t="s">
        <v>838</v>
      </c>
      <c r="C828" s="20" t="s">
        <v>105</v>
      </c>
      <c r="D828" s="21">
        <v>88.98</v>
      </c>
      <c r="E828" s="15">
        <v>0</v>
      </c>
    </row>
    <row r="829" spans="1:5" x14ac:dyDescent="0.2">
      <c r="A829" s="20">
        <v>100565</v>
      </c>
      <c r="B829" s="17" t="s">
        <v>839</v>
      </c>
      <c r="C829" s="20" t="s">
        <v>105</v>
      </c>
      <c r="D829" s="21">
        <v>80.89</v>
      </c>
      <c r="E829" s="15">
        <v>0</v>
      </c>
    </row>
    <row r="830" spans="1:5" x14ac:dyDescent="0.2">
      <c r="A830" s="20">
        <v>105581</v>
      </c>
      <c r="B830" s="17" t="s">
        <v>840</v>
      </c>
      <c r="C830" s="20" t="s">
        <v>105</v>
      </c>
      <c r="D830" s="21">
        <v>76.81</v>
      </c>
      <c r="E830" s="15">
        <v>0</v>
      </c>
    </row>
    <row r="831" spans="1:5" x14ac:dyDescent="0.2">
      <c r="A831" s="20">
        <v>105713</v>
      </c>
      <c r="B831" s="17" t="s">
        <v>841</v>
      </c>
      <c r="C831" s="20" t="s">
        <v>105</v>
      </c>
      <c r="D831" s="21">
        <v>110.53</v>
      </c>
      <c r="E831" s="15">
        <v>0</v>
      </c>
    </row>
    <row r="832" spans="1:5" x14ac:dyDescent="0.2">
      <c r="A832" s="20">
        <v>105714</v>
      </c>
      <c r="B832" s="17" t="s">
        <v>842</v>
      </c>
      <c r="C832" s="20" t="s">
        <v>105</v>
      </c>
      <c r="D832" s="21">
        <v>106.74</v>
      </c>
      <c r="E832" s="15">
        <v>0</v>
      </c>
    </row>
    <row r="833" spans="1:5" x14ac:dyDescent="0.2">
      <c r="A833" s="20">
        <v>105716</v>
      </c>
      <c r="B833" s="17" t="s">
        <v>843</v>
      </c>
      <c r="C833" s="20" t="s">
        <v>105</v>
      </c>
      <c r="D833" s="21">
        <v>104.82</v>
      </c>
      <c r="E833" s="15">
        <v>0</v>
      </c>
    </row>
    <row r="834" spans="1:5" x14ac:dyDescent="0.2">
      <c r="A834" s="20">
        <v>105624</v>
      </c>
      <c r="B834" s="17" t="s">
        <v>844</v>
      </c>
      <c r="C834" s="20" t="s">
        <v>105</v>
      </c>
      <c r="D834" s="21">
        <v>113.22</v>
      </c>
      <c r="E834" s="15">
        <v>0</v>
      </c>
    </row>
    <row r="835" spans="1:5" x14ac:dyDescent="0.2">
      <c r="A835" s="20">
        <v>96391</v>
      </c>
      <c r="B835" s="17" t="s">
        <v>845</v>
      </c>
      <c r="C835" s="20" t="s">
        <v>105</v>
      </c>
      <c r="D835" s="21">
        <v>106.7</v>
      </c>
      <c r="E835" s="15">
        <v>0</v>
      </c>
    </row>
    <row r="836" spans="1:5" x14ac:dyDescent="0.2">
      <c r="A836" s="20">
        <v>105632</v>
      </c>
      <c r="B836" s="17" t="s">
        <v>846</v>
      </c>
      <c r="C836" s="20" t="s">
        <v>105</v>
      </c>
      <c r="D836" s="21">
        <v>105.7</v>
      </c>
      <c r="E836" s="15">
        <v>0</v>
      </c>
    </row>
    <row r="837" spans="1:5" x14ac:dyDescent="0.2">
      <c r="A837" s="20">
        <v>105601</v>
      </c>
      <c r="B837" s="17" t="s">
        <v>847</v>
      </c>
      <c r="C837" s="20" t="s">
        <v>105</v>
      </c>
      <c r="D837" s="21">
        <v>106.18</v>
      </c>
      <c r="E837" s="15">
        <v>0</v>
      </c>
    </row>
    <row r="838" spans="1:5" x14ac:dyDescent="0.2">
      <c r="A838" s="20">
        <v>105609</v>
      </c>
      <c r="B838" s="17" t="s">
        <v>848</v>
      </c>
      <c r="C838" s="20" t="s">
        <v>105</v>
      </c>
      <c r="D838" s="21">
        <v>103.72</v>
      </c>
      <c r="E838" s="15">
        <v>0</v>
      </c>
    </row>
    <row r="839" spans="1:5" x14ac:dyDescent="0.2">
      <c r="A839" s="20">
        <v>105617</v>
      </c>
      <c r="B839" s="17" t="s">
        <v>849</v>
      </c>
      <c r="C839" s="20" t="s">
        <v>105</v>
      </c>
      <c r="D839" s="21">
        <v>101.93</v>
      </c>
      <c r="E839" s="15">
        <v>0</v>
      </c>
    </row>
    <row r="840" spans="1:5" x14ac:dyDescent="0.2">
      <c r="A840" s="20">
        <v>105625</v>
      </c>
      <c r="B840" s="17" t="s">
        <v>850</v>
      </c>
      <c r="C840" s="20" t="s">
        <v>105</v>
      </c>
      <c r="D840" s="21">
        <v>142.07</v>
      </c>
      <c r="E840" s="15">
        <v>0</v>
      </c>
    </row>
    <row r="841" spans="1:5" x14ac:dyDescent="0.2">
      <c r="A841" s="20">
        <v>96392</v>
      </c>
      <c r="B841" s="17" t="s">
        <v>851</v>
      </c>
      <c r="C841" s="20" t="s">
        <v>105</v>
      </c>
      <c r="D841" s="21">
        <v>135.55000000000001</v>
      </c>
      <c r="E841" s="15">
        <v>0</v>
      </c>
    </row>
    <row r="842" spans="1:5" x14ac:dyDescent="0.2">
      <c r="A842" s="20">
        <v>105633</v>
      </c>
      <c r="B842" s="17" t="s">
        <v>852</v>
      </c>
      <c r="C842" s="20" t="s">
        <v>105</v>
      </c>
      <c r="D842" s="21">
        <v>134.55000000000001</v>
      </c>
      <c r="E842" s="15">
        <v>0</v>
      </c>
    </row>
    <row r="843" spans="1:5" x14ac:dyDescent="0.2">
      <c r="A843" s="20">
        <v>105602</v>
      </c>
      <c r="B843" s="17" t="s">
        <v>853</v>
      </c>
      <c r="C843" s="20" t="s">
        <v>105</v>
      </c>
      <c r="D843" s="21">
        <v>134.30000000000001</v>
      </c>
      <c r="E843" s="15">
        <v>0</v>
      </c>
    </row>
    <row r="844" spans="1:5" x14ac:dyDescent="0.2">
      <c r="A844" s="20">
        <v>105610</v>
      </c>
      <c r="B844" s="17" t="s">
        <v>854</v>
      </c>
      <c r="C844" s="20" t="s">
        <v>105</v>
      </c>
      <c r="D844" s="21">
        <v>131.84</v>
      </c>
      <c r="E844" s="15">
        <v>0</v>
      </c>
    </row>
    <row r="845" spans="1:5" x14ac:dyDescent="0.2">
      <c r="A845" s="20">
        <v>105618</v>
      </c>
      <c r="B845" s="17" t="s">
        <v>855</v>
      </c>
      <c r="C845" s="20" t="s">
        <v>105</v>
      </c>
      <c r="D845" s="21">
        <v>130.05000000000001</v>
      </c>
      <c r="E845" s="15">
        <v>0</v>
      </c>
    </row>
    <row r="846" spans="1:5" x14ac:dyDescent="0.2">
      <c r="A846" s="20">
        <v>105571</v>
      </c>
      <c r="B846" s="17" t="s">
        <v>856</v>
      </c>
      <c r="C846" s="20" t="s">
        <v>105</v>
      </c>
      <c r="D846" s="21">
        <v>53.93</v>
      </c>
      <c r="E846" s="15">
        <v>0</v>
      </c>
    </row>
    <row r="847" spans="1:5" x14ac:dyDescent="0.2">
      <c r="A847" s="20">
        <v>96389</v>
      </c>
      <c r="B847" s="17" t="s">
        <v>857</v>
      </c>
      <c r="C847" s="20" t="s">
        <v>105</v>
      </c>
      <c r="D847" s="21">
        <v>47.41</v>
      </c>
      <c r="E847" s="15">
        <v>0</v>
      </c>
    </row>
    <row r="848" spans="1:5" x14ac:dyDescent="0.2">
      <c r="A848" s="20">
        <v>105575</v>
      </c>
      <c r="B848" s="17" t="s">
        <v>858</v>
      </c>
      <c r="C848" s="20" t="s">
        <v>105</v>
      </c>
      <c r="D848" s="21">
        <v>46.41</v>
      </c>
      <c r="E848" s="15">
        <v>0</v>
      </c>
    </row>
    <row r="849" spans="1:5" x14ac:dyDescent="0.2">
      <c r="A849" s="20">
        <v>105599</v>
      </c>
      <c r="B849" s="17" t="s">
        <v>859</v>
      </c>
      <c r="C849" s="20" t="s">
        <v>105</v>
      </c>
      <c r="D849" s="21">
        <v>49.94</v>
      </c>
      <c r="E849" s="15">
        <v>0</v>
      </c>
    </row>
    <row r="850" spans="1:5" x14ac:dyDescent="0.2">
      <c r="A850" s="20">
        <v>105607</v>
      </c>
      <c r="B850" s="17" t="s">
        <v>860</v>
      </c>
      <c r="C850" s="20" t="s">
        <v>105</v>
      </c>
      <c r="D850" s="21">
        <v>47.48</v>
      </c>
      <c r="E850" s="15">
        <v>0</v>
      </c>
    </row>
    <row r="851" spans="1:5" x14ac:dyDescent="0.2">
      <c r="A851" s="20">
        <v>105615</v>
      </c>
      <c r="B851" s="17" t="s">
        <v>861</v>
      </c>
      <c r="C851" s="20" t="s">
        <v>105</v>
      </c>
      <c r="D851" s="21">
        <v>45.69</v>
      </c>
      <c r="E851" s="15">
        <v>0</v>
      </c>
    </row>
    <row r="852" spans="1:5" x14ac:dyDescent="0.2">
      <c r="A852" s="20">
        <v>105623</v>
      </c>
      <c r="B852" s="17" t="s">
        <v>862</v>
      </c>
      <c r="C852" s="20" t="s">
        <v>105</v>
      </c>
      <c r="D852" s="21">
        <v>83.98</v>
      </c>
      <c r="E852" s="15">
        <v>0</v>
      </c>
    </row>
    <row r="853" spans="1:5" x14ac:dyDescent="0.2">
      <c r="A853" s="20">
        <v>96390</v>
      </c>
      <c r="B853" s="17" t="s">
        <v>863</v>
      </c>
      <c r="C853" s="20" t="s">
        <v>105</v>
      </c>
      <c r="D853" s="21">
        <v>77.459999999999994</v>
      </c>
      <c r="E853" s="15">
        <v>0</v>
      </c>
    </row>
    <row r="854" spans="1:5" x14ac:dyDescent="0.2">
      <c r="A854" s="20">
        <v>105631</v>
      </c>
      <c r="B854" s="17" t="s">
        <v>864</v>
      </c>
      <c r="C854" s="20" t="s">
        <v>105</v>
      </c>
      <c r="D854" s="21">
        <v>76.459999999999994</v>
      </c>
      <c r="E854" s="15">
        <v>0</v>
      </c>
    </row>
    <row r="855" spans="1:5" x14ac:dyDescent="0.2">
      <c r="A855" s="20">
        <v>105600</v>
      </c>
      <c r="B855" s="17" t="s">
        <v>865</v>
      </c>
      <c r="C855" s="20" t="s">
        <v>105</v>
      </c>
      <c r="D855" s="21">
        <v>78.06</v>
      </c>
      <c r="E855" s="15">
        <v>0</v>
      </c>
    </row>
    <row r="856" spans="1:5" x14ac:dyDescent="0.2">
      <c r="A856" s="20">
        <v>105608</v>
      </c>
      <c r="B856" s="17" t="s">
        <v>866</v>
      </c>
      <c r="C856" s="20" t="s">
        <v>105</v>
      </c>
      <c r="D856" s="21">
        <v>75.599999999999994</v>
      </c>
      <c r="E856" s="15">
        <v>0</v>
      </c>
    </row>
    <row r="857" spans="1:5" x14ac:dyDescent="0.2">
      <c r="A857" s="20">
        <v>105616</v>
      </c>
      <c r="B857" s="17" t="s">
        <v>867</v>
      </c>
      <c r="C857" s="20" t="s">
        <v>105</v>
      </c>
      <c r="D857" s="21">
        <v>73.81</v>
      </c>
      <c r="E857" s="15">
        <v>0</v>
      </c>
    </row>
    <row r="858" spans="1:5" x14ac:dyDescent="0.2">
      <c r="A858" s="20">
        <v>105585</v>
      </c>
      <c r="B858" s="17" t="s">
        <v>868</v>
      </c>
      <c r="C858" s="20" t="s">
        <v>105</v>
      </c>
      <c r="D858" s="21">
        <v>108.82</v>
      </c>
      <c r="E858" s="15">
        <v>0</v>
      </c>
    </row>
    <row r="859" spans="1:5" x14ac:dyDescent="0.2">
      <c r="A859" s="20">
        <v>100572</v>
      </c>
      <c r="B859" s="17" t="s">
        <v>869</v>
      </c>
      <c r="C859" s="20" t="s">
        <v>105</v>
      </c>
      <c r="D859" s="21">
        <v>97.68</v>
      </c>
      <c r="E859" s="15">
        <v>0</v>
      </c>
    </row>
    <row r="860" spans="1:5" x14ac:dyDescent="0.2">
      <c r="A860" s="20">
        <v>105588</v>
      </c>
      <c r="B860" s="17" t="s">
        <v>870</v>
      </c>
      <c r="C860" s="20" t="s">
        <v>105</v>
      </c>
      <c r="D860" s="21">
        <v>96.6</v>
      </c>
      <c r="E860" s="15">
        <v>0</v>
      </c>
    </row>
    <row r="861" spans="1:5" x14ac:dyDescent="0.2">
      <c r="A861" s="20">
        <v>105583</v>
      </c>
      <c r="B861" s="17" t="s">
        <v>871</v>
      </c>
      <c r="C861" s="20" t="s">
        <v>105</v>
      </c>
      <c r="D861" s="21">
        <v>133.49</v>
      </c>
      <c r="E861" s="15">
        <v>0</v>
      </c>
    </row>
    <row r="862" spans="1:5" x14ac:dyDescent="0.2">
      <c r="A862" s="20">
        <v>105719</v>
      </c>
      <c r="B862" s="17" t="s">
        <v>872</v>
      </c>
      <c r="C862" s="20" t="s">
        <v>105</v>
      </c>
      <c r="D862" s="21">
        <v>127.48</v>
      </c>
      <c r="E862" s="15">
        <v>0</v>
      </c>
    </row>
    <row r="863" spans="1:5" x14ac:dyDescent="0.2">
      <c r="A863" s="20">
        <v>105721</v>
      </c>
      <c r="B863" s="17" t="s">
        <v>873</v>
      </c>
      <c r="C863" s="20" t="s">
        <v>105</v>
      </c>
      <c r="D863" s="21">
        <v>127.78</v>
      </c>
      <c r="E863" s="15">
        <v>0</v>
      </c>
    </row>
    <row r="864" spans="1:5" x14ac:dyDescent="0.2">
      <c r="A864" s="20">
        <v>105592</v>
      </c>
      <c r="B864" s="17" t="s">
        <v>874</v>
      </c>
      <c r="C864" s="20" t="s">
        <v>105</v>
      </c>
      <c r="D864" s="21">
        <v>98.12</v>
      </c>
      <c r="E864" s="15">
        <v>0</v>
      </c>
    </row>
    <row r="865" spans="1:5" x14ac:dyDescent="0.2">
      <c r="A865" s="20">
        <v>100573</v>
      </c>
      <c r="B865" s="17" t="s">
        <v>875</v>
      </c>
      <c r="C865" s="20" t="s">
        <v>105</v>
      </c>
      <c r="D865" s="21">
        <v>86.98</v>
      </c>
      <c r="E865" s="15">
        <v>0</v>
      </c>
    </row>
    <row r="866" spans="1:5" x14ac:dyDescent="0.2">
      <c r="A866" s="20">
        <v>105595</v>
      </c>
      <c r="B866" s="17" t="s">
        <v>876</v>
      </c>
      <c r="C866" s="20" t="s">
        <v>105</v>
      </c>
      <c r="D866" s="21">
        <v>85.9</v>
      </c>
      <c r="E866" s="15">
        <v>0</v>
      </c>
    </row>
    <row r="867" spans="1:5" x14ac:dyDescent="0.2">
      <c r="A867" s="20">
        <v>105590</v>
      </c>
      <c r="B867" s="17" t="s">
        <v>877</v>
      </c>
      <c r="C867" s="20" t="s">
        <v>105</v>
      </c>
      <c r="D867" s="21">
        <v>117.23</v>
      </c>
      <c r="E867" s="15">
        <v>0</v>
      </c>
    </row>
    <row r="868" spans="1:5" x14ac:dyDescent="0.2">
      <c r="A868" s="20">
        <v>105723</v>
      </c>
      <c r="B868" s="17" t="s">
        <v>878</v>
      </c>
      <c r="C868" s="20" t="s">
        <v>105</v>
      </c>
      <c r="D868" s="21">
        <v>111.22</v>
      </c>
      <c r="E868" s="15">
        <v>0</v>
      </c>
    </row>
    <row r="869" spans="1:5" x14ac:dyDescent="0.2">
      <c r="A869" s="20">
        <v>105725</v>
      </c>
      <c r="B869" s="17" t="s">
        <v>879</v>
      </c>
      <c r="C869" s="20" t="s">
        <v>105</v>
      </c>
      <c r="D869" s="21">
        <v>111.52</v>
      </c>
    </row>
    <row r="870" spans="1:5" x14ac:dyDescent="0.2">
      <c r="A870" s="20">
        <v>105566</v>
      </c>
      <c r="B870" s="17" t="s">
        <v>880</v>
      </c>
      <c r="C870" s="20" t="s">
        <v>105</v>
      </c>
      <c r="D870" s="21">
        <v>12.33</v>
      </c>
    </row>
    <row r="871" spans="1:5" x14ac:dyDescent="0.2">
      <c r="A871" s="20">
        <v>96388</v>
      </c>
      <c r="B871" s="17" t="s">
        <v>881</v>
      </c>
      <c r="C871" s="20" t="s">
        <v>105</v>
      </c>
      <c r="D871" s="21">
        <v>9.86</v>
      </c>
    </row>
    <row r="872" spans="1:5" x14ac:dyDescent="0.2">
      <c r="A872" s="20">
        <v>105569</v>
      </c>
      <c r="B872" s="17" t="s">
        <v>882</v>
      </c>
      <c r="C872" s="20" t="s">
        <v>105</v>
      </c>
      <c r="D872" s="21">
        <v>8.17</v>
      </c>
    </row>
    <row r="873" spans="1:5" x14ac:dyDescent="0.2">
      <c r="A873" s="20">
        <v>101767</v>
      </c>
      <c r="B873" s="17" t="s">
        <v>883</v>
      </c>
      <c r="C873" s="20" t="s">
        <v>105</v>
      </c>
      <c r="D873" s="21">
        <v>33.82</v>
      </c>
      <c r="E873" s="15">
        <v>0</v>
      </c>
    </row>
    <row r="874" spans="1:5" x14ac:dyDescent="0.2">
      <c r="A874" s="20">
        <v>101768</v>
      </c>
      <c r="B874" s="17" t="s">
        <v>884</v>
      </c>
      <c r="C874" s="20" t="s">
        <v>105</v>
      </c>
      <c r="D874" s="21">
        <v>28.48</v>
      </c>
      <c r="E874" s="15">
        <v>0</v>
      </c>
    </row>
    <row r="875" spans="1:5" x14ac:dyDescent="0.2">
      <c r="A875" s="20">
        <v>100574</v>
      </c>
      <c r="B875" s="17" t="s">
        <v>885</v>
      </c>
      <c r="C875" s="20" t="s">
        <v>105</v>
      </c>
      <c r="D875" s="21">
        <v>1.57</v>
      </c>
      <c r="E875" s="15">
        <v>0</v>
      </c>
    </row>
    <row r="876" spans="1:5" x14ac:dyDescent="0.2">
      <c r="A876" s="20">
        <v>102470</v>
      </c>
      <c r="B876" s="17" t="s">
        <v>886</v>
      </c>
      <c r="C876" s="20" t="s">
        <v>17</v>
      </c>
      <c r="D876" s="21">
        <v>0</v>
      </c>
      <c r="E876" s="15">
        <v>0</v>
      </c>
    </row>
    <row r="877" spans="1:5" x14ac:dyDescent="0.2">
      <c r="A877" s="20">
        <v>105756</v>
      </c>
      <c r="B877" s="17" t="s">
        <v>887</v>
      </c>
      <c r="C877" s="20" t="s">
        <v>17</v>
      </c>
      <c r="D877" s="21">
        <v>0</v>
      </c>
      <c r="E877" s="15">
        <v>0</v>
      </c>
    </row>
    <row r="878" spans="1:5" x14ac:dyDescent="0.2">
      <c r="A878" s="20">
        <v>104375</v>
      </c>
      <c r="B878" s="17" t="s">
        <v>888</v>
      </c>
      <c r="C878" s="20" t="s">
        <v>17</v>
      </c>
      <c r="D878" s="21">
        <v>0</v>
      </c>
      <c r="E878" s="15">
        <v>0</v>
      </c>
    </row>
    <row r="879" spans="1:5" x14ac:dyDescent="0.2">
      <c r="A879" s="20">
        <v>105757</v>
      </c>
      <c r="B879" s="17" t="s">
        <v>889</v>
      </c>
      <c r="C879" s="20" t="s">
        <v>17</v>
      </c>
      <c r="D879" s="21">
        <v>0</v>
      </c>
      <c r="E879" s="15">
        <v>0</v>
      </c>
    </row>
    <row r="880" spans="1:5" x14ac:dyDescent="0.2">
      <c r="A880" s="20">
        <v>105562</v>
      </c>
      <c r="B880" s="17" t="s">
        <v>890</v>
      </c>
      <c r="C880" s="20" t="s">
        <v>105</v>
      </c>
      <c r="D880" s="21">
        <v>9.0500000000000007</v>
      </c>
      <c r="E880" s="15">
        <v>0</v>
      </c>
    </row>
    <row r="881" spans="1:5" x14ac:dyDescent="0.2">
      <c r="A881" s="20">
        <v>105563</v>
      </c>
      <c r="B881" s="17" t="s">
        <v>891</v>
      </c>
      <c r="C881" s="20" t="s">
        <v>105</v>
      </c>
      <c r="D881" s="21">
        <v>7.3</v>
      </c>
      <c r="E881" s="15">
        <v>0</v>
      </c>
    </row>
    <row r="882" spans="1:5" x14ac:dyDescent="0.2">
      <c r="A882" s="20">
        <v>105565</v>
      </c>
      <c r="B882" s="17" t="s">
        <v>892</v>
      </c>
      <c r="C882" s="20" t="s">
        <v>105</v>
      </c>
      <c r="D882" s="21">
        <v>6.79</v>
      </c>
      <c r="E882" s="15">
        <v>0</v>
      </c>
    </row>
    <row r="883" spans="1:5" x14ac:dyDescent="0.2">
      <c r="A883" s="20">
        <v>105557</v>
      </c>
      <c r="B883" s="17" t="s">
        <v>893</v>
      </c>
      <c r="C883" s="20" t="s">
        <v>105</v>
      </c>
      <c r="D883" s="21">
        <v>17.59</v>
      </c>
      <c r="E883" s="15">
        <v>0</v>
      </c>
    </row>
    <row r="884" spans="1:5" x14ac:dyDescent="0.2">
      <c r="A884" s="20">
        <v>105558</v>
      </c>
      <c r="B884" s="17" t="s">
        <v>894</v>
      </c>
      <c r="C884" s="20" t="s">
        <v>105</v>
      </c>
      <c r="D884" s="21">
        <v>15.15</v>
      </c>
      <c r="E884" s="15">
        <v>0</v>
      </c>
    </row>
    <row r="885" spans="1:5" x14ac:dyDescent="0.2">
      <c r="A885" s="20">
        <v>105560</v>
      </c>
      <c r="B885" s="17" t="s">
        <v>895</v>
      </c>
      <c r="C885" s="20" t="s">
        <v>105</v>
      </c>
      <c r="D885" s="21">
        <v>13.85</v>
      </c>
      <c r="E885" s="15">
        <v>0</v>
      </c>
    </row>
    <row r="886" spans="1:5" x14ac:dyDescent="0.2">
      <c r="A886" s="20">
        <v>96386</v>
      </c>
      <c r="B886" s="17" t="s">
        <v>896</v>
      </c>
      <c r="C886" s="20" t="s">
        <v>105</v>
      </c>
      <c r="D886" s="21">
        <v>7.25</v>
      </c>
      <c r="E886" s="15">
        <v>0</v>
      </c>
    </row>
    <row r="887" spans="1:5" x14ac:dyDescent="0.2">
      <c r="A887" s="20">
        <v>105564</v>
      </c>
      <c r="B887" s="17" t="s">
        <v>897</v>
      </c>
      <c r="C887" s="20" t="s">
        <v>105</v>
      </c>
      <c r="D887" s="21">
        <v>6.74</v>
      </c>
      <c r="E887" s="15">
        <v>0</v>
      </c>
    </row>
    <row r="888" spans="1:5" x14ac:dyDescent="0.2">
      <c r="A888" s="20">
        <v>105561</v>
      </c>
      <c r="B888" s="17" t="s">
        <v>898</v>
      </c>
      <c r="C888" s="20" t="s">
        <v>105</v>
      </c>
      <c r="D888" s="21">
        <v>8.8800000000000008</v>
      </c>
      <c r="E888" s="15">
        <v>0</v>
      </c>
    </row>
    <row r="889" spans="1:5" x14ac:dyDescent="0.2">
      <c r="A889" s="20">
        <v>96385</v>
      </c>
      <c r="B889" s="17" t="s">
        <v>899</v>
      </c>
      <c r="C889" s="20" t="s">
        <v>105</v>
      </c>
      <c r="D889" s="21">
        <v>13.68</v>
      </c>
      <c r="E889" s="15">
        <v>0</v>
      </c>
    </row>
    <row r="890" spans="1:5" x14ac:dyDescent="0.2">
      <c r="A890" s="20">
        <v>105556</v>
      </c>
      <c r="B890" s="17" t="s">
        <v>900</v>
      </c>
      <c r="C890" s="20" t="s">
        <v>105</v>
      </c>
      <c r="D890" s="21">
        <v>15.35</v>
      </c>
      <c r="E890" s="15">
        <v>0</v>
      </c>
    </row>
    <row r="891" spans="1:5" x14ac:dyDescent="0.2">
      <c r="A891" s="20">
        <v>105559</v>
      </c>
      <c r="B891" s="17" t="s">
        <v>901</v>
      </c>
      <c r="C891" s="20" t="s">
        <v>105</v>
      </c>
      <c r="D891" s="21">
        <v>11.6</v>
      </c>
      <c r="E891" s="15">
        <v>0</v>
      </c>
    </row>
    <row r="892" spans="1:5" x14ac:dyDescent="0.2">
      <c r="A892" s="20">
        <v>105733</v>
      </c>
      <c r="B892" s="17" t="s">
        <v>902</v>
      </c>
      <c r="C892" s="20" t="s">
        <v>105</v>
      </c>
      <c r="D892" s="21">
        <v>215.92</v>
      </c>
      <c r="E892" s="15">
        <v>0</v>
      </c>
    </row>
    <row r="893" spans="1:5" x14ac:dyDescent="0.2">
      <c r="A893" s="20">
        <v>105734</v>
      </c>
      <c r="B893" s="17" t="s">
        <v>903</v>
      </c>
      <c r="C893" s="20" t="s">
        <v>105</v>
      </c>
      <c r="D893" s="21">
        <v>209.11</v>
      </c>
      <c r="E893" s="15">
        <v>0</v>
      </c>
    </row>
    <row r="894" spans="1:5" x14ac:dyDescent="0.2">
      <c r="A894" s="20">
        <v>105736</v>
      </c>
      <c r="B894" s="17" t="s">
        <v>904</v>
      </c>
      <c r="C894" s="20" t="s">
        <v>105</v>
      </c>
      <c r="D894" s="21">
        <v>205.69</v>
      </c>
      <c r="E894" s="15">
        <v>0</v>
      </c>
    </row>
    <row r="895" spans="1:5" x14ac:dyDescent="0.2">
      <c r="A895" s="20">
        <v>105728</v>
      </c>
      <c r="B895" s="17" t="s">
        <v>905</v>
      </c>
      <c r="C895" s="20" t="s">
        <v>105</v>
      </c>
      <c r="D895" s="21">
        <v>154.68</v>
      </c>
      <c r="E895" s="15">
        <v>0</v>
      </c>
    </row>
    <row r="896" spans="1:5" x14ac:dyDescent="0.2">
      <c r="A896" s="20">
        <v>105729</v>
      </c>
      <c r="B896" s="17" t="s">
        <v>906</v>
      </c>
      <c r="C896" s="20" t="s">
        <v>105</v>
      </c>
      <c r="D896" s="21">
        <v>149.47999999999999</v>
      </c>
      <c r="E896" s="15">
        <v>0</v>
      </c>
    </row>
    <row r="897" spans="1:5" x14ac:dyDescent="0.2">
      <c r="A897" s="20">
        <v>105731</v>
      </c>
      <c r="B897" s="17" t="s">
        <v>907</v>
      </c>
      <c r="C897" s="20" t="s">
        <v>105</v>
      </c>
      <c r="D897" s="21">
        <v>146.84</v>
      </c>
      <c r="E897" s="15">
        <v>0</v>
      </c>
    </row>
    <row r="898" spans="1:5" x14ac:dyDescent="0.2">
      <c r="A898" s="20">
        <v>105738</v>
      </c>
      <c r="B898" s="17" t="s">
        <v>908</v>
      </c>
      <c r="C898" s="20" t="s">
        <v>105</v>
      </c>
      <c r="D898" s="21">
        <v>290.58</v>
      </c>
      <c r="E898" s="15">
        <v>0</v>
      </c>
    </row>
    <row r="899" spans="1:5" x14ac:dyDescent="0.2">
      <c r="A899" s="20">
        <v>105739</v>
      </c>
      <c r="B899" s="17" t="s">
        <v>909</v>
      </c>
      <c r="C899" s="20" t="s">
        <v>105</v>
      </c>
      <c r="D899" s="21">
        <v>285.47000000000003</v>
      </c>
      <c r="E899" s="15">
        <v>0</v>
      </c>
    </row>
    <row r="900" spans="1:5" x14ac:dyDescent="0.2">
      <c r="A900" s="20">
        <v>105741</v>
      </c>
      <c r="B900" s="17" t="s">
        <v>910</v>
      </c>
      <c r="C900" s="20" t="s">
        <v>105</v>
      </c>
      <c r="D900" s="21">
        <v>282.77999999999997</v>
      </c>
      <c r="E900" s="15">
        <v>0</v>
      </c>
    </row>
    <row r="901" spans="1:5" x14ac:dyDescent="0.2">
      <c r="A901" s="20">
        <v>105750</v>
      </c>
      <c r="B901" s="17" t="s">
        <v>911</v>
      </c>
      <c r="C901" s="20" t="s">
        <v>105</v>
      </c>
      <c r="D901" s="21">
        <v>145.6</v>
      </c>
      <c r="E901" s="15">
        <v>0</v>
      </c>
    </row>
    <row r="902" spans="1:5" x14ac:dyDescent="0.2">
      <c r="A902" s="20">
        <v>105751</v>
      </c>
      <c r="B902" s="17" t="s">
        <v>912</v>
      </c>
      <c r="C902" s="20" t="s">
        <v>105</v>
      </c>
      <c r="D902" s="21">
        <v>142.96</v>
      </c>
      <c r="E902" s="15">
        <v>0</v>
      </c>
    </row>
    <row r="903" spans="1:5" x14ac:dyDescent="0.2">
      <c r="A903" s="20">
        <v>105753</v>
      </c>
      <c r="B903" s="17" t="s">
        <v>913</v>
      </c>
      <c r="C903" s="20" t="s">
        <v>105</v>
      </c>
      <c r="D903" s="21">
        <v>140.52000000000001</v>
      </c>
      <c r="E903" s="15">
        <v>0</v>
      </c>
    </row>
    <row r="904" spans="1:5" x14ac:dyDescent="0.2">
      <c r="A904" s="20">
        <v>105755</v>
      </c>
      <c r="B904" s="17" t="s">
        <v>914</v>
      </c>
      <c r="C904" s="20" t="s">
        <v>105</v>
      </c>
      <c r="D904" s="21">
        <v>138.19999999999999</v>
      </c>
      <c r="E904" s="15">
        <v>0</v>
      </c>
    </row>
    <row r="905" spans="1:5" x14ac:dyDescent="0.2">
      <c r="A905" s="20">
        <v>105743</v>
      </c>
      <c r="B905" s="17" t="s">
        <v>915</v>
      </c>
      <c r="C905" s="20" t="s">
        <v>105</v>
      </c>
      <c r="D905" s="21">
        <v>109.71</v>
      </c>
      <c r="E905" s="15">
        <v>0</v>
      </c>
    </row>
    <row r="906" spans="1:5" x14ac:dyDescent="0.2">
      <c r="A906" s="20">
        <v>105744</v>
      </c>
      <c r="B906" s="17" t="s">
        <v>916</v>
      </c>
      <c r="C906" s="20" t="s">
        <v>105</v>
      </c>
      <c r="D906" s="21">
        <v>107.11</v>
      </c>
      <c r="E906" s="15">
        <v>0</v>
      </c>
    </row>
    <row r="907" spans="1:5" x14ac:dyDescent="0.2">
      <c r="A907" s="20">
        <v>105746</v>
      </c>
      <c r="B907" s="17" t="s">
        <v>917</v>
      </c>
      <c r="C907" s="20" t="s">
        <v>105</v>
      </c>
      <c r="D907" s="21">
        <v>104.49</v>
      </c>
      <c r="E907" s="15">
        <v>0</v>
      </c>
    </row>
    <row r="908" spans="1:5" x14ac:dyDescent="0.2">
      <c r="A908" s="20">
        <v>105748</v>
      </c>
      <c r="B908" s="17" t="s">
        <v>918</v>
      </c>
      <c r="C908" s="20" t="s">
        <v>105</v>
      </c>
      <c r="D908" s="21">
        <v>101.85</v>
      </c>
      <c r="E908" s="15">
        <v>0</v>
      </c>
    </row>
    <row r="909" spans="1:5" x14ac:dyDescent="0.2">
      <c r="A909" s="20">
        <v>105660</v>
      </c>
      <c r="B909" s="17" t="s">
        <v>919</v>
      </c>
      <c r="C909" s="20" t="s">
        <v>105</v>
      </c>
      <c r="D909" s="21">
        <v>173.1</v>
      </c>
      <c r="E909" s="15">
        <v>0</v>
      </c>
    </row>
    <row r="910" spans="1:5" x14ac:dyDescent="0.2">
      <c r="A910" s="20">
        <v>105663</v>
      </c>
      <c r="B910" s="17" t="s">
        <v>920</v>
      </c>
      <c r="C910" s="20" t="s">
        <v>105</v>
      </c>
      <c r="D910" s="21">
        <v>161.69999999999999</v>
      </c>
      <c r="E910" s="15">
        <v>0</v>
      </c>
    </row>
    <row r="911" spans="1:5" x14ac:dyDescent="0.2">
      <c r="A911" s="20">
        <v>105669</v>
      </c>
      <c r="B911" s="17" t="s">
        <v>921</v>
      </c>
      <c r="C911" s="20" t="s">
        <v>105</v>
      </c>
      <c r="D911" s="21">
        <v>155.99</v>
      </c>
      <c r="E911" s="15">
        <v>0</v>
      </c>
    </row>
    <row r="912" spans="1:5" x14ac:dyDescent="0.2">
      <c r="A912" s="20">
        <v>105642</v>
      </c>
      <c r="B912" s="17" t="s">
        <v>922</v>
      </c>
      <c r="C912" s="20" t="s">
        <v>105</v>
      </c>
      <c r="D912" s="21">
        <v>186.25</v>
      </c>
      <c r="E912" s="15">
        <v>0</v>
      </c>
    </row>
    <row r="913" spans="1:5" x14ac:dyDescent="0.2">
      <c r="A913" s="20">
        <v>105648</v>
      </c>
      <c r="B913" s="17" t="s">
        <v>923</v>
      </c>
      <c r="C913" s="20" t="s">
        <v>105</v>
      </c>
      <c r="D913" s="21">
        <v>181.05</v>
      </c>
      <c r="E913" s="15">
        <v>0</v>
      </c>
    </row>
    <row r="914" spans="1:5" x14ac:dyDescent="0.2">
      <c r="A914" s="20">
        <v>105654</v>
      </c>
      <c r="B914" s="17" t="s">
        <v>924</v>
      </c>
      <c r="C914" s="20" t="s">
        <v>105</v>
      </c>
      <c r="D914" s="21">
        <v>178.41</v>
      </c>
      <c r="E914" s="15">
        <v>0</v>
      </c>
    </row>
    <row r="915" spans="1:5" x14ac:dyDescent="0.2">
      <c r="A915" s="20">
        <v>105661</v>
      </c>
      <c r="B915" s="17" t="s">
        <v>925</v>
      </c>
      <c r="C915" s="20" t="s">
        <v>105</v>
      </c>
      <c r="D915" s="21">
        <v>201.06</v>
      </c>
      <c r="E915" s="15">
        <v>0</v>
      </c>
    </row>
    <row r="916" spans="1:5" x14ac:dyDescent="0.2">
      <c r="A916" s="20">
        <v>105664</v>
      </c>
      <c r="B916" s="17" t="s">
        <v>926</v>
      </c>
      <c r="C916" s="20" t="s">
        <v>105</v>
      </c>
      <c r="D916" s="21">
        <v>189.66</v>
      </c>
      <c r="E916" s="15">
        <v>0</v>
      </c>
    </row>
    <row r="917" spans="1:5" x14ac:dyDescent="0.2">
      <c r="A917" s="20">
        <v>105670</v>
      </c>
      <c r="B917" s="17" t="s">
        <v>927</v>
      </c>
      <c r="C917" s="20" t="s">
        <v>105</v>
      </c>
      <c r="D917" s="21">
        <v>183.95</v>
      </c>
      <c r="E917" s="15">
        <v>0</v>
      </c>
    </row>
    <row r="918" spans="1:5" x14ac:dyDescent="0.2">
      <c r="A918" s="20">
        <v>105643</v>
      </c>
      <c r="B918" s="17" t="s">
        <v>928</v>
      </c>
      <c r="C918" s="20" t="s">
        <v>105</v>
      </c>
      <c r="D918" s="21">
        <v>212.42</v>
      </c>
      <c r="E918" s="15">
        <v>0</v>
      </c>
    </row>
    <row r="919" spans="1:5" x14ac:dyDescent="0.2">
      <c r="A919" s="20">
        <v>105649</v>
      </c>
      <c r="B919" s="17" t="s">
        <v>929</v>
      </c>
      <c r="C919" s="20" t="s">
        <v>105</v>
      </c>
      <c r="D919" s="21">
        <v>207.22</v>
      </c>
      <c r="E919" s="15">
        <v>0</v>
      </c>
    </row>
    <row r="920" spans="1:5" x14ac:dyDescent="0.2">
      <c r="A920" s="20">
        <v>105655</v>
      </c>
      <c r="B920" s="17" t="s">
        <v>930</v>
      </c>
      <c r="C920" s="20" t="s">
        <v>105</v>
      </c>
      <c r="D920" s="21">
        <v>204.58</v>
      </c>
      <c r="E920" s="15">
        <v>0</v>
      </c>
    </row>
    <row r="921" spans="1:5" x14ac:dyDescent="0.2">
      <c r="A921" s="20">
        <v>105662</v>
      </c>
      <c r="B921" s="17" t="s">
        <v>931</v>
      </c>
      <c r="C921" s="20" t="s">
        <v>105</v>
      </c>
      <c r="D921" s="21">
        <v>228.62</v>
      </c>
      <c r="E921" s="15">
        <v>0</v>
      </c>
    </row>
    <row r="922" spans="1:5" x14ac:dyDescent="0.2">
      <c r="A922" s="20">
        <v>105665</v>
      </c>
      <c r="B922" s="17" t="s">
        <v>932</v>
      </c>
      <c r="C922" s="20" t="s">
        <v>105</v>
      </c>
      <c r="D922" s="21">
        <v>217.22</v>
      </c>
      <c r="E922" s="15">
        <v>0</v>
      </c>
    </row>
    <row r="923" spans="1:5" x14ac:dyDescent="0.2">
      <c r="A923" s="20">
        <v>105671</v>
      </c>
      <c r="B923" s="17" t="s">
        <v>933</v>
      </c>
      <c r="C923" s="20" t="s">
        <v>105</v>
      </c>
      <c r="D923" s="21">
        <v>211.51</v>
      </c>
      <c r="E923" s="15">
        <v>0</v>
      </c>
    </row>
    <row r="924" spans="1:5" x14ac:dyDescent="0.2">
      <c r="A924" s="20">
        <v>105644</v>
      </c>
      <c r="B924" s="17" t="s">
        <v>934</v>
      </c>
      <c r="C924" s="20" t="s">
        <v>105</v>
      </c>
      <c r="D924" s="21">
        <v>238.59</v>
      </c>
      <c r="E924" s="15">
        <v>0</v>
      </c>
    </row>
    <row r="925" spans="1:5" x14ac:dyDescent="0.2">
      <c r="A925" s="20">
        <v>105650</v>
      </c>
      <c r="B925" s="17" t="s">
        <v>935</v>
      </c>
      <c r="C925" s="20" t="s">
        <v>105</v>
      </c>
      <c r="D925" s="21">
        <v>233.39</v>
      </c>
      <c r="E925" s="15">
        <v>0</v>
      </c>
    </row>
    <row r="926" spans="1:5" x14ac:dyDescent="0.2">
      <c r="A926" s="20">
        <v>105656</v>
      </c>
      <c r="B926" s="17" t="s">
        <v>936</v>
      </c>
      <c r="C926" s="20" t="s">
        <v>105</v>
      </c>
      <c r="D926" s="21">
        <v>230.75</v>
      </c>
      <c r="E926" s="15">
        <v>0</v>
      </c>
    </row>
    <row r="927" spans="1:5" x14ac:dyDescent="0.2">
      <c r="A927" s="20">
        <v>105577</v>
      </c>
      <c r="B927" s="17" t="s">
        <v>937</v>
      </c>
      <c r="C927" s="20" t="s">
        <v>105</v>
      </c>
      <c r="D927" s="21">
        <v>113.44</v>
      </c>
      <c r="E927" s="15">
        <v>0</v>
      </c>
    </row>
    <row r="928" spans="1:5" x14ac:dyDescent="0.2">
      <c r="A928" s="20">
        <v>105578</v>
      </c>
      <c r="B928" s="17" t="s">
        <v>938</v>
      </c>
      <c r="C928" s="20" t="s">
        <v>105</v>
      </c>
      <c r="D928" s="21">
        <v>102.05</v>
      </c>
      <c r="E928" s="15">
        <v>0</v>
      </c>
    </row>
    <row r="929" spans="1:5" x14ac:dyDescent="0.2">
      <c r="A929" s="20">
        <v>105712</v>
      </c>
      <c r="B929" s="17" t="s">
        <v>939</v>
      </c>
      <c r="C929" s="20" t="s">
        <v>105</v>
      </c>
      <c r="D929" s="21">
        <v>96.34</v>
      </c>
      <c r="E929" s="15">
        <v>0</v>
      </c>
    </row>
    <row r="930" spans="1:5" x14ac:dyDescent="0.2">
      <c r="A930" s="20">
        <v>105637</v>
      </c>
      <c r="B930" s="17" t="s">
        <v>940</v>
      </c>
      <c r="C930" s="20" t="s">
        <v>105</v>
      </c>
      <c r="D930" s="21">
        <v>133.91999999999999</v>
      </c>
      <c r="E930" s="15">
        <v>0</v>
      </c>
    </row>
    <row r="931" spans="1:5" x14ac:dyDescent="0.2">
      <c r="A931" s="20">
        <v>105707</v>
      </c>
      <c r="B931" s="17" t="s">
        <v>941</v>
      </c>
      <c r="C931" s="20" t="s">
        <v>105</v>
      </c>
      <c r="D931" s="21">
        <v>128.72</v>
      </c>
      <c r="E931" s="15">
        <v>0</v>
      </c>
    </row>
    <row r="932" spans="1:5" x14ac:dyDescent="0.2">
      <c r="A932" s="20">
        <v>105709</v>
      </c>
      <c r="B932" s="17" t="s">
        <v>942</v>
      </c>
      <c r="C932" s="20" t="s">
        <v>105</v>
      </c>
      <c r="D932" s="21">
        <v>126.08</v>
      </c>
      <c r="E932" s="15">
        <v>0</v>
      </c>
    </row>
    <row r="933" spans="1:5" x14ac:dyDescent="0.2">
      <c r="A933" s="20">
        <v>105693</v>
      </c>
      <c r="B933" s="17" t="s">
        <v>943</v>
      </c>
      <c r="C933" s="20" t="s">
        <v>105</v>
      </c>
      <c r="D933" s="21">
        <v>162.83000000000001</v>
      </c>
      <c r="E933" s="15">
        <v>0</v>
      </c>
    </row>
    <row r="934" spans="1:5" x14ac:dyDescent="0.2">
      <c r="A934" s="20">
        <v>105696</v>
      </c>
      <c r="B934" s="17" t="s">
        <v>944</v>
      </c>
      <c r="C934" s="20" t="s">
        <v>105</v>
      </c>
      <c r="D934" s="21">
        <v>151.43</v>
      </c>
      <c r="E934" s="15">
        <v>0</v>
      </c>
    </row>
    <row r="935" spans="1:5" x14ac:dyDescent="0.2">
      <c r="A935" s="20">
        <v>105702</v>
      </c>
      <c r="B935" s="17" t="s">
        <v>945</v>
      </c>
      <c r="C935" s="20" t="s">
        <v>105</v>
      </c>
      <c r="D935" s="21">
        <v>145.72</v>
      </c>
      <c r="E935" s="15">
        <v>0</v>
      </c>
    </row>
    <row r="936" spans="1:5" x14ac:dyDescent="0.2">
      <c r="A936" s="20">
        <v>105675</v>
      </c>
      <c r="B936" s="17" t="s">
        <v>946</v>
      </c>
      <c r="C936" s="20" t="s">
        <v>105</v>
      </c>
      <c r="D936" s="21">
        <v>170.64</v>
      </c>
      <c r="E936" s="15">
        <v>0</v>
      </c>
    </row>
    <row r="937" spans="1:5" x14ac:dyDescent="0.2">
      <c r="A937" s="20">
        <v>105681</v>
      </c>
      <c r="B937" s="17" t="s">
        <v>947</v>
      </c>
      <c r="C937" s="20" t="s">
        <v>105</v>
      </c>
      <c r="D937" s="21">
        <v>165.44</v>
      </c>
      <c r="E937" s="15">
        <v>0</v>
      </c>
    </row>
    <row r="938" spans="1:5" x14ac:dyDescent="0.2">
      <c r="A938" s="20">
        <v>105687</v>
      </c>
      <c r="B938" s="17" t="s">
        <v>948</v>
      </c>
      <c r="C938" s="20" t="s">
        <v>105</v>
      </c>
      <c r="D938" s="21">
        <v>162.80000000000001</v>
      </c>
      <c r="E938" s="15">
        <v>0</v>
      </c>
    </row>
    <row r="939" spans="1:5" x14ac:dyDescent="0.2">
      <c r="A939" s="20">
        <v>105694</v>
      </c>
      <c r="B939" s="17" t="s">
        <v>949</v>
      </c>
      <c r="C939" s="20" t="s">
        <v>105</v>
      </c>
      <c r="D939" s="21">
        <v>191</v>
      </c>
      <c r="E939" s="15">
        <v>0</v>
      </c>
    </row>
    <row r="940" spans="1:5" x14ac:dyDescent="0.2">
      <c r="A940" s="20">
        <v>105697</v>
      </c>
      <c r="B940" s="17" t="s">
        <v>950</v>
      </c>
      <c r="C940" s="20" t="s">
        <v>105</v>
      </c>
      <c r="D940" s="21">
        <v>179.6</v>
      </c>
      <c r="E940" s="15">
        <v>0</v>
      </c>
    </row>
    <row r="941" spans="1:5" x14ac:dyDescent="0.2">
      <c r="A941" s="20">
        <v>105703</v>
      </c>
      <c r="B941" s="17" t="s">
        <v>951</v>
      </c>
      <c r="C941" s="20" t="s">
        <v>105</v>
      </c>
      <c r="D941" s="21">
        <v>173.89</v>
      </c>
      <c r="E941" s="15">
        <v>0</v>
      </c>
    </row>
    <row r="942" spans="1:5" x14ac:dyDescent="0.2">
      <c r="A942" s="20">
        <v>105676</v>
      </c>
      <c r="B942" s="17" t="s">
        <v>952</v>
      </c>
      <c r="C942" s="20" t="s">
        <v>105</v>
      </c>
      <c r="D942" s="21">
        <v>197.13</v>
      </c>
      <c r="E942" s="15">
        <v>0</v>
      </c>
    </row>
    <row r="943" spans="1:5" x14ac:dyDescent="0.2">
      <c r="A943" s="20">
        <v>105682</v>
      </c>
      <c r="B943" s="17" t="s">
        <v>953</v>
      </c>
      <c r="C943" s="20" t="s">
        <v>105</v>
      </c>
      <c r="D943" s="21">
        <v>191.93</v>
      </c>
      <c r="E943" s="15">
        <v>0</v>
      </c>
    </row>
    <row r="944" spans="1:5" x14ac:dyDescent="0.2">
      <c r="A944" s="20">
        <v>105688</v>
      </c>
      <c r="B944" s="17" t="s">
        <v>954</v>
      </c>
      <c r="C944" s="20" t="s">
        <v>105</v>
      </c>
      <c r="D944" s="21">
        <v>189.29</v>
      </c>
      <c r="E944" s="15">
        <v>0</v>
      </c>
    </row>
    <row r="945" spans="1:5" x14ac:dyDescent="0.2">
      <c r="A945" s="20">
        <v>105695</v>
      </c>
      <c r="B945" s="17" t="s">
        <v>955</v>
      </c>
      <c r="C945" s="20" t="s">
        <v>105</v>
      </c>
      <c r="D945" s="21">
        <v>218.78</v>
      </c>
      <c r="E945" s="15">
        <v>0</v>
      </c>
    </row>
    <row r="946" spans="1:5" x14ac:dyDescent="0.2">
      <c r="A946" s="20">
        <v>105698</v>
      </c>
      <c r="B946" s="17" t="s">
        <v>956</v>
      </c>
      <c r="C946" s="20" t="s">
        <v>105</v>
      </c>
      <c r="D946" s="21">
        <v>207.38</v>
      </c>
      <c r="E946" s="15">
        <v>0</v>
      </c>
    </row>
    <row r="947" spans="1:5" x14ac:dyDescent="0.2">
      <c r="A947" s="20">
        <v>105704</v>
      </c>
      <c r="B947" s="17" t="s">
        <v>957</v>
      </c>
      <c r="C947" s="20" t="s">
        <v>105</v>
      </c>
      <c r="D947" s="21">
        <v>201.67</v>
      </c>
      <c r="E947" s="15">
        <v>0</v>
      </c>
    </row>
    <row r="948" spans="1:5" x14ac:dyDescent="0.2">
      <c r="A948" s="20">
        <v>105677</v>
      </c>
      <c r="B948" s="17" t="s">
        <v>958</v>
      </c>
      <c r="C948" s="20" t="s">
        <v>105</v>
      </c>
      <c r="D948" s="21">
        <v>223.63</v>
      </c>
      <c r="E948" s="15">
        <v>0</v>
      </c>
    </row>
    <row r="949" spans="1:5" x14ac:dyDescent="0.2">
      <c r="A949" s="20">
        <v>105683</v>
      </c>
      <c r="B949" s="17" t="s">
        <v>959</v>
      </c>
      <c r="C949" s="20" t="s">
        <v>105</v>
      </c>
      <c r="D949" s="21">
        <v>218.43</v>
      </c>
      <c r="E949" s="15">
        <v>0</v>
      </c>
    </row>
    <row r="950" spans="1:5" x14ac:dyDescent="0.2">
      <c r="A950" s="20">
        <v>105689</v>
      </c>
      <c r="B950" s="17" t="s">
        <v>960</v>
      </c>
      <c r="C950" s="20" t="s">
        <v>105</v>
      </c>
      <c r="D950" s="21">
        <v>215.79</v>
      </c>
      <c r="E950" s="15">
        <v>0</v>
      </c>
    </row>
    <row r="951" spans="1:5" x14ac:dyDescent="0.2">
      <c r="A951" s="20">
        <v>105579</v>
      </c>
      <c r="B951" s="17" t="s">
        <v>961</v>
      </c>
      <c r="C951" s="20" t="s">
        <v>105</v>
      </c>
      <c r="D951" s="21">
        <v>102.74</v>
      </c>
      <c r="E951" s="15">
        <v>0</v>
      </c>
    </row>
    <row r="952" spans="1:5" x14ac:dyDescent="0.2">
      <c r="A952" s="20">
        <v>105580</v>
      </c>
      <c r="B952" s="17" t="s">
        <v>962</v>
      </c>
      <c r="C952" s="20" t="s">
        <v>105</v>
      </c>
      <c r="D952" s="21">
        <v>91.35</v>
      </c>
      <c r="E952" s="15">
        <v>0</v>
      </c>
    </row>
    <row r="953" spans="1:5" x14ac:dyDescent="0.2">
      <c r="A953" s="20">
        <v>105582</v>
      </c>
      <c r="B953" s="17" t="s">
        <v>963</v>
      </c>
      <c r="C953" s="20" t="s">
        <v>105</v>
      </c>
      <c r="D953" s="21">
        <v>85.64</v>
      </c>
      <c r="E953" s="15">
        <v>0</v>
      </c>
    </row>
    <row r="954" spans="1:5" x14ac:dyDescent="0.2">
      <c r="A954" s="20">
        <v>105638</v>
      </c>
      <c r="B954" s="17" t="s">
        <v>964</v>
      </c>
      <c r="C954" s="20" t="s">
        <v>105</v>
      </c>
      <c r="D954" s="21">
        <v>117.66</v>
      </c>
      <c r="E954" s="15">
        <v>0</v>
      </c>
    </row>
    <row r="955" spans="1:5" x14ac:dyDescent="0.2">
      <c r="A955" s="20">
        <v>105715</v>
      </c>
      <c r="B955" s="17" t="s">
        <v>965</v>
      </c>
      <c r="C955" s="20" t="s">
        <v>105</v>
      </c>
      <c r="D955" s="21">
        <v>112.46</v>
      </c>
      <c r="E955" s="15">
        <v>0</v>
      </c>
    </row>
    <row r="956" spans="1:5" x14ac:dyDescent="0.2">
      <c r="A956" s="20">
        <v>105717</v>
      </c>
      <c r="B956" s="17" t="s">
        <v>966</v>
      </c>
      <c r="C956" s="20" t="s">
        <v>105</v>
      </c>
      <c r="D956" s="21">
        <v>109.82</v>
      </c>
      <c r="E956" s="15">
        <v>0</v>
      </c>
    </row>
    <row r="957" spans="1:5" x14ac:dyDescent="0.2">
      <c r="A957" s="20">
        <v>105626</v>
      </c>
      <c r="B957" s="17" t="s">
        <v>967</v>
      </c>
      <c r="C957" s="20" t="s">
        <v>105</v>
      </c>
      <c r="D957" s="21">
        <v>121.07</v>
      </c>
      <c r="E957" s="15">
        <v>0</v>
      </c>
    </row>
    <row r="958" spans="1:5" x14ac:dyDescent="0.2">
      <c r="A958" s="20">
        <v>105629</v>
      </c>
      <c r="B958" s="17" t="s">
        <v>968</v>
      </c>
      <c r="C958" s="20" t="s">
        <v>105</v>
      </c>
      <c r="D958" s="21">
        <v>111.94</v>
      </c>
      <c r="E958" s="15">
        <v>0</v>
      </c>
    </row>
    <row r="959" spans="1:5" x14ac:dyDescent="0.2">
      <c r="A959" s="20">
        <v>105635</v>
      </c>
      <c r="B959" s="17" t="s">
        <v>969</v>
      </c>
      <c r="C959" s="20" t="s">
        <v>105</v>
      </c>
      <c r="D959" s="21">
        <v>110.71</v>
      </c>
      <c r="E959" s="15">
        <v>0</v>
      </c>
    </row>
    <row r="960" spans="1:5" x14ac:dyDescent="0.2">
      <c r="A960" s="20">
        <v>105605</v>
      </c>
      <c r="B960" s="17" t="s">
        <v>970</v>
      </c>
      <c r="C960" s="20" t="s">
        <v>105</v>
      </c>
      <c r="D960" s="21">
        <v>110.28</v>
      </c>
      <c r="E960" s="15">
        <v>0</v>
      </c>
    </row>
    <row r="961" spans="1:5" x14ac:dyDescent="0.2">
      <c r="A961" s="20">
        <v>105613</v>
      </c>
      <c r="B961" s="17" t="s">
        <v>971</v>
      </c>
      <c r="C961" s="20" t="s">
        <v>105</v>
      </c>
      <c r="D961" s="21">
        <v>106.93</v>
      </c>
      <c r="E961" s="15">
        <v>0</v>
      </c>
    </row>
    <row r="962" spans="1:5" x14ac:dyDescent="0.2">
      <c r="A962" s="20">
        <v>105621</v>
      </c>
      <c r="B962" s="17" t="s">
        <v>972</v>
      </c>
      <c r="C962" s="20" t="s">
        <v>105</v>
      </c>
      <c r="D962" s="21">
        <v>104.51</v>
      </c>
      <c r="E962" s="15">
        <v>0</v>
      </c>
    </row>
    <row r="963" spans="1:5" x14ac:dyDescent="0.2">
      <c r="A963" s="20">
        <v>105627</v>
      </c>
      <c r="B963" s="17" t="s">
        <v>973</v>
      </c>
      <c r="C963" s="20" t="s">
        <v>105</v>
      </c>
      <c r="D963" s="21">
        <v>149.91999999999999</v>
      </c>
      <c r="E963" s="15">
        <v>0</v>
      </c>
    </row>
    <row r="964" spans="1:5" x14ac:dyDescent="0.2">
      <c r="A964" s="20">
        <v>105630</v>
      </c>
      <c r="B964" s="17" t="s">
        <v>974</v>
      </c>
      <c r="C964" s="20" t="s">
        <v>105</v>
      </c>
      <c r="D964" s="21">
        <v>140.79</v>
      </c>
      <c r="E964" s="15">
        <v>0</v>
      </c>
    </row>
    <row r="965" spans="1:5" x14ac:dyDescent="0.2">
      <c r="A965" s="20">
        <v>105636</v>
      </c>
      <c r="B965" s="17" t="s">
        <v>975</v>
      </c>
      <c r="C965" s="20" t="s">
        <v>105</v>
      </c>
      <c r="D965" s="21">
        <v>139.56</v>
      </c>
      <c r="E965" s="15">
        <v>0</v>
      </c>
    </row>
    <row r="966" spans="1:5" x14ac:dyDescent="0.2">
      <c r="A966" s="20">
        <v>105606</v>
      </c>
      <c r="B966" s="17" t="s">
        <v>976</v>
      </c>
      <c r="C966" s="20" t="s">
        <v>105</v>
      </c>
      <c r="D966" s="21">
        <v>138.4</v>
      </c>
      <c r="E966" s="15">
        <v>0</v>
      </c>
    </row>
    <row r="967" spans="1:5" x14ac:dyDescent="0.2">
      <c r="A967" s="20">
        <v>105614</v>
      </c>
      <c r="B967" s="17" t="s">
        <v>977</v>
      </c>
      <c r="C967" s="20" t="s">
        <v>105</v>
      </c>
      <c r="D967" s="21">
        <v>135.05000000000001</v>
      </c>
      <c r="E967" s="15">
        <v>0</v>
      </c>
    </row>
    <row r="968" spans="1:5" x14ac:dyDescent="0.2">
      <c r="A968" s="20">
        <v>105622</v>
      </c>
      <c r="B968" s="17" t="s">
        <v>978</v>
      </c>
      <c r="C968" s="20" t="s">
        <v>105</v>
      </c>
      <c r="D968" s="21">
        <v>132.63</v>
      </c>
      <c r="E968" s="15">
        <v>0</v>
      </c>
    </row>
    <row r="969" spans="1:5" x14ac:dyDescent="0.2">
      <c r="A969" s="20">
        <v>105572</v>
      </c>
      <c r="B969" s="17" t="s">
        <v>979</v>
      </c>
      <c r="C969" s="20" t="s">
        <v>105</v>
      </c>
      <c r="D969" s="21">
        <v>61.78</v>
      </c>
      <c r="E969" s="15">
        <v>0</v>
      </c>
    </row>
    <row r="970" spans="1:5" x14ac:dyDescent="0.2">
      <c r="A970" s="20">
        <v>105574</v>
      </c>
      <c r="B970" s="17" t="s">
        <v>980</v>
      </c>
      <c r="C970" s="20" t="s">
        <v>105</v>
      </c>
      <c r="D970" s="21">
        <v>52.65</v>
      </c>
      <c r="E970" s="15">
        <v>0</v>
      </c>
    </row>
    <row r="971" spans="1:5" x14ac:dyDescent="0.2">
      <c r="A971" s="20">
        <v>105576</v>
      </c>
      <c r="B971" s="17" t="s">
        <v>981</v>
      </c>
      <c r="C971" s="20" t="s">
        <v>105</v>
      </c>
      <c r="D971" s="21">
        <v>51.42</v>
      </c>
      <c r="E971" s="15">
        <v>0</v>
      </c>
    </row>
    <row r="972" spans="1:5" x14ac:dyDescent="0.2">
      <c r="A972" s="20">
        <v>105603</v>
      </c>
      <c r="B972" s="17" t="s">
        <v>982</v>
      </c>
      <c r="C972" s="20" t="s">
        <v>105</v>
      </c>
      <c r="D972" s="21">
        <v>54.04</v>
      </c>
      <c r="E972" s="15">
        <v>0</v>
      </c>
    </row>
    <row r="973" spans="1:5" x14ac:dyDescent="0.2">
      <c r="A973" s="20">
        <v>105611</v>
      </c>
      <c r="B973" s="17" t="s">
        <v>983</v>
      </c>
      <c r="C973" s="20" t="s">
        <v>105</v>
      </c>
      <c r="D973" s="21">
        <v>50.69</v>
      </c>
      <c r="E973" s="15">
        <v>0</v>
      </c>
    </row>
    <row r="974" spans="1:5" x14ac:dyDescent="0.2">
      <c r="A974" s="20">
        <v>105619</v>
      </c>
      <c r="B974" s="17" t="s">
        <v>984</v>
      </c>
      <c r="C974" s="20" t="s">
        <v>105</v>
      </c>
      <c r="D974" s="21">
        <v>48.27</v>
      </c>
      <c r="E974" s="15">
        <v>0</v>
      </c>
    </row>
    <row r="975" spans="1:5" x14ac:dyDescent="0.2">
      <c r="A975" s="20">
        <v>105573</v>
      </c>
      <c r="B975" s="17" t="s">
        <v>985</v>
      </c>
      <c r="C975" s="20" t="s">
        <v>105</v>
      </c>
      <c r="D975" s="21">
        <v>91.83</v>
      </c>
      <c r="E975" s="15">
        <v>0</v>
      </c>
    </row>
    <row r="976" spans="1:5" x14ac:dyDescent="0.2">
      <c r="A976" s="20">
        <v>105628</v>
      </c>
      <c r="B976" s="17" t="s">
        <v>986</v>
      </c>
      <c r="C976" s="20" t="s">
        <v>105</v>
      </c>
      <c r="D976" s="21">
        <v>82.7</v>
      </c>
      <c r="E976" s="15">
        <v>0</v>
      </c>
    </row>
    <row r="977" spans="1:5" x14ac:dyDescent="0.2">
      <c r="A977" s="20">
        <v>105634</v>
      </c>
      <c r="B977" s="17" t="s">
        <v>987</v>
      </c>
      <c r="C977" s="20" t="s">
        <v>105</v>
      </c>
      <c r="D977" s="21">
        <v>81.47</v>
      </c>
      <c r="E977" s="15">
        <v>0</v>
      </c>
    </row>
    <row r="978" spans="1:5" x14ac:dyDescent="0.2">
      <c r="A978" s="20">
        <v>105604</v>
      </c>
      <c r="B978" s="17" t="s">
        <v>988</v>
      </c>
      <c r="C978" s="20" t="s">
        <v>105</v>
      </c>
      <c r="D978" s="21">
        <v>82.16</v>
      </c>
      <c r="E978" s="15">
        <v>0</v>
      </c>
    </row>
    <row r="979" spans="1:5" x14ac:dyDescent="0.2">
      <c r="A979" s="20">
        <v>105612</v>
      </c>
      <c r="B979" s="17" t="s">
        <v>989</v>
      </c>
      <c r="C979" s="20" t="s">
        <v>105</v>
      </c>
      <c r="D979" s="21">
        <v>78.81</v>
      </c>
      <c r="E979" s="15">
        <v>0</v>
      </c>
    </row>
    <row r="980" spans="1:5" x14ac:dyDescent="0.2">
      <c r="A980" s="20">
        <v>105620</v>
      </c>
      <c r="B980" s="17" t="s">
        <v>990</v>
      </c>
      <c r="C980" s="20" t="s">
        <v>105</v>
      </c>
      <c r="D980" s="21">
        <v>76.39</v>
      </c>
      <c r="E980" s="15">
        <v>0</v>
      </c>
    </row>
    <row r="981" spans="1:5" x14ac:dyDescent="0.2">
      <c r="A981" s="20">
        <v>105586</v>
      </c>
      <c r="B981" s="17" t="s">
        <v>991</v>
      </c>
      <c r="C981" s="20" t="s">
        <v>105</v>
      </c>
      <c r="D981" s="21">
        <v>126.55</v>
      </c>
      <c r="E981" s="15">
        <v>0</v>
      </c>
    </row>
    <row r="982" spans="1:5" x14ac:dyDescent="0.2">
      <c r="A982" s="20">
        <v>105587</v>
      </c>
      <c r="B982" s="17" t="s">
        <v>992</v>
      </c>
      <c r="C982" s="20" t="s">
        <v>105</v>
      </c>
      <c r="D982" s="21">
        <v>110.81</v>
      </c>
      <c r="E982" s="15">
        <v>0</v>
      </c>
    </row>
    <row r="983" spans="1:5" x14ac:dyDescent="0.2">
      <c r="A983" s="20">
        <v>105589</v>
      </c>
      <c r="B983" s="17" t="s">
        <v>993</v>
      </c>
      <c r="C983" s="20" t="s">
        <v>105</v>
      </c>
      <c r="D983" s="21">
        <v>109.4</v>
      </c>
      <c r="E983" s="15">
        <v>0</v>
      </c>
    </row>
    <row r="984" spans="1:5" x14ac:dyDescent="0.2">
      <c r="A984" s="20">
        <v>105584</v>
      </c>
      <c r="B984" s="17" t="s">
        <v>994</v>
      </c>
      <c r="C984" s="20" t="s">
        <v>105</v>
      </c>
      <c r="D984" s="21">
        <v>143.53</v>
      </c>
      <c r="E984" s="15">
        <v>0</v>
      </c>
    </row>
    <row r="985" spans="1:5" x14ac:dyDescent="0.2">
      <c r="A985" s="20">
        <v>105720</v>
      </c>
      <c r="B985" s="17" t="s">
        <v>995</v>
      </c>
      <c r="C985" s="20" t="s">
        <v>105</v>
      </c>
      <c r="D985" s="21">
        <v>135.12</v>
      </c>
      <c r="E985" s="15">
        <v>0</v>
      </c>
    </row>
    <row r="986" spans="1:5" x14ac:dyDescent="0.2">
      <c r="A986" s="20">
        <v>105722</v>
      </c>
      <c r="B986" s="17" t="s">
        <v>996</v>
      </c>
      <c r="C986" s="20" t="s">
        <v>105</v>
      </c>
      <c r="D986" s="21">
        <v>135.66</v>
      </c>
      <c r="E986" s="15">
        <v>0</v>
      </c>
    </row>
    <row r="987" spans="1:5" x14ac:dyDescent="0.2">
      <c r="A987" s="20">
        <v>105593</v>
      </c>
      <c r="B987" s="17" t="s">
        <v>997</v>
      </c>
      <c r="C987" s="20" t="s">
        <v>105</v>
      </c>
      <c r="D987" s="21">
        <v>115.85</v>
      </c>
      <c r="E987" s="15">
        <v>0</v>
      </c>
    </row>
    <row r="988" spans="1:5" x14ac:dyDescent="0.2">
      <c r="A988" s="20">
        <v>105594</v>
      </c>
      <c r="B988" s="17" t="s">
        <v>998</v>
      </c>
      <c r="C988" s="20" t="s">
        <v>105</v>
      </c>
      <c r="D988" s="21">
        <v>100.11</v>
      </c>
      <c r="E988" s="15">
        <v>0</v>
      </c>
    </row>
    <row r="989" spans="1:5" x14ac:dyDescent="0.2">
      <c r="A989" s="20">
        <v>105596</v>
      </c>
      <c r="B989" s="17" t="s">
        <v>999</v>
      </c>
      <c r="C989" s="20" t="s">
        <v>105</v>
      </c>
      <c r="D989" s="21">
        <v>98.7</v>
      </c>
      <c r="E989" s="15">
        <v>0</v>
      </c>
    </row>
    <row r="990" spans="1:5" x14ac:dyDescent="0.2">
      <c r="A990" s="20">
        <v>105591</v>
      </c>
      <c r="B990" s="17" t="s">
        <v>1000</v>
      </c>
      <c r="C990" s="20" t="s">
        <v>105</v>
      </c>
      <c r="D990" s="21">
        <v>127.27</v>
      </c>
      <c r="E990" s="15">
        <v>0</v>
      </c>
    </row>
    <row r="991" spans="1:5" x14ac:dyDescent="0.2">
      <c r="A991" s="20">
        <v>105724</v>
      </c>
      <c r="B991" s="17" t="s">
        <v>1001</v>
      </c>
      <c r="C991" s="20" t="s">
        <v>105</v>
      </c>
      <c r="D991" s="21">
        <v>118.86</v>
      </c>
      <c r="E991" s="15">
        <v>0</v>
      </c>
    </row>
    <row r="992" spans="1:5" x14ac:dyDescent="0.2">
      <c r="A992" s="20">
        <v>105726</v>
      </c>
      <c r="B992" s="17" t="s">
        <v>1002</v>
      </c>
      <c r="C992" s="20" t="s">
        <v>105</v>
      </c>
      <c r="D992" s="21">
        <v>119.4</v>
      </c>
      <c r="E992" s="15">
        <v>0</v>
      </c>
    </row>
    <row r="993" spans="1:5" x14ac:dyDescent="0.2">
      <c r="A993" s="20">
        <v>105567</v>
      </c>
      <c r="B993" s="17" t="s">
        <v>1003</v>
      </c>
      <c r="C993" s="20" t="s">
        <v>105</v>
      </c>
      <c r="D993" s="21">
        <v>16.43</v>
      </c>
      <c r="E993" s="15">
        <v>0</v>
      </c>
    </row>
    <row r="994" spans="1:5" x14ac:dyDescent="0.2">
      <c r="A994" s="20">
        <v>105568</v>
      </c>
      <c r="B994" s="17" t="s">
        <v>1004</v>
      </c>
      <c r="C994" s="20" t="s">
        <v>105</v>
      </c>
      <c r="D994" s="21">
        <v>13.08</v>
      </c>
      <c r="E994" s="15">
        <v>0</v>
      </c>
    </row>
    <row r="995" spans="1:5" x14ac:dyDescent="0.2">
      <c r="A995" s="20">
        <v>105570</v>
      </c>
      <c r="B995" s="17" t="s">
        <v>1005</v>
      </c>
      <c r="C995" s="20" t="s">
        <v>105</v>
      </c>
      <c r="D995" s="21">
        <v>10.77</v>
      </c>
      <c r="E995" s="15">
        <v>0</v>
      </c>
    </row>
    <row r="996" spans="1:5" x14ac:dyDescent="0.2">
      <c r="A996" s="20">
        <v>100575</v>
      </c>
      <c r="B996" s="17" t="s">
        <v>1006</v>
      </c>
      <c r="C996" s="20" t="s">
        <v>17</v>
      </c>
      <c r="D996" s="21">
        <v>0.66</v>
      </c>
      <c r="E996" s="15">
        <v>0</v>
      </c>
    </row>
    <row r="997" spans="1:5" x14ac:dyDescent="0.2">
      <c r="A997" s="20">
        <v>100577</v>
      </c>
      <c r="B997" s="17" t="s">
        <v>1007</v>
      </c>
      <c r="C997" s="20" t="s">
        <v>17</v>
      </c>
      <c r="D997" s="21">
        <v>1.58</v>
      </c>
      <c r="E997" s="15">
        <v>0</v>
      </c>
    </row>
    <row r="998" spans="1:5" x14ac:dyDescent="0.2">
      <c r="A998" s="20">
        <v>105598</v>
      </c>
      <c r="B998" s="17" t="s">
        <v>1008</v>
      </c>
      <c r="C998" s="20" t="s">
        <v>17</v>
      </c>
      <c r="D998" s="21">
        <v>2.13</v>
      </c>
      <c r="E998" s="15">
        <v>0</v>
      </c>
    </row>
    <row r="999" spans="1:5" x14ac:dyDescent="0.2">
      <c r="A999" s="20">
        <v>100576</v>
      </c>
      <c r="B999" s="17" t="s">
        <v>1009</v>
      </c>
      <c r="C999" s="20" t="s">
        <v>17</v>
      </c>
      <c r="D999" s="21">
        <v>3.16</v>
      </c>
      <c r="E999" s="15">
        <v>0</v>
      </c>
    </row>
    <row r="1000" spans="1:5" x14ac:dyDescent="0.2">
      <c r="A1000" s="20">
        <v>105597</v>
      </c>
      <c r="B1000" s="17" t="s">
        <v>1010</v>
      </c>
      <c r="C1000" s="20" t="s">
        <v>17</v>
      </c>
      <c r="D1000" s="21">
        <v>4.34</v>
      </c>
      <c r="E1000" s="15">
        <v>0</v>
      </c>
    </row>
    <row r="1001" spans="1:5" x14ac:dyDescent="0.2">
      <c r="A1001" s="20">
        <v>102730</v>
      </c>
      <c r="B1001" s="17" t="s">
        <v>1011</v>
      </c>
      <c r="C1001" s="20" t="s">
        <v>284</v>
      </c>
      <c r="D1001" s="21">
        <v>10.66</v>
      </c>
      <c r="E1001" s="15">
        <v>0</v>
      </c>
    </row>
    <row r="1002" spans="1:5" x14ac:dyDescent="0.2">
      <c r="A1002" s="20">
        <v>102731</v>
      </c>
      <c r="B1002" s="17" t="s">
        <v>1012</v>
      </c>
      <c r="C1002" s="20" t="s">
        <v>284</v>
      </c>
      <c r="D1002" s="21">
        <v>8.81</v>
      </c>
      <c r="E1002" s="15">
        <v>0</v>
      </c>
    </row>
    <row r="1003" spans="1:5" x14ac:dyDescent="0.2">
      <c r="A1003" s="20">
        <v>102732</v>
      </c>
      <c r="B1003" s="17" t="s">
        <v>1013</v>
      </c>
      <c r="C1003" s="20" t="s">
        <v>284</v>
      </c>
      <c r="D1003" s="21">
        <v>8.01</v>
      </c>
      <c r="E1003" s="15">
        <v>0</v>
      </c>
    </row>
    <row r="1004" spans="1:5" x14ac:dyDescent="0.2">
      <c r="A1004" s="20">
        <v>102733</v>
      </c>
      <c r="B1004" s="17" t="s">
        <v>1014</v>
      </c>
      <c r="C1004" s="20" t="s">
        <v>284</v>
      </c>
      <c r="D1004" s="21">
        <v>8.59</v>
      </c>
      <c r="E1004" s="15">
        <v>0</v>
      </c>
    </row>
    <row r="1005" spans="1:5" x14ac:dyDescent="0.2">
      <c r="A1005" s="20">
        <v>102728</v>
      </c>
      <c r="B1005" s="17" t="s">
        <v>1015</v>
      </c>
      <c r="C1005" s="20" t="s">
        <v>284</v>
      </c>
      <c r="D1005" s="21">
        <v>13.98</v>
      </c>
      <c r="E1005" s="15">
        <v>0</v>
      </c>
    </row>
    <row r="1006" spans="1:5" x14ac:dyDescent="0.2">
      <c r="A1006" s="20">
        <v>102729</v>
      </c>
      <c r="B1006" s="17" t="s">
        <v>1016</v>
      </c>
      <c r="C1006" s="20" t="s">
        <v>284</v>
      </c>
      <c r="D1006" s="21">
        <v>12.37</v>
      </c>
      <c r="E1006" s="15">
        <v>0</v>
      </c>
    </row>
    <row r="1007" spans="1:5" x14ac:dyDescent="0.2">
      <c r="A1007" s="20">
        <v>102734</v>
      </c>
      <c r="B1007" s="17" t="s">
        <v>1017</v>
      </c>
      <c r="C1007" s="20" t="s">
        <v>284</v>
      </c>
      <c r="D1007" s="21">
        <v>12.67</v>
      </c>
      <c r="E1007" s="15">
        <v>0</v>
      </c>
    </row>
    <row r="1008" spans="1:5" x14ac:dyDescent="0.2">
      <c r="A1008" s="20">
        <v>102735</v>
      </c>
      <c r="B1008" s="17" t="s">
        <v>1018</v>
      </c>
      <c r="C1008" s="20" t="s">
        <v>284</v>
      </c>
      <c r="D1008" s="21">
        <v>11.26</v>
      </c>
      <c r="E1008" s="15">
        <v>0</v>
      </c>
    </row>
    <row r="1009" spans="1:5" x14ac:dyDescent="0.2">
      <c r="A1009" s="20">
        <v>102765</v>
      </c>
      <c r="B1009" s="17" t="s">
        <v>1019</v>
      </c>
      <c r="C1009" s="20" t="s">
        <v>19</v>
      </c>
      <c r="D1009" s="21">
        <v>15663.8</v>
      </c>
      <c r="E1009" s="15">
        <v>0</v>
      </c>
    </row>
    <row r="1010" spans="1:5" x14ac:dyDescent="0.2">
      <c r="A1010" s="20">
        <v>102795</v>
      </c>
      <c r="B1010" s="17" t="s">
        <v>1020</v>
      </c>
      <c r="C1010" s="20" t="s">
        <v>19</v>
      </c>
      <c r="D1010" s="21">
        <v>32733.5</v>
      </c>
      <c r="E1010" s="15">
        <v>0</v>
      </c>
    </row>
    <row r="1011" spans="1:5" x14ac:dyDescent="0.2">
      <c r="A1011" s="20">
        <v>102766</v>
      </c>
      <c r="B1011" s="17" t="s">
        <v>1021</v>
      </c>
      <c r="C1011" s="20" t="s">
        <v>19</v>
      </c>
      <c r="D1011" s="21">
        <v>23316.63</v>
      </c>
      <c r="E1011" s="15">
        <v>0</v>
      </c>
    </row>
    <row r="1012" spans="1:5" x14ac:dyDescent="0.2">
      <c r="A1012" s="20">
        <v>102796</v>
      </c>
      <c r="B1012" s="17" t="s">
        <v>1022</v>
      </c>
      <c r="C1012" s="20" t="s">
        <v>19</v>
      </c>
      <c r="D1012" s="21">
        <v>52444.94</v>
      </c>
      <c r="E1012" s="15">
        <v>0</v>
      </c>
    </row>
    <row r="1013" spans="1:5" x14ac:dyDescent="0.2">
      <c r="A1013" s="20">
        <v>102767</v>
      </c>
      <c r="B1013" s="17" t="s">
        <v>1023</v>
      </c>
      <c r="C1013" s="20" t="s">
        <v>19</v>
      </c>
      <c r="D1013" s="21">
        <v>32395.13</v>
      </c>
      <c r="E1013" s="15">
        <v>0</v>
      </c>
    </row>
    <row r="1014" spans="1:5" x14ac:dyDescent="0.2">
      <c r="A1014" s="20">
        <v>102797</v>
      </c>
      <c r="B1014" s="17" t="s">
        <v>1024</v>
      </c>
      <c r="C1014" s="20" t="s">
        <v>19</v>
      </c>
      <c r="D1014" s="21">
        <v>74216.56</v>
      </c>
      <c r="E1014" s="15">
        <v>0</v>
      </c>
    </row>
    <row r="1015" spans="1:5" x14ac:dyDescent="0.2">
      <c r="A1015" s="20">
        <v>102768</v>
      </c>
      <c r="B1015" s="17" t="s">
        <v>1025</v>
      </c>
      <c r="C1015" s="20" t="s">
        <v>19</v>
      </c>
      <c r="D1015" s="21">
        <v>44749.79</v>
      </c>
      <c r="E1015" s="15">
        <v>0</v>
      </c>
    </row>
    <row r="1016" spans="1:5" x14ac:dyDescent="0.2">
      <c r="A1016" s="20">
        <v>102798</v>
      </c>
      <c r="B1016" s="17" t="s">
        <v>1026</v>
      </c>
      <c r="C1016" s="20" t="s">
        <v>19</v>
      </c>
      <c r="D1016" s="21">
        <v>90628.42</v>
      </c>
      <c r="E1016" s="15">
        <v>0</v>
      </c>
    </row>
    <row r="1017" spans="1:5" x14ac:dyDescent="0.2">
      <c r="A1017" s="20">
        <v>102744</v>
      </c>
      <c r="B1017" s="17" t="s">
        <v>1027</v>
      </c>
      <c r="C1017" s="20" t="s">
        <v>19</v>
      </c>
      <c r="D1017" s="21">
        <v>6478.48</v>
      </c>
      <c r="E1017" s="15">
        <v>0</v>
      </c>
    </row>
    <row r="1018" spans="1:5" x14ac:dyDescent="0.2">
      <c r="A1018" s="20">
        <v>102755</v>
      </c>
      <c r="B1018" s="17" t="s">
        <v>1028</v>
      </c>
      <c r="C1018" s="20" t="s">
        <v>19</v>
      </c>
      <c r="D1018" s="21">
        <v>9925.82</v>
      </c>
      <c r="E1018" s="15">
        <v>0</v>
      </c>
    </row>
    <row r="1019" spans="1:5" x14ac:dyDescent="0.2">
      <c r="A1019" s="20">
        <v>102782</v>
      </c>
      <c r="B1019" s="17" t="s">
        <v>1029</v>
      </c>
      <c r="C1019" s="20" t="s">
        <v>19</v>
      </c>
      <c r="D1019" s="21">
        <v>15989.15</v>
      </c>
      <c r="E1019" s="15">
        <v>0</v>
      </c>
    </row>
    <row r="1020" spans="1:5" x14ac:dyDescent="0.2">
      <c r="A1020" s="20">
        <v>102745</v>
      </c>
      <c r="B1020" s="17" t="s">
        <v>1030</v>
      </c>
      <c r="C1020" s="20" t="s">
        <v>19</v>
      </c>
      <c r="D1020" s="21">
        <v>9064.68</v>
      </c>
      <c r="E1020" s="15">
        <v>0</v>
      </c>
    </row>
    <row r="1021" spans="1:5" x14ac:dyDescent="0.2">
      <c r="A1021" s="20">
        <v>102756</v>
      </c>
      <c r="B1021" s="17" t="s">
        <v>1031</v>
      </c>
      <c r="C1021" s="20" t="s">
        <v>19</v>
      </c>
      <c r="D1021" s="21">
        <v>14659.66</v>
      </c>
      <c r="E1021" s="15">
        <v>0</v>
      </c>
    </row>
    <row r="1022" spans="1:5" x14ac:dyDescent="0.2">
      <c r="A1022" s="20">
        <v>102783</v>
      </c>
      <c r="B1022" s="17" t="s">
        <v>1032</v>
      </c>
      <c r="C1022" s="20" t="s">
        <v>19</v>
      </c>
      <c r="D1022" s="21">
        <v>21189.73</v>
      </c>
      <c r="E1022" s="15">
        <v>0</v>
      </c>
    </row>
    <row r="1023" spans="1:5" x14ac:dyDescent="0.2">
      <c r="A1023" s="20">
        <v>102746</v>
      </c>
      <c r="B1023" s="17" t="s">
        <v>1033</v>
      </c>
      <c r="C1023" s="20" t="s">
        <v>19</v>
      </c>
      <c r="D1023" s="21">
        <v>15643.29</v>
      </c>
      <c r="E1023" s="15">
        <v>0</v>
      </c>
    </row>
    <row r="1024" spans="1:5" x14ac:dyDescent="0.2">
      <c r="A1024" s="20">
        <v>102757</v>
      </c>
      <c r="B1024" s="17" t="s">
        <v>1034</v>
      </c>
      <c r="C1024" s="20" t="s">
        <v>19</v>
      </c>
      <c r="D1024" s="21">
        <v>27138.04</v>
      </c>
      <c r="E1024" s="15">
        <v>0</v>
      </c>
    </row>
    <row r="1025" spans="1:5" x14ac:dyDescent="0.2">
      <c r="A1025" s="20">
        <v>102784</v>
      </c>
      <c r="B1025" s="17" t="s">
        <v>1035</v>
      </c>
      <c r="C1025" s="20" t="s">
        <v>19</v>
      </c>
      <c r="D1025" s="21">
        <v>32130.15</v>
      </c>
      <c r="E1025" s="15">
        <v>0</v>
      </c>
    </row>
    <row r="1026" spans="1:5" x14ac:dyDescent="0.2">
      <c r="A1026" s="20">
        <v>102779</v>
      </c>
      <c r="B1026" s="17" t="s">
        <v>1036</v>
      </c>
      <c r="C1026" s="20" t="s">
        <v>19</v>
      </c>
      <c r="D1026" s="21">
        <v>8511.08</v>
      </c>
      <c r="E1026" s="15">
        <v>0</v>
      </c>
    </row>
    <row r="1027" spans="1:5" x14ac:dyDescent="0.2">
      <c r="A1027" s="20">
        <v>102780</v>
      </c>
      <c r="B1027" s="17" t="s">
        <v>1037</v>
      </c>
      <c r="C1027" s="20" t="s">
        <v>19</v>
      </c>
      <c r="D1027" s="21">
        <v>9797.25</v>
      </c>
      <c r="E1027" s="15">
        <v>0</v>
      </c>
    </row>
    <row r="1028" spans="1:5" x14ac:dyDescent="0.2">
      <c r="A1028" s="20">
        <v>102743</v>
      </c>
      <c r="B1028" s="17" t="s">
        <v>1038</v>
      </c>
      <c r="C1028" s="20" t="s">
        <v>19</v>
      </c>
      <c r="D1028" s="21">
        <v>4345.9399999999996</v>
      </c>
      <c r="E1028" s="15">
        <v>0</v>
      </c>
    </row>
    <row r="1029" spans="1:5" x14ac:dyDescent="0.2">
      <c r="A1029" s="20">
        <v>102781</v>
      </c>
      <c r="B1029" s="17" t="s">
        <v>1039</v>
      </c>
      <c r="C1029" s="20" t="s">
        <v>19</v>
      </c>
      <c r="D1029" s="21">
        <v>14477.76</v>
      </c>
      <c r="E1029" s="15">
        <v>0</v>
      </c>
    </row>
    <row r="1030" spans="1:5" x14ac:dyDescent="0.2">
      <c r="A1030" s="20">
        <v>102761</v>
      </c>
      <c r="B1030" s="17" t="s">
        <v>1040</v>
      </c>
      <c r="C1030" s="20" t="s">
        <v>19</v>
      </c>
      <c r="D1030" s="21">
        <v>12552.94</v>
      </c>
      <c r="E1030" s="15">
        <v>0</v>
      </c>
    </row>
    <row r="1031" spans="1:5" x14ac:dyDescent="0.2">
      <c r="A1031" s="20">
        <v>102791</v>
      </c>
      <c r="B1031" s="17" t="s">
        <v>1041</v>
      </c>
      <c r="C1031" s="20" t="s">
        <v>19</v>
      </c>
      <c r="D1031" s="21">
        <v>30645.37</v>
      </c>
      <c r="E1031" s="15">
        <v>0</v>
      </c>
    </row>
    <row r="1032" spans="1:5" x14ac:dyDescent="0.2">
      <c r="A1032" s="20">
        <v>102762</v>
      </c>
      <c r="B1032" s="17" t="s">
        <v>1042</v>
      </c>
      <c r="C1032" s="20" t="s">
        <v>19</v>
      </c>
      <c r="D1032" s="21">
        <v>19163.189999999999</v>
      </c>
      <c r="E1032" s="15">
        <v>0</v>
      </c>
    </row>
    <row r="1033" spans="1:5" x14ac:dyDescent="0.2">
      <c r="A1033" s="20">
        <v>102792</v>
      </c>
      <c r="B1033" s="17" t="s">
        <v>1043</v>
      </c>
      <c r="C1033" s="20" t="s">
        <v>19</v>
      </c>
      <c r="D1033" s="21">
        <v>49564.76</v>
      </c>
      <c r="E1033" s="15">
        <v>0</v>
      </c>
    </row>
    <row r="1034" spans="1:5" x14ac:dyDescent="0.2">
      <c r="A1034" s="20">
        <v>102763</v>
      </c>
      <c r="B1034" s="17" t="s">
        <v>1044</v>
      </c>
      <c r="C1034" s="20" t="s">
        <v>19</v>
      </c>
      <c r="D1034" s="21">
        <v>26489.82</v>
      </c>
      <c r="E1034" s="15">
        <v>0</v>
      </c>
    </row>
    <row r="1035" spans="1:5" x14ac:dyDescent="0.2">
      <c r="A1035" s="20">
        <v>102793</v>
      </c>
      <c r="B1035" s="17" t="s">
        <v>1045</v>
      </c>
      <c r="C1035" s="20" t="s">
        <v>19</v>
      </c>
      <c r="D1035" s="21">
        <v>66343.22</v>
      </c>
      <c r="E1035" s="15">
        <v>0</v>
      </c>
    </row>
    <row r="1036" spans="1:5" x14ac:dyDescent="0.2">
      <c r="A1036" s="20">
        <v>102764</v>
      </c>
      <c r="B1036" s="17" t="s">
        <v>1046</v>
      </c>
      <c r="C1036" s="20" t="s">
        <v>19</v>
      </c>
      <c r="D1036" s="21">
        <v>36937.370000000003</v>
      </c>
      <c r="E1036" s="15">
        <v>0</v>
      </c>
    </row>
    <row r="1037" spans="1:5" x14ac:dyDescent="0.2">
      <c r="A1037" s="20">
        <v>102794</v>
      </c>
      <c r="B1037" s="17" t="s">
        <v>1047</v>
      </c>
      <c r="C1037" s="20" t="s">
        <v>19</v>
      </c>
      <c r="D1037" s="21">
        <v>94734.49</v>
      </c>
      <c r="E1037" s="15">
        <v>0</v>
      </c>
    </row>
    <row r="1038" spans="1:5" x14ac:dyDescent="0.2">
      <c r="A1038" s="20">
        <v>102740</v>
      </c>
      <c r="B1038" s="17" t="s">
        <v>1048</v>
      </c>
      <c r="C1038" s="20" t="s">
        <v>19</v>
      </c>
      <c r="D1038" s="21">
        <v>5343.16</v>
      </c>
      <c r="E1038" s="15">
        <v>0</v>
      </c>
    </row>
    <row r="1039" spans="1:5" x14ac:dyDescent="0.2">
      <c r="A1039" s="20">
        <v>102752</v>
      </c>
      <c r="B1039" s="17" t="s">
        <v>1049</v>
      </c>
      <c r="C1039" s="20" t="s">
        <v>19</v>
      </c>
      <c r="D1039" s="21">
        <v>7125.86</v>
      </c>
      <c r="E1039" s="15">
        <v>0</v>
      </c>
    </row>
    <row r="1040" spans="1:5" x14ac:dyDescent="0.2">
      <c r="A1040" s="20">
        <v>102776</v>
      </c>
      <c r="B1040" s="17" t="s">
        <v>1050</v>
      </c>
      <c r="C1040" s="20" t="s">
        <v>19</v>
      </c>
      <c r="D1040" s="21">
        <v>12671.54</v>
      </c>
      <c r="E1040" s="15">
        <v>0</v>
      </c>
    </row>
    <row r="1041" spans="1:5" x14ac:dyDescent="0.2">
      <c r="A1041" s="20">
        <v>102741</v>
      </c>
      <c r="B1041" s="17" t="s">
        <v>1051</v>
      </c>
      <c r="C1041" s="20" t="s">
        <v>19</v>
      </c>
      <c r="D1041" s="21">
        <v>7467.74</v>
      </c>
      <c r="E1041" s="15">
        <v>0</v>
      </c>
    </row>
    <row r="1042" spans="1:5" x14ac:dyDescent="0.2">
      <c r="A1042" s="20">
        <v>102753</v>
      </c>
      <c r="B1042" s="17" t="s">
        <v>1052</v>
      </c>
      <c r="C1042" s="20" t="s">
        <v>19</v>
      </c>
      <c r="D1042" s="21">
        <v>10491.88</v>
      </c>
      <c r="E1042" s="15">
        <v>0</v>
      </c>
    </row>
    <row r="1043" spans="1:5" x14ac:dyDescent="0.2">
      <c r="A1043" s="20">
        <v>102777</v>
      </c>
      <c r="B1043" s="17" t="s">
        <v>1053</v>
      </c>
      <c r="C1043" s="20" t="s">
        <v>19</v>
      </c>
      <c r="D1043" s="21">
        <v>19158.28</v>
      </c>
      <c r="E1043" s="15">
        <v>0</v>
      </c>
    </row>
    <row r="1044" spans="1:5" x14ac:dyDescent="0.2">
      <c r="A1044" s="20">
        <v>102742</v>
      </c>
      <c r="B1044" s="17" t="s">
        <v>1054</v>
      </c>
      <c r="C1044" s="20" t="s">
        <v>19</v>
      </c>
      <c r="D1044" s="21">
        <v>12875.24</v>
      </c>
      <c r="E1044" s="15">
        <v>0</v>
      </c>
    </row>
    <row r="1045" spans="1:5" x14ac:dyDescent="0.2">
      <c r="A1045" s="20">
        <v>102754</v>
      </c>
      <c r="B1045" s="17" t="s">
        <v>1055</v>
      </c>
      <c r="C1045" s="20" t="s">
        <v>19</v>
      </c>
      <c r="D1045" s="21">
        <v>19847.939999999999</v>
      </c>
      <c r="E1045" s="15">
        <v>0</v>
      </c>
    </row>
    <row r="1046" spans="1:5" x14ac:dyDescent="0.2">
      <c r="A1046" s="20">
        <v>102778</v>
      </c>
      <c r="B1046" s="17" t="s">
        <v>1056</v>
      </c>
      <c r="C1046" s="20" t="s">
        <v>19</v>
      </c>
      <c r="D1046" s="21">
        <v>27806.19</v>
      </c>
      <c r="E1046" s="15">
        <v>0</v>
      </c>
    </row>
    <row r="1047" spans="1:5" x14ac:dyDescent="0.2">
      <c r="A1047" s="20">
        <v>102737</v>
      </c>
      <c r="B1047" s="17" t="s">
        <v>1057</v>
      </c>
      <c r="C1047" s="20" t="s">
        <v>19</v>
      </c>
      <c r="D1047" s="21">
        <v>1058.51</v>
      </c>
      <c r="E1047" s="15">
        <v>0</v>
      </c>
    </row>
    <row r="1048" spans="1:5" x14ac:dyDescent="0.2">
      <c r="A1048" s="20">
        <v>102773</v>
      </c>
      <c r="B1048" s="17" t="s">
        <v>1058</v>
      </c>
      <c r="C1048" s="20" t="s">
        <v>19</v>
      </c>
      <c r="D1048" s="21">
        <v>8511.08</v>
      </c>
      <c r="E1048" s="15">
        <v>0</v>
      </c>
    </row>
    <row r="1049" spans="1:5" x14ac:dyDescent="0.2">
      <c r="A1049" s="20">
        <v>102738</v>
      </c>
      <c r="B1049" s="17" t="s">
        <v>1059</v>
      </c>
      <c r="C1049" s="20" t="s">
        <v>19</v>
      </c>
      <c r="D1049" s="21">
        <v>2149.38</v>
      </c>
      <c r="E1049" s="15">
        <v>0</v>
      </c>
    </row>
    <row r="1050" spans="1:5" x14ac:dyDescent="0.2">
      <c r="A1050" s="20">
        <v>102750</v>
      </c>
      <c r="B1050" s="17" t="s">
        <v>1060</v>
      </c>
      <c r="C1050" s="20" t="s">
        <v>19</v>
      </c>
      <c r="D1050" s="21">
        <v>2612.64</v>
      </c>
      <c r="E1050" s="15">
        <v>0</v>
      </c>
    </row>
    <row r="1051" spans="1:5" x14ac:dyDescent="0.2">
      <c r="A1051" s="20">
        <v>102774</v>
      </c>
      <c r="B1051" s="17" t="s">
        <v>1061</v>
      </c>
      <c r="C1051" s="20" t="s">
        <v>19</v>
      </c>
      <c r="D1051" s="21">
        <v>8511.08</v>
      </c>
      <c r="E1051" s="15">
        <v>0</v>
      </c>
    </row>
    <row r="1052" spans="1:5" x14ac:dyDescent="0.2">
      <c r="A1052" s="20">
        <v>102739</v>
      </c>
      <c r="B1052" s="17" t="s">
        <v>1062</v>
      </c>
      <c r="C1052" s="20" t="s">
        <v>19</v>
      </c>
      <c r="D1052" s="21">
        <v>3581.29</v>
      </c>
      <c r="E1052" s="15">
        <v>0</v>
      </c>
    </row>
    <row r="1053" spans="1:5" x14ac:dyDescent="0.2">
      <c r="A1053" s="20">
        <v>102751</v>
      </c>
      <c r="B1053" s="17" t="s">
        <v>1063</v>
      </c>
      <c r="C1053" s="20" t="s">
        <v>19</v>
      </c>
      <c r="D1053" s="21">
        <v>4500.7</v>
      </c>
      <c r="E1053" s="15">
        <v>0</v>
      </c>
    </row>
    <row r="1054" spans="1:5" x14ac:dyDescent="0.2">
      <c r="A1054" s="20">
        <v>102775</v>
      </c>
      <c r="B1054" s="17" t="s">
        <v>1064</v>
      </c>
      <c r="C1054" s="20" t="s">
        <v>19</v>
      </c>
      <c r="D1054" s="21">
        <v>12671.54</v>
      </c>
      <c r="E1054" s="15">
        <v>0</v>
      </c>
    </row>
    <row r="1055" spans="1:5" x14ac:dyDescent="0.2">
      <c r="A1055" s="20">
        <v>102769</v>
      </c>
      <c r="B1055" s="17" t="s">
        <v>1065</v>
      </c>
      <c r="C1055" s="20" t="s">
        <v>19</v>
      </c>
      <c r="D1055" s="21">
        <v>18096.28</v>
      </c>
      <c r="E1055" s="15">
        <v>0</v>
      </c>
    </row>
    <row r="1056" spans="1:5" x14ac:dyDescent="0.2">
      <c r="A1056" s="20">
        <v>102799</v>
      </c>
      <c r="B1056" s="17" t="s">
        <v>1066</v>
      </c>
      <c r="C1056" s="20" t="s">
        <v>19</v>
      </c>
      <c r="D1056" s="21">
        <v>33426.910000000003</v>
      </c>
      <c r="E1056" s="15">
        <v>0</v>
      </c>
    </row>
    <row r="1057" spans="1:5" x14ac:dyDescent="0.2">
      <c r="A1057" s="20">
        <v>102770</v>
      </c>
      <c r="B1057" s="17" t="s">
        <v>1067</v>
      </c>
      <c r="C1057" s="20" t="s">
        <v>19</v>
      </c>
      <c r="D1057" s="21">
        <v>27512.799999999999</v>
      </c>
      <c r="E1057" s="15">
        <v>0</v>
      </c>
    </row>
    <row r="1058" spans="1:5" x14ac:dyDescent="0.2">
      <c r="A1058" s="20">
        <v>102800</v>
      </c>
      <c r="B1058" s="17" t="s">
        <v>1068</v>
      </c>
      <c r="C1058" s="20" t="s">
        <v>19</v>
      </c>
      <c r="D1058" s="21">
        <v>57615.55</v>
      </c>
      <c r="E1058" s="15">
        <v>0</v>
      </c>
    </row>
    <row r="1059" spans="1:5" x14ac:dyDescent="0.2">
      <c r="A1059" s="20">
        <v>102771</v>
      </c>
      <c r="B1059" s="17" t="s">
        <v>1069</v>
      </c>
      <c r="C1059" s="20" t="s">
        <v>19</v>
      </c>
      <c r="D1059" s="21">
        <v>38210.28</v>
      </c>
      <c r="E1059" s="15">
        <v>0</v>
      </c>
    </row>
    <row r="1060" spans="1:5" x14ac:dyDescent="0.2">
      <c r="A1060" s="20">
        <v>102801</v>
      </c>
      <c r="B1060" s="17" t="s">
        <v>1070</v>
      </c>
      <c r="C1060" s="20" t="s">
        <v>19</v>
      </c>
      <c r="D1060" s="21">
        <v>80452.22</v>
      </c>
      <c r="E1060" s="15">
        <v>0</v>
      </c>
    </row>
    <row r="1061" spans="1:5" x14ac:dyDescent="0.2">
      <c r="A1061" s="20">
        <v>102772</v>
      </c>
      <c r="B1061" s="17" t="s">
        <v>1071</v>
      </c>
      <c r="C1061" s="20" t="s">
        <v>19</v>
      </c>
      <c r="D1061" s="21">
        <v>53050.39</v>
      </c>
      <c r="E1061" s="15">
        <v>0</v>
      </c>
    </row>
    <row r="1062" spans="1:5" x14ac:dyDescent="0.2">
      <c r="A1062" s="20">
        <v>102802</v>
      </c>
      <c r="B1062" s="17" t="s">
        <v>1072</v>
      </c>
      <c r="C1062" s="20" t="s">
        <v>19</v>
      </c>
      <c r="D1062" s="21">
        <v>96362.84</v>
      </c>
      <c r="E1062" s="15">
        <v>0</v>
      </c>
    </row>
    <row r="1063" spans="1:5" x14ac:dyDescent="0.2">
      <c r="A1063" s="20">
        <v>102747</v>
      </c>
      <c r="B1063" s="17" t="s">
        <v>1073</v>
      </c>
      <c r="C1063" s="20" t="s">
        <v>19</v>
      </c>
      <c r="D1063" s="21">
        <v>8033.98</v>
      </c>
      <c r="E1063" s="15">
        <v>0</v>
      </c>
    </row>
    <row r="1064" spans="1:5" x14ac:dyDescent="0.2">
      <c r="A1064" s="20">
        <v>102758</v>
      </c>
      <c r="B1064" s="17" t="s">
        <v>1074</v>
      </c>
      <c r="C1064" s="20" t="s">
        <v>19</v>
      </c>
      <c r="D1064" s="21">
        <v>12739.31</v>
      </c>
      <c r="E1064" s="15">
        <v>0</v>
      </c>
    </row>
    <row r="1065" spans="1:5" x14ac:dyDescent="0.2">
      <c r="A1065" s="20">
        <v>102788</v>
      </c>
      <c r="B1065" s="17" t="s">
        <v>1075</v>
      </c>
      <c r="C1065" s="20" t="s">
        <v>19</v>
      </c>
      <c r="D1065" s="21">
        <v>17445.25</v>
      </c>
      <c r="E1065" s="15">
        <v>0</v>
      </c>
    </row>
    <row r="1066" spans="1:5" x14ac:dyDescent="0.2">
      <c r="A1066" s="20">
        <v>102748</v>
      </c>
      <c r="B1066" s="17" t="s">
        <v>1076</v>
      </c>
      <c r="C1066" s="20" t="s">
        <v>19</v>
      </c>
      <c r="D1066" s="21">
        <v>11194.34</v>
      </c>
      <c r="E1066" s="15">
        <v>0</v>
      </c>
    </row>
    <row r="1067" spans="1:5" x14ac:dyDescent="0.2">
      <c r="A1067" s="20">
        <v>102759</v>
      </c>
      <c r="B1067" s="17" t="s">
        <v>1077</v>
      </c>
      <c r="C1067" s="20" t="s">
        <v>19</v>
      </c>
      <c r="D1067" s="21">
        <v>18847.990000000002</v>
      </c>
      <c r="E1067" s="15">
        <v>0</v>
      </c>
    </row>
    <row r="1068" spans="1:5" x14ac:dyDescent="0.2">
      <c r="A1068" s="20">
        <v>102789</v>
      </c>
      <c r="B1068" s="17" t="s">
        <v>1078</v>
      </c>
      <c r="C1068" s="20" t="s">
        <v>19</v>
      </c>
      <c r="D1068" s="21">
        <v>22889.48</v>
      </c>
      <c r="E1068" s="15">
        <v>0</v>
      </c>
    </row>
    <row r="1069" spans="1:5" x14ac:dyDescent="0.2">
      <c r="A1069" s="20">
        <v>102749</v>
      </c>
      <c r="B1069" s="17" t="s">
        <v>1079</v>
      </c>
      <c r="C1069" s="20" t="s">
        <v>19</v>
      </c>
      <c r="D1069" s="21">
        <v>19134.38</v>
      </c>
      <c r="E1069" s="15">
        <v>0</v>
      </c>
    </row>
    <row r="1070" spans="1:5" x14ac:dyDescent="0.2">
      <c r="A1070" s="20">
        <v>102760</v>
      </c>
      <c r="B1070" s="17" t="s">
        <v>1080</v>
      </c>
      <c r="C1070" s="20" t="s">
        <v>19</v>
      </c>
      <c r="D1070" s="21">
        <v>34571.449999999997</v>
      </c>
      <c r="E1070" s="15">
        <v>0</v>
      </c>
    </row>
    <row r="1071" spans="1:5" x14ac:dyDescent="0.2">
      <c r="A1071" s="20">
        <v>102790</v>
      </c>
      <c r="B1071" s="17" t="s">
        <v>1081</v>
      </c>
      <c r="C1071" s="20" t="s">
        <v>19</v>
      </c>
      <c r="D1071" s="21">
        <v>37375.480000000003</v>
      </c>
      <c r="E1071" s="15">
        <v>0</v>
      </c>
    </row>
    <row r="1072" spans="1:5" x14ac:dyDescent="0.2">
      <c r="A1072" s="20">
        <v>102785</v>
      </c>
      <c r="B1072" s="17" t="s">
        <v>1082</v>
      </c>
      <c r="C1072" s="20" t="s">
        <v>19</v>
      </c>
      <c r="D1072" s="21">
        <v>9797.25</v>
      </c>
      <c r="E1072" s="15">
        <v>0</v>
      </c>
    </row>
    <row r="1073" spans="1:5" x14ac:dyDescent="0.2">
      <c r="A1073" s="20">
        <v>102786</v>
      </c>
      <c r="B1073" s="17" t="s">
        <v>1083</v>
      </c>
      <c r="C1073" s="20" t="s">
        <v>19</v>
      </c>
      <c r="D1073" s="21">
        <v>10788.58</v>
      </c>
      <c r="E1073" s="15">
        <v>0</v>
      </c>
    </row>
    <row r="1074" spans="1:5" x14ac:dyDescent="0.2">
      <c r="A1074" s="20">
        <v>102787</v>
      </c>
      <c r="B1074" s="17" t="s">
        <v>1084</v>
      </c>
      <c r="C1074" s="20" t="s">
        <v>19</v>
      </c>
      <c r="D1074" s="21">
        <v>15989.15</v>
      </c>
      <c r="E1074" s="15">
        <v>0</v>
      </c>
    </row>
    <row r="1075" spans="1:5" x14ac:dyDescent="0.2">
      <c r="A1075" s="20">
        <v>102736</v>
      </c>
      <c r="B1075" s="17" t="s">
        <v>1085</v>
      </c>
      <c r="C1075" s="20" t="s">
        <v>105</v>
      </c>
      <c r="D1075" s="21">
        <v>576.35</v>
      </c>
      <c r="E1075" s="15">
        <v>0</v>
      </c>
    </row>
    <row r="1076" spans="1:5" x14ac:dyDescent="0.2">
      <c r="A1076" s="20">
        <v>102727</v>
      </c>
      <c r="B1076" s="17" t="s">
        <v>1086</v>
      </c>
      <c r="C1076" s="20" t="s">
        <v>17</v>
      </c>
      <c r="D1076" s="21">
        <v>105.98</v>
      </c>
    </row>
    <row r="1077" spans="1:5" x14ac:dyDescent="0.2">
      <c r="A1077" s="20">
        <v>102111</v>
      </c>
      <c r="B1077" s="17" t="s">
        <v>1087</v>
      </c>
      <c r="C1077" s="20" t="s">
        <v>19</v>
      </c>
      <c r="D1077" s="21">
        <v>1017.82</v>
      </c>
      <c r="E1077" s="15">
        <v>0</v>
      </c>
    </row>
    <row r="1078" spans="1:5" x14ac:dyDescent="0.2">
      <c r="A1078" s="20">
        <v>102113</v>
      </c>
      <c r="B1078" s="17" t="s">
        <v>1088</v>
      </c>
      <c r="C1078" s="20" t="s">
        <v>19</v>
      </c>
      <c r="D1078" s="21">
        <v>1524.89</v>
      </c>
      <c r="E1078" s="15">
        <v>0</v>
      </c>
    </row>
    <row r="1079" spans="1:5" x14ac:dyDescent="0.2">
      <c r="A1079" s="20">
        <v>102116</v>
      </c>
      <c r="B1079" s="17" t="s">
        <v>1089</v>
      </c>
      <c r="C1079" s="20" t="s">
        <v>19</v>
      </c>
      <c r="D1079" s="21">
        <v>1619.73</v>
      </c>
      <c r="E1079" s="15">
        <v>0</v>
      </c>
    </row>
    <row r="1080" spans="1:5" x14ac:dyDescent="0.2">
      <c r="A1080" s="20">
        <v>102132</v>
      </c>
      <c r="B1080" s="17" t="s">
        <v>1090</v>
      </c>
      <c r="C1080" s="20" t="s">
        <v>19</v>
      </c>
      <c r="D1080" s="21">
        <v>0</v>
      </c>
      <c r="E1080" s="15">
        <v>0</v>
      </c>
    </row>
    <row r="1081" spans="1:5" x14ac:dyDescent="0.2">
      <c r="A1081" s="20">
        <v>102115</v>
      </c>
      <c r="B1081" s="17" t="s">
        <v>1091</v>
      </c>
      <c r="C1081" s="20" t="s">
        <v>19</v>
      </c>
      <c r="D1081" s="21">
        <v>2492.42</v>
      </c>
      <c r="E1081" s="15">
        <v>0</v>
      </c>
    </row>
    <row r="1082" spans="1:5" x14ac:dyDescent="0.2">
      <c r="A1082" s="20">
        <v>102122</v>
      </c>
      <c r="B1082" s="17" t="s">
        <v>1092</v>
      </c>
      <c r="C1082" s="20" t="s">
        <v>19</v>
      </c>
      <c r="D1082" s="21">
        <v>6882.89</v>
      </c>
    </row>
    <row r="1083" spans="1:5" x14ac:dyDescent="0.2">
      <c r="A1083" s="20">
        <v>102118</v>
      </c>
      <c r="B1083" s="17" t="s">
        <v>1093</v>
      </c>
      <c r="C1083" s="20" t="s">
        <v>19</v>
      </c>
      <c r="D1083" s="21">
        <v>2148.0100000000002</v>
      </c>
      <c r="E1083" s="15">
        <v>0</v>
      </c>
    </row>
    <row r="1084" spans="1:5" x14ac:dyDescent="0.2">
      <c r="A1084" s="20">
        <v>102133</v>
      </c>
      <c r="B1084" s="17" t="s">
        <v>1094</v>
      </c>
      <c r="C1084" s="20" t="s">
        <v>19</v>
      </c>
      <c r="D1084" s="21">
        <v>0</v>
      </c>
      <c r="E1084" s="15">
        <v>0</v>
      </c>
    </row>
    <row r="1085" spans="1:5" x14ac:dyDescent="0.2">
      <c r="A1085" s="20">
        <v>102126</v>
      </c>
      <c r="B1085" s="17" t="s">
        <v>1095</v>
      </c>
      <c r="C1085" s="20" t="s">
        <v>19</v>
      </c>
      <c r="D1085" s="21">
        <v>10948.47</v>
      </c>
      <c r="E1085" s="15">
        <v>0</v>
      </c>
    </row>
    <row r="1086" spans="1:5" x14ac:dyDescent="0.2">
      <c r="A1086" s="20">
        <v>102137</v>
      </c>
      <c r="B1086" s="17" t="s">
        <v>1096</v>
      </c>
      <c r="C1086" s="20" t="s">
        <v>19</v>
      </c>
      <c r="D1086" s="21">
        <v>160.53</v>
      </c>
      <c r="E1086" s="15">
        <v>0</v>
      </c>
    </row>
    <row r="1087" spans="1:5" x14ac:dyDescent="0.2">
      <c r="A1087" s="20">
        <v>106258</v>
      </c>
      <c r="B1087" s="17" t="s">
        <v>1097</v>
      </c>
      <c r="C1087" s="20" t="s">
        <v>19</v>
      </c>
      <c r="D1087" s="21">
        <v>0</v>
      </c>
      <c r="E1087" s="15">
        <v>0</v>
      </c>
    </row>
    <row r="1088" spans="1:5" x14ac:dyDescent="0.2">
      <c r="A1088" s="20">
        <v>102112</v>
      </c>
      <c r="B1088" s="17" t="s">
        <v>1098</v>
      </c>
      <c r="C1088" s="20" t="s">
        <v>19</v>
      </c>
      <c r="D1088" s="21">
        <v>285.5</v>
      </c>
    </row>
    <row r="1089" spans="1:5" x14ac:dyDescent="0.2">
      <c r="A1089" s="20">
        <v>102114</v>
      </c>
      <c r="B1089" s="17" t="s">
        <v>1099</v>
      </c>
      <c r="C1089" s="20" t="s">
        <v>19</v>
      </c>
      <c r="D1089" s="21">
        <v>290.44</v>
      </c>
      <c r="E1089" s="15">
        <v>0</v>
      </c>
    </row>
    <row r="1090" spans="1:5" x14ac:dyDescent="0.2">
      <c r="A1090" s="20">
        <v>102117</v>
      </c>
      <c r="B1090" s="17" t="s">
        <v>1100</v>
      </c>
      <c r="C1090" s="20" t="s">
        <v>19</v>
      </c>
      <c r="D1090" s="21">
        <v>296.41000000000003</v>
      </c>
    </row>
    <row r="1091" spans="1:5" x14ac:dyDescent="0.2">
      <c r="A1091" s="20">
        <v>102123</v>
      </c>
      <c r="B1091" s="17" t="s">
        <v>1101</v>
      </c>
      <c r="C1091" s="20" t="s">
        <v>19</v>
      </c>
      <c r="D1091" s="21">
        <v>370.72</v>
      </c>
      <c r="E1091" s="15">
        <v>0</v>
      </c>
    </row>
    <row r="1092" spans="1:5" x14ac:dyDescent="0.2">
      <c r="A1092" s="20">
        <v>102119</v>
      </c>
      <c r="B1092" s="17" t="s">
        <v>1102</v>
      </c>
      <c r="C1092" s="20" t="s">
        <v>19</v>
      </c>
      <c r="D1092" s="21">
        <v>301.56</v>
      </c>
    </row>
    <row r="1093" spans="1:5" x14ac:dyDescent="0.2">
      <c r="A1093" s="20">
        <v>102127</v>
      </c>
      <c r="B1093" s="17" t="s">
        <v>1103</v>
      </c>
      <c r="C1093" s="20" t="s">
        <v>19</v>
      </c>
      <c r="D1093" s="21">
        <v>898.47</v>
      </c>
      <c r="E1093" s="15">
        <v>0</v>
      </c>
    </row>
    <row r="1094" spans="1:5" x14ac:dyDescent="0.2">
      <c r="A1094" s="20">
        <v>102121</v>
      </c>
      <c r="B1094" s="17" t="s">
        <v>1104</v>
      </c>
      <c r="C1094" s="20" t="s">
        <v>19</v>
      </c>
      <c r="D1094" s="21">
        <v>355.38</v>
      </c>
    </row>
    <row r="1095" spans="1:5" x14ac:dyDescent="0.2">
      <c r="A1095" s="20">
        <v>102138</v>
      </c>
      <c r="B1095" s="17" t="s">
        <v>1105</v>
      </c>
      <c r="C1095" s="20" t="s">
        <v>19</v>
      </c>
      <c r="D1095" s="21">
        <v>395.68</v>
      </c>
    </row>
    <row r="1096" spans="1:5" x14ac:dyDescent="0.2">
      <c r="A1096" s="20">
        <v>102129</v>
      </c>
      <c r="B1096" s="17" t="s">
        <v>1106</v>
      </c>
      <c r="C1096" s="20" t="s">
        <v>19</v>
      </c>
      <c r="D1096" s="21">
        <v>1190.49</v>
      </c>
    </row>
    <row r="1097" spans="1:5" x14ac:dyDescent="0.2">
      <c r="A1097" s="20">
        <v>102131</v>
      </c>
      <c r="B1097" s="17" t="s">
        <v>1107</v>
      </c>
      <c r="C1097" s="20" t="s">
        <v>19</v>
      </c>
      <c r="D1097" s="21">
        <v>1300.69</v>
      </c>
    </row>
    <row r="1098" spans="1:5" x14ac:dyDescent="0.2">
      <c r="A1098" s="20">
        <v>102120</v>
      </c>
      <c r="B1098" s="17" t="s">
        <v>1108</v>
      </c>
      <c r="C1098" s="20" t="s">
        <v>19</v>
      </c>
      <c r="D1098" s="21">
        <v>0</v>
      </c>
    </row>
    <row r="1099" spans="1:5" x14ac:dyDescent="0.2">
      <c r="A1099" s="20">
        <v>102334</v>
      </c>
      <c r="B1099" s="17" t="s">
        <v>1109</v>
      </c>
      <c r="C1099" s="20" t="s">
        <v>19</v>
      </c>
      <c r="D1099" s="21">
        <v>0</v>
      </c>
    </row>
    <row r="1100" spans="1:5" x14ac:dyDescent="0.2">
      <c r="A1100" s="20">
        <v>102128</v>
      </c>
      <c r="B1100" s="17" t="s">
        <v>1110</v>
      </c>
      <c r="C1100" s="20" t="s">
        <v>19</v>
      </c>
      <c r="D1100" s="21">
        <v>0</v>
      </c>
    </row>
    <row r="1101" spans="1:5" x14ac:dyDescent="0.2">
      <c r="A1101" s="20">
        <v>102130</v>
      </c>
      <c r="B1101" s="17" t="s">
        <v>1111</v>
      </c>
      <c r="C1101" s="20" t="s">
        <v>19</v>
      </c>
      <c r="D1101" s="21">
        <v>0</v>
      </c>
      <c r="E1101" s="15">
        <v>0</v>
      </c>
    </row>
    <row r="1102" spans="1:5" x14ac:dyDescent="0.2">
      <c r="A1102" s="20">
        <v>104941</v>
      </c>
      <c r="B1102" s="17" t="s">
        <v>1112</v>
      </c>
      <c r="C1102" s="20" t="s">
        <v>17</v>
      </c>
      <c r="D1102" s="21">
        <v>0</v>
      </c>
      <c r="E1102" s="15">
        <v>0</v>
      </c>
    </row>
    <row r="1103" spans="1:5" x14ac:dyDescent="0.2">
      <c r="A1103" s="20">
        <v>104942</v>
      </c>
      <c r="B1103" s="17" t="s">
        <v>1113</v>
      </c>
      <c r="C1103" s="20" t="s">
        <v>17</v>
      </c>
      <c r="D1103" s="21">
        <v>0</v>
      </c>
      <c r="E1103" s="15">
        <v>0</v>
      </c>
    </row>
    <row r="1104" spans="1:5" x14ac:dyDescent="0.2">
      <c r="A1104" s="20">
        <v>104940</v>
      </c>
      <c r="B1104" s="17" t="s">
        <v>1114</v>
      </c>
      <c r="C1104" s="20" t="s">
        <v>19</v>
      </c>
      <c r="D1104" s="21">
        <v>0</v>
      </c>
      <c r="E1104" s="15">
        <v>0</v>
      </c>
    </row>
    <row r="1105" spans="1:5" x14ac:dyDescent="0.2">
      <c r="A1105" s="20">
        <v>104943</v>
      </c>
      <c r="B1105" s="17" t="s">
        <v>1115</v>
      </c>
      <c r="C1105" s="20" t="s">
        <v>17</v>
      </c>
      <c r="D1105" s="21">
        <v>0</v>
      </c>
      <c r="E1105" s="15">
        <v>0</v>
      </c>
    </row>
    <row r="1106" spans="1:5" x14ac:dyDescent="0.2">
      <c r="A1106" s="20">
        <v>101801</v>
      </c>
      <c r="B1106" s="17" t="s">
        <v>1116</v>
      </c>
      <c r="C1106" s="20" t="s">
        <v>19</v>
      </c>
      <c r="D1106" s="21">
        <v>1111.98</v>
      </c>
      <c r="E1106" s="15">
        <v>0</v>
      </c>
    </row>
    <row r="1107" spans="1:5" x14ac:dyDescent="0.2">
      <c r="A1107" s="20">
        <v>101800</v>
      </c>
      <c r="B1107" s="17" t="s">
        <v>1117</v>
      </c>
      <c r="C1107" s="20" t="s">
        <v>19</v>
      </c>
      <c r="D1107" s="21">
        <v>1548.23</v>
      </c>
      <c r="E1107" s="15">
        <v>0</v>
      </c>
    </row>
    <row r="1108" spans="1:5" x14ac:dyDescent="0.2">
      <c r="A1108" s="20">
        <v>98108</v>
      </c>
      <c r="B1108" s="17" t="s">
        <v>1118</v>
      </c>
      <c r="C1108" s="20" t="s">
        <v>19</v>
      </c>
      <c r="D1108" s="21">
        <v>572.01</v>
      </c>
      <c r="E1108" s="15">
        <v>0</v>
      </c>
    </row>
    <row r="1109" spans="1:5" x14ac:dyDescent="0.2">
      <c r="A1109" s="20">
        <v>98105</v>
      </c>
      <c r="B1109" s="17" t="s">
        <v>1119</v>
      </c>
      <c r="C1109" s="20" t="s">
        <v>19</v>
      </c>
      <c r="D1109" s="21">
        <v>737.59</v>
      </c>
      <c r="E1109" s="15">
        <v>0</v>
      </c>
    </row>
    <row r="1110" spans="1:5" x14ac:dyDescent="0.2">
      <c r="A1110" s="20">
        <v>98109</v>
      </c>
      <c r="B1110" s="17" t="s">
        <v>1120</v>
      </c>
      <c r="C1110" s="20" t="s">
        <v>19</v>
      </c>
      <c r="D1110" s="21">
        <v>927.32</v>
      </c>
      <c r="E1110" s="15">
        <v>0</v>
      </c>
    </row>
    <row r="1111" spans="1:5" x14ac:dyDescent="0.2">
      <c r="A1111" s="20">
        <v>98106</v>
      </c>
      <c r="B1111" s="17" t="s">
        <v>1121</v>
      </c>
      <c r="C1111" s="20" t="s">
        <v>19</v>
      </c>
      <c r="D1111" s="21">
        <v>1214.1300000000001</v>
      </c>
      <c r="E1111" s="15">
        <v>0</v>
      </c>
    </row>
    <row r="1112" spans="1:5" x14ac:dyDescent="0.2">
      <c r="A1112" s="20">
        <v>98110</v>
      </c>
      <c r="B1112" s="17" t="s">
        <v>1122</v>
      </c>
      <c r="C1112" s="20" t="s">
        <v>19</v>
      </c>
      <c r="D1112" s="21">
        <v>418.16</v>
      </c>
      <c r="E1112" s="15">
        <v>0</v>
      </c>
    </row>
    <row r="1113" spans="1:5" x14ac:dyDescent="0.2">
      <c r="A1113" s="20">
        <v>98107</v>
      </c>
      <c r="B1113" s="17" t="s">
        <v>1123</v>
      </c>
      <c r="C1113" s="20" t="s">
        <v>19</v>
      </c>
      <c r="D1113" s="21">
        <v>319.73</v>
      </c>
      <c r="E1113" s="15">
        <v>0</v>
      </c>
    </row>
    <row r="1114" spans="1:5" x14ac:dyDescent="0.2">
      <c r="A1114" s="20">
        <v>98104</v>
      </c>
      <c r="B1114" s="17" t="s">
        <v>1124</v>
      </c>
      <c r="C1114" s="20" t="s">
        <v>19</v>
      </c>
      <c r="D1114" s="21">
        <v>422.29</v>
      </c>
      <c r="E1114" s="15">
        <v>0</v>
      </c>
    </row>
    <row r="1115" spans="1:5" x14ac:dyDescent="0.2">
      <c r="A1115" s="20">
        <v>98102</v>
      </c>
      <c r="B1115" s="17" t="s">
        <v>1125</v>
      </c>
      <c r="C1115" s="20" t="s">
        <v>19</v>
      </c>
      <c r="D1115" s="21">
        <v>203.87</v>
      </c>
      <c r="E1115" s="15">
        <v>0</v>
      </c>
    </row>
    <row r="1116" spans="1:5" x14ac:dyDescent="0.2">
      <c r="A1116" s="20">
        <v>98111</v>
      </c>
      <c r="B1116" s="17" t="s">
        <v>1126</v>
      </c>
      <c r="C1116" s="20" t="s">
        <v>19</v>
      </c>
      <c r="D1116" s="21">
        <v>57.76</v>
      </c>
      <c r="E1116" s="15">
        <v>0</v>
      </c>
    </row>
    <row r="1117" spans="1:5" x14ac:dyDescent="0.2">
      <c r="A1117" s="20">
        <v>97891</v>
      </c>
      <c r="B1117" s="17" t="s">
        <v>1127</v>
      </c>
      <c r="C1117" s="20" t="s">
        <v>19</v>
      </c>
      <c r="D1117" s="21">
        <v>236.52</v>
      </c>
      <c r="E1117" s="15">
        <v>0</v>
      </c>
    </row>
    <row r="1118" spans="1:5" x14ac:dyDescent="0.2">
      <c r="A1118" s="20">
        <v>97892</v>
      </c>
      <c r="B1118" s="17" t="s">
        <v>1128</v>
      </c>
      <c r="C1118" s="20" t="s">
        <v>19</v>
      </c>
      <c r="D1118" s="21">
        <v>440.73</v>
      </c>
      <c r="E1118" s="15">
        <v>0</v>
      </c>
    </row>
    <row r="1119" spans="1:5" x14ac:dyDescent="0.2">
      <c r="A1119" s="20">
        <v>97893</v>
      </c>
      <c r="B1119" s="17" t="s">
        <v>1129</v>
      </c>
      <c r="C1119" s="20" t="s">
        <v>19</v>
      </c>
      <c r="D1119" s="21">
        <v>608.34</v>
      </c>
      <c r="E1119" s="15">
        <v>0</v>
      </c>
    </row>
    <row r="1120" spans="1:5" x14ac:dyDescent="0.2">
      <c r="A1120" s="20">
        <v>97894</v>
      </c>
      <c r="B1120" s="17" t="s">
        <v>1130</v>
      </c>
      <c r="C1120" s="20" t="s">
        <v>19</v>
      </c>
      <c r="D1120" s="21">
        <v>666.92</v>
      </c>
      <c r="E1120" s="15">
        <v>0</v>
      </c>
    </row>
    <row r="1121" spans="1:5" x14ac:dyDescent="0.2">
      <c r="A1121" s="20">
        <v>97886</v>
      </c>
      <c r="B1121" s="17" t="s">
        <v>1131</v>
      </c>
      <c r="C1121" s="20" t="s">
        <v>19</v>
      </c>
      <c r="D1121" s="21">
        <v>190.67</v>
      </c>
      <c r="E1121" s="15">
        <v>0</v>
      </c>
    </row>
    <row r="1122" spans="1:5" x14ac:dyDescent="0.2">
      <c r="A1122" s="20">
        <v>97887</v>
      </c>
      <c r="B1122" s="17" t="s">
        <v>1132</v>
      </c>
      <c r="C1122" s="20" t="s">
        <v>19</v>
      </c>
      <c r="D1122" s="21">
        <v>300.56</v>
      </c>
      <c r="E1122" s="15">
        <v>0</v>
      </c>
    </row>
    <row r="1123" spans="1:5" x14ac:dyDescent="0.2">
      <c r="A1123" s="20">
        <v>97888</v>
      </c>
      <c r="B1123" s="17" t="s">
        <v>1133</v>
      </c>
      <c r="C1123" s="20" t="s">
        <v>19</v>
      </c>
      <c r="D1123" s="21">
        <v>576.13</v>
      </c>
      <c r="E1123" s="15">
        <v>0</v>
      </c>
    </row>
    <row r="1124" spans="1:5" x14ac:dyDescent="0.2">
      <c r="A1124" s="20">
        <v>97889</v>
      </c>
      <c r="B1124" s="17" t="s">
        <v>1134</v>
      </c>
      <c r="C1124" s="20" t="s">
        <v>19</v>
      </c>
      <c r="D1124" s="21">
        <v>781.02</v>
      </c>
      <c r="E1124" s="15">
        <v>0</v>
      </c>
    </row>
    <row r="1125" spans="1:5" x14ac:dyDescent="0.2">
      <c r="A1125" s="20">
        <v>97890</v>
      </c>
      <c r="B1125" s="17" t="s">
        <v>1135</v>
      </c>
      <c r="C1125" s="20" t="s">
        <v>19</v>
      </c>
      <c r="D1125" s="21">
        <v>876.17</v>
      </c>
      <c r="E1125" s="15">
        <v>0</v>
      </c>
    </row>
    <row r="1126" spans="1:5" x14ac:dyDescent="0.2">
      <c r="A1126" s="20">
        <v>97881</v>
      </c>
      <c r="B1126" s="17" t="s">
        <v>1136</v>
      </c>
      <c r="C1126" s="20" t="s">
        <v>19</v>
      </c>
      <c r="D1126" s="21">
        <v>155.62</v>
      </c>
      <c r="E1126" s="15">
        <v>0</v>
      </c>
    </row>
    <row r="1127" spans="1:5" x14ac:dyDescent="0.2">
      <c r="A1127" s="20">
        <v>97882</v>
      </c>
      <c r="B1127" s="17" t="s">
        <v>1137</v>
      </c>
      <c r="C1127" s="20" t="s">
        <v>19</v>
      </c>
      <c r="D1127" s="21">
        <v>246.79</v>
      </c>
      <c r="E1127" s="15">
        <v>0</v>
      </c>
    </row>
    <row r="1128" spans="1:5" x14ac:dyDescent="0.2">
      <c r="A1128" s="20">
        <v>97883</v>
      </c>
      <c r="B1128" s="17" t="s">
        <v>1138</v>
      </c>
      <c r="C1128" s="20" t="s">
        <v>19</v>
      </c>
      <c r="D1128" s="21">
        <v>475.21</v>
      </c>
      <c r="E1128" s="15">
        <v>0</v>
      </c>
    </row>
    <row r="1129" spans="1:5" x14ac:dyDescent="0.2">
      <c r="A1129" s="20">
        <v>97884</v>
      </c>
      <c r="B1129" s="17" t="s">
        <v>1139</v>
      </c>
      <c r="C1129" s="20" t="s">
        <v>19</v>
      </c>
      <c r="D1129" s="21">
        <v>934.78</v>
      </c>
      <c r="E1129" s="15">
        <v>0</v>
      </c>
    </row>
    <row r="1130" spans="1:5" x14ac:dyDescent="0.2">
      <c r="A1130" s="20">
        <v>97885</v>
      </c>
      <c r="B1130" s="17" t="s">
        <v>1140</v>
      </c>
      <c r="C1130" s="20" t="s">
        <v>19</v>
      </c>
      <c r="D1130" s="21">
        <v>1448.67</v>
      </c>
      <c r="E1130" s="15">
        <v>0</v>
      </c>
    </row>
    <row r="1131" spans="1:5" x14ac:dyDescent="0.2">
      <c r="A1131" s="20">
        <v>99250</v>
      </c>
      <c r="B1131" s="17" t="s">
        <v>1141</v>
      </c>
      <c r="C1131" s="20" t="s">
        <v>19</v>
      </c>
      <c r="D1131" s="21">
        <v>210.01</v>
      </c>
      <c r="E1131" s="15">
        <v>0</v>
      </c>
    </row>
    <row r="1132" spans="1:5" x14ac:dyDescent="0.2">
      <c r="A1132" s="20">
        <v>97900</v>
      </c>
      <c r="B1132" s="17" t="s">
        <v>1142</v>
      </c>
      <c r="C1132" s="20" t="s">
        <v>19</v>
      </c>
      <c r="D1132" s="21">
        <v>214.34</v>
      </c>
      <c r="E1132" s="15">
        <v>0</v>
      </c>
    </row>
    <row r="1133" spans="1:5" x14ac:dyDescent="0.2">
      <c r="A1133" s="20">
        <v>99251</v>
      </c>
      <c r="B1133" s="17" t="s">
        <v>1143</v>
      </c>
      <c r="C1133" s="20" t="s">
        <v>19</v>
      </c>
      <c r="D1133" s="21">
        <v>328.84</v>
      </c>
      <c r="E1133" s="15">
        <v>0</v>
      </c>
    </row>
    <row r="1134" spans="1:5" x14ac:dyDescent="0.2">
      <c r="A1134" s="20">
        <v>97901</v>
      </c>
      <c r="B1134" s="17" t="s">
        <v>1144</v>
      </c>
      <c r="C1134" s="20" t="s">
        <v>19</v>
      </c>
      <c r="D1134" s="21">
        <v>336.28</v>
      </c>
      <c r="E1134" s="15">
        <v>0</v>
      </c>
    </row>
    <row r="1135" spans="1:5" x14ac:dyDescent="0.2">
      <c r="A1135" s="20">
        <v>99253</v>
      </c>
      <c r="B1135" s="17" t="s">
        <v>1145</v>
      </c>
      <c r="C1135" s="20" t="s">
        <v>19</v>
      </c>
      <c r="D1135" s="21">
        <v>631.25</v>
      </c>
      <c r="E1135" s="15">
        <v>0</v>
      </c>
    </row>
    <row r="1136" spans="1:5" x14ac:dyDescent="0.2">
      <c r="A1136" s="20">
        <v>97902</v>
      </c>
      <c r="B1136" s="17" t="s">
        <v>1146</v>
      </c>
      <c r="C1136" s="20" t="s">
        <v>19</v>
      </c>
      <c r="D1136" s="21">
        <v>647.95000000000005</v>
      </c>
      <c r="E1136" s="15">
        <v>0</v>
      </c>
    </row>
    <row r="1137" spans="1:5" x14ac:dyDescent="0.2">
      <c r="A1137" s="20">
        <v>99255</v>
      </c>
      <c r="B1137" s="17" t="s">
        <v>1147</v>
      </c>
      <c r="C1137" s="20" t="s">
        <v>19</v>
      </c>
      <c r="D1137" s="21">
        <v>878.27</v>
      </c>
      <c r="E1137" s="15">
        <v>0</v>
      </c>
    </row>
    <row r="1138" spans="1:5" x14ac:dyDescent="0.2">
      <c r="A1138" s="20">
        <v>97903</v>
      </c>
      <c r="B1138" s="17" t="s">
        <v>1148</v>
      </c>
      <c r="C1138" s="20" t="s">
        <v>19</v>
      </c>
      <c r="D1138" s="21">
        <v>901.18</v>
      </c>
      <c r="E1138" s="15">
        <v>0</v>
      </c>
    </row>
    <row r="1139" spans="1:5" x14ac:dyDescent="0.2">
      <c r="A1139" s="20">
        <v>99257</v>
      </c>
      <c r="B1139" s="17" t="s">
        <v>1149</v>
      </c>
      <c r="C1139" s="20" t="s">
        <v>19</v>
      </c>
      <c r="D1139" s="21">
        <v>1012.91</v>
      </c>
      <c r="E1139" s="15">
        <v>0</v>
      </c>
    </row>
    <row r="1140" spans="1:5" x14ac:dyDescent="0.2">
      <c r="A1140" s="20">
        <v>97904</v>
      </c>
      <c r="B1140" s="17" t="s">
        <v>1150</v>
      </c>
      <c r="C1140" s="20" t="s">
        <v>19</v>
      </c>
      <c r="D1140" s="21">
        <v>1042.54</v>
      </c>
      <c r="E1140" s="15">
        <v>0</v>
      </c>
    </row>
    <row r="1141" spans="1:5" x14ac:dyDescent="0.2">
      <c r="A1141" s="20">
        <v>99258</v>
      </c>
      <c r="B1141" s="17" t="s">
        <v>1151</v>
      </c>
      <c r="C1141" s="20" t="s">
        <v>19</v>
      </c>
      <c r="D1141" s="21">
        <v>275.01</v>
      </c>
      <c r="E1141" s="15">
        <v>0</v>
      </c>
    </row>
    <row r="1142" spans="1:5" x14ac:dyDescent="0.2">
      <c r="A1142" s="20">
        <v>97905</v>
      </c>
      <c r="B1142" s="17" t="s">
        <v>1152</v>
      </c>
      <c r="C1142" s="20" t="s">
        <v>19</v>
      </c>
      <c r="D1142" s="21">
        <v>279.74</v>
      </c>
      <c r="E1142" s="15">
        <v>0</v>
      </c>
    </row>
    <row r="1143" spans="1:5" x14ac:dyDescent="0.2">
      <c r="A1143" s="20">
        <v>99260</v>
      </c>
      <c r="B1143" s="17" t="s">
        <v>1153</v>
      </c>
      <c r="C1143" s="20" t="s">
        <v>19</v>
      </c>
      <c r="D1143" s="21">
        <v>504.96</v>
      </c>
      <c r="E1143" s="15">
        <v>0</v>
      </c>
    </row>
    <row r="1144" spans="1:5" x14ac:dyDescent="0.2">
      <c r="A1144" s="20">
        <v>97906</v>
      </c>
      <c r="B1144" s="17" t="s">
        <v>1154</v>
      </c>
      <c r="C1144" s="20" t="s">
        <v>19</v>
      </c>
      <c r="D1144" s="21">
        <v>515.48</v>
      </c>
      <c r="E1144" s="15">
        <v>0</v>
      </c>
    </row>
    <row r="1145" spans="1:5" x14ac:dyDescent="0.2">
      <c r="A1145" s="20">
        <v>99262</v>
      </c>
      <c r="B1145" s="17" t="s">
        <v>1155</v>
      </c>
      <c r="C1145" s="20" t="s">
        <v>19</v>
      </c>
      <c r="D1145" s="21">
        <v>717.11</v>
      </c>
      <c r="E1145" s="15">
        <v>0</v>
      </c>
    </row>
    <row r="1146" spans="1:5" x14ac:dyDescent="0.2">
      <c r="A1146" s="20">
        <v>97907</v>
      </c>
      <c r="B1146" s="17" t="s">
        <v>1156</v>
      </c>
      <c r="C1146" s="20" t="s">
        <v>19</v>
      </c>
      <c r="D1146" s="21">
        <v>732.13</v>
      </c>
      <c r="E1146" s="15">
        <v>0</v>
      </c>
    </row>
    <row r="1147" spans="1:5" x14ac:dyDescent="0.2">
      <c r="A1147" s="20">
        <v>99264</v>
      </c>
      <c r="B1147" s="17" t="s">
        <v>1157</v>
      </c>
      <c r="C1147" s="20" t="s">
        <v>19</v>
      </c>
      <c r="D1147" s="21">
        <v>822.23</v>
      </c>
      <c r="E1147" s="15">
        <v>0</v>
      </c>
    </row>
    <row r="1148" spans="1:5" x14ac:dyDescent="0.2">
      <c r="A1148" s="20">
        <v>97908</v>
      </c>
      <c r="B1148" s="17" t="s">
        <v>1158</v>
      </c>
      <c r="C1148" s="20" t="s">
        <v>19</v>
      </c>
      <c r="D1148" s="21">
        <v>842.52</v>
      </c>
    </row>
    <row r="1149" spans="1:5" x14ac:dyDescent="0.2">
      <c r="A1149" s="20">
        <v>97895</v>
      </c>
      <c r="B1149" s="17" t="s">
        <v>1159</v>
      </c>
      <c r="C1149" s="20" t="s">
        <v>19</v>
      </c>
      <c r="D1149" s="21">
        <v>214.46</v>
      </c>
      <c r="E1149" s="15">
        <v>0</v>
      </c>
    </row>
    <row r="1150" spans="1:5" x14ac:dyDescent="0.2">
      <c r="A1150" s="20">
        <v>97896</v>
      </c>
      <c r="B1150" s="17" t="s">
        <v>1160</v>
      </c>
      <c r="C1150" s="20" t="s">
        <v>19</v>
      </c>
      <c r="D1150" s="21">
        <v>397.9</v>
      </c>
    </row>
    <row r="1151" spans="1:5" x14ac:dyDescent="0.2">
      <c r="A1151" s="20">
        <v>97897</v>
      </c>
      <c r="B1151" s="17" t="s">
        <v>1161</v>
      </c>
      <c r="C1151" s="20" t="s">
        <v>19</v>
      </c>
      <c r="D1151" s="21">
        <v>516.16</v>
      </c>
    </row>
    <row r="1152" spans="1:5" x14ac:dyDescent="0.2">
      <c r="A1152" s="20">
        <v>97898</v>
      </c>
      <c r="B1152" s="17" t="s">
        <v>1162</v>
      </c>
      <c r="C1152" s="20" t="s">
        <v>19</v>
      </c>
      <c r="D1152" s="21">
        <v>992.92</v>
      </c>
      <c r="E1152" s="15">
        <v>0</v>
      </c>
    </row>
    <row r="1153" spans="1:5" x14ac:dyDescent="0.2">
      <c r="A1153" s="20">
        <v>97899</v>
      </c>
      <c r="B1153" s="17" t="s">
        <v>1163</v>
      </c>
      <c r="C1153" s="20" t="s">
        <v>19</v>
      </c>
      <c r="D1153" s="21">
        <v>0</v>
      </c>
      <c r="E1153" s="15">
        <v>0</v>
      </c>
    </row>
    <row r="1154" spans="1:5" x14ac:dyDescent="0.2">
      <c r="A1154" s="20">
        <v>101795</v>
      </c>
      <c r="B1154" s="17" t="s">
        <v>1164</v>
      </c>
      <c r="C1154" s="20" t="s">
        <v>19</v>
      </c>
      <c r="D1154" s="21">
        <v>654.95000000000005</v>
      </c>
      <c r="E1154" s="15">
        <v>0</v>
      </c>
    </row>
    <row r="1155" spans="1:5" x14ac:dyDescent="0.2">
      <c r="A1155" s="20">
        <v>101796</v>
      </c>
      <c r="B1155" s="17" t="s">
        <v>1165</v>
      </c>
      <c r="C1155" s="20" t="s">
        <v>19</v>
      </c>
      <c r="D1155" s="21">
        <v>0</v>
      </c>
      <c r="E1155" s="15">
        <v>0</v>
      </c>
    </row>
    <row r="1156" spans="1:5" x14ac:dyDescent="0.2">
      <c r="A1156" s="20">
        <v>101797</v>
      </c>
      <c r="B1156" s="17" t="s">
        <v>1166</v>
      </c>
      <c r="C1156" s="20" t="s">
        <v>19</v>
      </c>
      <c r="D1156" s="21">
        <v>0</v>
      </c>
      <c r="E1156" s="15">
        <v>0</v>
      </c>
    </row>
    <row r="1157" spans="1:5" x14ac:dyDescent="0.2">
      <c r="A1157" s="20">
        <v>101802</v>
      </c>
      <c r="B1157" s="17" t="s">
        <v>1167</v>
      </c>
      <c r="C1157" s="20" t="s">
        <v>19</v>
      </c>
      <c r="D1157" s="21">
        <v>1901.51</v>
      </c>
      <c r="E1157" s="15">
        <v>0</v>
      </c>
    </row>
    <row r="1158" spans="1:5" x14ac:dyDescent="0.2">
      <c r="A1158" s="20">
        <v>101803</v>
      </c>
      <c r="B1158" s="17" t="s">
        <v>1168</v>
      </c>
      <c r="C1158" s="20" t="s">
        <v>19</v>
      </c>
      <c r="D1158" s="21">
        <v>1230.82</v>
      </c>
      <c r="E1158" s="15">
        <v>0</v>
      </c>
    </row>
    <row r="1159" spans="1:5" x14ac:dyDescent="0.2">
      <c r="A1159" s="20">
        <v>101804</v>
      </c>
      <c r="B1159" s="17" t="s">
        <v>1169</v>
      </c>
      <c r="C1159" s="20" t="s">
        <v>19</v>
      </c>
      <c r="D1159" s="21">
        <v>1527.24</v>
      </c>
      <c r="E1159" s="15">
        <v>0</v>
      </c>
    </row>
    <row r="1160" spans="1:5" x14ac:dyDescent="0.2">
      <c r="A1160" s="20">
        <v>101805</v>
      </c>
      <c r="B1160" s="17" t="s">
        <v>1170</v>
      </c>
      <c r="C1160" s="20" t="s">
        <v>19</v>
      </c>
      <c r="D1160" s="21">
        <v>1940.91</v>
      </c>
      <c r="E1160" s="15">
        <v>0</v>
      </c>
    </row>
    <row r="1161" spans="1:5" x14ac:dyDescent="0.2">
      <c r="A1161" s="20">
        <v>98115</v>
      </c>
      <c r="B1161" s="17" t="s">
        <v>1171</v>
      </c>
      <c r="C1161" s="20" t="s">
        <v>19</v>
      </c>
      <c r="D1161" s="21">
        <v>113.87</v>
      </c>
      <c r="E1161" s="15">
        <v>0</v>
      </c>
    </row>
    <row r="1162" spans="1:5" x14ac:dyDescent="0.2">
      <c r="A1162" s="20">
        <v>98114</v>
      </c>
      <c r="B1162" s="17" t="s">
        <v>1172</v>
      </c>
      <c r="C1162" s="20" t="s">
        <v>19</v>
      </c>
      <c r="D1162" s="21">
        <v>607.82000000000005</v>
      </c>
      <c r="E1162" s="15">
        <v>0</v>
      </c>
    </row>
    <row r="1163" spans="1:5" x14ac:dyDescent="0.2">
      <c r="A1163" s="20">
        <v>98112</v>
      </c>
      <c r="B1163" s="17" t="s">
        <v>1173</v>
      </c>
      <c r="C1163" s="20" t="s">
        <v>19</v>
      </c>
      <c r="D1163" s="21">
        <v>116.44</v>
      </c>
      <c r="E1163" s="15">
        <v>0</v>
      </c>
    </row>
    <row r="1164" spans="1:5" x14ac:dyDescent="0.2">
      <c r="A1164" s="20">
        <v>100128</v>
      </c>
      <c r="B1164" s="17" t="s">
        <v>1174</v>
      </c>
      <c r="C1164" s="20" t="s">
        <v>19</v>
      </c>
      <c r="D1164" s="21">
        <v>1879.53</v>
      </c>
      <c r="E1164" s="15">
        <v>0</v>
      </c>
    </row>
    <row r="1165" spans="1:5" x14ac:dyDescent="0.2">
      <c r="A1165" s="20">
        <v>102623</v>
      </c>
      <c r="B1165" s="17" t="s">
        <v>1175</v>
      </c>
      <c r="C1165" s="20" t="s">
        <v>19</v>
      </c>
      <c r="D1165" s="21">
        <v>929.17</v>
      </c>
      <c r="E1165" s="15">
        <v>0</v>
      </c>
    </row>
    <row r="1166" spans="1:5" x14ac:dyDescent="0.2">
      <c r="A1166" s="20">
        <v>102607</v>
      </c>
      <c r="B1166" s="17" t="s">
        <v>1176</v>
      </c>
      <c r="C1166" s="20" t="s">
        <v>19</v>
      </c>
      <c r="D1166" s="21">
        <v>465.56</v>
      </c>
      <c r="E1166" s="15">
        <v>0</v>
      </c>
    </row>
    <row r="1167" spans="1:5" x14ac:dyDescent="0.2">
      <c r="A1167" s="20">
        <v>102608</v>
      </c>
      <c r="B1167" s="17" t="s">
        <v>1177</v>
      </c>
      <c r="C1167" s="20" t="s">
        <v>19</v>
      </c>
      <c r="D1167" s="21">
        <v>1063.73</v>
      </c>
      <c r="E1167" s="15">
        <v>0</v>
      </c>
    </row>
    <row r="1168" spans="1:5" x14ac:dyDescent="0.2">
      <c r="A1168" s="20">
        <v>102609</v>
      </c>
      <c r="B1168" s="17" t="s">
        <v>1178</v>
      </c>
      <c r="C1168" s="20" t="s">
        <v>19</v>
      </c>
      <c r="D1168" s="21">
        <v>1209.6400000000001</v>
      </c>
      <c r="E1168" s="15">
        <v>0</v>
      </c>
    </row>
    <row r="1169" spans="1:5" x14ac:dyDescent="0.2">
      <c r="A1169" s="20">
        <v>102610</v>
      </c>
      <c r="B1169" s="17" t="s">
        <v>1179</v>
      </c>
      <c r="C1169" s="20" t="s">
        <v>19</v>
      </c>
      <c r="D1169" s="21">
        <v>2076.0700000000002</v>
      </c>
      <c r="E1169" s="15">
        <v>0</v>
      </c>
    </row>
    <row r="1170" spans="1:5" x14ac:dyDescent="0.2">
      <c r="A1170" s="20">
        <v>102622</v>
      </c>
      <c r="B1170" s="17" t="s">
        <v>1180</v>
      </c>
      <c r="C1170" s="20" t="s">
        <v>19</v>
      </c>
      <c r="D1170" s="21">
        <v>684.92</v>
      </c>
      <c r="E1170" s="15">
        <v>0</v>
      </c>
    </row>
    <row r="1171" spans="1:5" x14ac:dyDescent="0.2">
      <c r="A1171" s="20">
        <v>102605</v>
      </c>
      <c r="B1171" s="17" t="s">
        <v>1181</v>
      </c>
      <c r="C1171" s="20" t="s">
        <v>19</v>
      </c>
      <c r="D1171" s="21">
        <v>282.56</v>
      </c>
      <c r="E1171" s="15">
        <v>0</v>
      </c>
    </row>
    <row r="1172" spans="1:5" x14ac:dyDescent="0.2">
      <c r="A1172" s="20">
        <v>102606</v>
      </c>
      <c r="B1172" s="17" t="s">
        <v>1182</v>
      </c>
      <c r="C1172" s="20" t="s">
        <v>19</v>
      </c>
      <c r="D1172" s="21">
        <v>434.64</v>
      </c>
      <c r="E1172" s="15">
        <v>0</v>
      </c>
    </row>
    <row r="1173" spans="1:5" x14ac:dyDescent="0.2">
      <c r="A1173" s="20">
        <v>102613</v>
      </c>
      <c r="B1173" s="17" t="s">
        <v>1183</v>
      </c>
      <c r="C1173" s="20" t="s">
        <v>19</v>
      </c>
      <c r="D1173" s="21">
        <v>651.26</v>
      </c>
      <c r="E1173" s="15">
        <v>0</v>
      </c>
    </row>
    <row r="1174" spans="1:5" x14ac:dyDescent="0.2">
      <c r="A1174" s="20">
        <v>102619</v>
      </c>
      <c r="B1174" s="17" t="s">
        <v>1184</v>
      </c>
      <c r="C1174" s="20" t="s">
        <v>19</v>
      </c>
      <c r="D1174" s="21">
        <v>5572.47</v>
      </c>
      <c r="E1174" s="15">
        <v>0</v>
      </c>
    </row>
    <row r="1175" spans="1:5" x14ac:dyDescent="0.2">
      <c r="A1175" s="20">
        <v>102614</v>
      </c>
      <c r="B1175" s="17" t="s">
        <v>1185</v>
      </c>
      <c r="C1175" s="20" t="s">
        <v>19</v>
      </c>
      <c r="D1175" s="21">
        <v>1000.48</v>
      </c>
      <c r="E1175" s="15">
        <v>0</v>
      </c>
    </row>
    <row r="1176" spans="1:5" x14ac:dyDescent="0.2">
      <c r="A1176" s="20">
        <v>102620</v>
      </c>
      <c r="B1176" s="17" t="s">
        <v>1186</v>
      </c>
      <c r="C1176" s="20" t="s">
        <v>19</v>
      </c>
      <c r="D1176" s="21">
        <v>8071.81</v>
      </c>
      <c r="E1176" s="15">
        <v>0</v>
      </c>
    </row>
    <row r="1177" spans="1:5" x14ac:dyDescent="0.2">
      <c r="A1177" s="20">
        <v>102615</v>
      </c>
      <c r="B1177" s="17" t="s">
        <v>1187</v>
      </c>
      <c r="C1177" s="20" t="s">
        <v>19</v>
      </c>
      <c r="D1177" s="21">
        <v>1255.5899999999999</v>
      </c>
      <c r="E1177" s="15">
        <v>0</v>
      </c>
    </row>
    <row r="1178" spans="1:5" x14ac:dyDescent="0.2">
      <c r="A1178" s="20">
        <v>102621</v>
      </c>
      <c r="B1178" s="17" t="s">
        <v>1188</v>
      </c>
      <c r="C1178" s="20" t="s">
        <v>19</v>
      </c>
      <c r="D1178" s="21">
        <v>12378.83</v>
      </c>
      <c r="E1178" s="15">
        <v>0</v>
      </c>
    </row>
    <row r="1179" spans="1:5" x14ac:dyDescent="0.2">
      <c r="A1179" s="20">
        <v>102616</v>
      </c>
      <c r="B1179" s="17" t="s">
        <v>1189</v>
      </c>
      <c r="C1179" s="20" t="s">
        <v>19</v>
      </c>
      <c r="D1179" s="21">
        <v>1857.71</v>
      </c>
      <c r="E1179" s="15">
        <v>0</v>
      </c>
    </row>
    <row r="1180" spans="1:5" x14ac:dyDescent="0.2">
      <c r="A1180" s="20">
        <v>102611</v>
      </c>
      <c r="B1180" s="17" t="s">
        <v>1190</v>
      </c>
      <c r="C1180" s="20" t="s">
        <v>19</v>
      </c>
      <c r="D1180" s="21">
        <v>468.06</v>
      </c>
      <c r="E1180" s="15">
        <v>0</v>
      </c>
    </row>
    <row r="1181" spans="1:5" x14ac:dyDescent="0.2">
      <c r="A1181" s="20">
        <v>102617</v>
      </c>
      <c r="B1181" s="17" t="s">
        <v>1191</v>
      </c>
      <c r="C1181" s="20" t="s">
        <v>19</v>
      </c>
      <c r="D1181" s="21">
        <v>3470.61</v>
      </c>
      <c r="E1181" s="15">
        <v>0</v>
      </c>
    </row>
    <row r="1182" spans="1:5" x14ac:dyDescent="0.2">
      <c r="A1182" s="20">
        <v>102618</v>
      </c>
      <c r="B1182" s="17" t="s">
        <v>1192</v>
      </c>
      <c r="C1182" s="20" t="s">
        <v>19</v>
      </c>
      <c r="D1182" s="21">
        <v>4164.5600000000004</v>
      </c>
      <c r="E1182" s="15">
        <v>0</v>
      </c>
    </row>
    <row r="1183" spans="1:5" x14ac:dyDescent="0.2">
      <c r="A1183" s="20">
        <v>102612</v>
      </c>
      <c r="B1183" s="17" t="s">
        <v>1193</v>
      </c>
      <c r="C1183" s="20" t="s">
        <v>19</v>
      </c>
      <c r="D1183" s="21">
        <v>671.13</v>
      </c>
      <c r="E1183" s="15">
        <v>0</v>
      </c>
    </row>
    <row r="1184" spans="1:5" x14ac:dyDescent="0.2">
      <c r="A1184" s="20">
        <v>102603</v>
      </c>
      <c r="B1184" s="17" t="s">
        <v>1194</v>
      </c>
      <c r="C1184" s="20" t="s">
        <v>19</v>
      </c>
      <c r="D1184" s="21">
        <v>15</v>
      </c>
      <c r="E1184" s="15">
        <v>0</v>
      </c>
    </row>
    <row r="1185" spans="1:5" x14ac:dyDescent="0.2">
      <c r="A1185" s="20">
        <v>102587</v>
      </c>
      <c r="B1185" s="17" t="s">
        <v>1195</v>
      </c>
      <c r="C1185" s="20" t="s">
        <v>19</v>
      </c>
      <c r="D1185" s="21">
        <v>5.14</v>
      </c>
      <c r="E1185" s="15">
        <v>0</v>
      </c>
    </row>
    <row r="1186" spans="1:5" x14ac:dyDescent="0.2">
      <c r="A1186" s="20">
        <v>102589</v>
      </c>
      <c r="B1186" s="17" t="s">
        <v>1196</v>
      </c>
      <c r="C1186" s="20" t="s">
        <v>19</v>
      </c>
      <c r="D1186" s="21">
        <v>5.72</v>
      </c>
      <c r="E1186" s="15">
        <v>0</v>
      </c>
    </row>
    <row r="1187" spans="1:5" x14ac:dyDescent="0.2">
      <c r="A1187" s="20">
        <v>102591</v>
      </c>
      <c r="B1187" s="17" t="s">
        <v>1197</v>
      </c>
      <c r="C1187" s="20" t="s">
        <v>19</v>
      </c>
      <c r="D1187" s="21">
        <v>6.3</v>
      </c>
      <c r="E1187" s="15">
        <v>0</v>
      </c>
    </row>
    <row r="1188" spans="1:5" x14ac:dyDescent="0.2">
      <c r="A1188" s="20">
        <v>102593</v>
      </c>
      <c r="B1188" s="17" t="s">
        <v>1198</v>
      </c>
      <c r="C1188" s="20" t="s">
        <v>19</v>
      </c>
      <c r="D1188" s="21">
        <v>7.12</v>
      </c>
      <c r="E1188" s="15">
        <v>0</v>
      </c>
    </row>
    <row r="1189" spans="1:5" x14ac:dyDescent="0.2">
      <c r="A1189" s="20">
        <v>102595</v>
      </c>
      <c r="B1189" s="17" t="s">
        <v>1199</v>
      </c>
      <c r="C1189" s="20" t="s">
        <v>19</v>
      </c>
      <c r="D1189" s="21">
        <v>8.0399999999999991</v>
      </c>
      <c r="E1189" s="15">
        <v>0</v>
      </c>
    </row>
    <row r="1190" spans="1:5" x14ac:dyDescent="0.2">
      <c r="A1190" s="20">
        <v>102597</v>
      </c>
      <c r="B1190" s="17" t="s">
        <v>1200</v>
      </c>
      <c r="C1190" s="20" t="s">
        <v>19</v>
      </c>
      <c r="D1190" s="21">
        <v>9.2100000000000009</v>
      </c>
      <c r="E1190" s="15">
        <v>0</v>
      </c>
    </row>
    <row r="1191" spans="1:5" x14ac:dyDescent="0.2">
      <c r="A1191" s="20">
        <v>102599</v>
      </c>
      <c r="B1191" s="17" t="s">
        <v>1201</v>
      </c>
      <c r="C1191" s="20" t="s">
        <v>19</v>
      </c>
      <c r="D1191" s="21">
        <v>10.36</v>
      </c>
      <c r="E1191" s="15">
        <v>0</v>
      </c>
    </row>
    <row r="1192" spans="1:5" x14ac:dyDescent="0.2">
      <c r="A1192" s="20">
        <v>102601</v>
      </c>
      <c r="B1192" s="17" t="s">
        <v>1202</v>
      </c>
      <c r="C1192" s="20" t="s">
        <v>19</v>
      </c>
      <c r="D1192" s="21">
        <v>12.1</v>
      </c>
      <c r="E1192" s="15">
        <v>0</v>
      </c>
    </row>
    <row r="1193" spans="1:5" x14ac:dyDescent="0.2">
      <c r="A1193" s="20">
        <v>102604</v>
      </c>
      <c r="B1193" s="17" t="s">
        <v>1203</v>
      </c>
      <c r="C1193" s="20" t="s">
        <v>19</v>
      </c>
      <c r="D1193" s="21">
        <v>17.309999999999999</v>
      </c>
      <c r="E1193" s="15">
        <v>0</v>
      </c>
    </row>
    <row r="1194" spans="1:5" x14ac:dyDescent="0.2">
      <c r="A1194" s="20">
        <v>102588</v>
      </c>
      <c r="B1194" s="17" t="s">
        <v>1204</v>
      </c>
      <c r="C1194" s="20" t="s">
        <v>19</v>
      </c>
      <c r="D1194" s="21">
        <v>7.44</v>
      </c>
      <c r="E1194" s="15">
        <v>0</v>
      </c>
    </row>
    <row r="1195" spans="1:5" x14ac:dyDescent="0.2">
      <c r="A1195" s="20">
        <v>102590</v>
      </c>
      <c r="B1195" s="17" t="s">
        <v>1205</v>
      </c>
      <c r="C1195" s="20" t="s">
        <v>19</v>
      </c>
      <c r="D1195" s="21">
        <v>8.0299999999999994</v>
      </c>
      <c r="E1195" s="15">
        <v>0</v>
      </c>
    </row>
    <row r="1196" spans="1:5" x14ac:dyDescent="0.2">
      <c r="A1196" s="20">
        <v>102592</v>
      </c>
      <c r="B1196" s="17" t="s">
        <v>1206</v>
      </c>
      <c r="C1196" s="20" t="s">
        <v>19</v>
      </c>
      <c r="D1196" s="21">
        <v>8.59</v>
      </c>
      <c r="E1196" s="15">
        <v>0</v>
      </c>
    </row>
    <row r="1197" spans="1:5" x14ac:dyDescent="0.2">
      <c r="A1197" s="20">
        <v>102594</v>
      </c>
      <c r="B1197" s="17" t="s">
        <v>1207</v>
      </c>
      <c r="C1197" s="20" t="s">
        <v>19</v>
      </c>
      <c r="D1197" s="21">
        <v>9.41</v>
      </c>
      <c r="E1197" s="15">
        <v>0</v>
      </c>
    </row>
    <row r="1198" spans="1:5" x14ac:dyDescent="0.2">
      <c r="A1198" s="20">
        <v>102596</v>
      </c>
      <c r="B1198" s="17" t="s">
        <v>1208</v>
      </c>
      <c r="C1198" s="20" t="s">
        <v>19</v>
      </c>
      <c r="D1198" s="21">
        <v>10.34</v>
      </c>
      <c r="E1198" s="15">
        <v>0</v>
      </c>
    </row>
    <row r="1199" spans="1:5" x14ac:dyDescent="0.2">
      <c r="A1199" s="20">
        <v>102598</v>
      </c>
      <c r="B1199" s="17" t="s">
        <v>1209</v>
      </c>
      <c r="C1199" s="20" t="s">
        <v>19</v>
      </c>
      <c r="D1199" s="21">
        <v>11.5</v>
      </c>
      <c r="E1199" s="15">
        <v>0</v>
      </c>
    </row>
    <row r="1200" spans="1:5" x14ac:dyDescent="0.2">
      <c r="A1200" s="20">
        <v>102600</v>
      </c>
      <c r="B1200" s="17" t="s">
        <v>1210</v>
      </c>
      <c r="C1200" s="20" t="s">
        <v>19</v>
      </c>
      <c r="D1200" s="21">
        <v>12.66</v>
      </c>
    </row>
    <row r="1201" spans="1:5" x14ac:dyDescent="0.2">
      <c r="A1201" s="20">
        <v>102602</v>
      </c>
      <c r="B1201" s="17" t="s">
        <v>1211</v>
      </c>
      <c r="C1201" s="20" t="s">
        <v>19</v>
      </c>
      <c r="D1201" s="21">
        <v>14.4</v>
      </c>
      <c r="E1201" s="15">
        <v>0</v>
      </c>
    </row>
    <row r="1202" spans="1:5" x14ac:dyDescent="0.2">
      <c r="A1202" s="20">
        <v>103005</v>
      </c>
      <c r="B1202" s="17" t="s">
        <v>1212</v>
      </c>
      <c r="C1202" s="20" t="s">
        <v>19</v>
      </c>
      <c r="D1202" s="21">
        <v>643.38</v>
      </c>
      <c r="E1202" s="15">
        <v>0</v>
      </c>
    </row>
    <row r="1203" spans="1:5" x14ac:dyDescent="0.2">
      <c r="A1203" s="20">
        <v>103006</v>
      </c>
      <c r="B1203" s="17" t="s">
        <v>1213</v>
      </c>
      <c r="C1203" s="20" t="s">
        <v>19</v>
      </c>
      <c r="D1203" s="21">
        <v>816.49</v>
      </c>
      <c r="E1203" s="15">
        <v>0</v>
      </c>
    </row>
    <row r="1204" spans="1:5" x14ac:dyDescent="0.2">
      <c r="A1204" s="20">
        <v>103007</v>
      </c>
      <c r="B1204" s="17" t="s">
        <v>1214</v>
      </c>
      <c r="C1204" s="20" t="s">
        <v>19</v>
      </c>
      <c r="D1204" s="21">
        <v>1077.49</v>
      </c>
      <c r="E1204" s="15">
        <v>0</v>
      </c>
    </row>
    <row r="1205" spans="1:5" x14ac:dyDescent="0.2">
      <c r="A1205" s="20">
        <v>103004</v>
      </c>
      <c r="B1205" s="17" t="s">
        <v>1215</v>
      </c>
      <c r="C1205" s="20" t="s">
        <v>26</v>
      </c>
      <c r="D1205" s="21">
        <v>0</v>
      </c>
      <c r="E1205" s="15">
        <v>0</v>
      </c>
    </row>
    <row r="1206" spans="1:5" x14ac:dyDescent="0.2">
      <c r="A1206" s="20">
        <v>102989</v>
      </c>
      <c r="B1206" s="17" t="s">
        <v>1216</v>
      </c>
      <c r="C1206" s="20" t="s">
        <v>26</v>
      </c>
      <c r="D1206" s="21">
        <v>47.86</v>
      </c>
      <c r="E1206" s="15">
        <v>0</v>
      </c>
    </row>
    <row r="1207" spans="1:5" x14ac:dyDescent="0.2">
      <c r="A1207" s="20">
        <v>102990</v>
      </c>
      <c r="B1207" s="17" t="s">
        <v>1217</v>
      </c>
      <c r="C1207" s="20" t="s">
        <v>26</v>
      </c>
      <c r="D1207" s="21">
        <v>60.14</v>
      </c>
    </row>
    <row r="1208" spans="1:5" x14ac:dyDescent="0.2">
      <c r="A1208" s="20">
        <v>102991</v>
      </c>
      <c r="B1208" s="17" t="s">
        <v>1218</v>
      </c>
      <c r="C1208" s="20" t="s">
        <v>26</v>
      </c>
      <c r="D1208" s="21">
        <v>79.16</v>
      </c>
      <c r="E1208" s="15">
        <v>0</v>
      </c>
    </row>
    <row r="1209" spans="1:5" x14ac:dyDescent="0.2">
      <c r="A1209" s="20">
        <v>102992</v>
      </c>
      <c r="B1209" s="17" t="s">
        <v>1219</v>
      </c>
      <c r="C1209" s="20" t="s">
        <v>26</v>
      </c>
      <c r="D1209" s="21">
        <v>114.93</v>
      </c>
      <c r="E1209" s="15">
        <v>0</v>
      </c>
    </row>
    <row r="1210" spans="1:5" x14ac:dyDescent="0.2">
      <c r="A1210" s="20">
        <v>102993</v>
      </c>
      <c r="B1210" s="17" t="s">
        <v>1220</v>
      </c>
      <c r="C1210" s="20" t="s">
        <v>26</v>
      </c>
      <c r="D1210" s="21">
        <v>149.46</v>
      </c>
      <c r="E1210" s="15">
        <v>0</v>
      </c>
    </row>
    <row r="1211" spans="1:5" x14ac:dyDescent="0.2">
      <c r="A1211" s="20">
        <v>102994</v>
      </c>
      <c r="B1211" s="17" t="s">
        <v>1221</v>
      </c>
      <c r="C1211" s="20" t="s">
        <v>26</v>
      </c>
      <c r="D1211" s="21">
        <v>279.2</v>
      </c>
      <c r="E1211" s="15">
        <v>0</v>
      </c>
    </row>
    <row r="1212" spans="1:5" x14ac:dyDescent="0.2">
      <c r="A1212" s="20">
        <v>106017</v>
      </c>
      <c r="B1212" s="17" t="s">
        <v>1222</v>
      </c>
      <c r="C1212" s="20" t="s">
        <v>19</v>
      </c>
      <c r="D1212" s="21">
        <v>0</v>
      </c>
      <c r="E1212" s="15">
        <v>0</v>
      </c>
    </row>
    <row r="1213" spans="1:5" x14ac:dyDescent="0.2">
      <c r="A1213" s="20">
        <v>105944</v>
      </c>
      <c r="B1213" s="17" t="s">
        <v>1223</v>
      </c>
      <c r="C1213" s="20" t="s">
        <v>105</v>
      </c>
      <c r="D1213" s="21">
        <v>806.8</v>
      </c>
      <c r="E1213" s="15">
        <v>0</v>
      </c>
    </row>
    <row r="1214" spans="1:5" x14ac:dyDescent="0.2">
      <c r="A1214" s="20">
        <v>106004</v>
      </c>
      <c r="B1214" s="17" t="s">
        <v>1224</v>
      </c>
      <c r="C1214" s="20" t="s">
        <v>26</v>
      </c>
      <c r="D1214" s="21">
        <v>189.69</v>
      </c>
      <c r="E1214" s="15">
        <v>0</v>
      </c>
    </row>
    <row r="1215" spans="1:5" x14ac:dyDescent="0.2">
      <c r="A1215" s="20">
        <v>106005</v>
      </c>
      <c r="B1215" s="17" t="s">
        <v>1225</v>
      </c>
      <c r="C1215" s="20" t="s">
        <v>26</v>
      </c>
      <c r="D1215" s="21">
        <v>224.4</v>
      </c>
      <c r="E1215" s="15">
        <v>0</v>
      </c>
    </row>
    <row r="1216" spans="1:5" x14ac:dyDescent="0.2">
      <c r="A1216" s="20">
        <v>106006</v>
      </c>
      <c r="B1216" s="17" t="s">
        <v>1226</v>
      </c>
      <c r="C1216" s="20" t="s">
        <v>26</v>
      </c>
      <c r="D1216" s="21">
        <v>267.16000000000003</v>
      </c>
      <c r="E1216" s="15">
        <v>0</v>
      </c>
    </row>
    <row r="1217" spans="1:5" x14ac:dyDescent="0.2">
      <c r="A1217" s="20">
        <v>106007</v>
      </c>
      <c r="B1217" s="17" t="s">
        <v>1227</v>
      </c>
      <c r="C1217" s="20" t="s">
        <v>26</v>
      </c>
      <c r="D1217" s="21">
        <v>304.58</v>
      </c>
      <c r="E1217" s="15">
        <v>0</v>
      </c>
    </row>
    <row r="1218" spans="1:5" x14ac:dyDescent="0.2">
      <c r="A1218" s="20">
        <v>106008</v>
      </c>
      <c r="B1218" s="17" t="s">
        <v>1228</v>
      </c>
      <c r="C1218" s="20" t="s">
        <v>26</v>
      </c>
      <c r="D1218" s="21">
        <v>341.97</v>
      </c>
      <c r="E1218" s="15">
        <v>0</v>
      </c>
    </row>
    <row r="1219" spans="1:5" x14ac:dyDescent="0.2">
      <c r="A1219" s="20">
        <v>106009</v>
      </c>
      <c r="B1219" s="17" t="s">
        <v>1229</v>
      </c>
      <c r="C1219" s="20" t="s">
        <v>26</v>
      </c>
      <c r="D1219" s="21">
        <v>422.13</v>
      </c>
      <c r="E1219" s="15">
        <v>0</v>
      </c>
    </row>
    <row r="1220" spans="1:5" x14ac:dyDescent="0.2">
      <c r="A1220" s="20">
        <v>106010</v>
      </c>
      <c r="B1220" s="17" t="s">
        <v>1230</v>
      </c>
      <c r="C1220" s="20" t="s">
        <v>26</v>
      </c>
      <c r="D1220" s="21">
        <v>494.26</v>
      </c>
      <c r="E1220" s="15">
        <v>0</v>
      </c>
    </row>
    <row r="1221" spans="1:5" x14ac:dyDescent="0.2">
      <c r="A1221" s="20">
        <v>106011</v>
      </c>
      <c r="B1221" s="17" t="s">
        <v>1231</v>
      </c>
      <c r="C1221" s="20" t="s">
        <v>26</v>
      </c>
      <c r="D1221" s="21">
        <v>852.32</v>
      </c>
      <c r="E1221" s="15">
        <v>0</v>
      </c>
    </row>
    <row r="1222" spans="1:5" x14ac:dyDescent="0.2">
      <c r="A1222" s="20">
        <v>106013</v>
      </c>
      <c r="B1222" s="17" t="s">
        <v>1232</v>
      </c>
      <c r="C1222" s="20" t="s">
        <v>26</v>
      </c>
      <c r="D1222" s="21">
        <v>1067.1500000000001</v>
      </c>
      <c r="E1222" s="15">
        <v>0</v>
      </c>
    </row>
    <row r="1223" spans="1:5" x14ac:dyDescent="0.2">
      <c r="A1223" s="20">
        <v>106012</v>
      </c>
      <c r="B1223" s="17" t="s">
        <v>1233</v>
      </c>
      <c r="C1223" s="20" t="s">
        <v>26</v>
      </c>
      <c r="D1223" s="21">
        <v>937.53</v>
      </c>
      <c r="E1223" s="15">
        <v>0</v>
      </c>
    </row>
    <row r="1224" spans="1:5" x14ac:dyDescent="0.2">
      <c r="A1224" s="20">
        <v>106014</v>
      </c>
      <c r="B1224" s="17" t="s">
        <v>1234</v>
      </c>
      <c r="C1224" s="20" t="s">
        <v>26</v>
      </c>
      <c r="D1224" s="21">
        <v>1191.83</v>
      </c>
      <c r="E1224" s="15">
        <v>0</v>
      </c>
    </row>
    <row r="1225" spans="1:5" x14ac:dyDescent="0.2">
      <c r="A1225" s="20">
        <v>106015</v>
      </c>
      <c r="B1225" s="17" t="s">
        <v>1235</v>
      </c>
      <c r="C1225" s="20" t="s">
        <v>26</v>
      </c>
      <c r="D1225" s="21">
        <v>1431.23</v>
      </c>
      <c r="E1225" s="15">
        <v>0</v>
      </c>
    </row>
    <row r="1226" spans="1:5" x14ac:dyDescent="0.2">
      <c r="A1226" s="20">
        <v>106016</v>
      </c>
      <c r="B1226" s="17" t="s">
        <v>1236</v>
      </c>
      <c r="C1226" s="20" t="s">
        <v>26</v>
      </c>
      <c r="D1226" s="21">
        <v>1684.46</v>
      </c>
      <c r="E1226" s="15">
        <v>0</v>
      </c>
    </row>
    <row r="1227" spans="1:5" x14ac:dyDescent="0.2">
      <c r="A1227" s="20">
        <v>106003</v>
      </c>
      <c r="B1227" s="17" t="s">
        <v>1237</v>
      </c>
      <c r="C1227" s="20" t="s">
        <v>26</v>
      </c>
      <c r="D1227" s="21">
        <v>174.88</v>
      </c>
      <c r="E1227" s="15">
        <v>0</v>
      </c>
    </row>
    <row r="1228" spans="1:5" x14ac:dyDescent="0.2">
      <c r="A1228" s="20">
        <v>105997</v>
      </c>
      <c r="B1228" s="17" t="s">
        <v>1238</v>
      </c>
      <c r="C1228" s="20" t="s">
        <v>26</v>
      </c>
      <c r="D1228" s="21">
        <v>95.75</v>
      </c>
      <c r="E1228" s="15">
        <v>0</v>
      </c>
    </row>
    <row r="1229" spans="1:5" x14ac:dyDescent="0.2">
      <c r="A1229" s="20">
        <v>105998</v>
      </c>
      <c r="B1229" s="17" t="s">
        <v>1239</v>
      </c>
      <c r="C1229" s="20" t="s">
        <v>26</v>
      </c>
      <c r="D1229" s="21">
        <v>106.09</v>
      </c>
      <c r="E1229" s="15">
        <v>0</v>
      </c>
    </row>
    <row r="1230" spans="1:5" x14ac:dyDescent="0.2">
      <c r="A1230" s="20">
        <v>105999</v>
      </c>
      <c r="B1230" s="17" t="s">
        <v>1240</v>
      </c>
      <c r="C1230" s="20" t="s">
        <v>26</v>
      </c>
      <c r="D1230" s="21">
        <v>120.71</v>
      </c>
      <c r="E1230" s="15">
        <v>0</v>
      </c>
    </row>
    <row r="1231" spans="1:5" x14ac:dyDescent="0.2">
      <c r="A1231" s="20">
        <v>106000</v>
      </c>
      <c r="B1231" s="17" t="s">
        <v>1241</v>
      </c>
      <c r="C1231" s="20" t="s">
        <v>26</v>
      </c>
      <c r="D1231" s="21">
        <v>135.32</v>
      </c>
      <c r="E1231" s="15">
        <v>0</v>
      </c>
    </row>
    <row r="1232" spans="1:5" x14ac:dyDescent="0.2">
      <c r="A1232" s="20">
        <v>106001</v>
      </c>
      <c r="B1232" s="17" t="s">
        <v>1242</v>
      </c>
      <c r="C1232" s="20" t="s">
        <v>26</v>
      </c>
      <c r="D1232" s="21">
        <v>145.65</v>
      </c>
      <c r="E1232" s="15">
        <v>0</v>
      </c>
    </row>
    <row r="1233" spans="1:5" x14ac:dyDescent="0.2">
      <c r="A1233" s="20">
        <v>106002</v>
      </c>
      <c r="B1233" s="17" t="s">
        <v>1243</v>
      </c>
      <c r="C1233" s="20" t="s">
        <v>26</v>
      </c>
      <c r="D1233" s="21">
        <v>160.28</v>
      </c>
      <c r="E1233" s="15">
        <v>0</v>
      </c>
    </row>
    <row r="1234" spans="1:5" x14ac:dyDescent="0.2">
      <c r="A1234" s="20">
        <v>105992</v>
      </c>
      <c r="B1234" s="17" t="s">
        <v>1244</v>
      </c>
      <c r="C1234" s="20" t="s">
        <v>26</v>
      </c>
      <c r="D1234" s="21">
        <v>105.06</v>
      </c>
      <c r="E1234" s="15">
        <v>0</v>
      </c>
    </row>
    <row r="1235" spans="1:5" x14ac:dyDescent="0.2">
      <c r="A1235" s="20">
        <v>105993</v>
      </c>
      <c r="B1235" s="17" t="s">
        <v>1245</v>
      </c>
      <c r="C1235" s="20" t="s">
        <v>26</v>
      </c>
      <c r="D1235" s="21">
        <v>126.06</v>
      </c>
      <c r="E1235" s="15">
        <v>0</v>
      </c>
    </row>
    <row r="1236" spans="1:5" x14ac:dyDescent="0.2">
      <c r="A1236" s="20">
        <v>105994</v>
      </c>
      <c r="B1236" s="17" t="s">
        <v>1246</v>
      </c>
      <c r="C1236" s="20" t="s">
        <v>26</v>
      </c>
      <c r="D1236" s="21">
        <v>154.5</v>
      </c>
      <c r="E1236" s="15">
        <v>0</v>
      </c>
    </row>
    <row r="1237" spans="1:5" x14ac:dyDescent="0.2">
      <c r="A1237" s="20">
        <v>105995</v>
      </c>
      <c r="B1237" s="17" t="s">
        <v>1247</v>
      </c>
      <c r="C1237" s="20" t="s">
        <v>26</v>
      </c>
      <c r="D1237" s="21">
        <v>183</v>
      </c>
      <c r="E1237" s="15">
        <v>0</v>
      </c>
    </row>
    <row r="1238" spans="1:5" x14ac:dyDescent="0.2">
      <c r="A1238" s="20">
        <v>105996</v>
      </c>
      <c r="B1238" s="17" t="s">
        <v>1248</v>
      </c>
      <c r="C1238" s="20" t="s">
        <v>26</v>
      </c>
      <c r="D1238" s="21">
        <v>197.85</v>
      </c>
      <c r="E1238" s="15">
        <v>0</v>
      </c>
    </row>
    <row r="1239" spans="1:5" x14ac:dyDescent="0.2">
      <c r="A1239" s="20">
        <v>105988</v>
      </c>
      <c r="B1239" s="17" t="s">
        <v>1249</v>
      </c>
      <c r="C1239" s="20" t="s">
        <v>26</v>
      </c>
      <c r="D1239" s="21">
        <v>69.209999999999994</v>
      </c>
      <c r="E1239" s="15">
        <v>0</v>
      </c>
    </row>
    <row r="1240" spans="1:5" x14ac:dyDescent="0.2">
      <c r="A1240" s="20">
        <v>105989</v>
      </c>
      <c r="B1240" s="17" t="s">
        <v>1250</v>
      </c>
      <c r="C1240" s="20" t="s">
        <v>26</v>
      </c>
      <c r="D1240" s="21">
        <v>76.64</v>
      </c>
    </row>
    <row r="1241" spans="1:5" x14ac:dyDescent="0.2">
      <c r="A1241" s="20">
        <v>105990</v>
      </c>
      <c r="B1241" s="17" t="s">
        <v>1251</v>
      </c>
      <c r="C1241" s="20" t="s">
        <v>26</v>
      </c>
      <c r="D1241" s="21">
        <v>87.14</v>
      </c>
      <c r="E1241" s="15">
        <v>0</v>
      </c>
    </row>
    <row r="1242" spans="1:5" x14ac:dyDescent="0.2">
      <c r="A1242" s="20">
        <v>105991</v>
      </c>
      <c r="B1242" s="17" t="s">
        <v>1252</v>
      </c>
      <c r="C1242" s="20" t="s">
        <v>26</v>
      </c>
      <c r="D1242" s="21">
        <v>97.64</v>
      </c>
      <c r="E1242" s="15">
        <v>0</v>
      </c>
    </row>
    <row r="1243" spans="1:5" x14ac:dyDescent="0.2">
      <c r="A1243" s="20">
        <v>105987</v>
      </c>
      <c r="B1243" s="17" t="s">
        <v>1253</v>
      </c>
      <c r="C1243" s="20" t="s">
        <v>26</v>
      </c>
      <c r="D1243" s="21">
        <v>119.92</v>
      </c>
      <c r="E1243" s="15">
        <v>0</v>
      </c>
    </row>
    <row r="1244" spans="1:5" x14ac:dyDescent="0.2">
      <c r="A1244" s="20">
        <v>105986</v>
      </c>
      <c r="B1244" s="17" t="s">
        <v>1254</v>
      </c>
      <c r="C1244" s="20" t="s">
        <v>26</v>
      </c>
      <c r="D1244" s="21">
        <v>149.65</v>
      </c>
    </row>
    <row r="1245" spans="1:5" x14ac:dyDescent="0.2">
      <c r="A1245" s="20">
        <v>106019</v>
      </c>
      <c r="B1245" s="17" t="s">
        <v>1255</v>
      </c>
      <c r="C1245" s="20" t="s">
        <v>19</v>
      </c>
      <c r="D1245" s="21">
        <v>0</v>
      </c>
      <c r="E1245" s="15">
        <v>0</v>
      </c>
    </row>
    <row r="1246" spans="1:5" x14ac:dyDescent="0.2">
      <c r="A1246" s="20">
        <v>103001</v>
      </c>
      <c r="B1246" s="17" t="s">
        <v>1256</v>
      </c>
      <c r="C1246" s="20" t="s">
        <v>19</v>
      </c>
      <c r="D1246" s="21">
        <v>197.85</v>
      </c>
      <c r="E1246" s="15">
        <v>0</v>
      </c>
    </row>
    <row r="1247" spans="1:5" x14ac:dyDescent="0.2">
      <c r="A1247" s="20">
        <v>103002</v>
      </c>
      <c r="B1247" s="17" t="s">
        <v>1257</v>
      </c>
      <c r="C1247" s="20" t="s">
        <v>19</v>
      </c>
      <c r="D1247" s="21">
        <v>246.86</v>
      </c>
    </row>
    <row r="1248" spans="1:5" x14ac:dyDescent="0.2">
      <c r="A1248" s="20">
        <v>103003</v>
      </c>
      <c r="B1248" s="17" t="s">
        <v>1258</v>
      </c>
      <c r="C1248" s="20" t="s">
        <v>19</v>
      </c>
      <c r="D1248" s="21">
        <v>344.87</v>
      </c>
      <c r="E1248" s="15">
        <v>0</v>
      </c>
    </row>
    <row r="1249" spans="1:5" x14ac:dyDescent="0.2">
      <c r="A1249" s="20">
        <v>106018</v>
      </c>
      <c r="B1249" s="17" t="s">
        <v>1259</v>
      </c>
      <c r="C1249" s="20" t="s">
        <v>19</v>
      </c>
      <c r="D1249" s="21">
        <v>0</v>
      </c>
      <c r="E1249" s="15">
        <v>0</v>
      </c>
    </row>
    <row r="1250" spans="1:5" x14ac:dyDescent="0.2">
      <c r="A1250" s="20">
        <v>105945</v>
      </c>
      <c r="B1250" s="17" t="s">
        <v>1260</v>
      </c>
      <c r="C1250" s="20" t="s">
        <v>17</v>
      </c>
      <c r="D1250" s="21">
        <v>9.7200000000000006</v>
      </c>
      <c r="E1250" s="15">
        <v>0</v>
      </c>
    </row>
    <row r="1251" spans="1:5" x14ac:dyDescent="0.2">
      <c r="A1251" s="20">
        <v>98522</v>
      </c>
      <c r="B1251" s="17" t="s">
        <v>1261</v>
      </c>
      <c r="C1251" s="20" t="s">
        <v>26</v>
      </c>
      <c r="D1251" s="21">
        <v>178.44</v>
      </c>
    </row>
    <row r="1252" spans="1:5" x14ac:dyDescent="0.2">
      <c r="A1252" s="20">
        <v>98523</v>
      </c>
      <c r="B1252" s="17" t="s">
        <v>1262</v>
      </c>
      <c r="C1252" s="20" t="s">
        <v>26</v>
      </c>
      <c r="D1252" s="21">
        <v>0</v>
      </c>
    </row>
    <row r="1253" spans="1:5" x14ac:dyDescent="0.2">
      <c r="A1253" s="20">
        <v>102364</v>
      </c>
      <c r="B1253" s="17" t="s">
        <v>1263</v>
      </c>
      <c r="C1253" s="20" t="s">
        <v>17</v>
      </c>
      <c r="D1253" s="21">
        <v>190.11</v>
      </c>
      <c r="E1253" s="15">
        <v>0</v>
      </c>
    </row>
    <row r="1254" spans="1:5" x14ac:dyDescent="0.2">
      <c r="A1254" s="20">
        <v>102363</v>
      </c>
      <c r="B1254" s="17" t="s">
        <v>1264</v>
      </c>
      <c r="C1254" s="20" t="s">
        <v>17</v>
      </c>
      <c r="D1254" s="21">
        <v>167.62</v>
      </c>
      <c r="E1254" s="15">
        <v>0</v>
      </c>
    </row>
    <row r="1255" spans="1:5" x14ac:dyDescent="0.2">
      <c r="A1255" s="20">
        <v>102362</v>
      </c>
      <c r="B1255" s="17" t="s">
        <v>1265</v>
      </c>
      <c r="C1255" s="20" t="s">
        <v>17</v>
      </c>
      <c r="D1255" s="21">
        <v>154.88</v>
      </c>
      <c r="E1255" s="15">
        <v>0</v>
      </c>
    </row>
    <row r="1256" spans="1:5" x14ac:dyDescent="0.2">
      <c r="A1256" s="20">
        <v>101196</v>
      </c>
      <c r="B1256" s="17" t="s">
        <v>1266</v>
      </c>
      <c r="C1256" s="20" t="s">
        <v>26</v>
      </c>
      <c r="D1256" s="21">
        <v>0</v>
      </c>
      <c r="E1256" s="15">
        <v>0</v>
      </c>
    </row>
    <row r="1257" spans="1:5" x14ac:dyDescent="0.2">
      <c r="A1257" s="20">
        <v>101195</v>
      </c>
      <c r="B1257" s="17" t="s">
        <v>1267</v>
      </c>
      <c r="C1257" s="20" t="s">
        <v>26</v>
      </c>
      <c r="D1257" s="21">
        <v>0</v>
      </c>
      <c r="E1257" s="15">
        <v>0</v>
      </c>
    </row>
    <row r="1258" spans="1:5" x14ac:dyDescent="0.2">
      <c r="A1258" s="20">
        <v>101193</v>
      </c>
      <c r="B1258" s="17" t="s">
        <v>1268</v>
      </c>
      <c r="C1258" s="20" t="s">
        <v>26</v>
      </c>
      <c r="D1258" s="21">
        <v>55.79</v>
      </c>
      <c r="E1258" s="15">
        <v>0</v>
      </c>
    </row>
    <row r="1259" spans="1:5" x14ac:dyDescent="0.2">
      <c r="A1259" s="20">
        <v>106459</v>
      </c>
      <c r="B1259" s="17" t="s">
        <v>1269</v>
      </c>
      <c r="C1259" s="20" t="s">
        <v>26</v>
      </c>
      <c r="D1259" s="21">
        <v>55.94</v>
      </c>
      <c r="E1259" s="15">
        <v>0</v>
      </c>
    </row>
    <row r="1260" spans="1:5" x14ac:dyDescent="0.2">
      <c r="A1260" s="20">
        <v>101194</v>
      </c>
      <c r="B1260" s="17" t="s">
        <v>1270</v>
      </c>
      <c r="C1260" s="20" t="s">
        <v>26</v>
      </c>
      <c r="D1260" s="21">
        <v>56.12</v>
      </c>
      <c r="E1260" s="15">
        <v>0</v>
      </c>
    </row>
    <row r="1261" spans="1:5" x14ac:dyDescent="0.2">
      <c r="A1261" s="20">
        <v>101190</v>
      </c>
      <c r="B1261" s="17" t="s">
        <v>1271</v>
      </c>
      <c r="C1261" s="20" t="s">
        <v>26</v>
      </c>
      <c r="D1261" s="21">
        <v>60.8</v>
      </c>
      <c r="E1261" s="15">
        <v>0</v>
      </c>
    </row>
    <row r="1262" spans="1:5" x14ac:dyDescent="0.2">
      <c r="A1262" s="20">
        <v>106458</v>
      </c>
      <c r="B1262" s="17" t="s">
        <v>1272</v>
      </c>
      <c r="C1262" s="20" t="s">
        <v>26</v>
      </c>
      <c r="D1262" s="21">
        <v>60.95</v>
      </c>
      <c r="E1262" s="15">
        <v>0</v>
      </c>
    </row>
    <row r="1263" spans="1:5" x14ac:dyDescent="0.2">
      <c r="A1263" s="20">
        <v>101191</v>
      </c>
      <c r="B1263" s="17" t="s">
        <v>1273</v>
      </c>
      <c r="C1263" s="20" t="s">
        <v>26</v>
      </c>
      <c r="D1263" s="21">
        <v>61.13</v>
      </c>
      <c r="E1263" s="15">
        <v>0</v>
      </c>
    </row>
    <row r="1264" spans="1:5" x14ac:dyDescent="0.2">
      <c r="A1264" s="20">
        <v>101198</v>
      </c>
      <c r="B1264" s="17" t="s">
        <v>1274</v>
      </c>
      <c r="C1264" s="20" t="s">
        <v>26</v>
      </c>
      <c r="D1264" s="21">
        <v>89.32</v>
      </c>
      <c r="E1264" s="15">
        <v>0</v>
      </c>
    </row>
    <row r="1265" spans="1:5" x14ac:dyDescent="0.2">
      <c r="A1265" s="20">
        <v>106460</v>
      </c>
      <c r="B1265" s="17" t="s">
        <v>1275</v>
      </c>
      <c r="C1265" s="20" t="s">
        <v>26</v>
      </c>
      <c r="D1265" s="21">
        <v>89.71</v>
      </c>
      <c r="E1265" s="15">
        <v>0</v>
      </c>
    </row>
    <row r="1266" spans="1:5" x14ac:dyDescent="0.2">
      <c r="A1266" s="20">
        <v>101199</v>
      </c>
      <c r="B1266" s="17" t="s">
        <v>1276</v>
      </c>
      <c r="C1266" s="20" t="s">
        <v>26</v>
      </c>
      <c r="D1266" s="21">
        <v>90.14</v>
      </c>
      <c r="E1266" s="15">
        <v>0</v>
      </c>
    </row>
    <row r="1267" spans="1:5" x14ac:dyDescent="0.2">
      <c r="A1267" s="20">
        <v>101203</v>
      </c>
      <c r="B1267" s="17" t="s">
        <v>1277</v>
      </c>
      <c r="C1267" s="20" t="s">
        <v>26</v>
      </c>
      <c r="D1267" s="21">
        <v>40.200000000000003</v>
      </c>
      <c r="E1267" s="15">
        <v>0</v>
      </c>
    </row>
    <row r="1268" spans="1:5" x14ac:dyDescent="0.2">
      <c r="A1268" s="20">
        <v>101204</v>
      </c>
      <c r="B1268" s="17" t="s">
        <v>1278</v>
      </c>
      <c r="C1268" s="20" t="s">
        <v>26</v>
      </c>
      <c r="D1268" s="21">
        <v>40.53</v>
      </c>
      <c r="E1268" s="15">
        <v>0</v>
      </c>
    </row>
    <row r="1269" spans="1:5" x14ac:dyDescent="0.2">
      <c r="A1269" s="20">
        <v>106257</v>
      </c>
      <c r="B1269" s="17" t="s">
        <v>1279</v>
      </c>
      <c r="C1269" s="20" t="s">
        <v>26</v>
      </c>
      <c r="D1269" s="21">
        <v>40.380000000000003</v>
      </c>
      <c r="E1269" s="15">
        <v>0</v>
      </c>
    </row>
    <row r="1270" spans="1:5" x14ac:dyDescent="0.2">
      <c r="A1270" s="20">
        <v>106461</v>
      </c>
      <c r="B1270" s="17" t="s">
        <v>1280</v>
      </c>
      <c r="C1270" s="20" t="s">
        <v>26</v>
      </c>
      <c r="D1270" s="21">
        <v>60.19</v>
      </c>
      <c r="E1270" s="15">
        <v>0</v>
      </c>
    </row>
    <row r="1271" spans="1:5" x14ac:dyDescent="0.2">
      <c r="A1271" s="20">
        <v>106462</v>
      </c>
      <c r="B1271" s="17" t="s">
        <v>1281</v>
      </c>
      <c r="C1271" s="20" t="s">
        <v>26</v>
      </c>
      <c r="D1271" s="21">
        <v>74.209999999999994</v>
      </c>
      <c r="E1271" s="15">
        <v>0</v>
      </c>
    </row>
    <row r="1272" spans="1:5" x14ac:dyDescent="0.2">
      <c r="A1272" s="20">
        <v>106479</v>
      </c>
      <c r="B1272" s="17" t="s">
        <v>1282</v>
      </c>
      <c r="C1272" s="20" t="s">
        <v>26</v>
      </c>
      <c r="D1272" s="21">
        <v>66.83</v>
      </c>
      <c r="E1272" s="15">
        <v>0</v>
      </c>
    </row>
    <row r="1273" spans="1:5" x14ac:dyDescent="0.2">
      <c r="A1273" s="20">
        <v>106483</v>
      </c>
      <c r="B1273" s="17" t="s">
        <v>1283</v>
      </c>
      <c r="C1273" s="20" t="s">
        <v>19</v>
      </c>
      <c r="D1273" s="21">
        <v>101.24</v>
      </c>
      <c r="E1273" s="15">
        <v>0</v>
      </c>
    </row>
    <row r="1274" spans="1:5" x14ac:dyDescent="0.2">
      <c r="A1274" s="20">
        <v>106484</v>
      </c>
      <c r="B1274" s="17" t="s">
        <v>1284</v>
      </c>
      <c r="C1274" s="20" t="s">
        <v>19</v>
      </c>
      <c r="D1274" s="21">
        <v>108.65</v>
      </c>
      <c r="E1274" s="15">
        <v>0</v>
      </c>
    </row>
    <row r="1275" spans="1:5" x14ac:dyDescent="0.2">
      <c r="A1275" s="20">
        <v>106480</v>
      </c>
      <c r="B1275" s="17" t="s">
        <v>1285</v>
      </c>
      <c r="C1275" s="20" t="s">
        <v>19</v>
      </c>
      <c r="D1275" s="21">
        <v>97.8</v>
      </c>
      <c r="E1275" s="15">
        <v>0</v>
      </c>
    </row>
    <row r="1276" spans="1:5" x14ac:dyDescent="0.2">
      <c r="A1276" s="20">
        <v>106482</v>
      </c>
      <c r="B1276" s="17" t="s">
        <v>1286</v>
      </c>
      <c r="C1276" s="20" t="s">
        <v>19</v>
      </c>
      <c r="D1276" s="21">
        <v>0</v>
      </c>
      <c r="E1276" s="15">
        <v>0</v>
      </c>
    </row>
    <row r="1277" spans="1:5" x14ac:dyDescent="0.2">
      <c r="A1277" s="20">
        <v>106481</v>
      </c>
      <c r="B1277" s="17" t="s">
        <v>1287</v>
      </c>
      <c r="C1277" s="20" t="s">
        <v>19</v>
      </c>
      <c r="D1277" s="21">
        <v>110.32</v>
      </c>
      <c r="E1277" s="15">
        <v>0</v>
      </c>
    </row>
    <row r="1278" spans="1:5" x14ac:dyDescent="0.2">
      <c r="A1278" s="20">
        <v>106467</v>
      </c>
      <c r="B1278" s="17" t="s">
        <v>1288</v>
      </c>
      <c r="C1278" s="20" t="s">
        <v>17</v>
      </c>
      <c r="D1278" s="21">
        <v>0</v>
      </c>
      <c r="E1278" s="15">
        <v>0</v>
      </c>
    </row>
    <row r="1279" spans="1:5" x14ac:dyDescent="0.2">
      <c r="A1279" s="20">
        <v>106465</v>
      </c>
      <c r="B1279" s="17" t="s">
        <v>1289</v>
      </c>
      <c r="C1279" s="20" t="s">
        <v>17</v>
      </c>
      <c r="D1279" s="21">
        <v>0</v>
      </c>
      <c r="E1279" s="15">
        <v>0</v>
      </c>
    </row>
    <row r="1280" spans="1:5" x14ac:dyDescent="0.2">
      <c r="A1280" s="20">
        <v>106469</v>
      </c>
      <c r="B1280" s="17" t="s">
        <v>1290</v>
      </c>
      <c r="C1280" s="20" t="s">
        <v>17</v>
      </c>
      <c r="D1280" s="21">
        <v>34.979999999999997</v>
      </c>
      <c r="E1280" s="15">
        <v>0</v>
      </c>
    </row>
    <row r="1281" spans="1:5" x14ac:dyDescent="0.2">
      <c r="A1281" s="20">
        <v>106468</v>
      </c>
      <c r="B1281" s="17" t="s">
        <v>1291</v>
      </c>
      <c r="C1281" s="20" t="s">
        <v>17</v>
      </c>
      <c r="D1281" s="21">
        <v>22.27</v>
      </c>
      <c r="E1281" s="15">
        <v>0</v>
      </c>
    </row>
    <row r="1282" spans="1:5" x14ac:dyDescent="0.2">
      <c r="A1282" s="20">
        <v>106466</v>
      </c>
      <c r="B1282" s="17" t="s">
        <v>1292</v>
      </c>
      <c r="C1282" s="20" t="s">
        <v>17</v>
      </c>
      <c r="D1282" s="21">
        <v>47.13</v>
      </c>
      <c r="E1282" s="15">
        <v>0</v>
      </c>
    </row>
    <row r="1283" spans="1:5" x14ac:dyDescent="0.2">
      <c r="A1283" s="20">
        <v>106464</v>
      </c>
      <c r="B1283" s="17" t="s">
        <v>1293</v>
      </c>
      <c r="C1283" s="20" t="s">
        <v>17</v>
      </c>
      <c r="D1283" s="21">
        <v>61.71</v>
      </c>
      <c r="E1283" s="15">
        <v>0</v>
      </c>
    </row>
    <row r="1284" spans="1:5" x14ac:dyDescent="0.2">
      <c r="A1284" s="20">
        <v>106476</v>
      </c>
      <c r="B1284" s="17" t="s">
        <v>1294</v>
      </c>
      <c r="C1284" s="20" t="s">
        <v>26</v>
      </c>
      <c r="D1284" s="21">
        <v>62.45</v>
      </c>
      <c r="E1284" s="15">
        <v>0</v>
      </c>
    </row>
    <row r="1285" spans="1:5" x14ac:dyDescent="0.2">
      <c r="A1285" s="20">
        <v>106477</v>
      </c>
      <c r="B1285" s="17" t="s">
        <v>1295</v>
      </c>
      <c r="C1285" s="20" t="s">
        <v>26</v>
      </c>
      <c r="D1285" s="21">
        <v>52.85</v>
      </c>
      <c r="E1285" s="15">
        <v>0</v>
      </c>
    </row>
    <row r="1286" spans="1:5" x14ac:dyDescent="0.2">
      <c r="A1286" s="20">
        <v>106478</v>
      </c>
      <c r="B1286" s="17" t="s">
        <v>1296</v>
      </c>
      <c r="C1286" s="20" t="s">
        <v>26</v>
      </c>
      <c r="D1286" s="21">
        <v>112.48</v>
      </c>
      <c r="E1286" s="15">
        <v>0</v>
      </c>
    </row>
    <row r="1287" spans="1:5" x14ac:dyDescent="0.2">
      <c r="A1287" s="20">
        <v>106471</v>
      </c>
      <c r="B1287" s="17" t="s">
        <v>1297</v>
      </c>
      <c r="C1287" s="20" t="s">
        <v>26</v>
      </c>
      <c r="D1287" s="21">
        <v>143.25</v>
      </c>
      <c r="E1287" s="15">
        <v>0</v>
      </c>
    </row>
    <row r="1288" spans="1:5" x14ac:dyDescent="0.2">
      <c r="A1288" s="20">
        <v>106470</v>
      </c>
      <c r="B1288" s="17" t="s">
        <v>1298</v>
      </c>
      <c r="C1288" s="20" t="s">
        <v>26</v>
      </c>
      <c r="D1288" s="21">
        <v>124.78</v>
      </c>
      <c r="E1288" s="15">
        <v>0</v>
      </c>
    </row>
    <row r="1289" spans="1:5" x14ac:dyDescent="0.2">
      <c r="A1289" s="20">
        <v>106472</v>
      </c>
      <c r="B1289" s="17" t="s">
        <v>1299</v>
      </c>
      <c r="C1289" s="20" t="s">
        <v>26</v>
      </c>
      <c r="D1289" s="21">
        <v>176.27</v>
      </c>
      <c r="E1289" s="15">
        <v>0</v>
      </c>
    </row>
    <row r="1290" spans="1:5" x14ac:dyDescent="0.2">
      <c r="A1290" s="20">
        <v>106475</v>
      </c>
      <c r="B1290" s="17" t="s">
        <v>1300</v>
      </c>
      <c r="C1290" s="20" t="s">
        <v>26</v>
      </c>
      <c r="D1290" s="21">
        <v>141.34</v>
      </c>
      <c r="E1290" s="15">
        <v>0</v>
      </c>
    </row>
    <row r="1291" spans="1:5" x14ac:dyDescent="0.2">
      <c r="A1291" s="20">
        <v>106474</v>
      </c>
      <c r="B1291" s="17" t="s">
        <v>1301</v>
      </c>
      <c r="C1291" s="20" t="s">
        <v>26</v>
      </c>
      <c r="D1291" s="21">
        <v>108.09</v>
      </c>
      <c r="E1291" s="15">
        <v>0</v>
      </c>
    </row>
    <row r="1292" spans="1:5" x14ac:dyDescent="0.2">
      <c r="A1292" s="20">
        <v>106473</v>
      </c>
      <c r="B1292" s="17" t="s">
        <v>1302</v>
      </c>
      <c r="C1292" s="20" t="s">
        <v>26</v>
      </c>
      <c r="D1292" s="21">
        <v>89.43</v>
      </c>
      <c r="E1292" s="15">
        <v>0</v>
      </c>
    </row>
    <row r="1293" spans="1:5" x14ac:dyDescent="0.2">
      <c r="A1293" s="20">
        <v>101205</v>
      </c>
      <c r="B1293" s="17" t="s">
        <v>1303</v>
      </c>
      <c r="C1293" s="20" t="s">
        <v>26</v>
      </c>
      <c r="D1293" s="21">
        <v>40.380000000000003</v>
      </c>
      <c r="E1293" s="15">
        <v>0</v>
      </c>
    </row>
    <row r="1294" spans="1:5" x14ac:dyDescent="0.2">
      <c r="A1294" s="20">
        <v>106463</v>
      </c>
      <c r="B1294" s="17" t="s">
        <v>1304</v>
      </c>
      <c r="C1294" s="20" t="s">
        <v>17</v>
      </c>
      <c r="D1294" s="21">
        <v>0</v>
      </c>
      <c r="E1294" s="15">
        <v>0</v>
      </c>
    </row>
    <row r="1295" spans="1:5" x14ac:dyDescent="0.2">
      <c r="A1295" s="20">
        <v>106457</v>
      </c>
      <c r="B1295" s="17" t="s">
        <v>1305</v>
      </c>
      <c r="C1295" s="20" t="s">
        <v>26</v>
      </c>
      <c r="D1295" s="21">
        <v>7.05</v>
      </c>
      <c r="E1295" s="15">
        <v>0</v>
      </c>
    </row>
    <row r="1296" spans="1:5" x14ac:dyDescent="0.2">
      <c r="A1296" s="20">
        <v>87905</v>
      </c>
      <c r="B1296" s="17" t="s">
        <v>1306</v>
      </c>
      <c r="C1296" s="20" t="s">
        <v>17</v>
      </c>
      <c r="D1296" s="21">
        <v>9.8800000000000008</v>
      </c>
      <c r="E1296" s="15">
        <v>0</v>
      </c>
    </row>
    <row r="1297" spans="1:5" x14ac:dyDescent="0.2">
      <c r="A1297" s="20">
        <v>87904</v>
      </c>
      <c r="B1297" s="17" t="s">
        <v>1307</v>
      </c>
      <c r="C1297" s="20" t="s">
        <v>17</v>
      </c>
      <c r="D1297" s="21">
        <v>10.58</v>
      </c>
      <c r="E1297" s="15">
        <v>0</v>
      </c>
    </row>
    <row r="1298" spans="1:5" x14ac:dyDescent="0.2">
      <c r="A1298" s="20">
        <v>87908</v>
      </c>
      <c r="B1298" s="17" t="s">
        <v>1308</v>
      </c>
      <c r="C1298" s="20" t="s">
        <v>17</v>
      </c>
      <c r="D1298" s="21">
        <v>7.22</v>
      </c>
      <c r="E1298" s="15">
        <v>0</v>
      </c>
    </row>
    <row r="1299" spans="1:5" x14ac:dyDescent="0.2">
      <c r="A1299" s="20">
        <v>87907</v>
      </c>
      <c r="B1299" s="17" t="s">
        <v>1309</v>
      </c>
      <c r="C1299" s="20" t="s">
        <v>17</v>
      </c>
      <c r="D1299" s="21">
        <v>7.92</v>
      </c>
      <c r="E1299" s="15">
        <v>0</v>
      </c>
    </row>
    <row r="1300" spans="1:5" x14ac:dyDescent="0.2">
      <c r="A1300" s="20">
        <v>87903</v>
      </c>
      <c r="B1300" s="17" t="s">
        <v>1310</v>
      </c>
      <c r="C1300" s="20" t="s">
        <v>17</v>
      </c>
      <c r="D1300" s="21">
        <v>13.03</v>
      </c>
      <c r="E1300" s="15">
        <v>0</v>
      </c>
    </row>
    <row r="1301" spans="1:5" x14ac:dyDescent="0.2">
      <c r="A1301" s="20">
        <v>87902</v>
      </c>
      <c r="B1301" s="17" t="s">
        <v>1311</v>
      </c>
      <c r="C1301" s="20" t="s">
        <v>17</v>
      </c>
      <c r="D1301" s="21">
        <v>13.56</v>
      </c>
      <c r="E1301" s="15">
        <v>0</v>
      </c>
    </row>
    <row r="1302" spans="1:5" x14ac:dyDescent="0.2">
      <c r="A1302" s="20">
        <v>87900</v>
      </c>
      <c r="B1302" s="17" t="s">
        <v>1312</v>
      </c>
      <c r="C1302" s="20" t="s">
        <v>17</v>
      </c>
      <c r="D1302" s="21">
        <v>9.66</v>
      </c>
      <c r="E1302" s="15">
        <v>0</v>
      </c>
    </row>
    <row r="1303" spans="1:5" x14ac:dyDescent="0.2">
      <c r="A1303" s="20">
        <v>87899</v>
      </c>
      <c r="B1303" s="17" t="s">
        <v>1313</v>
      </c>
      <c r="C1303" s="20" t="s">
        <v>17</v>
      </c>
      <c r="D1303" s="21">
        <v>9.89</v>
      </c>
      <c r="E1303" s="15">
        <v>0</v>
      </c>
    </row>
    <row r="1304" spans="1:5" x14ac:dyDescent="0.2">
      <c r="A1304" s="20">
        <v>87894</v>
      </c>
      <c r="B1304" s="17" t="s">
        <v>1314</v>
      </c>
      <c r="C1304" s="20" t="s">
        <v>17</v>
      </c>
      <c r="D1304" s="21">
        <v>8.35</v>
      </c>
      <c r="E1304" s="15">
        <v>0</v>
      </c>
    </row>
    <row r="1305" spans="1:5" x14ac:dyDescent="0.2">
      <c r="A1305" s="20">
        <v>87893</v>
      </c>
      <c r="B1305" s="17" t="s">
        <v>1315</v>
      </c>
      <c r="C1305" s="20" t="s">
        <v>17</v>
      </c>
      <c r="D1305" s="21">
        <v>9.0500000000000007</v>
      </c>
      <c r="E1305" s="15">
        <v>0</v>
      </c>
    </row>
    <row r="1306" spans="1:5" x14ac:dyDescent="0.2">
      <c r="A1306" s="20">
        <v>87897</v>
      </c>
      <c r="B1306" s="17" t="s">
        <v>1316</v>
      </c>
      <c r="C1306" s="20" t="s">
        <v>17</v>
      </c>
      <c r="D1306" s="21">
        <v>5.83</v>
      </c>
      <c r="E1306" s="15">
        <v>0</v>
      </c>
    </row>
    <row r="1307" spans="1:5" x14ac:dyDescent="0.2">
      <c r="A1307" s="20">
        <v>87896</v>
      </c>
      <c r="B1307" s="17" t="s">
        <v>1317</v>
      </c>
      <c r="C1307" s="20" t="s">
        <v>17</v>
      </c>
      <c r="D1307" s="21">
        <v>6.53</v>
      </c>
      <c r="E1307" s="15">
        <v>0</v>
      </c>
    </row>
    <row r="1308" spans="1:5" x14ac:dyDescent="0.2">
      <c r="A1308" s="20">
        <v>87892</v>
      </c>
      <c r="B1308" s="17" t="s">
        <v>1318</v>
      </c>
      <c r="C1308" s="20" t="s">
        <v>17</v>
      </c>
      <c r="D1308" s="21">
        <v>12.08</v>
      </c>
      <c r="E1308" s="15">
        <v>0</v>
      </c>
    </row>
    <row r="1309" spans="1:5" x14ac:dyDescent="0.2">
      <c r="A1309" s="20">
        <v>87891</v>
      </c>
      <c r="B1309" s="17" t="s">
        <v>1319</v>
      </c>
      <c r="C1309" s="20" t="s">
        <v>17</v>
      </c>
      <c r="D1309" s="21">
        <v>12.61</v>
      </c>
      <c r="E1309" s="15">
        <v>0</v>
      </c>
    </row>
    <row r="1310" spans="1:5" x14ac:dyDescent="0.2">
      <c r="A1310" s="20">
        <v>87889</v>
      </c>
      <c r="B1310" s="17" t="s">
        <v>1320</v>
      </c>
      <c r="C1310" s="20" t="s">
        <v>17</v>
      </c>
      <c r="D1310" s="21">
        <v>8.7100000000000009</v>
      </c>
      <c r="E1310" s="15">
        <v>0</v>
      </c>
    </row>
    <row r="1311" spans="1:5" x14ac:dyDescent="0.2">
      <c r="A1311" s="20">
        <v>87888</v>
      </c>
      <c r="B1311" s="17" t="s">
        <v>1321</v>
      </c>
      <c r="C1311" s="20" t="s">
        <v>17</v>
      </c>
      <c r="D1311" s="21">
        <v>8.94</v>
      </c>
      <c r="E1311" s="15">
        <v>0</v>
      </c>
    </row>
    <row r="1312" spans="1:5" x14ac:dyDescent="0.2">
      <c r="A1312" s="20">
        <v>104411</v>
      </c>
      <c r="B1312" s="17" t="s">
        <v>1322</v>
      </c>
      <c r="C1312" s="20" t="s">
        <v>17</v>
      </c>
      <c r="D1312" s="21">
        <v>5.0999999999999996</v>
      </c>
      <c r="E1312" s="15">
        <v>0</v>
      </c>
    </row>
    <row r="1313" spans="1:5" x14ac:dyDescent="0.2">
      <c r="A1313" s="20">
        <v>104410</v>
      </c>
      <c r="B1313" s="17" t="s">
        <v>1323</v>
      </c>
      <c r="C1313" s="20" t="s">
        <v>17</v>
      </c>
      <c r="D1313" s="21">
        <v>5.9</v>
      </c>
      <c r="E1313" s="15">
        <v>0</v>
      </c>
    </row>
    <row r="1314" spans="1:5" x14ac:dyDescent="0.2">
      <c r="A1314" s="20">
        <v>87879</v>
      </c>
      <c r="B1314" s="17" t="s">
        <v>1324</v>
      </c>
      <c r="C1314" s="20" t="s">
        <v>17</v>
      </c>
      <c r="D1314" s="21">
        <v>5.14</v>
      </c>
      <c r="E1314" s="15">
        <v>0</v>
      </c>
    </row>
    <row r="1315" spans="1:5" x14ac:dyDescent="0.2">
      <c r="A1315" s="20">
        <v>87878</v>
      </c>
      <c r="B1315" s="17" t="s">
        <v>1325</v>
      </c>
      <c r="C1315" s="20" t="s">
        <v>17</v>
      </c>
      <c r="D1315" s="21">
        <v>5.84</v>
      </c>
      <c r="E1315" s="15">
        <v>0</v>
      </c>
    </row>
    <row r="1316" spans="1:5" x14ac:dyDescent="0.2">
      <c r="A1316" s="20">
        <v>87885</v>
      </c>
      <c r="B1316" s="17" t="s">
        <v>1326</v>
      </c>
      <c r="C1316" s="20" t="s">
        <v>17</v>
      </c>
      <c r="D1316" s="21">
        <v>9.91</v>
      </c>
      <c r="E1316" s="15">
        <v>0</v>
      </c>
    </row>
    <row r="1317" spans="1:5" x14ac:dyDescent="0.2">
      <c r="A1317" s="20">
        <v>87884</v>
      </c>
      <c r="B1317" s="17" t="s">
        <v>1327</v>
      </c>
      <c r="C1317" s="20" t="s">
        <v>17</v>
      </c>
      <c r="D1317" s="21">
        <v>10.44</v>
      </c>
      <c r="E1317" s="15">
        <v>0</v>
      </c>
    </row>
    <row r="1318" spans="1:5" x14ac:dyDescent="0.2">
      <c r="A1318" s="20">
        <v>87882</v>
      </c>
      <c r="B1318" s="17" t="s">
        <v>1328</v>
      </c>
      <c r="C1318" s="20" t="s">
        <v>17</v>
      </c>
      <c r="D1318" s="21">
        <v>6.54</v>
      </c>
      <c r="E1318" s="15">
        <v>0</v>
      </c>
    </row>
    <row r="1319" spans="1:5" x14ac:dyDescent="0.2">
      <c r="A1319" s="20">
        <v>87881</v>
      </c>
      <c r="B1319" s="17" t="s">
        <v>1329</v>
      </c>
      <c r="C1319" s="20" t="s">
        <v>17</v>
      </c>
      <c r="D1319" s="21">
        <v>6.77</v>
      </c>
      <c r="E1319" s="15">
        <v>0</v>
      </c>
    </row>
    <row r="1320" spans="1:5" x14ac:dyDescent="0.2">
      <c r="A1320" s="20">
        <v>87887</v>
      </c>
      <c r="B1320" s="17" t="s">
        <v>1330</v>
      </c>
      <c r="C1320" s="20" t="s">
        <v>17</v>
      </c>
      <c r="D1320" s="21">
        <v>17.71</v>
      </c>
      <c r="E1320" s="15">
        <v>0</v>
      </c>
    </row>
    <row r="1321" spans="1:5" x14ac:dyDescent="0.2">
      <c r="A1321" s="20">
        <v>87886</v>
      </c>
      <c r="B1321" s="17" t="s">
        <v>1331</v>
      </c>
      <c r="C1321" s="20" t="s">
        <v>17</v>
      </c>
      <c r="D1321" s="21">
        <v>18.87</v>
      </c>
      <c r="E1321" s="15">
        <v>0</v>
      </c>
    </row>
    <row r="1322" spans="1:5" x14ac:dyDescent="0.2">
      <c r="A1322" s="20">
        <v>87911</v>
      </c>
      <c r="B1322" s="17" t="s">
        <v>1332</v>
      </c>
      <c r="C1322" s="20" t="s">
        <v>17</v>
      </c>
      <c r="D1322" s="21">
        <v>24.93</v>
      </c>
      <c r="E1322" s="15">
        <v>0</v>
      </c>
    </row>
    <row r="1323" spans="1:5" x14ac:dyDescent="0.2">
      <c r="A1323" s="20">
        <v>87910</v>
      </c>
      <c r="B1323" s="17" t="s">
        <v>1333</v>
      </c>
      <c r="C1323" s="20" t="s">
        <v>17</v>
      </c>
      <c r="D1323" s="21">
        <v>26.09</v>
      </c>
      <c r="E1323" s="15">
        <v>0</v>
      </c>
    </row>
    <row r="1324" spans="1:5" x14ac:dyDescent="0.2">
      <c r="A1324" s="20">
        <v>103686</v>
      </c>
      <c r="B1324" s="17" t="s">
        <v>1334</v>
      </c>
      <c r="C1324" s="20" t="s">
        <v>105</v>
      </c>
      <c r="D1324" s="21">
        <v>670.82</v>
      </c>
      <c r="E1324" s="15">
        <v>0</v>
      </c>
    </row>
    <row r="1325" spans="1:5" x14ac:dyDescent="0.2">
      <c r="A1325" s="20">
        <v>103685</v>
      </c>
      <c r="B1325" s="17" t="s">
        <v>1335</v>
      </c>
      <c r="C1325" s="20" t="s">
        <v>105</v>
      </c>
      <c r="D1325" s="21">
        <v>593.16</v>
      </c>
      <c r="E1325" s="15">
        <v>0</v>
      </c>
    </row>
    <row r="1326" spans="1:5" x14ac:dyDescent="0.2">
      <c r="A1326" s="20">
        <v>103669</v>
      </c>
      <c r="B1326" s="17" t="s">
        <v>1336</v>
      </c>
      <c r="C1326" s="20" t="s">
        <v>105</v>
      </c>
      <c r="D1326" s="21">
        <v>968.65</v>
      </c>
      <c r="E1326" s="15">
        <v>0</v>
      </c>
    </row>
    <row r="1327" spans="1:5" x14ac:dyDescent="0.2">
      <c r="A1327" s="20">
        <v>103672</v>
      </c>
      <c r="B1327" s="17" t="s">
        <v>1337</v>
      </c>
      <c r="C1327" s="20" t="s">
        <v>105</v>
      </c>
      <c r="D1327" s="21">
        <v>587.64</v>
      </c>
      <c r="E1327" s="15">
        <v>0</v>
      </c>
    </row>
    <row r="1328" spans="1:5" x14ac:dyDescent="0.2">
      <c r="A1328" s="20">
        <v>103671</v>
      </c>
      <c r="B1328" s="17" t="s">
        <v>1338</v>
      </c>
      <c r="C1328" s="20" t="s">
        <v>105</v>
      </c>
      <c r="D1328" s="21">
        <v>627.92999999999995</v>
      </c>
      <c r="E1328" s="15">
        <v>0</v>
      </c>
    </row>
    <row r="1329" spans="1:5" x14ac:dyDescent="0.2">
      <c r="A1329" s="20">
        <v>103688</v>
      </c>
      <c r="B1329" s="17" t="s">
        <v>1339</v>
      </c>
      <c r="C1329" s="20" t="s">
        <v>105</v>
      </c>
      <c r="D1329" s="21">
        <v>805.7</v>
      </c>
      <c r="E1329" s="15">
        <v>0</v>
      </c>
    </row>
    <row r="1330" spans="1:5" x14ac:dyDescent="0.2">
      <c r="A1330" s="20">
        <v>103687</v>
      </c>
      <c r="B1330" s="17" t="s">
        <v>1340</v>
      </c>
      <c r="C1330" s="20" t="s">
        <v>105</v>
      </c>
      <c r="D1330" s="21">
        <v>1140.54</v>
      </c>
      <c r="E1330" s="15">
        <v>0</v>
      </c>
    </row>
    <row r="1331" spans="1:5" x14ac:dyDescent="0.2">
      <c r="A1331" s="20">
        <v>103684</v>
      </c>
      <c r="B1331" s="17" t="s">
        <v>1341</v>
      </c>
      <c r="C1331" s="20" t="s">
        <v>105</v>
      </c>
      <c r="D1331" s="21">
        <v>610.42999999999995</v>
      </c>
      <c r="E1331" s="15">
        <v>0</v>
      </c>
    </row>
    <row r="1332" spans="1:5" x14ac:dyDescent="0.2">
      <c r="A1332" s="20">
        <v>103681</v>
      </c>
      <c r="B1332" s="17" t="s">
        <v>1342</v>
      </c>
      <c r="C1332" s="20" t="s">
        <v>105</v>
      </c>
      <c r="D1332" s="21">
        <v>661.78</v>
      </c>
      <c r="E1332" s="15">
        <v>0</v>
      </c>
    </row>
    <row r="1333" spans="1:5" x14ac:dyDescent="0.2">
      <c r="A1333" s="20">
        <v>103679</v>
      </c>
      <c r="B1333" s="17" t="s">
        <v>1343</v>
      </c>
      <c r="C1333" s="20" t="s">
        <v>105</v>
      </c>
      <c r="D1333" s="21">
        <v>757.53</v>
      </c>
      <c r="E1333" s="15">
        <v>0</v>
      </c>
    </row>
    <row r="1334" spans="1:5" x14ac:dyDescent="0.2">
      <c r="A1334" s="20">
        <v>103677</v>
      </c>
      <c r="B1334" s="17" t="s">
        <v>1344</v>
      </c>
      <c r="C1334" s="20" t="s">
        <v>105</v>
      </c>
      <c r="D1334" s="21">
        <v>815.48</v>
      </c>
      <c r="E1334" s="15">
        <v>0</v>
      </c>
    </row>
    <row r="1335" spans="1:5" x14ac:dyDescent="0.2">
      <c r="A1335" s="20">
        <v>103675</v>
      </c>
      <c r="B1335" s="17" t="s">
        <v>1345</v>
      </c>
      <c r="C1335" s="20" t="s">
        <v>105</v>
      </c>
      <c r="D1335" s="21">
        <v>587.01</v>
      </c>
      <c r="E1335" s="15">
        <v>0</v>
      </c>
    </row>
    <row r="1336" spans="1:5" x14ac:dyDescent="0.2">
      <c r="A1336" s="20">
        <v>103680</v>
      </c>
      <c r="B1336" s="17" t="s">
        <v>1346</v>
      </c>
      <c r="C1336" s="20" t="s">
        <v>105</v>
      </c>
      <c r="D1336" s="21">
        <v>815.23</v>
      </c>
      <c r="E1336" s="15">
        <v>0</v>
      </c>
    </row>
    <row r="1337" spans="1:5" x14ac:dyDescent="0.2">
      <c r="A1337" s="20">
        <v>103678</v>
      </c>
      <c r="B1337" s="17" t="s">
        <v>1347</v>
      </c>
      <c r="C1337" s="20" t="s">
        <v>105</v>
      </c>
      <c r="D1337" s="21">
        <v>920.15</v>
      </c>
      <c r="E1337" s="15">
        <v>0</v>
      </c>
    </row>
    <row r="1338" spans="1:5" x14ac:dyDescent="0.2">
      <c r="A1338" s="20">
        <v>103676</v>
      </c>
      <c r="B1338" s="17" t="s">
        <v>1348</v>
      </c>
      <c r="C1338" s="20" t="s">
        <v>105</v>
      </c>
      <c r="D1338" s="21">
        <v>1050.93</v>
      </c>
      <c r="E1338" s="15">
        <v>0</v>
      </c>
    </row>
    <row r="1339" spans="1:5" x14ac:dyDescent="0.2">
      <c r="A1339" s="20">
        <v>103674</v>
      </c>
      <c r="B1339" s="17" t="s">
        <v>1349</v>
      </c>
      <c r="C1339" s="20" t="s">
        <v>105</v>
      </c>
      <c r="D1339" s="21">
        <v>613.80999999999995</v>
      </c>
      <c r="E1339" s="15">
        <v>0</v>
      </c>
    </row>
    <row r="1340" spans="1:5" x14ac:dyDescent="0.2">
      <c r="A1340" s="20">
        <v>103683</v>
      </c>
      <c r="B1340" s="17" t="s">
        <v>1350</v>
      </c>
      <c r="C1340" s="20" t="s">
        <v>105</v>
      </c>
      <c r="D1340" s="21">
        <v>1391.76</v>
      </c>
      <c r="E1340" s="15">
        <v>0</v>
      </c>
    </row>
    <row r="1341" spans="1:5" x14ac:dyDescent="0.2">
      <c r="A1341" s="20">
        <v>103682</v>
      </c>
      <c r="B1341" s="17" t="s">
        <v>1351</v>
      </c>
      <c r="C1341" s="20" t="s">
        <v>105</v>
      </c>
      <c r="D1341" s="21">
        <v>995.22</v>
      </c>
      <c r="E1341" s="15">
        <v>0</v>
      </c>
    </row>
    <row r="1342" spans="1:5" x14ac:dyDescent="0.2">
      <c r="A1342" s="20">
        <v>103670</v>
      </c>
      <c r="B1342" s="17" t="s">
        <v>1352</v>
      </c>
      <c r="C1342" s="20" t="s">
        <v>105</v>
      </c>
      <c r="D1342" s="21">
        <v>406.65</v>
      </c>
      <c r="E1342" s="15">
        <v>0</v>
      </c>
    </row>
    <row r="1343" spans="1:5" x14ac:dyDescent="0.2">
      <c r="A1343" s="20">
        <v>103673</v>
      </c>
      <c r="B1343" s="17" t="s">
        <v>1353</v>
      </c>
      <c r="C1343" s="20" t="s">
        <v>105</v>
      </c>
      <c r="D1343" s="21">
        <v>57.98</v>
      </c>
      <c r="E1343" s="15">
        <v>0</v>
      </c>
    </row>
    <row r="1344" spans="1:5" x14ac:dyDescent="0.2">
      <c r="A1344" s="20">
        <v>91084</v>
      </c>
      <c r="B1344" s="17" t="s">
        <v>1354</v>
      </c>
      <c r="C1344" s="20" t="s">
        <v>17</v>
      </c>
      <c r="D1344" s="21">
        <v>259.56</v>
      </c>
      <c r="E1344" s="15">
        <v>0</v>
      </c>
    </row>
    <row r="1345" spans="1:5" x14ac:dyDescent="0.2">
      <c r="A1345" s="20">
        <v>91080</v>
      </c>
      <c r="B1345" s="17" t="s">
        <v>1355</v>
      </c>
      <c r="C1345" s="20" t="s">
        <v>17</v>
      </c>
      <c r="D1345" s="21">
        <v>203.12</v>
      </c>
      <c r="E1345" s="15">
        <v>0</v>
      </c>
    </row>
    <row r="1346" spans="1:5" x14ac:dyDescent="0.2">
      <c r="A1346" s="20">
        <v>91101</v>
      </c>
      <c r="B1346" s="17" t="s">
        <v>1356</v>
      </c>
      <c r="C1346" s="20" t="s">
        <v>17</v>
      </c>
      <c r="D1346" s="21">
        <v>240.63</v>
      </c>
      <c r="E1346" s="15">
        <v>0</v>
      </c>
    </row>
    <row r="1347" spans="1:5" x14ac:dyDescent="0.2">
      <c r="A1347" s="20">
        <v>91097</v>
      </c>
      <c r="B1347" s="17" t="s">
        <v>1357</v>
      </c>
      <c r="C1347" s="20" t="s">
        <v>17</v>
      </c>
      <c r="D1347" s="21">
        <v>195.98</v>
      </c>
      <c r="E1347" s="15">
        <v>0</v>
      </c>
    </row>
    <row r="1348" spans="1:5" x14ac:dyDescent="0.2">
      <c r="A1348" s="20">
        <v>91082</v>
      </c>
      <c r="B1348" s="17" t="s">
        <v>1358</v>
      </c>
      <c r="C1348" s="20" t="s">
        <v>17</v>
      </c>
      <c r="D1348" s="21">
        <v>231.2</v>
      </c>
      <c r="E1348" s="15">
        <v>0</v>
      </c>
    </row>
    <row r="1349" spans="1:5" x14ac:dyDescent="0.2">
      <c r="A1349" s="20">
        <v>91078</v>
      </c>
      <c r="B1349" s="17" t="s">
        <v>1359</v>
      </c>
      <c r="C1349" s="20" t="s">
        <v>17</v>
      </c>
      <c r="D1349" s="21">
        <v>189.68</v>
      </c>
    </row>
    <row r="1350" spans="1:5" x14ac:dyDescent="0.2">
      <c r="A1350" s="20">
        <v>91099</v>
      </c>
      <c r="B1350" s="17" t="s">
        <v>1360</v>
      </c>
      <c r="C1350" s="20" t="s">
        <v>17</v>
      </c>
      <c r="D1350" s="21">
        <v>218.05</v>
      </c>
    </row>
    <row r="1351" spans="1:5" x14ac:dyDescent="0.2">
      <c r="A1351" s="20">
        <v>91095</v>
      </c>
      <c r="B1351" s="17" t="s">
        <v>1361</v>
      </c>
      <c r="C1351" s="20" t="s">
        <v>17</v>
      </c>
      <c r="D1351" s="21">
        <v>184.11</v>
      </c>
    </row>
    <row r="1352" spans="1:5" x14ac:dyDescent="0.2">
      <c r="A1352" s="20">
        <v>91076</v>
      </c>
      <c r="B1352" s="17" t="s">
        <v>1362</v>
      </c>
      <c r="C1352" s="20" t="s">
        <v>17</v>
      </c>
      <c r="D1352" s="21">
        <v>352.9</v>
      </c>
    </row>
    <row r="1353" spans="1:5" x14ac:dyDescent="0.2">
      <c r="A1353" s="20">
        <v>91072</v>
      </c>
      <c r="B1353" s="17" t="s">
        <v>1363</v>
      </c>
      <c r="C1353" s="20" t="s">
        <v>17</v>
      </c>
      <c r="D1353" s="21">
        <v>308.27999999999997</v>
      </c>
    </row>
    <row r="1354" spans="1:5" x14ac:dyDescent="0.2">
      <c r="A1354" s="20">
        <v>91093</v>
      </c>
      <c r="B1354" s="17" t="s">
        <v>1364</v>
      </c>
      <c r="C1354" s="20" t="s">
        <v>17</v>
      </c>
      <c r="D1354" s="21">
        <v>366.63</v>
      </c>
    </row>
    <row r="1355" spans="1:5" x14ac:dyDescent="0.2">
      <c r="A1355" s="20">
        <v>91089</v>
      </c>
      <c r="B1355" s="17" t="s">
        <v>1365</v>
      </c>
      <c r="C1355" s="20" t="s">
        <v>17</v>
      </c>
      <c r="D1355" s="21">
        <v>330.15</v>
      </c>
    </row>
    <row r="1356" spans="1:5" x14ac:dyDescent="0.2">
      <c r="A1356" s="20">
        <v>91074</v>
      </c>
      <c r="B1356" s="17" t="s">
        <v>1366</v>
      </c>
      <c r="C1356" s="20" t="s">
        <v>17</v>
      </c>
      <c r="D1356" s="21">
        <v>223.95</v>
      </c>
    </row>
    <row r="1357" spans="1:5" x14ac:dyDescent="0.2">
      <c r="A1357" s="20">
        <v>91070</v>
      </c>
      <c r="B1357" s="17" t="s">
        <v>1367</v>
      </c>
      <c r="C1357" s="20" t="s">
        <v>17</v>
      </c>
      <c r="D1357" s="21">
        <v>190.32</v>
      </c>
    </row>
    <row r="1358" spans="1:5" x14ac:dyDescent="0.2">
      <c r="A1358" s="20">
        <v>91091</v>
      </c>
      <c r="B1358" s="17" t="s">
        <v>1368</v>
      </c>
      <c r="C1358" s="20" t="s">
        <v>17</v>
      </c>
      <c r="D1358" s="21">
        <v>238.48</v>
      </c>
    </row>
    <row r="1359" spans="1:5" x14ac:dyDescent="0.2">
      <c r="A1359" s="20">
        <v>91087</v>
      </c>
      <c r="B1359" s="17" t="s">
        <v>1369</v>
      </c>
      <c r="C1359" s="20" t="s">
        <v>17</v>
      </c>
      <c r="D1359" s="21">
        <v>210.42</v>
      </c>
    </row>
    <row r="1360" spans="1:5" x14ac:dyDescent="0.2">
      <c r="A1360" s="20">
        <v>91083</v>
      </c>
      <c r="B1360" s="17" t="s">
        <v>1370</v>
      </c>
      <c r="C1360" s="20" t="s">
        <v>17</v>
      </c>
      <c r="D1360" s="21">
        <v>323.51</v>
      </c>
    </row>
    <row r="1361" spans="1:4" x14ac:dyDescent="0.2">
      <c r="A1361" s="20">
        <v>91079</v>
      </c>
      <c r="B1361" s="17" t="s">
        <v>1371</v>
      </c>
      <c r="C1361" s="20" t="s">
        <v>17</v>
      </c>
      <c r="D1361" s="21">
        <v>191.01</v>
      </c>
    </row>
    <row r="1362" spans="1:4" x14ac:dyDescent="0.2">
      <c r="A1362" s="20">
        <v>91100</v>
      </c>
      <c r="B1362" s="17" t="s">
        <v>1372</v>
      </c>
      <c r="C1362" s="20" t="s">
        <v>17</v>
      </c>
      <c r="D1362" s="21">
        <v>267.87</v>
      </c>
    </row>
    <row r="1363" spans="1:4" x14ac:dyDescent="0.2">
      <c r="A1363" s="20">
        <v>91096</v>
      </c>
      <c r="B1363" s="17" t="s">
        <v>1373</v>
      </c>
      <c r="C1363" s="20" t="s">
        <v>17</v>
      </c>
      <c r="D1363" s="21">
        <v>180.22</v>
      </c>
    </row>
    <row r="1364" spans="1:4" x14ac:dyDescent="0.2">
      <c r="A1364" s="20">
        <v>91081</v>
      </c>
      <c r="B1364" s="17" t="s">
        <v>1374</v>
      </c>
      <c r="C1364" s="20" t="s">
        <v>17</v>
      </c>
      <c r="D1364" s="21">
        <v>254.72</v>
      </c>
    </row>
    <row r="1365" spans="1:4" x14ac:dyDescent="0.2">
      <c r="A1365" s="20">
        <v>91077</v>
      </c>
      <c r="B1365" s="17" t="s">
        <v>1375</v>
      </c>
      <c r="C1365" s="20" t="s">
        <v>17</v>
      </c>
      <c r="D1365" s="21">
        <v>173.89</v>
      </c>
    </row>
    <row r="1366" spans="1:4" x14ac:dyDescent="0.2">
      <c r="A1366" s="20">
        <v>91098</v>
      </c>
      <c r="B1366" s="17" t="s">
        <v>1376</v>
      </c>
      <c r="C1366" s="20" t="s">
        <v>17</v>
      </c>
      <c r="D1366" s="21">
        <v>223.85</v>
      </c>
    </row>
    <row r="1367" spans="1:4" x14ac:dyDescent="0.2">
      <c r="A1367" s="20">
        <v>91094</v>
      </c>
      <c r="B1367" s="17" t="s">
        <v>1377</v>
      </c>
      <c r="C1367" s="20" t="s">
        <v>17</v>
      </c>
      <c r="D1367" s="21">
        <v>166.06</v>
      </c>
    </row>
    <row r="1368" spans="1:4" x14ac:dyDescent="0.2">
      <c r="A1368" s="20">
        <v>91075</v>
      </c>
      <c r="B1368" s="17" t="s">
        <v>1378</v>
      </c>
      <c r="C1368" s="20" t="s">
        <v>17</v>
      </c>
      <c r="D1368" s="21">
        <v>387.17</v>
      </c>
    </row>
    <row r="1369" spans="1:4" x14ac:dyDescent="0.2">
      <c r="A1369" s="20">
        <v>91071</v>
      </c>
      <c r="B1369" s="17" t="s">
        <v>1379</v>
      </c>
      <c r="C1369" s="20" t="s">
        <v>17</v>
      </c>
      <c r="D1369" s="21">
        <v>301.02999999999997</v>
      </c>
    </row>
    <row r="1370" spans="1:4" x14ac:dyDescent="0.2">
      <c r="A1370" s="20">
        <v>91092</v>
      </c>
      <c r="B1370" s="17" t="s">
        <v>1380</v>
      </c>
      <c r="C1370" s="20" t="s">
        <v>17</v>
      </c>
      <c r="D1370" s="21">
        <v>382.31</v>
      </c>
    </row>
    <row r="1371" spans="1:4" x14ac:dyDescent="0.2">
      <c r="A1371" s="20">
        <v>91088</v>
      </c>
      <c r="B1371" s="17" t="s">
        <v>1381</v>
      </c>
      <c r="C1371" s="20" t="s">
        <v>17</v>
      </c>
      <c r="D1371" s="21">
        <v>320.5</v>
      </c>
    </row>
    <row r="1372" spans="1:4" x14ac:dyDescent="0.2">
      <c r="A1372" s="20">
        <v>91073</v>
      </c>
      <c r="B1372" s="17" t="s">
        <v>1382</v>
      </c>
      <c r="C1372" s="20" t="s">
        <v>17</v>
      </c>
      <c r="D1372" s="21">
        <v>237.81</v>
      </c>
    </row>
    <row r="1373" spans="1:4" x14ac:dyDescent="0.2">
      <c r="A1373" s="20">
        <v>91069</v>
      </c>
      <c r="B1373" s="17" t="s">
        <v>1383</v>
      </c>
      <c r="C1373" s="20" t="s">
        <v>17</v>
      </c>
      <c r="D1373" s="21">
        <v>180.85</v>
      </c>
    </row>
    <row r="1374" spans="1:4" x14ac:dyDescent="0.2">
      <c r="A1374" s="20">
        <v>91090</v>
      </c>
      <c r="B1374" s="17" t="s">
        <v>1384</v>
      </c>
      <c r="C1374" s="20" t="s">
        <v>17</v>
      </c>
      <c r="D1374" s="21">
        <v>242.42</v>
      </c>
    </row>
    <row r="1375" spans="1:4" x14ac:dyDescent="0.2">
      <c r="A1375" s="20">
        <v>91086</v>
      </c>
      <c r="B1375" s="17" t="s">
        <v>1385</v>
      </c>
      <c r="C1375" s="20" t="s">
        <v>17</v>
      </c>
      <c r="D1375" s="21">
        <v>199.44</v>
      </c>
    </row>
    <row r="1376" spans="1:4" x14ac:dyDescent="0.2">
      <c r="A1376" s="20">
        <v>105522</v>
      </c>
      <c r="B1376" s="17" t="s">
        <v>1386</v>
      </c>
      <c r="C1376" s="20" t="s">
        <v>17</v>
      </c>
      <c r="D1376" s="21">
        <v>0</v>
      </c>
    </row>
    <row r="1377" spans="1:4" x14ac:dyDescent="0.2">
      <c r="A1377" s="20">
        <v>104281</v>
      </c>
      <c r="B1377" s="17" t="s">
        <v>1387</v>
      </c>
      <c r="C1377" s="20" t="s">
        <v>19</v>
      </c>
      <c r="D1377" s="21">
        <v>0</v>
      </c>
    </row>
    <row r="1378" spans="1:4" x14ac:dyDescent="0.2">
      <c r="A1378" s="20">
        <v>104287</v>
      </c>
      <c r="B1378" s="17" t="s">
        <v>1388</v>
      </c>
      <c r="C1378" s="20" t="s">
        <v>19</v>
      </c>
      <c r="D1378" s="21">
        <v>0</v>
      </c>
    </row>
    <row r="1379" spans="1:4" x14ac:dyDescent="0.2">
      <c r="A1379" s="20">
        <v>104286</v>
      </c>
      <c r="B1379" s="17" t="s">
        <v>1389</v>
      </c>
      <c r="C1379" s="20" t="s">
        <v>19</v>
      </c>
      <c r="D1379" s="21">
        <v>0</v>
      </c>
    </row>
    <row r="1380" spans="1:4" x14ac:dyDescent="0.2">
      <c r="A1380" s="20">
        <v>104292</v>
      </c>
      <c r="B1380" s="17" t="s">
        <v>1390</v>
      </c>
      <c r="C1380" s="20" t="s">
        <v>19</v>
      </c>
      <c r="D1380" s="21">
        <v>0</v>
      </c>
    </row>
    <row r="1381" spans="1:4" x14ac:dyDescent="0.2">
      <c r="A1381" s="20">
        <v>104282</v>
      </c>
      <c r="B1381" s="17" t="s">
        <v>1391</v>
      </c>
      <c r="C1381" s="20" t="s">
        <v>19</v>
      </c>
      <c r="D1381" s="21">
        <v>0</v>
      </c>
    </row>
    <row r="1382" spans="1:4" x14ac:dyDescent="0.2">
      <c r="A1382" s="20">
        <v>104288</v>
      </c>
      <c r="B1382" s="17" t="s">
        <v>1392</v>
      </c>
      <c r="C1382" s="20" t="s">
        <v>19</v>
      </c>
      <c r="D1382" s="21">
        <v>0</v>
      </c>
    </row>
    <row r="1383" spans="1:4" x14ac:dyDescent="0.2">
      <c r="A1383" s="20">
        <v>104283</v>
      </c>
      <c r="B1383" s="17" t="s">
        <v>1393</v>
      </c>
      <c r="C1383" s="20" t="s">
        <v>19</v>
      </c>
      <c r="D1383" s="21">
        <v>0</v>
      </c>
    </row>
    <row r="1384" spans="1:4" x14ac:dyDescent="0.2">
      <c r="A1384" s="20">
        <v>104289</v>
      </c>
      <c r="B1384" s="17" t="s">
        <v>1394</v>
      </c>
      <c r="C1384" s="20" t="s">
        <v>19</v>
      </c>
      <c r="D1384" s="21">
        <v>0</v>
      </c>
    </row>
    <row r="1385" spans="1:4" x14ac:dyDescent="0.2">
      <c r="A1385" s="20">
        <v>104284</v>
      </c>
      <c r="B1385" s="17" t="s">
        <v>1395</v>
      </c>
      <c r="C1385" s="20" t="s">
        <v>19</v>
      </c>
      <c r="D1385" s="21">
        <v>0</v>
      </c>
    </row>
    <row r="1386" spans="1:4" x14ac:dyDescent="0.2">
      <c r="A1386" s="20">
        <v>104290</v>
      </c>
      <c r="B1386" s="17" t="s">
        <v>1396</v>
      </c>
      <c r="C1386" s="20" t="s">
        <v>19</v>
      </c>
      <c r="D1386" s="21">
        <v>0</v>
      </c>
    </row>
    <row r="1387" spans="1:4" x14ac:dyDescent="0.2">
      <c r="A1387" s="20">
        <v>104285</v>
      </c>
      <c r="B1387" s="17" t="s">
        <v>1397</v>
      </c>
      <c r="C1387" s="20" t="s">
        <v>19</v>
      </c>
      <c r="D1387" s="21">
        <v>0</v>
      </c>
    </row>
    <row r="1388" spans="1:4" x14ac:dyDescent="0.2">
      <c r="A1388" s="20">
        <v>104291</v>
      </c>
      <c r="B1388" s="17" t="s">
        <v>1398</v>
      </c>
      <c r="C1388" s="20" t="s">
        <v>19</v>
      </c>
      <c r="D1388" s="21">
        <v>0</v>
      </c>
    </row>
    <row r="1389" spans="1:4" x14ac:dyDescent="0.2">
      <c r="A1389" s="20">
        <v>104267</v>
      </c>
      <c r="B1389" s="17" t="s">
        <v>1399</v>
      </c>
      <c r="C1389" s="20" t="s">
        <v>19</v>
      </c>
      <c r="D1389" s="21">
        <v>0</v>
      </c>
    </row>
    <row r="1390" spans="1:4" x14ac:dyDescent="0.2">
      <c r="A1390" s="20">
        <v>104268</v>
      </c>
      <c r="B1390" s="17" t="s">
        <v>1400</v>
      </c>
      <c r="C1390" s="20" t="s">
        <v>19</v>
      </c>
      <c r="D1390" s="21">
        <v>0</v>
      </c>
    </row>
    <row r="1391" spans="1:4" x14ac:dyDescent="0.2">
      <c r="A1391" s="20">
        <v>104269</v>
      </c>
      <c r="B1391" s="17" t="s">
        <v>1401</v>
      </c>
      <c r="C1391" s="20" t="s">
        <v>19</v>
      </c>
      <c r="D1391" s="21">
        <v>0</v>
      </c>
    </row>
    <row r="1392" spans="1:4" x14ac:dyDescent="0.2">
      <c r="A1392" s="20">
        <v>104270</v>
      </c>
      <c r="B1392" s="17" t="s">
        <v>1402</v>
      </c>
      <c r="C1392" s="20" t="s">
        <v>19</v>
      </c>
      <c r="D1392" s="21">
        <v>0</v>
      </c>
    </row>
    <row r="1393" spans="1:5" x14ac:dyDescent="0.2">
      <c r="A1393" s="20">
        <v>104276</v>
      </c>
      <c r="B1393" s="17" t="s">
        <v>1403</v>
      </c>
      <c r="C1393" s="20" t="s">
        <v>19</v>
      </c>
      <c r="D1393" s="21">
        <v>0</v>
      </c>
    </row>
    <row r="1394" spans="1:5" x14ac:dyDescent="0.2">
      <c r="A1394" s="20">
        <v>104280</v>
      </c>
      <c r="B1394" s="17" t="s">
        <v>1404</v>
      </c>
      <c r="C1394" s="20" t="s">
        <v>19</v>
      </c>
      <c r="D1394" s="21">
        <v>0</v>
      </c>
    </row>
    <row r="1395" spans="1:5" x14ac:dyDescent="0.2">
      <c r="A1395" s="20">
        <v>104271</v>
      </c>
      <c r="B1395" s="17" t="s">
        <v>1405</v>
      </c>
      <c r="C1395" s="20" t="s">
        <v>19</v>
      </c>
      <c r="D1395" s="21">
        <v>0</v>
      </c>
    </row>
    <row r="1396" spans="1:5" x14ac:dyDescent="0.2">
      <c r="A1396" s="20">
        <v>104272</v>
      </c>
      <c r="B1396" s="17" t="s">
        <v>1406</v>
      </c>
      <c r="C1396" s="20" t="s">
        <v>19</v>
      </c>
      <c r="D1396" s="21">
        <v>0</v>
      </c>
    </row>
    <row r="1397" spans="1:5" x14ac:dyDescent="0.2">
      <c r="A1397" s="20">
        <v>104273</v>
      </c>
      <c r="B1397" s="17" t="s">
        <v>1407</v>
      </c>
      <c r="C1397" s="20" t="s">
        <v>19</v>
      </c>
      <c r="D1397" s="21">
        <v>0</v>
      </c>
      <c r="E1397" s="15">
        <v>0</v>
      </c>
    </row>
    <row r="1398" spans="1:5" x14ac:dyDescent="0.2">
      <c r="A1398" s="20">
        <v>104277</v>
      </c>
      <c r="B1398" s="17" t="s">
        <v>1408</v>
      </c>
      <c r="C1398" s="20" t="s">
        <v>19</v>
      </c>
      <c r="D1398" s="21">
        <v>0</v>
      </c>
      <c r="E1398" s="15">
        <v>0</v>
      </c>
    </row>
    <row r="1399" spans="1:5" x14ac:dyDescent="0.2">
      <c r="A1399" s="20">
        <v>104274</v>
      </c>
      <c r="B1399" s="17" t="s">
        <v>1409</v>
      </c>
      <c r="C1399" s="20" t="s">
        <v>19</v>
      </c>
      <c r="D1399" s="21">
        <v>0</v>
      </c>
      <c r="E1399" s="15">
        <v>0</v>
      </c>
    </row>
    <row r="1400" spans="1:5" x14ac:dyDescent="0.2">
      <c r="A1400" s="20">
        <v>104278</v>
      </c>
      <c r="B1400" s="17" t="s">
        <v>1410</v>
      </c>
      <c r="C1400" s="20" t="s">
        <v>19</v>
      </c>
      <c r="D1400" s="21">
        <v>0</v>
      </c>
      <c r="E1400" s="15">
        <v>0</v>
      </c>
    </row>
    <row r="1401" spans="1:5" x14ac:dyDescent="0.2">
      <c r="A1401" s="20">
        <v>104275</v>
      </c>
      <c r="B1401" s="17" t="s">
        <v>1411</v>
      </c>
      <c r="C1401" s="20" t="s">
        <v>19</v>
      </c>
      <c r="D1401" s="21">
        <v>0</v>
      </c>
      <c r="E1401" s="15">
        <v>0</v>
      </c>
    </row>
    <row r="1402" spans="1:5" x14ac:dyDescent="0.2">
      <c r="A1402" s="20">
        <v>104279</v>
      </c>
      <c r="B1402" s="17" t="s">
        <v>1412</v>
      </c>
      <c r="C1402" s="20" t="s">
        <v>19</v>
      </c>
      <c r="D1402" s="21">
        <v>0</v>
      </c>
      <c r="E1402" s="15">
        <v>0</v>
      </c>
    </row>
    <row r="1403" spans="1:5" x14ac:dyDescent="0.2">
      <c r="A1403" s="20">
        <v>104265</v>
      </c>
      <c r="B1403" s="17" t="s">
        <v>1413</v>
      </c>
      <c r="C1403" s="20" t="s">
        <v>19</v>
      </c>
      <c r="D1403" s="21">
        <v>0</v>
      </c>
      <c r="E1403" s="15">
        <v>0</v>
      </c>
    </row>
    <row r="1404" spans="1:5" x14ac:dyDescent="0.2">
      <c r="A1404" s="20">
        <v>104266</v>
      </c>
      <c r="B1404" s="17" t="s">
        <v>1414</v>
      </c>
      <c r="C1404" s="20" t="s">
        <v>19</v>
      </c>
      <c r="D1404" s="21">
        <v>0</v>
      </c>
      <c r="E1404" s="15">
        <v>0</v>
      </c>
    </row>
    <row r="1405" spans="1:5" x14ac:dyDescent="0.2">
      <c r="A1405" s="20">
        <v>104305</v>
      </c>
      <c r="B1405" s="17" t="s">
        <v>1415</v>
      </c>
      <c r="C1405" s="20" t="s">
        <v>26</v>
      </c>
      <c r="D1405" s="21">
        <v>0</v>
      </c>
      <c r="E1405" s="15">
        <v>0</v>
      </c>
    </row>
    <row r="1406" spans="1:5" x14ac:dyDescent="0.2">
      <c r="A1406" s="20">
        <v>104306</v>
      </c>
      <c r="B1406" s="17" t="s">
        <v>1416</v>
      </c>
      <c r="C1406" s="20" t="s">
        <v>26</v>
      </c>
      <c r="D1406" s="21">
        <v>0</v>
      </c>
      <c r="E1406" s="15">
        <v>0</v>
      </c>
    </row>
    <row r="1407" spans="1:5" x14ac:dyDescent="0.2">
      <c r="A1407" s="20">
        <v>104307</v>
      </c>
      <c r="B1407" s="17" t="s">
        <v>1417</v>
      </c>
      <c r="C1407" s="20" t="s">
        <v>26</v>
      </c>
      <c r="D1407" s="21">
        <v>0</v>
      </c>
      <c r="E1407" s="15">
        <v>0</v>
      </c>
    </row>
    <row r="1408" spans="1:5" x14ac:dyDescent="0.2">
      <c r="A1408" s="20">
        <v>104308</v>
      </c>
      <c r="B1408" s="17" t="s">
        <v>1418</v>
      </c>
      <c r="C1408" s="20" t="s">
        <v>26</v>
      </c>
      <c r="D1408" s="21">
        <v>0</v>
      </c>
      <c r="E1408" s="15">
        <v>0</v>
      </c>
    </row>
    <row r="1409" spans="1:5" x14ac:dyDescent="0.2">
      <c r="A1409" s="20">
        <v>104309</v>
      </c>
      <c r="B1409" s="17" t="s">
        <v>1419</v>
      </c>
      <c r="C1409" s="20" t="s">
        <v>26</v>
      </c>
      <c r="D1409" s="21">
        <v>0</v>
      </c>
      <c r="E1409" s="15">
        <v>0</v>
      </c>
    </row>
    <row r="1410" spans="1:5" x14ac:dyDescent="0.2">
      <c r="A1410" s="20">
        <v>104310</v>
      </c>
      <c r="B1410" s="17" t="s">
        <v>1420</v>
      </c>
      <c r="C1410" s="20" t="s">
        <v>26</v>
      </c>
      <c r="D1410" s="21">
        <v>0</v>
      </c>
      <c r="E1410" s="15">
        <v>0</v>
      </c>
    </row>
    <row r="1411" spans="1:5" x14ac:dyDescent="0.2">
      <c r="A1411" s="20">
        <v>104311</v>
      </c>
      <c r="B1411" s="17" t="s">
        <v>1421</v>
      </c>
      <c r="C1411" s="20" t="s">
        <v>26</v>
      </c>
      <c r="D1411" s="21">
        <v>0</v>
      </c>
      <c r="E1411" s="15">
        <v>0</v>
      </c>
    </row>
    <row r="1412" spans="1:5" x14ac:dyDescent="0.2">
      <c r="A1412" s="20">
        <v>104301</v>
      </c>
      <c r="B1412" s="17" t="s">
        <v>1422</v>
      </c>
      <c r="C1412" s="20" t="s">
        <v>284</v>
      </c>
      <c r="D1412" s="21">
        <v>0</v>
      </c>
      <c r="E1412" s="15">
        <v>0</v>
      </c>
    </row>
    <row r="1413" spans="1:5" x14ac:dyDescent="0.2">
      <c r="A1413" s="20">
        <v>104302</v>
      </c>
      <c r="B1413" s="17" t="s">
        <v>1423</v>
      </c>
      <c r="C1413" s="20" t="s">
        <v>284</v>
      </c>
      <c r="D1413" s="21">
        <v>0</v>
      </c>
      <c r="E1413" s="15">
        <v>0</v>
      </c>
    </row>
    <row r="1414" spans="1:5" x14ac:dyDescent="0.2">
      <c r="A1414" s="20">
        <v>104303</v>
      </c>
      <c r="B1414" s="17" t="s">
        <v>1424</v>
      </c>
      <c r="C1414" s="20" t="s">
        <v>284</v>
      </c>
      <c r="D1414" s="21">
        <v>0</v>
      </c>
      <c r="E1414" s="15">
        <v>0</v>
      </c>
    </row>
    <row r="1415" spans="1:5" x14ac:dyDescent="0.2">
      <c r="A1415" s="20">
        <v>104304</v>
      </c>
      <c r="B1415" s="17" t="s">
        <v>1425</v>
      </c>
      <c r="C1415" s="20" t="s">
        <v>284</v>
      </c>
      <c r="D1415" s="21">
        <v>0</v>
      </c>
      <c r="E1415" s="15">
        <v>0</v>
      </c>
    </row>
    <row r="1416" spans="1:5" x14ac:dyDescent="0.2">
      <c r="A1416" s="20">
        <v>104293</v>
      </c>
      <c r="B1416" s="17" t="s">
        <v>1426</v>
      </c>
      <c r="C1416" s="20" t="s">
        <v>284</v>
      </c>
      <c r="D1416" s="21">
        <v>0</v>
      </c>
      <c r="E1416" s="15">
        <v>0</v>
      </c>
    </row>
    <row r="1417" spans="1:5" x14ac:dyDescent="0.2">
      <c r="A1417" s="20">
        <v>104297</v>
      </c>
      <c r="B1417" s="17" t="s">
        <v>1427</v>
      </c>
      <c r="C1417" s="20" t="s">
        <v>284</v>
      </c>
      <c r="D1417" s="21">
        <v>0</v>
      </c>
      <c r="E1417" s="15">
        <v>0</v>
      </c>
    </row>
    <row r="1418" spans="1:5" x14ac:dyDescent="0.2">
      <c r="A1418" s="20">
        <v>104295</v>
      </c>
      <c r="B1418" s="17" t="s">
        <v>1428</v>
      </c>
      <c r="C1418" s="20" t="s">
        <v>284</v>
      </c>
      <c r="D1418" s="21">
        <v>0</v>
      </c>
      <c r="E1418" s="15">
        <v>0</v>
      </c>
    </row>
    <row r="1419" spans="1:5" x14ac:dyDescent="0.2">
      <c r="A1419" s="20">
        <v>104299</v>
      </c>
      <c r="B1419" s="17" t="s">
        <v>1429</v>
      </c>
      <c r="C1419" s="20" t="s">
        <v>284</v>
      </c>
      <c r="D1419" s="21">
        <v>0</v>
      </c>
      <c r="E1419" s="15">
        <v>0</v>
      </c>
    </row>
    <row r="1420" spans="1:5" x14ac:dyDescent="0.2">
      <c r="A1420" s="20">
        <v>104294</v>
      </c>
      <c r="B1420" s="17" t="s">
        <v>1430</v>
      </c>
      <c r="C1420" s="20" t="s">
        <v>284</v>
      </c>
      <c r="D1420" s="21">
        <v>0</v>
      </c>
      <c r="E1420" s="15">
        <v>0</v>
      </c>
    </row>
    <row r="1421" spans="1:5" x14ac:dyDescent="0.2">
      <c r="A1421" s="20">
        <v>104298</v>
      </c>
      <c r="B1421" s="17" t="s">
        <v>1431</v>
      </c>
      <c r="C1421" s="20" t="s">
        <v>284</v>
      </c>
      <c r="D1421" s="21">
        <v>0</v>
      </c>
      <c r="E1421" s="15">
        <v>0</v>
      </c>
    </row>
    <row r="1422" spans="1:5" x14ac:dyDescent="0.2">
      <c r="A1422" s="20">
        <v>104296</v>
      </c>
      <c r="B1422" s="17" t="s">
        <v>1432</v>
      </c>
      <c r="C1422" s="20" t="s">
        <v>284</v>
      </c>
      <c r="D1422" s="21">
        <v>0</v>
      </c>
      <c r="E1422" s="15">
        <v>0</v>
      </c>
    </row>
    <row r="1423" spans="1:5" x14ac:dyDescent="0.2">
      <c r="A1423" s="20">
        <v>104300</v>
      </c>
      <c r="B1423" s="17" t="s">
        <v>1433</v>
      </c>
      <c r="C1423" s="20" t="s">
        <v>284</v>
      </c>
      <c r="D1423" s="21">
        <v>0</v>
      </c>
      <c r="E1423" s="15">
        <v>0</v>
      </c>
    </row>
    <row r="1424" spans="1:5" x14ac:dyDescent="0.2">
      <c r="A1424" s="20">
        <v>90944</v>
      </c>
      <c r="B1424" s="17" t="s">
        <v>1434</v>
      </c>
      <c r="C1424" s="20" t="s">
        <v>17</v>
      </c>
      <c r="D1424" s="21">
        <v>205.03</v>
      </c>
      <c r="E1424" s="15">
        <v>0</v>
      </c>
    </row>
    <row r="1425" spans="1:5" x14ac:dyDescent="0.2">
      <c r="A1425" s="20">
        <v>90934</v>
      </c>
      <c r="B1425" s="17" t="s">
        <v>1435</v>
      </c>
      <c r="C1425" s="20" t="s">
        <v>17</v>
      </c>
      <c r="D1425" s="21">
        <v>189.94</v>
      </c>
      <c r="E1425" s="15">
        <v>0</v>
      </c>
    </row>
    <row r="1426" spans="1:5" x14ac:dyDescent="0.2">
      <c r="A1426" s="20">
        <v>90954</v>
      </c>
      <c r="B1426" s="17" t="s">
        <v>1436</v>
      </c>
      <c r="C1426" s="20" t="s">
        <v>17</v>
      </c>
      <c r="D1426" s="21">
        <v>232.67</v>
      </c>
      <c r="E1426" s="15">
        <v>0</v>
      </c>
    </row>
    <row r="1427" spans="1:5" x14ac:dyDescent="0.2">
      <c r="A1427" s="20">
        <v>90933</v>
      </c>
      <c r="B1427" s="17" t="s">
        <v>1437</v>
      </c>
      <c r="C1427" s="20" t="s">
        <v>17</v>
      </c>
      <c r="D1427" s="21">
        <v>171.46</v>
      </c>
      <c r="E1427" s="15">
        <v>0</v>
      </c>
    </row>
    <row r="1428" spans="1:5" x14ac:dyDescent="0.2">
      <c r="A1428" s="20">
        <v>90943</v>
      </c>
      <c r="B1428" s="17" t="s">
        <v>1438</v>
      </c>
      <c r="C1428" s="20" t="s">
        <v>17</v>
      </c>
      <c r="D1428" s="21">
        <v>184.91</v>
      </c>
      <c r="E1428" s="15">
        <v>0</v>
      </c>
    </row>
    <row r="1429" spans="1:5" x14ac:dyDescent="0.2">
      <c r="A1429" s="20">
        <v>90953</v>
      </c>
      <c r="B1429" s="17" t="s">
        <v>1439</v>
      </c>
      <c r="C1429" s="20" t="s">
        <v>17</v>
      </c>
      <c r="D1429" s="21">
        <v>209.54</v>
      </c>
      <c r="E1429" s="15">
        <v>0</v>
      </c>
    </row>
    <row r="1430" spans="1:5" x14ac:dyDescent="0.2">
      <c r="A1430" s="20">
        <v>90932</v>
      </c>
      <c r="B1430" s="17" t="s">
        <v>1440</v>
      </c>
      <c r="C1430" s="20" t="s">
        <v>17</v>
      </c>
      <c r="D1430" s="21">
        <v>94.26</v>
      </c>
      <c r="E1430" s="15">
        <v>0</v>
      </c>
    </row>
    <row r="1431" spans="1:5" x14ac:dyDescent="0.2">
      <c r="A1431" s="20">
        <v>90942</v>
      </c>
      <c r="B1431" s="17" t="s">
        <v>1441</v>
      </c>
      <c r="C1431" s="20" t="s">
        <v>17</v>
      </c>
      <c r="D1431" s="21">
        <v>100.84</v>
      </c>
      <c r="E1431" s="15">
        <v>0</v>
      </c>
    </row>
    <row r="1432" spans="1:5" x14ac:dyDescent="0.2">
      <c r="A1432" s="20">
        <v>90952</v>
      </c>
      <c r="B1432" s="17" t="s">
        <v>1442</v>
      </c>
      <c r="C1432" s="20" t="s">
        <v>17</v>
      </c>
      <c r="D1432" s="21">
        <v>112.88</v>
      </c>
      <c r="E1432" s="15">
        <v>0</v>
      </c>
    </row>
    <row r="1433" spans="1:5" x14ac:dyDescent="0.2">
      <c r="A1433" s="20">
        <v>90930</v>
      </c>
      <c r="B1433" s="17" t="s">
        <v>1443</v>
      </c>
      <c r="C1433" s="20" t="s">
        <v>17</v>
      </c>
      <c r="D1433" s="21">
        <v>83.97</v>
      </c>
      <c r="E1433" s="15">
        <v>0</v>
      </c>
    </row>
    <row r="1434" spans="1:5" x14ac:dyDescent="0.2">
      <c r="A1434" s="20">
        <v>90940</v>
      </c>
      <c r="B1434" s="17" t="s">
        <v>1444</v>
      </c>
      <c r="C1434" s="20" t="s">
        <v>17</v>
      </c>
      <c r="D1434" s="21">
        <v>89.63</v>
      </c>
      <c r="E1434" s="15">
        <v>0</v>
      </c>
    </row>
    <row r="1435" spans="1:5" x14ac:dyDescent="0.2">
      <c r="A1435" s="20">
        <v>90950</v>
      </c>
      <c r="B1435" s="17" t="s">
        <v>1445</v>
      </c>
      <c r="C1435" s="20" t="s">
        <v>17</v>
      </c>
      <c r="D1435" s="21">
        <v>100</v>
      </c>
      <c r="E1435" s="15">
        <v>0</v>
      </c>
    </row>
    <row r="1436" spans="1:5" x14ac:dyDescent="0.2">
      <c r="A1436" s="20">
        <v>88476</v>
      </c>
      <c r="B1436" s="17" t="s">
        <v>1446</v>
      </c>
      <c r="C1436" s="20" t="s">
        <v>17</v>
      </c>
      <c r="D1436" s="21">
        <v>20.3</v>
      </c>
      <c r="E1436" s="15">
        <v>0</v>
      </c>
    </row>
    <row r="1437" spans="1:5" x14ac:dyDescent="0.2">
      <c r="A1437" s="20">
        <v>88477</v>
      </c>
      <c r="B1437" s="17" t="s">
        <v>1447</v>
      </c>
      <c r="C1437" s="20" t="s">
        <v>17</v>
      </c>
      <c r="D1437" s="21">
        <v>28.37</v>
      </c>
      <c r="E1437" s="15">
        <v>0</v>
      </c>
    </row>
    <row r="1438" spans="1:5" x14ac:dyDescent="0.2">
      <c r="A1438" s="20">
        <v>88478</v>
      </c>
      <c r="B1438" s="17" t="s">
        <v>1448</v>
      </c>
      <c r="C1438" s="20" t="s">
        <v>17</v>
      </c>
      <c r="D1438" s="21">
        <v>35.04</v>
      </c>
      <c r="E1438" s="15">
        <v>0</v>
      </c>
    </row>
    <row r="1439" spans="1:5" x14ac:dyDescent="0.2">
      <c r="A1439" s="20">
        <v>88470</v>
      </c>
      <c r="B1439" s="17" t="s">
        <v>1449</v>
      </c>
      <c r="C1439" s="20" t="s">
        <v>17</v>
      </c>
      <c r="D1439" s="21">
        <v>24.49</v>
      </c>
      <c r="E1439" s="15">
        <v>0</v>
      </c>
    </row>
    <row r="1440" spans="1:5" x14ac:dyDescent="0.2">
      <c r="A1440" s="20">
        <v>88471</v>
      </c>
      <c r="B1440" s="17" t="s">
        <v>1450</v>
      </c>
      <c r="C1440" s="20" t="s">
        <v>17</v>
      </c>
      <c r="D1440" s="21">
        <v>30.85</v>
      </c>
      <c r="E1440" s="15">
        <v>0</v>
      </c>
    </row>
    <row r="1441" spans="1:5" x14ac:dyDescent="0.2">
      <c r="A1441" s="20">
        <v>88472</v>
      </c>
      <c r="B1441" s="17" t="s">
        <v>1451</v>
      </c>
      <c r="C1441" s="20" t="s">
        <v>17</v>
      </c>
      <c r="D1441" s="21">
        <v>35.89</v>
      </c>
      <c r="E1441" s="15">
        <v>0</v>
      </c>
    </row>
    <row r="1442" spans="1:5" x14ac:dyDescent="0.2">
      <c r="A1442" s="20">
        <v>87759</v>
      </c>
      <c r="B1442" s="17" t="s">
        <v>1452</v>
      </c>
      <c r="C1442" s="20" t="s">
        <v>17</v>
      </c>
      <c r="D1442" s="21">
        <v>131.4</v>
      </c>
      <c r="E1442" s="15">
        <v>0</v>
      </c>
    </row>
    <row r="1443" spans="1:5" x14ac:dyDescent="0.2">
      <c r="A1443" s="20">
        <v>87769</v>
      </c>
      <c r="B1443" s="17" t="s">
        <v>1453</v>
      </c>
      <c r="C1443" s="20" t="s">
        <v>17</v>
      </c>
      <c r="D1443" s="21">
        <v>155.96</v>
      </c>
      <c r="E1443" s="15">
        <v>0</v>
      </c>
    </row>
    <row r="1444" spans="1:5" x14ac:dyDescent="0.2">
      <c r="A1444" s="20">
        <v>87739</v>
      </c>
      <c r="B1444" s="17" t="s">
        <v>1454</v>
      </c>
      <c r="C1444" s="20" t="s">
        <v>17</v>
      </c>
      <c r="D1444" s="21">
        <v>103.07</v>
      </c>
      <c r="E1444" s="15">
        <v>0</v>
      </c>
    </row>
    <row r="1445" spans="1:5" x14ac:dyDescent="0.2">
      <c r="A1445" s="20">
        <v>87749</v>
      </c>
      <c r="B1445" s="17" t="s">
        <v>1455</v>
      </c>
      <c r="C1445" s="20" t="s">
        <v>17</v>
      </c>
      <c r="D1445" s="21">
        <v>132.99</v>
      </c>
      <c r="E1445" s="15">
        <v>0</v>
      </c>
    </row>
    <row r="1446" spans="1:5" x14ac:dyDescent="0.2">
      <c r="A1446" s="20">
        <v>87624</v>
      </c>
      <c r="B1446" s="17" t="s">
        <v>1456</v>
      </c>
      <c r="C1446" s="20" t="s">
        <v>17</v>
      </c>
      <c r="D1446" s="21">
        <v>86.85</v>
      </c>
      <c r="E1446" s="15">
        <v>0</v>
      </c>
    </row>
    <row r="1447" spans="1:5" x14ac:dyDescent="0.2">
      <c r="A1447" s="20">
        <v>87634</v>
      </c>
      <c r="B1447" s="17" t="s">
        <v>1457</v>
      </c>
      <c r="C1447" s="20" t="s">
        <v>17</v>
      </c>
      <c r="D1447" s="21">
        <v>116.76</v>
      </c>
      <c r="E1447" s="15">
        <v>0</v>
      </c>
    </row>
    <row r="1448" spans="1:5" x14ac:dyDescent="0.2">
      <c r="A1448" s="20">
        <v>87644</v>
      </c>
      <c r="B1448" s="17" t="s">
        <v>1458</v>
      </c>
      <c r="C1448" s="20" t="s">
        <v>17</v>
      </c>
      <c r="D1448" s="21">
        <v>141.25</v>
      </c>
      <c r="E1448" s="15">
        <v>0</v>
      </c>
    </row>
    <row r="1449" spans="1:5" x14ac:dyDescent="0.2">
      <c r="A1449" s="20">
        <v>87684</v>
      </c>
      <c r="B1449" s="17" t="s">
        <v>1459</v>
      </c>
      <c r="C1449" s="20" t="s">
        <v>17</v>
      </c>
      <c r="D1449" s="21">
        <v>136.69999999999999</v>
      </c>
      <c r="E1449" s="15">
        <v>0</v>
      </c>
    </row>
    <row r="1450" spans="1:5" x14ac:dyDescent="0.2">
      <c r="A1450" s="20">
        <v>87694</v>
      </c>
      <c r="B1450" s="17" t="s">
        <v>1460</v>
      </c>
      <c r="C1450" s="20" t="s">
        <v>17</v>
      </c>
      <c r="D1450" s="21">
        <v>156.6</v>
      </c>
      <c r="E1450" s="15">
        <v>0</v>
      </c>
    </row>
    <row r="1451" spans="1:5" x14ac:dyDescent="0.2">
      <c r="A1451" s="20">
        <v>87704</v>
      </c>
      <c r="B1451" s="17" t="s">
        <v>1461</v>
      </c>
      <c r="C1451" s="20" t="s">
        <v>17</v>
      </c>
      <c r="D1451" s="21">
        <v>169.95</v>
      </c>
      <c r="E1451" s="15">
        <v>0</v>
      </c>
    </row>
    <row r="1452" spans="1:5" x14ac:dyDescent="0.2">
      <c r="A1452" s="20">
        <v>87758</v>
      </c>
      <c r="B1452" s="17" t="s">
        <v>1462</v>
      </c>
      <c r="C1452" s="20" t="s">
        <v>17</v>
      </c>
      <c r="D1452" s="21">
        <v>118.28</v>
      </c>
      <c r="E1452" s="15">
        <v>0</v>
      </c>
    </row>
    <row r="1453" spans="1:5" x14ac:dyDescent="0.2">
      <c r="A1453" s="20">
        <v>87768</v>
      </c>
      <c r="B1453" s="17" t="s">
        <v>1463</v>
      </c>
      <c r="C1453" s="20" t="s">
        <v>17</v>
      </c>
      <c r="D1453" s="21">
        <v>139.83000000000001</v>
      </c>
      <c r="E1453" s="15">
        <v>0</v>
      </c>
    </row>
    <row r="1454" spans="1:5" x14ac:dyDescent="0.2">
      <c r="A1454" s="20">
        <v>87738</v>
      </c>
      <c r="B1454" s="17" t="s">
        <v>1464</v>
      </c>
      <c r="C1454" s="20" t="s">
        <v>17</v>
      </c>
      <c r="D1454" s="21">
        <v>93.63</v>
      </c>
      <c r="E1454" s="15">
        <v>0</v>
      </c>
    </row>
    <row r="1455" spans="1:5" x14ac:dyDescent="0.2">
      <c r="A1455" s="20">
        <v>87748</v>
      </c>
      <c r="B1455" s="17" t="s">
        <v>1465</v>
      </c>
      <c r="C1455" s="20" t="s">
        <v>17</v>
      </c>
      <c r="D1455" s="21">
        <v>119.87</v>
      </c>
      <c r="E1455" s="15">
        <v>0</v>
      </c>
    </row>
    <row r="1456" spans="1:5" x14ac:dyDescent="0.2">
      <c r="A1456" s="20">
        <v>87623</v>
      </c>
      <c r="B1456" s="17" t="s">
        <v>1466</v>
      </c>
      <c r="C1456" s="20" t="s">
        <v>17</v>
      </c>
      <c r="D1456" s="21">
        <v>77.41</v>
      </c>
      <c r="E1456" s="15">
        <v>0</v>
      </c>
    </row>
    <row r="1457" spans="1:5" x14ac:dyDescent="0.2">
      <c r="A1457" s="20">
        <v>87633</v>
      </c>
      <c r="B1457" s="17" t="s">
        <v>1467</v>
      </c>
      <c r="C1457" s="20" t="s">
        <v>17</v>
      </c>
      <c r="D1457" s="21">
        <v>103.64</v>
      </c>
      <c r="E1457" s="15">
        <v>0</v>
      </c>
    </row>
    <row r="1458" spans="1:5" x14ac:dyDescent="0.2">
      <c r="A1458" s="20">
        <v>87643</v>
      </c>
      <c r="B1458" s="17" t="s">
        <v>1468</v>
      </c>
      <c r="C1458" s="20" t="s">
        <v>17</v>
      </c>
      <c r="D1458" s="21">
        <v>125.12</v>
      </c>
    </row>
    <row r="1459" spans="1:5" x14ac:dyDescent="0.2">
      <c r="A1459" s="20">
        <v>87683</v>
      </c>
      <c r="B1459" s="17" t="s">
        <v>1469</v>
      </c>
      <c r="C1459" s="20" t="s">
        <v>17</v>
      </c>
      <c r="D1459" s="21">
        <v>120.57</v>
      </c>
    </row>
    <row r="1460" spans="1:5" x14ac:dyDescent="0.2">
      <c r="A1460" s="20">
        <v>87703</v>
      </c>
      <c r="B1460" s="17" t="s">
        <v>1470</v>
      </c>
      <c r="C1460" s="20" t="s">
        <v>17</v>
      </c>
      <c r="D1460" s="21">
        <v>149.83000000000001</v>
      </c>
      <c r="E1460" s="15">
        <v>0</v>
      </c>
    </row>
    <row r="1461" spans="1:5" x14ac:dyDescent="0.2">
      <c r="A1461" s="20">
        <v>87693</v>
      </c>
      <c r="B1461" s="17" t="s">
        <v>1471</v>
      </c>
      <c r="C1461" s="20" t="s">
        <v>17</v>
      </c>
      <c r="D1461" s="21">
        <v>138.12</v>
      </c>
      <c r="E1461" s="15">
        <v>0</v>
      </c>
    </row>
    <row r="1462" spans="1:5" x14ac:dyDescent="0.2">
      <c r="A1462" s="20">
        <v>87757</v>
      </c>
      <c r="B1462" s="17" t="s">
        <v>1472</v>
      </c>
      <c r="C1462" s="20" t="s">
        <v>17</v>
      </c>
      <c r="D1462" s="21">
        <v>63.46</v>
      </c>
      <c r="E1462" s="15">
        <v>0</v>
      </c>
    </row>
    <row r="1463" spans="1:5" x14ac:dyDescent="0.2">
      <c r="A1463" s="20">
        <v>87767</v>
      </c>
      <c r="B1463" s="17" t="s">
        <v>1473</v>
      </c>
      <c r="C1463" s="20" t="s">
        <v>17</v>
      </c>
      <c r="D1463" s="21">
        <v>72.42</v>
      </c>
      <c r="E1463" s="15">
        <v>0</v>
      </c>
    </row>
    <row r="1464" spans="1:5" x14ac:dyDescent="0.2">
      <c r="A1464" s="20">
        <v>87737</v>
      </c>
      <c r="B1464" s="17" t="s">
        <v>1474</v>
      </c>
      <c r="C1464" s="20" t="s">
        <v>17</v>
      </c>
      <c r="D1464" s="21">
        <v>54.2</v>
      </c>
      <c r="E1464" s="15">
        <v>0</v>
      </c>
    </row>
    <row r="1465" spans="1:5" x14ac:dyDescent="0.2">
      <c r="A1465" s="20">
        <v>87747</v>
      </c>
      <c r="B1465" s="17" t="s">
        <v>1475</v>
      </c>
      <c r="C1465" s="20" t="s">
        <v>17</v>
      </c>
      <c r="D1465" s="21">
        <v>65.05</v>
      </c>
      <c r="E1465" s="15">
        <v>0</v>
      </c>
    </row>
    <row r="1466" spans="1:5" x14ac:dyDescent="0.2">
      <c r="A1466" s="20">
        <v>87622</v>
      </c>
      <c r="B1466" s="17" t="s">
        <v>1476</v>
      </c>
      <c r="C1466" s="20" t="s">
        <v>17</v>
      </c>
      <c r="D1466" s="21">
        <v>37.979999999999997</v>
      </c>
    </row>
    <row r="1467" spans="1:5" x14ac:dyDescent="0.2">
      <c r="A1467" s="20">
        <v>87632</v>
      </c>
      <c r="B1467" s="17" t="s">
        <v>1477</v>
      </c>
      <c r="C1467" s="20" t="s">
        <v>17</v>
      </c>
      <c r="D1467" s="21">
        <v>48.82</v>
      </c>
    </row>
    <row r="1468" spans="1:5" x14ac:dyDescent="0.2">
      <c r="A1468" s="20">
        <v>87642</v>
      </c>
      <c r="B1468" s="17" t="s">
        <v>1478</v>
      </c>
      <c r="C1468" s="20" t="s">
        <v>17</v>
      </c>
      <c r="D1468" s="21">
        <v>57.71</v>
      </c>
      <c r="E1468" s="15">
        <v>0</v>
      </c>
    </row>
    <row r="1469" spans="1:5" x14ac:dyDescent="0.2">
      <c r="A1469" s="20">
        <v>87682</v>
      </c>
      <c r="B1469" s="17" t="s">
        <v>1479</v>
      </c>
      <c r="C1469" s="20" t="s">
        <v>17</v>
      </c>
      <c r="D1469" s="21">
        <v>53.16</v>
      </c>
      <c r="E1469" s="15">
        <v>0</v>
      </c>
    </row>
    <row r="1470" spans="1:5" x14ac:dyDescent="0.2">
      <c r="A1470" s="20">
        <v>87692</v>
      </c>
      <c r="B1470" s="17" t="s">
        <v>1480</v>
      </c>
      <c r="C1470" s="20" t="s">
        <v>17</v>
      </c>
      <c r="D1470" s="21">
        <v>60.92</v>
      </c>
      <c r="E1470" s="15">
        <v>0</v>
      </c>
    </row>
    <row r="1471" spans="1:5" x14ac:dyDescent="0.2">
      <c r="A1471" s="20">
        <v>87702</v>
      </c>
      <c r="B1471" s="17" t="s">
        <v>1481</v>
      </c>
      <c r="C1471" s="20" t="s">
        <v>17</v>
      </c>
      <c r="D1471" s="21">
        <v>65.760000000000005</v>
      </c>
      <c r="E1471" s="15">
        <v>0</v>
      </c>
    </row>
    <row r="1472" spans="1:5" x14ac:dyDescent="0.2">
      <c r="A1472" s="20">
        <v>87755</v>
      </c>
      <c r="B1472" s="17" t="s">
        <v>1482</v>
      </c>
      <c r="C1472" s="20" t="s">
        <v>17</v>
      </c>
      <c r="D1472" s="21">
        <v>56.15</v>
      </c>
      <c r="E1472" s="15">
        <v>0</v>
      </c>
    </row>
    <row r="1473" spans="1:5" x14ac:dyDescent="0.2">
      <c r="A1473" s="20">
        <v>87765</v>
      </c>
      <c r="B1473" s="17" t="s">
        <v>1483</v>
      </c>
      <c r="C1473" s="20" t="s">
        <v>17</v>
      </c>
      <c r="D1473" s="21">
        <v>63.44</v>
      </c>
      <c r="E1473" s="15">
        <v>0</v>
      </c>
    </row>
    <row r="1474" spans="1:5" x14ac:dyDescent="0.2">
      <c r="A1474" s="20">
        <v>87735</v>
      </c>
      <c r="B1474" s="17" t="s">
        <v>1484</v>
      </c>
      <c r="C1474" s="20" t="s">
        <v>17</v>
      </c>
      <c r="D1474" s="21">
        <v>48.95</v>
      </c>
      <c r="E1474" s="15">
        <v>0</v>
      </c>
    </row>
    <row r="1475" spans="1:5" x14ac:dyDescent="0.2">
      <c r="A1475" s="20">
        <v>87745</v>
      </c>
      <c r="B1475" s="17" t="s">
        <v>1485</v>
      </c>
      <c r="C1475" s="20" t="s">
        <v>17</v>
      </c>
      <c r="D1475" s="21">
        <v>57.74</v>
      </c>
      <c r="E1475" s="15">
        <v>0</v>
      </c>
    </row>
    <row r="1476" spans="1:5" x14ac:dyDescent="0.2">
      <c r="A1476" s="20">
        <v>87620</v>
      </c>
      <c r="B1476" s="17" t="s">
        <v>1486</v>
      </c>
      <c r="C1476" s="20" t="s">
        <v>17</v>
      </c>
      <c r="D1476" s="21">
        <v>32.729999999999997</v>
      </c>
    </row>
    <row r="1477" spans="1:5" x14ac:dyDescent="0.2">
      <c r="A1477" s="20">
        <v>87630</v>
      </c>
      <c r="B1477" s="17" t="s">
        <v>1487</v>
      </c>
      <c r="C1477" s="20" t="s">
        <v>17</v>
      </c>
      <c r="D1477" s="21">
        <v>41.51</v>
      </c>
    </row>
    <row r="1478" spans="1:5" x14ac:dyDescent="0.2">
      <c r="A1478" s="20">
        <v>87640</v>
      </c>
      <c r="B1478" s="17" t="s">
        <v>1488</v>
      </c>
      <c r="C1478" s="20" t="s">
        <v>17</v>
      </c>
      <c r="D1478" s="21">
        <v>48.73</v>
      </c>
      <c r="E1478" s="15">
        <v>0</v>
      </c>
    </row>
    <row r="1479" spans="1:5" x14ac:dyDescent="0.2">
      <c r="A1479" s="20">
        <v>87680</v>
      </c>
      <c r="B1479" s="17" t="s">
        <v>1489</v>
      </c>
      <c r="C1479" s="20" t="s">
        <v>17</v>
      </c>
      <c r="D1479" s="21">
        <v>44.18</v>
      </c>
      <c r="E1479" s="15">
        <v>0</v>
      </c>
    </row>
    <row r="1480" spans="1:5" x14ac:dyDescent="0.2">
      <c r="A1480" s="20">
        <v>87690</v>
      </c>
      <c r="B1480" s="17" t="s">
        <v>1490</v>
      </c>
      <c r="C1480" s="20" t="s">
        <v>17</v>
      </c>
      <c r="D1480" s="21">
        <v>50.63</v>
      </c>
      <c r="E1480" s="15">
        <v>0</v>
      </c>
    </row>
    <row r="1481" spans="1:5" x14ac:dyDescent="0.2">
      <c r="A1481" s="20">
        <v>87700</v>
      </c>
      <c r="B1481" s="17" t="s">
        <v>1491</v>
      </c>
      <c r="C1481" s="20" t="s">
        <v>17</v>
      </c>
      <c r="D1481" s="21">
        <v>54.55</v>
      </c>
      <c r="E1481" s="15">
        <v>0</v>
      </c>
    </row>
    <row r="1482" spans="1:5" x14ac:dyDescent="0.2">
      <c r="A1482" s="20">
        <v>102803</v>
      </c>
      <c r="B1482" s="17" t="s">
        <v>1492</v>
      </c>
      <c r="C1482" s="20" t="s">
        <v>17</v>
      </c>
      <c r="D1482" s="21">
        <v>2.99</v>
      </c>
      <c r="E1482" s="15">
        <v>0</v>
      </c>
    </row>
    <row r="1483" spans="1:5" x14ac:dyDescent="0.2">
      <c r="A1483" s="20">
        <v>92717</v>
      </c>
      <c r="B1483" s="17" t="s">
        <v>1493</v>
      </c>
      <c r="C1483" s="20" t="s">
        <v>1494</v>
      </c>
      <c r="D1483" s="21">
        <v>0.26</v>
      </c>
      <c r="E1483" s="15">
        <v>0</v>
      </c>
    </row>
    <row r="1484" spans="1:5" x14ac:dyDescent="0.2">
      <c r="A1484" s="20">
        <v>92716</v>
      </c>
      <c r="B1484" s="17" t="s">
        <v>1495</v>
      </c>
      <c r="C1484" s="20" t="s">
        <v>1496</v>
      </c>
      <c r="D1484" s="21">
        <v>115.25</v>
      </c>
      <c r="E1484" s="15">
        <v>0</v>
      </c>
    </row>
    <row r="1485" spans="1:5" x14ac:dyDescent="0.2">
      <c r="A1485" s="20">
        <v>103668</v>
      </c>
      <c r="B1485" s="17" t="s">
        <v>1497</v>
      </c>
      <c r="C1485" s="20" t="s">
        <v>1494</v>
      </c>
      <c r="D1485" s="21">
        <v>0</v>
      </c>
      <c r="E1485" s="15">
        <v>0</v>
      </c>
    </row>
    <row r="1486" spans="1:5" x14ac:dyDescent="0.2">
      <c r="A1486" s="20">
        <v>103667</v>
      </c>
      <c r="B1486" s="17" t="s">
        <v>1498</v>
      </c>
      <c r="C1486" s="20" t="s">
        <v>1496</v>
      </c>
      <c r="D1486" s="21">
        <v>0</v>
      </c>
    </row>
    <row r="1487" spans="1:5" x14ac:dyDescent="0.2">
      <c r="A1487" s="20">
        <v>89218</v>
      </c>
      <c r="B1487" s="17" t="s">
        <v>1499</v>
      </c>
      <c r="C1487" s="20" t="s">
        <v>1494</v>
      </c>
      <c r="D1487" s="21">
        <v>117.93</v>
      </c>
    </row>
    <row r="1488" spans="1:5" x14ac:dyDescent="0.2">
      <c r="A1488" s="20">
        <v>89843</v>
      </c>
      <c r="B1488" s="17" t="s">
        <v>1500</v>
      </c>
      <c r="C1488" s="20" t="s">
        <v>1496</v>
      </c>
      <c r="D1488" s="21">
        <v>240.14</v>
      </c>
      <c r="E1488" s="15">
        <v>0</v>
      </c>
    </row>
    <row r="1489" spans="1:5" x14ac:dyDescent="0.2">
      <c r="A1489" s="20">
        <v>87446</v>
      </c>
      <c r="B1489" s="17" t="s">
        <v>1501</v>
      </c>
      <c r="C1489" s="20" t="s">
        <v>1494</v>
      </c>
      <c r="D1489" s="21">
        <v>0.56999999999999995</v>
      </c>
      <c r="E1489" s="15">
        <v>0</v>
      </c>
    </row>
    <row r="1490" spans="1:5" x14ac:dyDescent="0.2">
      <c r="A1490" s="20">
        <v>87445</v>
      </c>
      <c r="B1490" s="17" t="s">
        <v>1502</v>
      </c>
      <c r="C1490" s="20" t="s">
        <v>1496</v>
      </c>
      <c r="D1490" s="21">
        <v>5.39</v>
      </c>
      <c r="E1490" s="15">
        <v>0</v>
      </c>
    </row>
    <row r="1491" spans="1:5" x14ac:dyDescent="0.2">
      <c r="A1491" s="20">
        <v>93234</v>
      </c>
      <c r="B1491" s="17" t="s">
        <v>1503</v>
      </c>
      <c r="C1491" s="20" t="s">
        <v>1494</v>
      </c>
      <c r="D1491" s="21">
        <v>0.52</v>
      </c>
      <c r="E1491" s="15">
        <v>0</v>
      </c>
    </row>
    <row r="1492" spans="1:5" x14ac:dyDescent="0.2">
      <c r="A1492" s="20">
        <v>93233</v>
      </c>
      <c r="B1492" s="17" t="s">
        <v>1504</v>
      </c>
      <c r="C1492" s="20" t="s">
        <v>1496</v>
      </c>
      <c r="D1492" s="21">
        <v>5.8</v>
      </c>
      <c r="E1492" s="15">
        <v>0</v>
      </c>
    </row>
    <row r="1493" spans="1:5" x14ac:dyDescent="0.2">
      <c r="A1493" s="20">
        <v>102953</v>
      </c>
      <c r="B1493" s="17" t="s">
        <v>1505</v>
      </c>
      <c r="C1493" s="20" t="s">
        <v>1494</v>
      </c>
      <c r="D1493" s="21">
        <v>0</v>
      </c>
      <c r="E1493" s="15">
        <v>0</v>
      </c>
    </row>
    <row r="1494" spans="1:5" x14ac:dyDescent="0.2">
      <c r="A1494" s="20">
        <v>102952</v>
      </c>
      <c r="B1494" s="17" t="s">
        <v>1506</v>
      </c>
      <c r="C1494" s="20" t="s">
        <v>1496</v>
      </c>
      <c r="D1494" s="21">
        <v>0</v>
      </c>
      <c r="E1494" s="15">
        <v>0</v>
      </c>
    </row>
    <row r="1495" spans="1:5" x14ac:dyDescent="0.2">
      <c r="A1495" s="20">
        <v>88831</v>
      </c>
      <c r="B1495" s="17" t="s">
        <v>1507</v>
      </c>
      <c r="C1495" s="20" t="s">
        <v>1494</v>
      </c>
      <c r="D1495" s="21">
        <v>0.41</v>
      </c>
      <c r="E1495" s="15">
        <v>0</v>
      </c>
    </row>
    <row r="1496" spans="1:5" x14ac:dyDescent="0.2">
      <c r="A1496" s="20">
        <v>88830</v>
      </c>
      <c r="B1496" s="17" t="s">
        <v>1508</v>
      </c>
      <c r="C1496" s="20" t="s">
        <v>1496</v>
      </c>
      <c r="D1496" s="21">
        <v>1.86</v>
      </c>
      <c r="E1496" s="15">
        <v>0</v>
      </c>
    </row>
    <row r="1497" spans="1:5" x14ac:dyDescent="0.2">
      <c r="A1497" s="20">
        <v>89226</v>
      </c>
      <c r="B1497" s="17" t="s">
        <v>1509</v>
      </c>
      <c r="C1497" s="20" t="s">
        <v>1494</v>
      </c>
      <c r="D1497" s="21">
        <v>1.72</v>
      </c>
      <c r="E1497" s="15">
        <v>0</v>
      </c>
    </row>
    <row r="1498" spans="1:5" x14ac:dyDescent="0.2">
      <c r="A1498" s="20">
        <v>89225</v>
      </c>
      <c r="B1498" s="17" t="s">
        <v>1510</v>
      </c>
      <c r="C1498" s="20" t="s">
        <v>1496</v>
      </c>
      <c r="D1498" s="21">
        <v>5.42</v>
      </c>
      <c r="E1498" s="15">
        <v>0</v>
      </c>
    </row>
    <row r="1499" spans="1:5" x14ac:dyDescent="0.2">
      <c r="A1499" s="20">
        <v>89279</v>
      </c>
      <c r="B1499" s="17" t="s">
        <v>1511</v>
      </c>
      <c r="C1499" s="20" t="s">
        <v>1494</v>
      </c>
      <c r="D1499" s="21">
        <v>2.09</v>
      </c>
      <c r="E1499" s="15">
        <v>0</v>
      </c>
    </row>
    <row r="1500" spans="1:5" x14ac:dyDescent="0.2">
      <c r="A1500" s="20">
        <v>89278</v>
      </c>
      <c r="B1500" s="17" t="s">
        <v>1512</v>
      </c>
      <c r="C1500" s="20" t="s">
        <v>1496</v>
      </c>
      <c r="D1500" s="21">
        <v>12.7</v>
      </c>
      <c r="E1500" s="15">
        <v>0</v>
      </c>
    </row>
    <row r="1501" spans="1:5" x14ac:dyDescent="0.2">
      <c r="A1501" s="20">
        <v>90651</v>
      </c>
      <c r="B1501" s="17" t="s">
        <v>1513</v>
      </c>
      <c r="C1501" s="20" t="s">
        <v>1494</v>
      </c>
      <c r="D1501" s="21">
        <v>0.85</v>
      </c>
      <c r="E1501" s="15">
        <v>0</v>
      </c>
    </row>
    <row r="1502" spans="1:5" x14ac:dyDescent="0.2">
      <c r="A1502" s="20">
        <v>90650</v>
      </c>
      <c r="B1502" s="17" t="s">
        <v>1514</v>
      </c>
      <c r="C1502" s="20" t="s">
        <v>1496</v>
      </c>
      <c r="D1502" s="21">
        <v>10.07</v>
      </c>
      <c r="E1502" s="15">
        <v>0</v>
      </c>
    </row>
    <row r="1503" spans="1:5" x14ac:dyDescent="0.2">
      <c r="A1503" s="20">
        <v>106101</v>
      </c>
      <c r="B1503" s="17" t="s">
        <v>1515</v>
      </c>
      <c r="C1503" s="20" t="s">
        <v>1494</v>
      </c>
      <c r="D1503" s="21">
        <v>0</v>
      </c>
      <c r="E1503" s="15">
        <v>0</v>
      </c>
    </row>
    <row r="1504" spans="1:5" x14ac:dyDescent="0.2">
      <c r="A1504" s="20">
        <v>106100</v>
      </c>
      <c r="B1504" s="17" t="s">
        <v>1516</v>
      </c>
      <c r="C1504" s="20" t="s">
        <v>1496</v>
      </c>
      <c r="D1504" s="21">
        <v>0</v>
      </c>
      <c r="E1504" s="15">
        <v>0</v>
      </c>
    </row>
    <row r="1505" spans="1:5" x14ac:dyDescent="0.2">
      <c r="A1505" s="20">
        <v>90657</v>
      </c>
      <c r="B1505" s="17" t="s">
        <v>1517</v>
      </c>
      <c r="C1505" s="20" t="s">
        <v>1494</v>
      </c>
      <c r="D1505" s="21">
        <v>5.18</v>
      </c>
      <c r="E1505" s="15">
        <v>0</v>
      </c>
    </row>
    <row r="1506" spans="1:5" x14ac:dyDescent="0.2">
      <c r="A1506" s="20">
        <v>90656</v>
      </c>
      <c r="B1506" s="17" t="s">
        <v>1518</v>
      </c>
      <c r="C1506" s="20" t="s">
        <v>1496</v>
      </c>
      <c r="D1506" s="21">
        <v>15.35</v>
      </c>
      <c r="E1506" s="15">
        <v>0</v>
      </c>
    </row>
    <row r="1507" spans="1:5" x14ac:dyDescent="0.2">
      <c r="A1507" s="20">
        <v>90663</v>
      </c>
      <c r="B1507" s="17" t="s">
        <v>1519</v>
      </c>
      <c r="C1507" s="20" t="s">
        <v>1494</v>
      </c>
      <c r="D1507" s="21">
        <v>5.55</v>
      </c>
      <c r="E1507" s="15">
        <v>0</v>
      </c>
    </row>
    <row r="1508" spans="1:5" x14ac:dyDescent="0.2">
      <c r="A1508" s="20">
        <v>90662</v>
      </c>
      <c r="B1508" s="17" t="s">
        <v>1520</v>
      </c>
      <c r="C1508" s="20" t="s">
        <v>1496</v>
      </c>
      <c r="D1508" s="21">
        <v>16.05</v>
      </c>
      <c r="E1508" s="15">
        <v>0</v>
      </c>
    </row>
    <row r="1509" spans="1:5" x14ac:dyDescent="0.2">
      <c r="A1509" s="20">
        <v>89022</v>
      </c>
      <c r="B1509" s="17" t="s">
        <v>1521</v>
      </c>
      <c r="C1509" s="20" t="s">
        <v>1494</v>
      </c>
      <c r="D1509" s="21">
        <v>0.49</v>
      </c>
      <c r="E1509" s="15">
        <v>0</v>
      </c>
    </row>
    <row r="1510" spans="1:5" x14ac:dyDescent="0.2">
      <c r="A1510" s="20">
        <v>89021</v>
      </c>
      <c r="B1510" s="17" t="s">
        <v>1522</v>
      </c>
      <c r="C1510" s="20" t="s">
        <v>1496</v>
      </c>
      <c r="D1510" s="21">
        <v>2.6</v>
      </c>
      <c r="E1510" s="15">
        <v>0</v>
      </c>
    </row>
    <row r="1511" spans="1:5" x14ac:dyDescent="0.2">
      <c r="A1511" s="20">
        <v>90644</v>
      </c>
      <c r="B1511" s="17" t="s">
        <v>1523</v>
      </c>
      <c r="C1511" s="20" t="s">
        <v>1494</v>
      </c>
      <c r="D1511" s="21">
        <v>7.96</v>
      </c>
      <c r="E1511" s="15">
        <v>0</v>
      </c>
    </row>
    <row r="1512" spans="1:5" x14ac:dyDescent="0.2">
      <c r="A1512" s="20">
        <v>90643</v>
      </c>
      <c r="B1512" s="17" t="s">
        <v>1524</v>
      </c>
      <c r="C1512" s="20" t="s">
        <v>1496</v>
      </c>
      <c r="D1512" s="21">
        <v>27.75</v>
      </c>
      <c r="E1512" s="15">
        <v>0</v>
      </c>
    </row>
    <row r="1513" spans="1:5" x14ac:dyDescent="0.2">
      <c r="A1513" s="20">
        <v>102811</v>
      </c>
      <c r="B1513" s="17" t="s">
        <v>1525</v>
      </c>
      <c r="C1513" s="20" t="s">
        <v>1494</v>
      </c>
      <c r="D1513" s="21">
        <v>0</v>
      </c>
      <c r="E1513" s="15">
        <v>0</v>
      </c>
    </row>
    <row r="1514" spans="1:5" x14ac:dyDescent="0.2">
      <c r="A1514" s="20">
        <v>102810</v>
      </c>
      <c r="B1514" s="17" t="s">
        <v>1526</v>
      </c>
      <c r="C1514" s="20" t="s">
        <v>1496</v>
      </c>
      <c r="D1514" s="21">
        <v>0</v>
      </c>
    </row>
    <row r="1515" spans="1:5" x14ac:dyDescent="0.2">
      <c r="A1515" s="20">
        <v>92146</v>
      </c>
      <c r="B1515" s="17" t="s">
        <v>1527</v>
      </c>
      <c r="C1515" s="20" t="s">
        <v>1494</v>
      </c>
      <c r="D1515" s="21">
        <v>39.880000000000003</v>
      </c>
    </row>
    <row r="1516" spans="1:5" x14ac:dyDescent="0.2">
      <c r="A1516" s="20">
        <v>92145</v>
      </c>
      <c r="B1516" s="17" t="s">
        <v>1528</v>
      </c>
      <c r="C1516" s="20" t="s">
        <v>1496</v>
      </c>
      <c r="D1516" s="21">
        <v>87.47</v>
      </c>
      <c r="E1516" s="15">
        <v>0</v>
      </c>
    </row>
    <row r="1517" spans="1:5" x14ac:dyDescent="0.2">
      <c r="A1517" s="20">
        <v>92139</v>
      </c>
      <c r="B1517" s="17" t="s">
        <v>1529</v>
      </c>
      <c r="C1517" s="20" t="s">
        <v>1494</v>
      </c>
      <c r="D1517" s="21">
        <v>52.55</v>
      </c>
      <c r="E1517" s="15">
        <v>0</v>
      </c>
    </row>
    <row r="1518" spans="1:5" x14ac:dyDescent="0.2">
      <c r="A1518" s="20">
        <v>92138</v>
      </c>
      <c r="B1518" s="17" t="s">
        <v>1530</v>
      </c>
      <c r="C1518" s="20" t="s">
        <v>1496</v>
      </c>
      <c r="D1518" s="21">
        <v>105.67</v>
      </c>
      <c r="E1518" s="15">
        <v>0</v>
      </c>
    </row>
    <row r="1519" spans="1:5" x14ac:dyDescent="0.2">
      <c r="A1519" s="20">
        <v>91387</v>
      </c>
      <c r="B1519" s="17" t="s">
        <v>1531</v>
      </c>
      <c r="C1519" s="20" t="s">
        <v>1494</v>
      </c>
      <c r="D1519" s="21">
        <v>85.43</v>
      </c>
      <c r="E1519" s="15">
        <v>0</v>
      </c>
    </row>
    <row r="1520" spans="1:5" x14ac:dyDescent="0.2">
      <c r="A1520" s="20">
        <v>91386</v>
      </c>
      <c r="B1520" s="17" t="s">
        <v>1532</v>
      </c>
      <c r="C1520" s="20" t="s">
        <v>1496</v>
      </c>
      <c r="D1520" s="21">
        <v>283.81</v>
      </c>
      <c r="E1520" s="15">
        <v>0</v>
      </c>
    </row>
    <row r="1521" spans="1:5" x14ac:dyDescent="0.2">
      <c r="A1521" s="20">
        <v>96036</v>
      </c>
      <c r="B1521" s="17" t="s">
        <v>1533</v>
      </c>
      <c r="C1521" s="20" t="s">
        <v>1494</v>
      </c>
      <c r="D1521" s="21">
        <v>94.88</v>
      </c>
      <c r="E1521" s="15">
        <v>0</v>
      </c>
    </row>
    <row r="1522" spans="1:5" x14ac:dyDescent="0.2">
      <c r="A1522" s="20">
        <v>96035</v>
      </c>
      <c r="B1522" s="17" t="s">
        <v>1534</v>
      </c>
      <c r="C1522" s="20" t="s">
        <v>1496</v>
      </c>
      <c r="D1522" s="21">
        <v>299.39</v>
      </c>
      <c r="E1522" s="15">
        <v>0</v>
      </c>
    </row>
    <row r="1523" spans="1:5" x14ac:dyDescent="0.2">
      <c r="A1523" s="20">
        <v>89877</v>
      </c>
      <c r="B1523" s="17" t="s">
        <v>1535</v>
      </c>
      <c r="C1523" s="20" t="s">
        <v>1494</v>
      </c>
      <c r="D1523" s="21">
        <v>97.97</v>
      </c>
      <c r="E1523" s="15">
        <v>0</v>
      </c>
    </row>
    <row r="1524" spans="1:5" x14ac:dyDescent="0.2">
      <c r="A1524" s="20">
        <v>89876</v>
      </c>
      <c r="B1524" s="17" t="s">
        <v>1536</v>
      </c>
      <c r="C1524" s="20" t="s">
        <v>1496</v>
      </c>
      <c r="D1524" s="21">
        <v>344.49</v>
      </c>
      <c r="E1524" s="15">
        <v>0</v>
      </c>
    </row>
    <row r="1525" spans="1:5" x14ac:dyDescent="0.2">
      <c r="A1525" s="20">
        <v>89884</v>
      </c>
      <c r="B1525" s="17" t="s">
        <v>1537</v>
      </c>
      <c r="C1525" s="20" t="s">
        <v>1494</v>
      </c>
      <c r="D1525" s="21">
        <v>101.83</v>
      </c>
      <c r="E1525" s="15">
        <v>0</v>
      </c>
    </row>
    <row r="1526" spans="1:5" x14ac:dyDescent="0.2">
      <c r="A1526" s="20">
        <v>89883</v>
      </c>
      <c r="B1526" s="17" t="s">
        <v>1538</v>
      </c>
      <c r="C1526" s="20" t="s">
        <v>1496</v>
      </c>
      <c r="D1526" s="21">
        <v>379.92</v>
      </c>
    </row>
    <row r="1527" spans="1:5" x14ac:dyDescent="0.2">
      <c r="A1527" s="20">
        <v>67827</v>
      </c>
      <c r="B1527" s="17" t="s">
        <v>1539</v>
      </c>
      <c r="C1527" s="20" t="s">
        <v>1494</v>
      </c>
      <c r="D1527" s="21">
        <v>75.489999999999995</v>
      </c>
    </row>
    <row r="1528" spans="1:5" x14ac:dyDescent="0.2">
      <c r="A1528" s="20">
        <v>67826</v>
      </c>
      <c r="B1528" s="17" t="s">
        <v>1540</v>
      </c>
      <c r="C1528" s="20" t="s">
        <v>1496</v>
      </c>
      <c r="D1528" s="21">
        <v>201.16</v>
      </c>
      <c r="E1528" s="15">
        <v>0</v>
      </c>
    </row>
    <row r="1529" spans="1:5" x14ac:dyDescent="0.2">
      <c r="A1529" s="20">
        <v>5961</v>
      </c>
      <c r="B1529" s="17" t="s">
        <v>1541</v>
      </c>
      <c r="C1529" s="20" t="s">
        <v>1494</v>
      </c>
      <c r="D1529" s="21">
        <v>74.209999999999994</v>
      </c>
      <c r="E1529" s="15">
        <v>0</v>
      </c>
    </row>
    <row r="1530" spans="1:5" x14ac:dyDescent="0.2">
      <c r="A1530" s="20">
        <v>5811</v>
      </c>
      <c r="B1530" s="17" t="s">
        <v>1542</v>
      </c>
      <c r="C1530" s="20" t="s">
        <v>1496</v>
      </c>
      <c r="D1530" s="21">
        <v>218.49</v>
      </c>
      <c r="E1530" s="15">
        <v>0</v>
      </c>
    </row>
    <row r="1531" spans="1:5" x14ac:dyDescent="0.2">
      <c r="A1531" s="20">
        <v>106373</v>
      </c>
      <c r="B1531" s="17" t="s">
        <v>1543</v>
      </c>
      <c r="C1531" s="20" t="s">
        <v>1494</v>
      </c>
      <c r="D1531" s="21">
        <v>0</v>
      </c>
      <c r="E1531" s="15">
        <v>0</v>
      </c>
    </row>
    <row r="1532" spans="1:5" x14ac:dyDescent="0.2">
      <c r="A1532" s="20">
        <v>106366</v>
      </c>
      <c r="B1532" s="17" t="s">
        <v>1544</v>
      </c>
      <c r="C1532" s="20" t="s">
        <v>1496</v>
      </c>
      <c r="D1532" s="21">
        <v>0</v>
      </c>
      <c r="E1532" s="15">
        <v>0</v>
      </c>
    </row>
    <row r="1533" spans="1:5" x14ac:dyDescent="0.2">
      <c r="A1533" s="20">
        <v>106371</v>
      </c>
      <c r="B1533" s="17" t="s">
        <v>1545</v>
      </c>
      <c r="C1533" s="20" t="s">
        <v>1494</v>
      </c>
      <c r="D1533" s="21">
        <v>0</v>
      </c>
      <c r="E1533" s="15">
        <v>0</v>
      </c>
    </row>
    <row r="1534" spans="1:5" x14ac:dyDescent="0.2">
      <c r="A1534" s="20">
        <v>106364</v>
      </c>
      <c r="B1534" s="17" t="s">
        <v>1546</v>
      </c>
      <c r="C1534" s="20" t="s">
        <v>1496</v>
      </c>
      <c r="D1534" s="21">
        <v>0</v>
      </c>
      <c r="E1534" s="15">
        <v>0</v>
      </c>
    </row>
    <row r="1535" spans="1:5" x14ac:dyDescent="0.2">
      <c r="A1535" s="20">
        <v>92243</v>
      </c>
      <c r="B1535" s="17" t="s">
        <v>1547</v>
      </c>
      <c r="C1535" s="20" t="s">
        <v>1494</v>
      </c>
      <c r="D1535" s="21">
        <v>91.52</v>
      </c>
      <c r="E1535" s="15">
        <v>0</v>
      </c>
    </row>
    <row r="1536" spans="1:5" x14ac:dyDescent="0.2">
      <c r="A1536" s="20">
        <v>92242</v>
      </c>
      <c r="B1536" s="17" t="s">
        <v>1548</v>
      </c>
      <c r="C1536" s="20" t="s">
        <v>1496</v>
      </c>
      <c r="D1536" s="21">
        <v>424.78</v>
      </c>
      <c r="E1536" s="15">
        <v>0</v>
      </c>
    </row>
    <row r="1537" spans="1:5" x14ac:dyDescent="0.2">
      <c r="A1537" s="20">
        <v>91646</v>
      </c>
      <c r="B1537" s="17" t="s">
        <v>1549</v>
      </c>
      <c r="C1537" s="20" t="s">
        <v>1494</v>
      </c>
      <c r="D1537" s="21">
        <v>109</v>
      </c>
      <c r="E1537" s="15">
        <v>0</v>
      </c>
    </row>
    <row r="1538" spans="1:5" x14ac:dyDescent="0.2">
      <c r="A1538" s="20">
        <v>91645</v>
      </c>
      <c r="B1538" s="17" t="s">
        <v>1550</v>
      </c>
      <c r="C1538" s="20" t="s">
        <v>1496</v>
      </c>
      <c r="D1538" s="21">
        <v>487.94</v>
      </c>
      <c r="E1538" s="15">
        <v>0</v>
      </c>
    </row>
    <row r="1539" spans="1:5" x14ac:dyDescent="0.2">
      <c r="A1539" s="20">
        <v>92107</v>
      </c>
      <c r="B1539" s="17" t="s">
        <v>1551</v>
      </c>
      <c r="C1539" s="20" t="s">
        <v>1494</v>
      </c>
      <c r="D1539" s="21">
        <v>105.77</v>
      </c>
      <c r="E1539" s="15">
        <v>0</v>
      </c>
    </row>
    <row r="1540" spans="1:5" x14ac:dyDescent="0.2">
      <c r="A1540" s="20">
        <v>92106</v>
      </c>
      <c r="B1540" s="17" t="s">
        <v>1552</v>
      </c>
      <c r="C1540" s="20" t="s">
        <v>1496</v>
      </c>
      <c r="D1540" s="21">
        <v>375.42</v>
      </c>
      <c r="E1540" s="15">
        <v>0</v>
      </c>
    </row>
    <row r="1541" spans="1:5" x14ac:dyDescent="0.2">
      <c r="A1541" s="20">
        <v>5903</v>
      </c>
      <c r="B1541" s="17" t="s">
        <v>1553</v>
      </c>
      <c r="C1541" s="20" t="s">
        <v>1494</v>
      </c>
      <c r="D1541" s="21">
        <v>84.71</v>
      </c>
      <c r="E1541" s="15">
        <v>0</v>
      </c>
    </row>
    <row r="1542" spans="1:5" x14ac:dyDescent="0.2">
      <c r="A1542" s="20">
        <v>5901</v>
      </c>
      <c r="B1542" s="17" t="s">
        <v>1554</v>
      </c>
      <c r="C1542" s="20" t="s">
        <v>1496</v>
      </c>
      <c r="D1542" s="21">
        <v>333.85</v>
      </c>
    </row>
    <row r="1543" spans="1:5" x14ac:dyDescent="0.2">
      <c r="A1543" s="20">
        <v>106252</v>
      </c>
      <c r="B1543" s="17" t="s">
        <v>1555</v>
      </c>
      <c r="C1543" s="20" t="s">
        <v>1494</v>
      </c>
      <c r="D1543" s="21">
        <v>84.25</v>
      </c>
    </row>
    <row r="1544" spans="1:5" x14ac:dyDescent="0.2">
      <c r="A1544" s="20">
        <v>106247</v>
      </c>
      <c r="B1544" s="17" t="s">
        <v>1556</v>
      </c>
      <c r="C1544" s="20" t="s">
        <v>1496</v>
      </c>
      <c r="D1544" s="21">
        <v>297.36</v>
      </c>
    </row>
    <row r="1545" spans="1:5" x14ac:dyDescent="0.2">
      <c r="A1545" s="20">
        <v>6260</v>
      </c>
      <c r="B1545" s="17" t="s">
        <v>1557</v>
      </c>
      <c r="C1545" s="20" t="s">
        <v>1494</v>
      </c>
      <c r="D1545" s="21">
        <v>71.42</v>
      </c>
    </row>
    <row r="1546" spans="1:5" x14ac:dyDescent="0.2">
      <c r="A1546" s="20">
        <v>6259</v>
      </c>
      <c r="B1546" s="17" t="s">
        <v>1558</v>
      </c>
      <c r="C1546" s="20" t="s">
        <v>1496</v>
      </c>
      <c r="D1546" s="21">
        <v>270.35000000000002</v>
      </c>
    </row>
    <row r="1547" spans="1:5" x14ac:dyDescent="0.2">
      <c r="A1547" s="20">
        <v>104705</v>
      </c>
      <c r="B1547" s="17" t="s">
        <v>1559</v>
      </c>
      <c r="C1547" s="20" t="s">
        <v>1494</v>
      </c>
      <c r="D1547" s="21">
        <v>0</v>
      </c>
    </row>
    <row r="1548" spans="1:5" x14ac:dyDescent="0.2">
      <c r="A1548" s="20">
        <v>104704</v>
      </c>
      <c r="B1548" s="17" t="s">
        <v>1560</v>
      </c>
      <c r="C1548" s="20" t="s">
        <v>1496</v>
      </c>
      <c r="D1548" s="21">
        <v>0</v>
      </c>
    </row>
    <row r="1549" spans="1:5" x14ac:dyDescent="0.2">
      <c r="A1549" s="20">
        <v>91395</v>
      </c>
      <c r="B1549" s="17" t="s">
        <v>1561</v>
      </c>
      <c r="C1549" s="20" t="s">
        <v>1494</v>
      </c>
      <c r="D1549" s="21">
        <v>68.88</v>
      </c>
    </row>
    <row r="1550" spans="1:5" x14ac:dyDescent="0.2">
      <c r="A1550" s="20">
        <v>73467</v>
      </c>
      <c r="B1550" s="17" t="s">
        <v>1562</v>
      </c>
      <c r="C1550" s="20" t="s">
        <v>1496</v>
      </c>
      <c r="D1550" s="21">
        <v>262.35000000000002</v>
      </c>
    </row>
    <row r="1551" spans="1:5" x14ac:dyDescent="0.2">
      <c r="A1551" s="20">
        <v>5826</v>
      </c>
      <c r="B1551" s="17" t="s">
        <v>1563</v>
      </c>
      <c r="C1551" s="20" t="s">
        <v>1494</v>
      </c>
      <c r="D1551" s="21">
        <v>71.89</v>
      </c>
    </row>
    <row r="1552" spans="1:5" x14ac:dyDescent="0.2">
      <c r="A1552" s="20">
        <v>5824</v>
      </c>
      <c r="B1552" s="17" t="s">
        <v>1564</v>
      </c>
      <c r="C1552" s="20" t="s">
        <v>1496</v>
      </c>
      <c r="D1552" s="21">
        <v>230.11</v>
      </c>
      <c r="E1552" s="15">
        <v>0</v>
      </c>
    </row>
    <row r="1553" spans="1:5" x14ac:dyDescent="0.2">
      <c r="A1553" s="20">
        <v>106369</v>
      </c>
      <c r="B1553" s="17" t="s">
        <v>1565</v>
      </c>
      <c r="C1553" s="20" t="s">
        <v>1494</v>
      </c>
      <c r="D1553" s="21">
        <v>0</v>
      </c>
      <c r="E1553" s="15">
        <v>0</v>
      </c>
    </row>
    <row r="1554" spans="1:5" x14ac:dyDescent="0.2">
      <c r="A1554" s="20">
        <v>106362</v>
      </c>
      <c r="B1554" s="17" t="s">
        <v>1566</v>
      </c>
      <c r="C1554" s="20" t="s">
        <v>1496</v>
      </c>
      <c r="D1554" s="21">
        <v>0</v>
      </c>
      <c r="E1554" s="15">
        <v>0</v>
      </c>
    </row>
    <row r="1555" spans="1:5" x14ac:dyDescent="0.2">
      <c r="A1555" s="20">
        <v>106253</v>
      </c>
      <c r="B1555" s="17" t="s">
        <v>1567</v>
      </c>
      <c r="C1555" s="20" t="s">
        <v>1494</v>
      </c>
      <c r="D1555" s="21">
        <v>87.36</v>
      </c>
      <c r="E1555" s="15">
        <v>0</v>
      </c>
    </row>
    <row r="1556" spans="1:5" x14ac:dyDescent="0.2">
      <c r="A1556" s="20">
        <v>106248</v>
      </c>
      <c r="B1556" s="17" t="s">
        <v>1568</v>
      </c>
      <c r="C1556" s="20" t="s">
        <v>1496</v>
      </c>
      <c r="D1556" s="21">
        <v>306.52</v>
      </c>
      <c r="E1556" s="15">
        <v>0</v>
      </c>
    </row>
    <row r="1557" spans="1:5" x14ac:dyDescent="0.2">
      <c r="A1557" s="20">
        <v>106372</v>
      </c>
      <c r="B1557" s="17" t="s">
        <v>1569</v>
      </c>
      <c r="C1557" s="20" t="s">
        <v>1494</v>
      </c>
      <c r="D1557" s="21">
        <v>0</v>
      </c>
      <c r="E1557" s="15">
        <v>0</v>
      </c>
    </row>
    <row r="1558" spans="1:5" x14ac:dyDescent="0.2">
      <c r="A1558" s="20">
        <v>106365</v>
      </c>
      <c r="B1558" s="17" t="s">
        <v>1570</v>
      </c>
      <c r="C1558" s="20" t="s">
        <v>1496</v>
      </c>
      <c r="D1558" s="21">
        <v>0</v>
      </c>
      <c r="E1558" s="15">
        <v>0</v>
      </c>
    </row>
    <row r="1559" spans="1:5" x14ac:dyDescent="0.2">
      <c r="A1559" s="20">
        <v>106370</v>
      </c>
      <c r="B1559" s="17" t="s">
        <v>1571</v>
      </c>
      <c r="C1559" s="20" t="s">
        <v>1494</v>
      </c>
      <c r="D1559" s="21">
        <v>0</v>
      </c>
      <c r="E1559" s="15">
        <v>0</v>
      </c>
    </row>
    <row r="1560" spans="1:5" x14ac:dyDescent="0.2">
      <c r="A1560" s="20">
        <v>106363</v>
      </c>
      <c r="B1560" s="17" t="s">
        <v>1572</v>
      </c>
      <c r="C1560" s="20" t="s">
        <v>1496</v>
      </c>
      <c r="D1560" s="21">
        <v>0</v>
      </c>
    </row>
    <row r="1561" spans="1:5" x14ac:dyDescent="0.2">
      <c r="A1561" s="20">
        <v>5892</v>
      </c>
      <c r="B1561" s="17" t="s">
        <v>1573</v>
      </c>
      <c r="C1561" s="20" t="s">
        <v>1494</v>
      </c>
      <c r="D1561" s="21">
        <v>66.63</v>
      </c>
    </row>
    <row r="1562" spans="1:5" x14ac:dyDescent="0.2">
      <c r="A1562" s="20">
        <v>5890</v>
      </c>
      <c r="B1562" s="17" t="s">
        <v>1574</v>
      </c>
      <c r="C1562" s="20" t="s">
        <v>1496</v>
      </c>
      <c r="D1562" s="21">
        <v>216.77</v>
      </c>
      <c r="E1562" s="15">
        <v>0</v>
      </c>
    </row>
    <row r="1563" spans="1:5" x14ac:dyDescent="0.2">
      <c r="A1563" s="20">
        <v>5896</v>
      </c>
      <c r="B1563" s="17" t="s">
        <v>1575</v>
      </c>
      <c r="C1563" s="20" t="s">
        <v>1494</v>
      </c>
      <c r="D1563" s="21">
        <v>69.489999999999995</v>
      </c>
      <c r="E1563" s="15">
        <v>0</v>
      </c>
    </row>
    <row r="1564" spans="1:5" x14ac:dyDescent="0.2">
      <c r="A1564" s="20">
        <v>5894</v>
      </c>
      <c r="B1564" s="17" t="s">
        <v>1576</v>
      </c>
      <c r="C1564" s="20" t="s">
        <v>1496</v>
      </c>
      <c r="D1564" s="21">
        <v>225.5</v>
      </c>
    </row>
    <row r="1565" spans="1:5" x14ac:dyDescent="0.2">
      <c r="A1565" s="20">
        <v>91032</v>
      </c>
      <c r="B1565" s="17" t="s">
        <v>1577</v>
      </c>
      <c r="C1565" s="20" t="s">
        <v>1494</v>
      </c>
      <c r="D1565" s="21">
        <v>77.98</v>
      </c>
    </row>
    <row r="1566" spans="1:5" x14ac:dyDescent="0.2">
      <c r="A1566" s="20">
        <v>91031</v>
      </c>
      <c r="B1566" s="17" t="s">
        <v>1578</v>
      </c>
      <c r="C1566" s="20" t="s">
        <v>1496</v>
      </c>
      <c r="D1566" s="21">
        <v>274.08999999999997</v>
      </c>
      <c r="E1566" s="15">
        <v>0</v>
      </c>
    </row>
    <row r="1567" spans="1:5" x14ac:dyDescent="0.2">
      <c r="A1567" s="20">
        <v>106255</v>
      </c>
      <c r="B1567" s="17" t="s">
        <v>1579</v>
      </c>
      <c r="C1567" s="20" t="s">
        <v>1494</v>
      </c>
      <c r="D1567" s="21">
        <v>0</v>
      </c>
      <c r="E1567" s="15">
        <v>0</v>
      </c>
    </row>
    <row r="1568" spans="1:5" x14ac:dyDescent="0.2">
      <c r="A1568" s="20">
        <v>106250</v>
      </c>
      <c r="B1568" s="17" t="s">
        <v>1580</v>
      </c>
      <c r="C1568" s="20" t="s">
        <v>1496</v>
      </c>
      <c r="D1568" s="21">
        <v>0</v>
      </c>
      <c r="E1568" s="15">
        <v>0</v>
      </c>
    </row>
    <row r="1569" spans="1:5" x14ac:dyDescent="0.2">
      <c r="A1569" s="20">
        <v>106374</v>
      </c>
      <c r="B1569" s="17" t="s">
        <v>1581</v>
      </c>
      <c r="C1569" s="20" t="s">
        <v>1494</v>
      </c>
      <c r="D1569" s="21">
        <v>0</v>
      </c>
      <c r="E1569" s="15">
        <v>0</v>
      </c>
    </row>
    <row r="1570" spans="1:5" x14ac:dyDescent="0.2">
      <c r="A1570" s="20">
        <v>106367</v>
      </c>
      <c r="B1570" s="17" t="s">
        <v>1582</v>
      </c>
      <c r="C1570" s="20" t="s">
        <v>1496</v>
      </c>
      <c r="D1570" s="21">
        <v>0</v>
      </c>
    </row>
    <row r="1571" spans="1:5" x14ac:dyDescent="0.2">
      <c r="A1571" s="20">
        <v>106375</v>
      </c>
      <c r="B1571" s="17" t="s">
        <v>1583</v>
      </c>
      <c r="C1571" s="20" t="s">
        <v>1494</v>
      </c>
      <c r="D1571" s="21">
        <v>0</v>
      </c>
    </row>
    <row r="1572" spans="1:5" x14ac:dyDescent="0.2">
      <c r="A1572" s="20">
        <v>106368</v>
      </c>
      <c r="B1572" s="17" t="s">
        <v>1584</v>
      </c>
      <c r="C1572" s="20" t="s">
        <v>1496</v>
      </c>
      <c r="D1572" s="21">
        <v>0</v>
      </c>
      <c r="E1572" s="15">
        <v>0</v>
      </c>
    </row>
    <row r="1573" spans="1:5" x14ac:dyDescent="0.2">
      <c r="A1573" s="20">
        <v>102817</v>
      </c>
      <c r="B1573" s="17" t="s">
        <v>1585</v>
      </c>
      <c r="C1573" s="20" t="s">
        <v>1494</v>
      </c>
      <c r="D1573" s="21">
        <v>0</v>
      </c>
      <c r="E1573" s="15">
        <v>0</v>
      </c>
    </row>
    <row r="1574" spans="1:5" x14ac:dyDescent="0.2">
      <c r="A1574" s="20">
        <v>102816</v>
      </c>
      <c r="B1574" s="17" t="s">
        <v>1586</v>
      </c>
      <c r="C1574" s="20" t="s">
        <v>1496</v>
      </c>
      <c r="D1574" s="21">
        <v>0</v>
      </c>
      <c r="E1574" s="15">
        <v>0</v>
      </c>
    </row>
    <row r="1575" spans="1:5" x14ac:dyDescent="0.2">
      <c r="A1575" s="20">
        <v>91534</v>
      </c>
      <c r="B1575" s="17" t="s">
        <v>1587</v>
      </c>
      <c r="C1575" s="20" t="s">
        <v>1494</v>
      </c>
      <c r="D1575" s="21">
        <v>40.200000000000003</v>
      </c>
      <c r="E1575" s="15">
        <v>0</v>
      </c>
    </row>
    <row r="1576" spans="1:5" x14ac:dyDescent="0.2">
      <c r="A1576" s="20">
        <v>91533</v>
      </c>
      <c r="B1576" s="17" t="s">
        <v>1588</v>
      </c>
      <c r="C1576" s="20" t="s">
        <v>1496</v>
      </c>
      <c r="D1576" s="21">
        <v>47.67</v>
      </c>
      <c r="E1576" s="15">
        <v>0</v>
      </c>
    </row>
    <row r="1577" spans="1:5" x14ac:dyDescent="0.2">
      <c r="A1577" s="20">
        <v>95265</v>
      </c>
      <c r="B1577" s="17" t="s">
        <v>1589</v>
      </c>
      <c r="C1577" s="20" t="s">
        <v>1494</v>
      </c>
      <c r="D1577" s="21">
        <v>0.92</v>
      </c>
      <c r="E1577" s="15">
        <v>0</v>
      </c>
    </row>
    <row r="1578" spans="1:5" x14ac:dyDescent="0.2">
      <c r="A1578" s="20">
        <v>95264</v>
      </c>
      <c r="B1578" s="17" t="s">
        <v>1590</v>
      </c>
      <c r="C1578" s="20" t="s">
        <v>1496</v>
      </c>
      <c r="D1578" s="21">
        <v>6.63</v>
      </c>
      <c r="E1578" s="15">
        <v>0</v>
      </c>
    </row>
    <row r="1579" spans="1:5" x14ac:dyDescent="0.2">
      <c r="A1579" s="20">
        <v>90973</v>
      </c>
      <c r="B1579" s="17" t="s">
        <v>1591</v>
      </c>
      <c r="C1579" s="20" t="s">
        <v>1494</v>
      </c>
      <c r="D1579" s="21">
        <v>8.93</v>
      </c>
      <c r="E1579" s="15">
        <v>0</v>
      </c>
    </row>
    <row r="1580" spans="1:5" x14ac:dyDescent="0.2">
      <c r="A1580" s="20">
        <v>90972</v>
      </c>
      <c r="B1580" s="17" t="s">
        <v>1592</v>
      </c>
      <c r="C1580" s="20" t="s">
        <v>1496</v>
      </c>
      <c r="D1580" s="21">
        <v>79.12</v>
      </c>
    </row>
    <row r="1581" spans="1:5" x14ac:dyDescent="0.2">
      <c r="A1581" s="20">
        <v>91001</v>
      </c>
      <c r="B1581" s="17" t="s">
        <v>1593</v>
      </c>
      <c r="C1581" s="20" t="s">
        <v>1494</v>
      </c>
      <c r="D1581" s="21">
        <v>10.59</v>
      </c>
    </row>
    <row r="1582" spans="1:5" x14ac:dyDescent="0.2">
      <c r="A1582" s="20">
        <v>90999</v>
      </c>
      <c r="B1582" s="17" t="s">
        <v>1594</v>
      </c>
      <c r="C1582" s="20" t="s">
        <v>1496</v>
      </c>
      <c r="D1582" s="21">
        <v>104.42</v>
      </c>
      <c r="E1582" s="15">
        <v>0</v>
      </c>
    </row>
    <row r="1583" spans="1:5" x14ac:dyDescent="0.2">
      <c r="A1583" s="20">
        <v>5954</v>
      </c>
      <c r="B1583" s="17" t="s">
        <v>1595</v>
      </c>
      <c r="C1583" s="20" t="s">
        <v>1494</v>
      </c>
      <c r="D1583" s="21">
        <v>6.67</v>
      </c>
      <c r="E1583" s="15">
        <v>0</v>
      </c>
    </row>
    <row r="1584" spans="1:5" x14ac:dyDescent="0.2">
      <c r="A1584" s="20">
        <v>5953</v>
      </c>
      <c r="B1584" s="17" t="s">
        <v>1596</v>
      </c>
      <c r="C1584" s="20" t="s">
        <v>1496</v>
      </c>
      <c r="D1584" s="21">
        <v>61</v>
      </c>
      <c r="E1584" s="15">
        <v>0</v>
      </c>
    </row>
    <row r="1585" spans="1:5" x14ac:dyDescent="0.2">
      <c r="A1585" s="20">
        <v>90982</v>
      </c>
      <c r="B1585" s="17" t="s">
        <v>1597</v>
      </c>
      <c r="C1585" s="20" t="s">
        <v>1494</v>
      </c>
      <c r="D1585" s="21">
        <v>22.69</v>
      </c>
      <c r="E1585" s="15">
        <v>0</v>
      </c>
    </row>
    <row r="1586" spans="1:5" x14ac:dyDescent="0.2">
      <c r="A1586" s="20">
        <v>90979</v>
      </c>
      <c r="B1586" s="17" t="s">
        <v>1598</v>
      </c>
      <c r="C1586" s="20" t="s">
        <v>1496</v>
      </c>
      <c r="D1586" s="21">
        <v>204.33</v>
      </c>
    </row>
    <row r="1587" spans="1:5" x14ac:dyDescent="0.2">
      <c r="A1587" s="20">
        <v>90965</v>
      </c>
      <c r="B1587" s="17" t="s">
        <v>1599</v>
      </c>
      <c r="C1587" s="20" t="s">
        <v>1494</v>
      </c>
      <c r="D1587" s="21">
        <v>8.9</v>
      </c>
    </row>
    <row r="1588" spans="1:5" x14ac:dyDescent="0.2">
      <c r="A1588" s="20">
        <v>90964</v>
      </c>
      <c r="B1588" s="17" t="s">
        <v>1600</v>
      </c>
      <c r="C1588" s="20" t="s">
        <v>1496</v>
      </c>
      <c r="D1588" s="21">
        <v>32.840000000000003</v>
      </c>
      <c r="E1588" s="15">
        <v>0</v>
      </c>
    </row>
    <row r="1589" spans="1:5" x14ac:dyDescent="0.2">
      <c r="A1589" s="20">
        <v>102970</v>
      </c>
      <c r="B1589" s="17" t="s">
        <v>1601</v>
      </c>
      <c r="C1589" s="20" t="s">
        <v>1494</v>
      </c>
      <c r="D1589" s="21">
        <v>0.2</v>
      </c>
      <c r="E1589" s="15">
        <v>0</v>
      </c>
    </row>
    <row r="1590" spans="1:5" x14ac:dyDescent="0.2">
      <c r="A1590" s="20">
        <v>102971</v>
      </c>
      <c r="B1590" s="17" t="s">
        <v>1602</v>
      </c>
      <c r="C1590" s="20" t="s">
        <v>1496</v>
      </c>
      <c r="D1590" s="21">
        <v>0.49</v>
      </c>
      <c r="E1590" s="15">
        <v>0</v>
      </c>
    </row>
    <row r="1591" spans="1:5" x14ac:dyDescent="0.2">
      <c r="A1591" s="20">
        <v>102822</v>
      </c>
      <c r="B1591" s="17" t="s">
        <v>1603</v>
      </c>
      <c r="C1591" s="20" t="s">
        <v>1494</v>
      </c>
      <c r="D1591" s="21">
        <v>0</v>
      </c>
      <c r="E1591" s="15">
        <v>0</v>
      </c>
    </row>
    <row r="1592" spans="1:5" x14ac:dyDescent="0.2">
      <c r="A1592" s="20">
        <v>102821</v>
      </c>
      <c r="B1592" s="17" t="s">
        <v>1604</v>
      </c>
      <c r="C1592" s="20" t="s">
        <v>1496</v>
      </c>
      <c r="D1592" s="21">
        <v>0</v>
      </c>
      <c r="E1592" s="15">
        <v>0</v>
      </c>
    </row>
    <row r="1593" spans="1:5" x14ac:dyDescent="0.2">
      <c r="A1593" s="20">
        <v>102828</v>
      </c>
      <c r="B1593" s="17" t="s">
        <v>1605</v>
      </c>
      <c r="C1593" s="20" t="s">
        <v>1494</v>
      </c>
      <c r="D1593" s="21">
        <v>0</v>
      </c>
      <c r="E1593" s="15">
        <v>0</v>
      </c>
    </row>
    <row r="1594" spans="1:5" x14ac:dyDescent="0.2">
      <c r="A1594" s="20">
        <v>102827</v>
      </c>
      <c r="B1594" s="17" t="s">
        <v>1606</v>
      </c>
      <c r="C1594" s="20" t="s">
        <v>1496</v>
      </c>
      <c r="D1594" s="21">
        <v>0</v>
      </c>
      <c r="E1594" s="15">
        <v>0</v>
      </c>
    </row>
    <row r="1595" spans="1:5" x14ac:dyDescent="0.2">
      <c r="A1595" s="20">
        <v>103939</v>
      </c>
      <c r="B1595" s="17" t="s">
        <v>1607</v>
      </c>
      <c r="C1595" s="20" t="s">
        <v>1494</v>
      </c>
      <c r="D1595" s="21">
        <v>0</v>
      </c>
      <c r="E1595" s="15">
        <v>0</v>
      </c>
    </row>
    <row r="1596" spans="1:5" x14ac:dyDescent="0.2">
      <c r="A1596" s="20">
        <v>103938</v>
      </c>
      <c r="B1596" s="17" t="s">
        <v>1608</v>
      </c>
      <c r="C1596" s="20" t="s">
        <v>1496</v>
      </c>
      <c r="D1596" s="21">
        <v>0</v>
      </c>
      <c r="E1596" s="15">
        <v>0</v>
      </c>
    </row>
    <row r="1597" spans="1:5" x14ac:dyDescent="0.2">
      <c r="A1597" s="20">
        <v>103945</v>
      </c>
      <c r="B1597" s="17" t="s">
        <v>1609</v>
      </c>
      <c r="C1597" s="20" t="s">
        <v>1494</v>
      </c>
      <c r="D1597" s="21">
        <v>0</v>
      </c>
      <c r="E1597" s="15">
        <v>0</v>
      </c>
    </row>
    <row r="1598" spans="1:5" x14ac:dyDescent="0.2">
      <c r="A1598" s="20">
        <v>103944</v>
      </c>
      <c r="B1598" s="17" t="s">
        <v>1610</v>
      </c>
      <c r="C1598" s="20" t="s">
        <v>1496</v>
      </c>
      <c r="D1598" s="21">
        <v>0</v>
      </c>
      <c r="E1598" s="15">
        <v>0</v>
      </c>
    </row>
    <row r="1599" spans="1:5" x14ac:dyDescent="0.2">
      <c r="A1599" s="20">
        <v>106416</v>
      </c>
      <c r="B1599" s="17" t="s">
        <v>1611</v>
      </c>
      <c r="C1599" s="20" t="s">
        <v>1494</v>
      </c>
      <c r="D1599" s="21">
        <v>11.91</v>
      </c>
      <c r="E1599" s="15">
        <v>0</v>
      </c>
    </row>
    <row r="1600" spans="1:5" x14ac:dyDescent="0.2">
      <c r="A1600" s="20">
        <v>106414</v>
      </c>
      <c r="B1600" s="17" t="s">
        <v>1612</v>
      </c>
      <c r="C1600" s="20" t="s">
        <v>1496</v>
      </c>
      <c r="D1600" s="21">
        <v>22.35</v>
      </c>
      <c r="E1600" s="15">
        <v>0</v>
      </c>
    </row>
    <row r="1601" spans="1:5" x14ac:dyDescent="0.2">
      <c r="A1601" s="20">
        <v>91285</v>
      </c>
      <c r="B1601" s="17" t="s">
        <v>1613</v>
      </c>
      <c r="C1601" s="20" t="s">
        <v>1494</v>
      </c>
      <c r="D1601" s="21">
        <v>0.48</v>
      </c>
      <c r="E1601" s="15">
        <v>0</v>
      </c>
    </row>
    <row r="1602" spans="1:5" x14ac:dyDescent="0.2">
      <c r="A1602" s="20">
        <v>91283</v>
      </c>
      <c r="B1602" s="17" t="s">
        <v>1614</v>
      </c>
      <c r="C1602" s="20" t="s">
        <v>1496</v>
      </c>
      <c r="D1602" s="21">
        <v>9.91</v>
      </c>
    </row>
    <row r="1603" spans="1:5" x14ac:dyDescent="0.2">
      <c r="A1603" s="20">
        <v>95283</v>
      </c>
      <c r="B1603" s="17" t="s">
        <v>1615</v>
      </c>
      <c r="C1603" s="20" t="s">
        <v>1494</v>
      </c>
      <c r="D1603" s="21">
        <v>0.88</v>
      </c>
    </row>
    <row r="1604" spans="1:5" x14ac:dyDescent="0.2">
      <c r="A1604" s="20">
        <v>95282</v>
      </c>
      <c r="B1604" s="17" t="s">
        <v>1616</v>
      </c>
      <c r="C1604" s="20" t="s">
        <v>1496</v>
      </c>
      <c r="D1604" s="21">
        <v>10.46</v>
      </c>
      <c r="E1604" s="15">
        <v>0</v>
      </c>
    </row>
    <row r="1605" spans="1:5" x14ac:dyDescent="0.2">
      <c r="A1605" s="20">
        <v>95128</v>
      </c>
      <c r="B1605" s="17" t="s">
        <v>1617</v>
      </c>
      <c r="C1605" s="20" t="s">
        <v>1494</v>
      </c>
      <c r="D1605" s="21">
        <v>65.63</v>
      </c>
      <c r="E1605" s="15">
        <v>0</v>
      </c>
    </row>
    <row r="1606" spans="1:5" x14ac:dyDescent="0.2">
      <c r="A1606" s="20">
        <v>95127</v>
      </c>
      <c r="B1606" s="17" t="s">
        <v>1618</v>
      </c>
      <c r="C1606" s="20" t="s">
        <v>1496</v>
      </c>
      <c r="D1606" s="21">
        <v>236.98</v>
      </c>
      <c r="E1606" s="15">
        <v>0</v>
      </c>
    </row>
    <row r="1607" spans="1:5" x14ac:dyDescent="0.2">
      <c r="A1607" s="20">
        <v>92044</v>
      </c>
      <c r="B1607" s="17" t="s">
        <v>1619</v>
      </c>
      <c r="C1607" s="20" t="s">
        <v>1494</v>
      </c>
      <c r="D1607" s="21">
        <v>8.8699999999999992</v>
      </c>
      <c r="E1607" s="15">
        <v>0</v>
      </c>
    </row>
    <row r="1608" spans="1:5" x14ac:dyDescent="0.2">
      <c r="A1608" s="20">
        <v>92043</v>
      </c>
      <c r="B1608" s="17" t="s">
        <v>1620</v>
      </c>
      <c r="C1608" s="20" t="s">
        <v>1496</v>
      </c>
      <c r="D1608" s="21">
        <v>15</v>
      </c>
      <c r="E1608" s="15">
        <v>0</v>
      </c>
    </row>
    <row r="1609" spans="1:5" x14ac:dyDescent="0.2">
      <c r="A1609" s="20">
        <v>106417</v>
      </c>
      <c r="B1609" s="17" t="s">
        <v>1621</v>
      </c>
      <c r="C1609" s="20" t="s">
        <v>1494</v>
      </c>
      <c r="D1609" s="21">
        <v>6.78</v>
      </c>
      <c r="E1609" s="15">
        <v>0</v>
      </c>
    </row>
    <row r="1610" spans="1:5" x14ac:dyDescent="0.2">
      <c r="A1610" s="20">
        <v>106415</v>
      </c>
      <c r="B1610" s="17" t="s">
        <v>1622</v>
      </c>
      <c r="C1610" s="20" t="s">
        <v>1496</v>
      </c>
      <c r="D1610" s="21">
        <v>14.19</v>
      </c>
      <c r="E1610" s="15">
        <v>0</v>
      </c>
    </row>
    <row r="1611" spans="1:5" x14ac:dyDescent="0.2">
      <c r="A1611" s="20">
        <v>102834</v>
      </c>
      <c r="B1611" s="17" t="s">
        <v>1623</v>
      </c>
      <c r="C1611" s="20" t="s">
        <v>1494</v>
      </c>
      <c r="D1611" s="21">
        <v>0</v>
      </c>
      <c r="E1611" s="15">
        <v>0</v>
      </c>
    </row>
    <row r="1612" spans="1:5" x14ac:dyDescent="0.2">
      <c r="A1612" s="20">
        <v>102833</v>
      </c>
      <c r="B1612" s="17" t="s">
        <v>1624</v>
      </c>
      <c r="C1612" s="20" t="s">
        <v>1496</v>
      </c>
      <c r="D1612" s="21">
        <v>0</v>
      </c>
    </row>
    <row r="1613" spans="1:5" x14ac:dyDescent="0.2">
      <c r="A1613" s="20">
        <v>92119</v>
      </c>
      <c r="B1613" s="17" t="s">
        <v>1625</v>
      </c>
      <c r="C1613" s="20" t="s">
        <v>1494</v>
      </c>
      <c r="D1613" s="21">
        <v>0.3</v>
      </c>
    </row>
    <row r="1614" spans="1:5" x14ac:dyDescent="0.2">
      <c r="A1614" s="20">
        <v>92118</v>
      </c>
      <c r="B1614" s="17" t="s">
        <v>1626</v>
      </c>
      <c r="C1614" s="20" t="s">
        <v>1496</v>
      </c>
      <c r="D1614" s="21">
        <v>0.47</v>
      </c>
    </row>
    <row r="1615" spans="1:5" x14ac:dyDescent="0.2">
      <c r="A1615" s="20">
        <v>102917</v>
      </c>
      <c r="B1615" s="17" t="s">
        <v>1627</v>
      </c>
      <c r="C1615" s="20" t="s">
        <v>1494</v>
      </c>
      <c r="D1615" s="21">
        <v>0</v>
      </c>
    </row>
    <row r="1616" spans="1:5" x14ac:dyDescent="0.2">
      <c r="A1616" s="20">
        <v>102916</v>
      </c>
      <c r="B1616" s="17" t="s">
        <v>1628</v>
      </c>
      <c r="C1616" s="20" t="s">
        <v>1496</v>
      </c>
      <c r="D1616" s="21">
        <v>0</v>
      </c>
      <c r="E1616" s="15">
        <v>0</v>
      </c>
    </row>
    <row r="1617" spans="1:5" x14ac:dyDescent="0.2">
      <c r="A1617" s="20">
        <v>95721</v>
      </c>
      <c r="B1617" s="17" t="s">
        <v>1629</v>
      </c>
      <c r="C1617" s="20" t="s">
        <v>1494</v>
      </c>
      <c r="D1617" s="21">
        <v>129.69999999999999</v>
      </c>
      <c r="E1617" s="15">
        <v>0</v>
      </c>
    </row>
    <row r="1618" spans="1:5" x14ac:dyDescent="0.2">
      <c r="A1618" s="20">
        <v>95720</v>
      </c>
      <c r="B1618" s="17" t="s">
        <v>1630</v>
      </c>
      <c r="C1618" s="20" t="s">
        <v>1496</v>
      </c>
      <c r="D1618" s="21">
        <v>302.91000000000003</v>
      </c>
      <c r="E1618" s="15">
        <v>0</v>
      </c>
    </row>
    <row r="1619" spans="1:5" x14ac:dyDescent="0.2">
      <c r="A1619" s="20">
        <v>104717</v>
      </c>
      <c r="B1619" s="17" t="s">
        <v>1631</v>
      </c>
      <c r="C1619" s="20" t="s">
        <v>1494</v>
      </c>
      <c r="D1619" s="21">
        <v>124.71</v>
      </c>
      <c r="E1619" s="15">
        <v>0</v>
      </c>
    </row>
    <row r="1620" spans="1:5" x14ac:dyDescent="0.2">
      <c r="A1620" s="20">
        <v>104716</v>
      </c>
      <c r="B1620" s="17" t="s">
        <v>1632</v>
      </c>
      <c r="C1620" s="20" t="s">
        <v>1496</v>
      </c>
      <c r="D1620" s="21">
        <v>292.99</v>
      </c>
    </row>
    <row r="1621" spans="1:5" x14ac:dyDescent="0.2">
      <c r="A1621" s="20">
        <v>106399</v>
      </c>
      <c r="B1621" s="17" t="s">
        <v>1633</v>
      </c>
      <c r="C1621" s="20" t="s">
        <v>1494</v>
      </c>
      <c r="D1621" s="21">
        <v>0</v>
      </c>
    </row>
    <row r="1622" spans="1:5" x14ac:dyDescent="0.2">
      <c r="A1622" s="20">
        <v>106398</v>
      </c>
      <c r="B1622" s="17" t="s">
        <v>1634</v>
      </c>
      <c r="C1622" s="20" t="s">
        <v>1496</v>
      </c>
      <c r="D1622" s="21">
        <v>0</v>
      </c>
    </row>
    <row r="1623" spans="1:5" x14ac:dyDescent="0.2">
      <c r="A1623" s="20">
        <v>106405</v>
      </c>
      <c r="B1623" s="17" t="s">
        <v>1635</v>
      </c>
      <c r="C1623" s="20" t="s">
        <v>1494</v>
      </c>
      <c r="D1623" s="21">
        <v>0</v>
      </c>
    </row>
    <row r="1624" spans="1:5" x14ac:dyDescent="0.2">
      <c r="A1624" s="20">
        <v>106404</v>
      </c>
      <c r="B1624" s="17" t="s">
        <v>1636</v>
      </c>
      <c r="C1624" s="20" t="s">
        <v>1496</v>
      </c>
      <c r="D1624" s="21">
        <v>0</v>
      </c>
    </row>
    <row r="1625" spans="1:5" x14ac:dyDescent="0.2">
      <c r="A1625" s="20">
        <v>102899</v>
      </c>
      <c r="B1625" s="17" t="s">
        <v>1637</v>
      </c>
      <c r="C1625" s="20" t="s">
        <v>1494</v>
      </c>
      <c r="D1625" s="21">
        <v>0</v>
      </c>
    </row>
    <row r="1626" spans="1:5" x14ac:dyDescent="0.2">
      <c r="A1626" s="20">
        <v>102898</v>
      </c>
      <c r="B1626" s="17" t="s">
        <v>1638</v>
      </c>
      <c r="C1626" s="20" t="s">
        <v>1496</v>
      </c>
      <c r="D1626" s="21">
        <v>0</v>
      </c>
    </row>
    <row r="1627" spans="1:5" x14ac:dyDescent="0.2">
      <c r="A1627" s="20">
        <v>5632</v>
      </c>
      <c r="B1627" s="17" t="s">
        <v>1639</v>
      </c>
      <c r="C1627" s="20" t="s">
        <v>1494</v>
      </c>
      <c r="D1627" s="21">
        <v>106.62</v>
      </c>
    </row>
    <row r="1628" spans="1:5" x14ac:dyDescent="0.2">
      <c r="A1628" s="20">
        <v>5631</v>
      </c>
      <c r="B1628" s="17" t="s">
        <v>1640</v>
      </c>
      <c r="C1628" s="20" t="s">
        <v>1496</v>
      </c>
      <c r="D1628" s="21">
        <v>231.19</v>
      </c>
      <c r="E1628" s="15">
        <v>0</v>
      </c>
    </row>
    <row r="1629" spans="1:5" x14ac:dyDescent="0.2">
      <c r="A1629" s="20">
        <v>88908</v>
      </c>
      <c r="B1629" s="17" t="s">
        <v>1641</v>
      </c>
      <c r="C1629" s="20" t="s">
        <v>1494</v>
      </c>
      <c r="D1629" s="21">
        <v>114.51</v>
      </c>
      <c r="E1629" s="15">
        <v>0</v>
      </c>
    </row>
    <row r="1630" spans="1:5" x14ac:dyDescent="0.2">
      <c r="A1630" s="20">
        <v>88907</v>
      </c>
      <c r="B1630" s="17" t="s">
        <v>1642</v>
      </c>
      <c r="C1630" s="20" t="s">
        <v>1496</v>
      </c>
      <c r="D1630" s="21">
        <v>272.7</v>
      </c>
      <c r="E1630" s="15">
        <v>0</v>
      </c>
    </row>
    <row r="1631" spans="1:5" x14ac:dyDescent="0.2">
      <c r="A1631" s="20">
        <v>5911</v>
      </c>
      <c r="B1631" s="17" t="s">
        <v>1643</v>
      </c>
      <c r="C1631" s="20" t="s">
        <v>1494</v>
      </c>
      <c r="D1631" s="21">
        <v>36.82</v>
      </c>
      <c r="E1631" s="15">
        <v>0</v>
      </c>
    </row>
    <row r="1632" spans="1:5" x14ac:dyDescent="0.2">
      <c r="A1632" s="20">
        <v>5909</v>
      </c>
      <c r="B1632" s="17" t="s">
        <v>1644</v>
      </c>
      <c r="C1632" s="20" t="s">
        <v>1496</v>
      </c>
      <c r="D1632" s="21">
        <v>45.04</v>
      </c>
    </row>
    <row r="1633" spans="1:5" x14ac:dyDescent="0.2">
      <c r="A1633" s="20">
        <v>91486</v>
      </c>
      <c r="B1633" s="17" t="s">
        <v>1645</v>
      </c>
      <c r="C1633" s="20" t="s">
        <v>1494</v>
      </c>
      <c r="D1633" s="21">
        <v>79.930000000000007</v>
      </c>
    </row>
    <row r="1634" spans="1:5" x14ac:dyDescent="0.2">
      <c r="A1634" s="20">
        <v>83362</v>
      </c>
      <c r="B1634" s="17" t="s">
        <v>1646</v>
      </c>
      <c r="C1634" s="20" t="s">
        <v>1496</v>
      </c>
      <c r="D1634" s="21">
        <v>282.47000000000003</v>
      </c>
      <c r="E1634" s="15">
        <v>0</v>
      </c>
    </row>
    <row r="1635" spans="1:5" x14ac:dyDescent="0.2">
      <c r="A1635" s="20">
        <v>102839</v>
      </c>
      <c r="B1635" s="17" t="s">
        <v>1647</v>
      </c>
      <c r="C1635" s="20" t="s">
        <v>1494</v>
      </c>
      <c r="D1635" s="21">
        <v>0</v>
      </c>
      <c r="E1635" s="15">
        <v>0</v>
      </c>
    </row>
    <row r="1636" spans="1:5" x14ac:dyDescent="0.2">
      <c r="A1636" s="20">
        <v>102838</v>
      </c>
      <c r="B1636" s="17" t="s">
        <v>1648</v>
      </c>
      <c r="C1636" s="20" t="s">
        <v>1496</v>
      </c>
      <c r="D1636" s="21">
        <v>0</v>
      </c>
      <c r="E1636" s="15">
        <v>0</v>
      </c>
    </row>
    <row r="1637" spans="1:5" x14ac:dyDescent="0.2">
      <c r="A1637" s="20">
        <v>89235</v>
      </c>
      <c r="B1637" s="17" t="s">
        <v>1649</v>
      </c>
      <c r="C1637" s="20" t="s">
        <v>1494</v>
      </c>
      <c r="D1637" s="21">
        <v>200.14</v>
      </c>
      <c r="E1637" s="15">
        <v>0</v>
      </c>
    </row>
    <row r="1638" spans="1:5" x14ac:dyDescent="0.2">
      <c r="A1638" s="20">
        <v>89234</v>
      </c>
      <c r="B1638" s="17" t="s">
        <v>1650</v>
      </c>
      <c r="C1638" s="20" t="s">
        <v>1496</v>
      </c>
      <c r="D1638" s="21">
        <v>592.37</v>
      </c>
      <c r="E1638" s="15">
        <v>0</v>
      </c>
    </row>
    <row r="1639" spans="1:5" x14ac:dyDescent="0.2">
      <c r="A1639" s="20">
        <v>89243</v>
      </c>
      <c r="B1639" s="17" t="s">
        <v>1651</v>
      </c>
      <c r="C1639" s="20" t="s">
        <v>1494</v>
      </c>
      <c r="D1639" s="21">
        <v>418.29</v>
      </c>
      <c r="E1639" s="15">
        <v>0</v>
      </c>
    </row>
    <row r="1640" spans="1:5" x14ac:dyDescent="0.2">
      <c r="A1640" s="20">
        <v>89242</v>
      </c>
      <c r="B1640" s="17" t="s">
        <v>1652</v>
      </c>
      <c r="C1640" s="20" t="s">
        <v>1496</v>
      </c>
      <c r="D1640" s="21">
        <v>1386.77</v>
      </c>
      <c r="E1640" s="15">
        <v>0</v>
      </c>
    </row>
    <row r="1641" spans="1:5" x14ac:dyDescent="0.2">
      <c r="A1641" s="20">
        <v>102935</v>
      </c>
      <c r="B1641" s="17" t="s">
        <v>1653</v>
      </c>
      <c r="C1641" s="20" t="s">
        <v>1494</v>
      </c>
      <c r="D1641" s="21">
        <v>0</v>
      </c>
      <c r="E1641" s="15">
        <v>0</v>
      </c>
    </row>
    <row r="1642" spans="1:5" x14ac:dyDescent="0.2">
      <c r="A1642" s="20">
        <v>102934</v>
      </c>
      <c r="B1642" s="17" t="s">
        <v>1654</v>
      </c>
      <c r="C1642" s="20" t="s">
        <v>1496</v>
      </c>
      <c r="D1642" s="21">
        <v>0</v>
      </c>
    </row>
    <row r="1643" spans="1:5" x14ac:dyDescent="0.2">
      <c r="A1643" s="20">
        <v>93416</v>
      </c>
      <c r="B1643" s="17" t="s">
        <v>1655</v>
      </c>
      <c r="C1643" s="20" t="s">
        <v>1494</v>
      </c>
      <c r="D1643" s="21">
        <v>0.5</v>
      </c>
    </row>
    <row r="1644" spans="1:5" x14ac:dyDescent="0.2">
      <c r="A1644" s="20">
        <v>93415</v>
      </c>
      <c r="B1644" s="17" t="s">
        <v>1656</v>
      </c>
      <c r="C1644" s="20" t="s">
        <v>1496</v>
      </c>
      <c r="D1644" s="21">
        <v>12.04</v>
      </c>
      <c r="E1644" s="15">
        <v>0</v>
      </c>
    </row>
    <row r="1645" spans="1:5" x14ac:dyDescent="0.2">
      <c r="A1645" s="20">
        <v>5689</v>
      </c>
      <c r="B1645" s="17" t="s">
        <v>1657</v>
      </c>
      <c r="C1645" s="20" t="s">
        <v>1496</v>
      </c>
      <c r="D1645" s="21">
        <v>6.32</v>
      </c>
      <c r="E1645" s="15">
        <v>0</v>
      </c>
    </row>
    <row r="1646" spans="1:5" x14ac:dyDescent="0.2">
      <c r="A1646" s="20">
        <v>5690</v>
      </c>
      <c r="B1646" s="17" t="s">
        <v>1658</v>
      </c>
      <c r="C1646" s="20" t="s">
        <v>1494</v>
      </c>
      <c r="D1646" s="21">
        <v>4.09</v>
      </c>
      <c r="E1646" s="15">
        <v>0</v>
      </c>
    </row>
    <row r="1647" spans="1:5" x14ac:dyDescent="0.2">
      <c r="A1647" s="20">
        <v>5923</v>
      </c>
      <c r="B1647" s="17" t="s">
        <v>1659</v>
      </c>
      <c r="C1647" s="20" t="s">
        <v>1494</v>
      </c>
      <c r="D1647" s="21">
        <v>3.2</v>
      </c>
      <c r="E1647" s="15">
        <v>0</v>
      </c>
    </row>
    <row r="1648" spans="1:5" x14ac:dyDescent="0.2">
      <c r="A1648" s="20">
        <v>5921</v>
      </c>
      <c r="B1648" s="17" t="s">
        <v>1660</v>
      </c>
      <c r="C1648" s="20" t="s">
        <v>1496</v>
      </c>
      <c r="D1648" s="21">
        <v>4.9400000000000004</v>
      </c>
    </row>
    <row r="1649" spans="1:5" x14ac:dyDescent="0.2">
      <c r="A1649" s="20">
        <v>95212</v>
      </c>
      <c r="B1649" s="17" t="s">
        <v>1661</v>
      </c>
      <c r="C1649" s="20" t="s">
        <v>1496</v>
      </c>
      <c r="D1649" s="21">
        <v>169.83</v>
      </c>
    </row>
    <row r="1650" spans="1:5" x14ac:dyDescent="0.2">
      <c r="A1650" s="20">
        <v>95213</v>
      </c>
      <c r="B1650" s="17" t="s">
        <v>1662</v>
      </c>
      <c r="C1650" s="20" t="s">
        <v>1494</v>
      </c>
      <c r="D1650" s="21">
        <v>102.5</v>
      </c>
      <c r="E1650" s="15">
        <v>0</v>
      </c>
    </row>
    <row r="1651" spans="1:5" x14ac:dyDescent="0.2">
      <c r="A1651" s="20">
        <v>93272</v>
      </c>
      <c r="B1651" s="17" t="s">
        <v>1663</v>
      </c>
      <c r="C1651" s="20" t="s">
        <v>1496</v>
      </c>
      <c r="D1651" s="21">
        <v>107.05</v>
      </c>
      <c r="E1651" s="15">
        <v>0</v>
      </c>
    </row>
    <row r="1652" spans="1:5" x14ac:dyDescent="0.2">
      <c r="A1652" s="20">
        <v>93274</v>
      </c>
      <c r="B1652" s="17" t="s">
        <v>1664</v>
      </c>
      <c r="C1652" s="20" t="s">
        <v>1494</v>
      </c>
      <c r="D1652" s="21">
        <v>72.8</v>
      </c>
      <c r="E1652" s="15">
        <v>0</v>
      </c>
    </row>
    <row r="1653" spans="1:5" x14ac:dyDescent="0.2">
      <c r="A1653" s="20">
        <v>83766</v>
      </c>
      <c r="B1653" s="17" t="s">
        <v>1665</v>
      </c>
      <c r="C1653" s="20" t="s">
        <v>1494</v>
      </c>
      <c r="D1653" s="21">
        <v>54.09</v>
      </c>
      <c r="E1653" s="15">
        <v>0</v>
      </c>
    </row>
    <row r="1654" spans="1:5" x14ac:dyDescent="0.2">
      <c r="A1654" s="20">
        <v>83765</v>
      </c>
      <c r="B1654" s="17" t="s">
        <v>1666</v>
      </c>
      <c r="C1654" s="20" t="s">
        <v>1496</v>
      </c>
      <c r="D1654" s="21">
        <v>114.2</v>
      </c>
      <c r="E1654" s="15">
        <v>0</v>
      </c>
    </row>
    <row r="1655" spans="1:5" x14ac:dyDescent="0.2">
      <c r="A1655" s="20">
        <v>95873</v>
      </c>
      <c r="B1655" s="17" t="s">
        <v>1667</v>
      </c>
      <c r="C1655" s="20" t="s">
        <v>1494</v>
      </c>
      <c r="D1655" s="21">
        <v>15</v>
      </c>
      <c r="E1655" s="15">
        <v>0</v>
      </c>
    </row>
    <row r="1656" spans="1:5" x14ac:dyDescent="0.2">
      <c r="A1656" s="20">
        <v>95872</v>
      </c>
      <c r="B1656" s="17" t="s">
        <v>1668</v>
      </c>
      <c r="C1656" s="20" t="s">
        <v>1496</v>
      </c>
      <c r="D1656" s="21">
        <v>301.47000000000003</v>
      </c>
    </row>
    <row r="1657" spans="1:5" x14ac:dyDescent="0.2">
      <c r="A1657" s="20">
        <v>104689</v>
      </c>
      <c r="B1657" s="17" t="s">
        <v>1669</v>
      </c>
      <c r="C1657" s="20" t="s">
        <v>1494</v>
      </c>
      <c r="D1657" s="21">
        <v>0</v>
      </c>
    </row>
    <row r="1658" spans="1:5" x14ac:dyDescent="0.2">
      <c r="A1658" s="20">
        <v>104688</v>
      </c>
      <c r="B1658" s="17" t="s">
        <v>1670</v>
      </c>
      <c r="C1658" s="20" t="s">
        <v>1496</v>
      </c>
      <c r="D1658" s="21">
        <v>0</v>
      </c>
      <c r="E1658" s="15">
        <v>0</v>
      </c>
    </row>
    <row r="1659" spans="1:5" x14ac:dyDescent="0.2">
      <c r="A1659" s="20">
        <v>73395</v>
      </c>
      <c r="B1659" s="17" t="s">
        <v>1671</v>
      </c>
      <c r="C1659" s="20" t="s">
        <v>1494</v>
      </c>
      <c r="D1659" s="21">
        <v>10.53</v>
      </c>
      <c r="E1659" s="15">
        <v>0</v>
      </c>
    </row>
    <row r="1660" spans="1:5" x14ac:dyDescent="0.2">
      <c r="A1660" s="20">
        <v>73417</v>
      </c>
      <c r="B1660" s="17" t="s">
        <v>1672</v>
      </c>
      <c r="C1660" s="20" t="s">
        <v>1496</v>
      </c>
      <c r="D1660" s="21">
        <v>195.14</v>
      </c>
      <c r="E1660" s="15">
        <v>0</v>
      </c>
    </row>
    <row r="1661" spans="1:5" x14ac:dyDescent="0.2">
      <c r="A1661" s="20">
        <v>93428</v>
      </c>
      <c r="B1661" s="17" t="s">
        <v>1673</v>
      </c>
      <c r="C1661" s="20" t="s">
        <v>1494</v>
      </c>
      <c r="D1661" s="21">
        <v>9.3800000000000008</v>
      </c>
      <c r="E1661" s="15">
        <v>0</v>
      </c>
    </row>
    <row r="1662" spans="1:5" x14ac:dyDescent="0.2">
      <c r="A1662" s="20">
        <v>93427</v>
      </c>
      <c r="B1662" s="17" t="s">
        <v>1674</v>
      </c>
      <c r="C1662" s="20" t="s">
        <v>1496</v>
      </c>
      <c r="D1662" s="21">
        <v>177.91</v>
      </c>
      <c r="E1662" s="15">
        <v>0</v>
      </c>
    </row>
    <row r="1663" spans="1:5" x14ac:dyDescent="0.2">
      <c r="A1663" s="20">
        <v>93422</v>
      </c>
      <c r="B1663" s="17" t="s">
        <v>1675</v>
      </c>
      <c r="C1663" s="20" t="s">
        <v>1494</v>
      </c>
      <c r="D1663" s="21">
        <v>6.62</v>
      </c>
      <c r="E1663" s="15">
        <v>0</v>
      </c>
    </row>
    <row r="1664" spans="1:5" x14ac:dyDescent="0.2">
      <c r="A1664" s="20">
        <v>93421</v>
      </c>
      <c r="B1664" s="17" t="s">
        <v>1676</v>
      </c>
      <c r="C1664" s="20" t="s">
        <v>1496</v>
      </c>
      <c r="D1664" s="21">
        <v>78.92</v>
      </c>
      <c r="E1664" s="15">
        <v>0</v>
      </c>
    </row>
    <row r="1665" spans="1:5" x14ac:dyDescent="0.2">
      <c r="A1665" s="20">
        <v>93282</v>
      </c>
      <c r="B1665" s="17" t="s">
        <v>1677</v>
      </c>
      <c r="C1665" s="20" t="s">
        <v>1494</v>
      </c>
      <c r="D1665" s="21">
        <v>35.229999999999997</v>
      </c>
      <c r="E1665" s="15">
        <v>0</v>
      </c>
    </row>
    <row r="1666" spans="1:5" x14ac:dyDescent="0.2">
      <c r="A1666" s="20">
        <v>93281</v>
      </c>
      <c r="B1666" s="17" t="s">
        <v>1678</v>
      </c>
      <c r="C1666" s="20" t="s">
        <v>1496</v>
      </c>
      <c r="D1666" s="21">
        <v>36.119999999999997</v>
      </c>
      <c r="E1666" s="15">
        <v>0</v>
      </c>
    </row>
    <row r="1667" spans="1:5" x14ac:dyDescent="0.2">
      <c r="A1667" s="20">
        <v>104914</v>
      </c>
      <c r="B1667" s="17" t="s">
        <v>1679</v>
      </c>
      <c r="C1667" s="20" t="s">
        <v>1494</v>
      </c>
      <c r="D1667" s="21">
        <v>0</v>
      </c>
      <c r="E1667" s="15">
        <v>0</v>
      </c>
    </row>
    <row r="1668" spans="1:5" x14ac:dyDescent="0.2">
      <c r="A1668" s="20">
        <v>104913</v>
      </c>
      <c r="B1668" s="17" t="s">
        <v>1680</v>
      </c>
      <c r="C1668" s="20" t="s">
        <v>1496</v>
      </c>
      <c r="D1668" s="21">
        <v>0</v>
      </c>
      <c r="E1668" s="15">
        <v>0</v>
      </c>
    </row>
    <row r="1669" spans="1:5" x14ac:dyDescent="0.2">
      <c r="A1669" s="20">
        <v>102845</v>
      </c>
      <c r="B1669" s="17" t="s">
        <v>1681</v>
      </c>
      <c r="C1669" s="20" t="s">
        <v>1494</v>
      </c>
      <c r="D1669" s="21">
        <v>0</v>
      </c>
      <c r="E1669" s="15">
        <v>0</v>
      </c>
    </row>
    <row r="1670" spans="1:5" x14ac:dyDescent="0.2">
      <c r="A1670" s="20">
        <v>102844</v>
      </c>
      <c r="B1670" s="17" t="s">
        <v>1682</v>
      </c>
      <c r="C1670" s="20" t="s">
        <v>1496</v>
      </c>
      <c r="D1670" s="21">
        <v>0</v>
      </c>
      <c r="E1670" s="15">
        <v>0</v>
      </c>
    </row>
    <row r="1671" spans="1:5" x14ac:dyDescent="0.2">
      <c r="A1671" s="20">
        <v>89273</v>
      </c>
      <c r="B1671" s="17" t="s">
        <v>1683</v>
      </c>
      <c r="C1671" s="20" t="s">
        <v>1494</v>
      </c>
      <c r="D1671" s="21">
        <v>113.91</v>
      </c>
      <c r="E1671" s="15">
        <v>0</v>
      </c>
    </row>
    <row r="1672" spans="1:5" x14ac:dyDescent="0.2">
      <c r="A1672" s="20">
        <v>89272</v>
      </c>
      <c r="B1672" s="17" t="s">
        <v>1684</v>
      </c>
      <c r="C1672" s="20" t="s">
        <v>1496</v>
      </c>
      <c r="D1672" s="21">
        <v>227.24</v>
      </c>
    </row>
    <row r="1673" spans="1:5" x14ac:dyDescent="0.2">
      <c r="A1673" s="20">
        <v>93288</v>
      </c>
      <c r="B1673" s="17" t="s">
        <v>1685</v>
      </c>
      <c r="C1673" s="20" t="s">
        <v>1494</v>
      </c>
      <c r="D1673" s="21">
        <v>185.97</v>
      </c>
    </row>
    <row r="1674" spans="1:5" x14ac:dyDescent="0.2">
      <c r="A1674" s="20">
        <v>93287</v>
      </c>
      <c r="B1674" s="17" t="s">
        <v>1686</v>
      </c>
      <c r="C1674" s="20" t="s">
        <v>1496</v>
      </c>
      <c r="D1674" s="21">
        <v>358.7</v>
      </c>
      <c r="E1674" s="15">
        <v>0</v>
      </c>
    </row>
    <row r="1675" spans="1:5" x14ac:dyDescent="0.2">
      <c r="A1675" s="20">
        <v>104711</v>
      </c>
      <c r="B1675" s="17" t="s">
        <v>1687</v>
      </c>
      <c r="C1675" s="20" t="s">
        <v>1494</v>
      </c>
      <c r="D1675" s="21">
        <v>0</v>
      </c>
      <c r="E1675" s="15">
        <v>0</v>
      </c>
    </row>
    <row r="1676" spans="1:5" x14ac:dyDescent="0.2">
      <c r="A1676" s="20">
        <v>104710</v>
      </c>
      <c r="B1676" s="17" t="s">
        <v>1688</v>
      </c>
      <c r="C1676" s="20" t="s">
        <v>1496</v>
      </c>
      <c r="D1676" s="21">
        <v>0</v>
      </c>
      <c r="E1676" s="15">
        <v>0</v>
      </c>
    </row>
    <row r="1677" spans="1:5" x14ac:dyDescent="0.2">
      <c r="A1677" s="20">
        <v>104908</v>
      </c>
      <c r="B1677" s="17" t="s">
        <v>1689</v>
      </c>
      <c r="C1677" s="20" t="s">
        <v>1494</v>
      </c>
      <c r="D1677" s="21">
        <v>0</v>
      </c>
      <c r="E1677" s="15">
        <v>0</v>
      </c>
    </row>
    <row r="1678" spans="1:5" x14ac:dyDescent="0.2">
      <c r="A1678" s="20">
        <v>104907</v>
      </c>
      <c r="B1678" s="17" t="s">
        <v>1690</v>
      </c>
      <c r="C1678" s="20" t="s">
        <v>1496</v>
      </c>
      <c r="D1678" s="21">
        <v>0</v>
      </c>
      <c r="E1678" s="15">
        <v>0</v>
      </c>
    </row>
    <row r="1679" spans="1:5" x14ac:dyDescent="0.2">
      <c r="A1679" s="20">
        <v>102851</v>
      </c>
      <c r="B1679" s="17" t="s">
        <v>1691</v>
      </c>
      <c r="C1679" s="20" t="s">
        <v>1494</v>
      </c>
      <c r="D1679" s="21">
        <v>0</v>
      </c>
      <c r="E1679" s="15">
        <v>0</v>
      </c>
    </row>
    <row r="1680" spans="1:5" x14ac:dyDescent="0.2">
      <c r="A1680" s="20">
        <v>102850</v>
      </c>
      <c r="B1680" s="17" t="s">
        <v>1692</v>
      </c>
      <c r="C1680" s="20" t="s">
        <v>1496</v>
      </c>
      <c r="D1680" s="21">
        <v>0</v>
      </c>
      <c r="E1680" s="15">
        <v>0</v>
      </c>
    </row>
    <row r="1681" spans="1:5" x14ac:dyDescent="0.2">
      <c r="A1681" s="20">
        <v>102857</v>
      </c>
      <c r="B1681" s="17" t="s">
        <v>1693</v>
      </c>
      <c r="C1681" s="20" t="s">
        <v>1494</v>
      </c>
      <c r="D1681" s="21">
        <v>0</v>
      </c>
      <c r="E1681" s="15">
        <v>0</v>
      </c>
    </row>
    <row r="1682" spans="1:5" x14ac:dyDescent="0.2">
      <c r="A1682" s="20">
        <v>102856</v>
      </c>
      <c r="B1682" s="17" t="s">
        <v>1694</v>
      </c>
      <c r="C1682" s="20" t="s">
        <v>1496</v>
      </c>
      <c r="D1682" s="21">
        <v>0</v>
      </c>
    </row>
    <row r="1683" spans="1:5" x14ac:dyDescent="0.2">
      <c r="A1683" s="20">
        <v>106256</v>
      </c>
      <c r="B1683" s="17" t="s">
        <v>1695</v>
      </c>
      <c r="C1683" s="20" t="s">
        <v>1494</v>
      </c>
      <c r="D1683" s="21">
        <v>110.81</v>
      </c>
    </row>
    <row r="1684" spans="1:5" x14ac:dyDescent="0.2">
      <c r="A1684" s="20">
        <v>106251</v>
      </c>
      <c r="B1684" s="17" t="s">
        <v>1696</v>
      </c>
      <c r="C1684" s="20" t="s">
        <v>1496</v>
      </c>
      <c r="D1684" s="21">
        <v>344.55</v>
      </c>
      <c r="E1684" s="15">
        <v>0</v>
      </c>
    </row>
    <row r="1685" spans="1:5" x14ac:dyDescent="0.2">
      <c r="A1685" s="20">
        <v>93403</v>
      </c>
      <c r="B1685" s="17" t="s">
        <v>1697</v>
      </c>
      <c r="C1685" s="20" t="s">
        <v>1494</v>
      </c>
      <c r="D1685" s="21">
        <v>81.17</v>
      </c>
      <c r="E1685" s="15">
        <v>0</v>
      </c>
    </row>
    <row r="1686" spans="1:5" x14ac:dyDescent="0.2">
      <c r="A1686" s="20">
        <v>93402</v>
      </c>
      <c r="B1686" s="17" t="s">
        <v>1698</v>
      </c>
      <c r="C1686" s="20" t="s">
        <v>1496</v>
      </c>
      <c r="D1686" s="21">
        <v>286.45</v>
      </c>
    </row>
    <row r="1687" spans="1:5" x14ac:dyDescent="0.2">
      <c r="A1687" s="20">
        <v>5930</v>
      </c>
      <c r="B1687" s="17" t="s">
        <v>1699</v>
      </c>
      <c r="C1687" s="20" t="s">
        <v>1494</v>
      </c>
      <c r="D1687" s="21">
        <v>84.33</v>
      </c>
    </row>
    <row r="1688" spans="1:5" x14ac:dyDescent="0.2">
      <c r="A1688" s="20">
        <v>5928</v>
      </c>
      <c r="B1688" s="17" t="s">
        <v>1700</v>
      </c>
      <c r="C1688" s="20" t="s">
        <v>1496</v>
      </c>
      <c r="D1688" s="21">
        <v>292.5</v>
      </c>
      <c r="E1688" s="15">
        <v>0</v>
      </c>
    </row>
    <row r="1689" spans="1:5" x14ac:dyDescent="0.2">
      <c r="A1689" s="20">
        <v>105845</v>
      </c>
      <c r="B1689" s="17" t="s">
        <v>1701</v>
      </c>
      <c r="C1689" s="20" t="s">
        <v>1494</v>
      </c>
      <c r="D1689" s="21">
        <v>0</v>
      </c>
      <c r="E1689" s="15">
        <v>0</v>
      </c>
    </row>
    <row r="1690" spans="1:5" x14ac:dyDescent="0.2">
      <c r="A1690" s="20">
        <v>105844</v>
      </c>
      <c r="B1690" s="17" t="s">
        <v>1702</v>
      </c>
      <c r="C1690" s="20" t="s">
        <v>1496</v>
      </c>
      <c r="D1690" s="21">
        <v>0</v>
      </c>
    </row>
    <row r="1691" spans="1:5" x14ac:dyDescent="0.2">
      <c r="A1691" s="20">
        <v>91635</v>
      </c>
      <c r="B1691" s="17" t="s">
        <v>1703</v>
      </c>
      <c r="C1691" s="20" t="s">
        <v>1494</v>
      </c>
      <c r="D1691" s="21">
        <v>75.569999999999993</v>
      </c>
    </row>
    <row r="1692" spans="1:5" x14ac:dyDescent="0.2">
      <c r="A1692" s="20">
        <v>91634</v>
      </c>
      <c r="B1692" s="17" t="s">
        <v>1704</v>
      </c>
      <c r="C1692" s="20" t="s">
        <v>1496</v>
      </c>
      <c r="D1692" s="21">
        <v>249.61</v>
      </c>
    </row>
    <row r="1693" spans="1:5" x14ac:dyDescent="0.2">
      <c r="A1693" s="20">
        <v>105985</v>
      </c>
      <c r="B1693" s="17" t="s">
        <v>1705</v>
      </c>
      <c r="C1693" s="20" t="s">
        <v>1494</v>
      </c>
      <c r="D1693" s="21">
        <v>108.01</v>
      </c>
    </row>
    <row r="1694" spans="1:5" x14ac:dyDescent="0.2">
      <c r="A1694" s="20">
        <v>105984</v>
      </c>
      <c r="B1694" s="17" t="s">
        <v>1706</v>
      </c>
      <c r="C1694" s="20" t="s">
        <v>1496</v>
      </c>
      <c r="D1694" s="21">
        <v>339.21</v>
      </c>
    </row>
    <row r="1695" spans="1:5" x14ac:dyDescent="0.2">
      <c r="A1695" s="20">
        <v>98765</v>
      </c>
      <c r="B1695" s="17" t="s">
        <v>1707</v>
      </c>
      <c r="C1695" s="20" t="s">
        <v>1494</v>
      </c>
      <c r="D1695" s="21">
        <v>0.06</v>
      </c>
    </row>
    <row r="1696" spans="1:5" x14ac:dyDescent="0.2">
      <c r="A1696" s="20">
        <v>98764</v>
      </c>
      <c r="B1696" s="17" t="s">
        <v>1708</v>
      </c>
      <c r="C1696" s="20" t="s">
        <v>1496</v>
      </c>
      <c r="D1696" s="21">
        <v>5.3</v>
      </c>
    </row>
    <row r="1697" spans="1:5" x14ac:dyDescent="0.2">
      <c r="A1697" s="20">
        <v>99834</v>
      </c>
      <c r="B1697" s="17" t="s">
        <v>1709</v>
      </c>
      <c r="C1697" s="20" t="s">
        <v>1494</v>
      </c>
      <c r="D1697" s="21">
        <v>0.19</v>
      </c>
    </row>
    <row r="1698" spans="1:5" x14ac:dyDescent="0.2">
      <c r="A1698" s="20">
        <v>99833</v>
      </c>
      <c r="B1698" s="17" t="s">
        <v>1710</v>
      </c>
      <c r="C1698" s="20" t="s">
        <v>1496</v>
      </c>
      <c r="D1698" s="21">
        <v>4.1399999999999997</v>
      </c>
    </row>
    <row r="1699" spans="1:5" x14ac:dyDescent="0.2">
      <c r="A1699" s="20">
        <v>104521</v>
      </c>
      <c r="B1699" s="17" t="s">
        <v>1711</v>
      </c>
      <c r="C1699" s="20" t="s">
        <v>1494</v>
      </c>
      <c r="D1699" s="21">
        <v>0</v>
      </c>
    </row>
    <row r="1700" spans="1:5" x14ac:dyDescent="0.2">
      <c r="A1700" s="20">
        <v>104520</v>
      </c>
      <c r="B1700" s="17" t="s">
        <v>1712</v>
      </c>
      <c r="C1700" s="20" t="s">
        <v>1496</v>
      </c>
      <c r="D1700" s="21">
        <v>0</v>
      </c>
    </row>
    <row r="1701" spans="1:5" x14ac:dyDescent="0.2">
      <c r="A1701" s="20">
        <v>90687</v>
      </c>
      <c r="B1701" s="17" t="s">
        <v>1713</v>
      </c>
      <c r="C1701" s="20" t="s">
        <v>1494</v>
      </c>
      <c r="D1701" s="21">
        <v>84.56</v>
      </c>
    </row>
    <row r="1702" spans="1:5" x14ac:dyDescent="0.2">
      <c r="A1702" s="20">
        <v>90686</v>
      </c>
      <c r="B1702" s="17" t="s">
        <v>1714</v>
      </c>
      <c r="C1702" s="20" t="s">
        <v>1496</v>
      </c>
      <c r="D1702" s="21">
        <v>184.58</v>
      </c>
    </row>
    <row r="1703" spans="1:5" x14ac:dyDescent="0.2">
      <c r="A1703" s="20">
        <v>5952</v>
      </c>
      <c r="B1703" s="17" t="s">
        <v>1715</v>
      </c>
      <c r="C1703" s="20" t="s">
        <v>1494</v>
      </c>
      <c r="D1703" s="21">
        <v>35.21</v>
      </c>
    </row>
    <row r="1704" spans="1:5" x14ac:dyDescent="0.2">
      <c r="A1704" s="20">
        <v>5795</v>
      </c>
      <c r="B1704" s="17" t="s">
        <v>1716</v>
      </c>
      <c r="C1704" s="20" t="s">
        <v>1496</v>
      </c>
      <c r="D1704" s="21">
        <v>35.700000000000003</v>
      </c>
      <c r="E1704" s="15">
        <v>0</v>
      </c>
    </row>
    <row r="1705" spans="1:5" x14ac:dyDescent="0.2">
      <c r="A1705" s="20">
        <v>104657</v>
      </c>
      <c r="B1705" s="17" t="s">
        <v>1717</v>
      </c>
      <c r="C1705" s="20" t="s">
        <v>1494</v>
      </c>
      <c r="D1705" s="21">
        <v>0</v>
      </c>
      <c r="E1705" s="15">
        <v>0</v>
      </c>
    </row>
    <row r="1706" spans="1:5" x14ac:dyDescent="0.2">
      <c r="A1706" s="20">
        <v>104656</v>
      </c>
      <c r="B1706" s="17" t="s">
        <v>1718</v>
      </c>
      <c r="C1706" s="20" t="s">
        <v>1496</v>
      </c>
      <c r="D1706" s="21">
        <v>0</v>
      </c>
      <c r="E1706" s="15">
        <v>0</v>
      </c>
    </row>
    <row r="1707" spans="1:5" x14ac:dyDescent="0.2">
      <c r="A1707" s="20">
        <v>102274</v>
      </c>
      <c r="B1707" s="17" t="s">
        <v>1719</v>
      </c>
      <c r="C1707" s="20" t="s">
        <v>1494</v>
      </c>
      <c r="D1707" s="21">
        <v>0.81</v>
      </c>
      <c r="E1707" s="15">
        <v>0</v>
      </c>
    </row>
    <row r="1708" spans="1:5" x14ac:dyDescent="0.2">
      <c r="A1708" s="20">
        <v>102275</v>
      </c>
      <c r="B1708" s="17" t="s">
        <v>1720</v>
      </c>
      <c r="C1708" s="20" t="s">
        <v>1496</v>
      </c>
      <c r="D1708" s="21">
        <v>3.11</v>
      </c>
      <c r="E1708" s="15">
        <v>0</v>
      </c>
    </row>
    <row r="1709" spans="1:5" x14ac:dyDescent="0.2">
      <c r="A1709" s="20">
        <v>95259</v>
      </c>
      <c r="B1709" s="17" t="s">
        <v>1721</v>
      </c>
      <c r="C1709" s="20" t="s">
        <v>1494</v>
      </c>
      <c r="D1709" s="21">
        <v>35.700000000000003</v>
      </c>
      <c r="E1709" s="15">
        <v>0</v>
      </c>
    </row>
    <row r="1710" spans="1:5" x14ac:dyDescent="0.2">
      <c r="A1710" s="20">
        <v>95258</v>
      </c>
      <c r="B1710" s="17" t="s">
        <v>1722</v>
      </c>
      <c r="C1710" s="20" t="s">
        <v>1496</v>
      </c>
      <c r="D1710" s="21">
        <v>36.69</v>
      </c>
      <c r="E1710" s="15">
        <v>0</v>
      </c>
    </row>
    <row r="1711" spans="1:5" x14ac:dyDescent="0.2">
      <c r="A1711" s="20">
        <v>105917</v>
      </c>
      <c r="B1711" s="17" t="s">
        <v>1723</v>
      </c>
      <c r="C1711" s="20" t="s">
        <v>1494</v>
      </c>
      <c r="D1711" s="21">
        <v>35.549999999999997</v>
      </c>
      <c r="E1711" s="15">
        <v>0</v>
      </c>
    </row>
    <row r="1712" spans="1:5" x14ac:dyDescent="0.2">
      <c r="A1712" s="20">
        <v>105916</v>
      </c>
      <c r="B1712" s="17" t="s">
        <v>1724</v>
      </c>
      <c r="C1712" s="20" t="s">
        <v>1496</v>
      </c>
      <c r="D1712" s="21">
        <v>36.39</v>
      </c>
      <c r="E1712" s="15">
        <v>0</v>
      </c>
    </row>
    <row r="1713" spans="1:5" x14ac:dyDescent="0.2">
      <c r="A1713" s="20">
        <v>103794</v>
      </c>
      <c r="B1713" s="17" t="s">
        <v>1725</v>
      </c>
      <c r="C1713" s="20" t="s">
        <v>1494</v>
      </c>
      <c r="D1713" s="21">
        <v>0</v>
      </c>
      <c r="E1713" s="15">
        <v>0</v>
      </c>
    </row>
    <row r="1714" spans="1:5" x14ac:dyDescent="0.2">
      <c r="A1714" s="20">
        <v>103793</v>
      </c>
      <c r="B1714" s="17" t="s">
        <v>1726</v>
      </c>
      <c r="C1714" s="20" t="s">
        <v>1496</v>
      </c>
      <c r="D1714" s="21">
        <v>0</v>
      </c>
      <c r="E1714" s="15">
        <v>0</v>
      </c>
    </row>
    <row r="1715" spans="1:5" x14ac:dyDescent="0.2">
      <c r="A1715" s="20">
        <v>96156</v>
      </c>
      <c r="B1715" s="17" t="s">
        <v>1727</v>
      </c>
      <c r="C1715" s="20" t="s">
        <v>1494</v>
      </c>
      <c r="D1715" s="21">
        <v>76.010000000000005</v>
      </c>
      <c r="E1715" s="15">
        <v>0</v>
      </c>
    </row>
    <row r="1716" spans="1:5" x14ac:dyDescent="0.2">
      <c r="A1716" s="20">
        <v>96158</v>
      </c>
      <c r="B1716" s="17" t="s">
        <v>1728</v>
      </c>
      <c r="C1716" s="20" t="s">
        <v>1496</v>
      </c>
      <c r="D1716" s="21">
        <v>156.99</v>
      </c>
      <c r="E1716" s="15">
        <v>0</v>
      </c>
    </row>
    <row r="1717" spans="1:5" x14ac:dyDescent="0.2">
      <c r="A1717" s="20">
        <v>90693</v>
      </c>
      <c r="B1717" s="17" t="s">
        <v>1729</v>
      </c>
      <c r="C1717" s="20" t="s">
        <v>1494</v>
      </c>
      <c r="D1717" s="21">
        <v>71.33</v>
      </c>
      <c r="E1717" s="15">
        <v>0</v>
      </c>
    </row>
    <row r="1718" spans="1:5" x14ac:dyDescent="0.2">
      <c r="A1718" s="20">
        <v>90692</v>
      </c>
      <c r="B1718" s="17" t="s">
        <v>1730</v>
      </c>
      <c r="C1718" s="20" t="s">
        <v>1496</v>
      </c>
      <c r="D1718" s="21">
        <v>147.68</v>
      </c>
      <c r="E1718" s="15">
        <v>0</v>
      </c>
    </row>
    <row r="1719" spans="1:5" x14ac:dyDescent="0.2">
      <c r="A1719" s="20">
        <v>96246</v>
      </c>
      <c r="B1719" s="17" t="s">
        <v>1731</v>
      </c>
      <c r="C1719" s="20" t="s">
        <v>1494</v>
      </c>
      <c r="D1719" s="21">
        <v>85.31</v>
      </c>
      <c r="E1719" s="15">
        <v>0</v>
      </c>
    </row>
    <row r="1720" spans="1:5" x14ac:dyDescent="0.2">
      <c r="A1720" s="20">
        <v>96245</v>
      </c>
      <c r="B1720" s="17" t="s">
        <v>1732</v>
      </c>
      <c r="C1720" s="20" t="s">
        <v>1496</v>
      </c>
      <c r="D1720" s="21">
        <v>141.19</v>
      </c>
      <c r="E1720" s="15">
        <v>0</v>
      </c>
    </row>
    <row r="1721" spans="1:5" x14ac:dyDescent="0.2">
      <c r="A1721" s="20">
        <v>88404</v>
      </c>
      <c r="B1721" s="17" t="s">
        <v>1733</v>
      </c>
      <c r="C1721" s="20" t="s">
        <v>1494</v>
      </c>
      <c r="D1721" s="21">
        <v>1.06</v>
      </c>
      <c r="E1721" s="15">
        <v>0</v>
      </c>
    </row>
    <row r="1722" spans="1:5" x14ac:dyDescent="0.2">
      <c r="A1722" s="20">
        <v>88399</v>
      </c>
      <c r="B1722" s="17" t="s">
        <v>1734</v>
      </c>
      <c r="C1722" s="20" t="s">
        <v>1496</v>
      </c>
      <c r="D1722" s="21">
        <v>3.63</v>
      </c>
      <c r="E1722" s="15">
        <v>0</v>
      </c>
    </row>
    <row r="1723" spans="1:5" x14ac:dyDescent="0.2">
      <c r="A1723" s="20">
        <v>88392</v>
      </c>
      <c r="B1723" s="17" t="s">
        <v>1735</v>
      </c>
      <c r="C1723" s="20" t="s">
        <v>1494</v>
      </c>
      <c r="D1723" s="21">
        <v>1.1200000000000001</v>
      </c>
      <c r="E1723" s="15">
        <v>0</v>
      </c>
    </row>
    <row r="1724" spans="1:5" x14ac:dyDescent="0.2">
      <c r="A1724" s="20">
        <v>88386</v>
      </c>
      <c r="B1724" s="17" t="s">
        <v>1736</v>
      </c>
      <c r="C1724" s="20" t="s">
        <v>1496</v>
      </c>
      <c r="D1724" s="21">
        <v>4.84</v>
      </c>
      <c r="E1724" s="15">
        <v>0</v>
      </c>
    </row>
    <row r="1725" spans="1:5" x14ac:dyDescent="0.2">
      <c r="A1725" s="20">
        <v>88398</v>
      </c>
      <c r="B1725" s="17" t="s">
        <v>1737</v>
      </c>
      <c r="C1725" s="20" t="s">
        <v>1494</v>
      </c>
      <c r="D1725" s="21">
        <v>1.33</v>
      </c>
      <c r="E1725" s="15">
        <v>0</v>
      </c>
    </row>
    <row r="1726" spans="1:5" x14ac:dyDescent="0.2">
      <c r="A1726" s="20">
        <v>88393</v>
      </c>
      <c r="B1726" s="17" t="s">
        <v>1738</v>
      </c>
      <c r="C1726" s="20" t="s">
        <v>1496</v>
      </c>
      <c r="D1726" s="21">
        <v>6.6</v>
      </c>
      <c r="E1726" s="15">
        <v>0</v>
      </c>
    </row>
    <row r="1727" spans="1:5" x14ac:dyDescent="0.2">
      <c r="A1727" s="20">
        <v>90638</v>
      </c>
      <c r="B1727" s="17" t="s">
        <v>1739</v>
      </c>
      <c r="C1727" s="20" t="s">
        <v>1494</v>
      </c>
      <c r="D1727" s="21">
        <v>5.33</v>
      </c>
      <c r="E1727" s="15">
        <v>0</v>
      </c>
    </row>
    <row r="1728" spans="1:5" x14ac:dyDescent="0.2">
      <c r="A1728" s="20">
        <v>90637</v>
      </c>
      <c r="B1728" s="17" t="s">
        <v>1740</v>
      </c>
      <c r="C1728" s="20" t="s">
        <v>1496</v>
      </c>
      <c r="D1728" s="21">
        <v>15.51</v>
      </c>
      <c r="E1728" s="15">
        <v>0</v>
      </c>
    </row>
    <row r="1729" spans="1:5" x14ac:dyDescent="0.2">
      <c r="A1729" s="20">
        <v>103243</v>
      </c>
      <c r="B1729" s="17" t="s">
        <v>1741</v>
      </c>
      <c r="C1729" s="20" t="s">
        <v>1494</v>
      </c>
      <c r="D1729" s="21">
        <v>0</v>
      </c>
      <c r="E1729" s="15">
        <v>0</v>
      </c>
    </row>
    <row r="1730" spans="1:5" x14ac:dyDescent="0.2">
      <c r="A1730" s="20">
        <v>103242</v>
      </c>
      <c r="B1730" s="17" t="s">
        <v>1742</v>
      </c>
      <c r="C1730" s="20" t="s">
        <v>1496</v>
      </c>
      <c r="D1730" s="21">
        <v>0</v>
      </c>
      <c r="E1730" s="15">
        <v>0</v>
      </c>
    </row>
    <row r="1731" spans="1:5" x14ac:dyDescent="0.2">
      <c r="A1731" s="20">
        <v>5806</v>
      </c>
      <c r="B1731" s="17" t="s">
        <v>1743</v>
      </c>
      <c r="C1731" s="20" t="s">
        <v>1494</v>
      </c>
      <c r="D1731" s="21">
        <v>0.23</v>
      </c>
      <c r="E1731" s="15">
        <v>0</v>
      </c>
    </row>
    <row r="1732" spans="1:5" x14ac:dyDescent="0.2">
      <c r="A1732" s="20">
        <v>73536</v>
      </c>
      <c r="B1732" s="17" t="s">
        <v>1744</v>
      </c>
      <c r="C1732" s="20" t="s">
        <v>1496</v>
      </c>
      <c r="D1732" s="21">
        <v>21.63</v>
      </c>
      <c r="E1732" s="15">
        <v>0</v>
      </c>
    </row>
    <row r="1733" spans="1:5" x14ac:dyDescent="0.2">
      <c r="A1733" s="20">
        <v>7043</v>
      </c>
      <c r="B1733" s="17" t="s">
        <v>1745</v>
      </c>
      <c r="C1733" s="20" t="s">
        <v>1494</v>
      </c>
      <c r="D1733" s="21">
        <v>0.28999999999999998</v>
      </c>
      <c r="E1733" s="15">
        <v>0</v>
      </c>
    </row>
    <row r="1734" spans="1:5" x14ac:dyDescent="0.2">
      <c r="A1734" s="20">
        <v>7042</v>
      </c>
      <c r="B1734" s="17" t="s">
        <v>1746</v>
      </c>
      <c r="C1734" s="20" t="s">
        <v>1496</v>
      </c>
      <c r="D1734" s="21">
        <v>25.55</v>
      </c>
      <c r="E1734" s="15">
        <v>0</v>
      </c>
    </row>
    <row r="1735" spans="1:5" x14ac:dyDescent="0.2">
      <c r="A1735" s="20">
        <v>5934</v>
      </c>
      <c r="B1735" s="17" t="s">
        <v>1747</v>
      </c>
      <c r="C1735" s="20" t="s">
        <v>1494</v>
      </c>
      <c r="D1735" s="21">
        <v>112.23</v>
      </c>
      <c r="E1735" s="15">
        <v>0</v>
      </c>
    </row>
    <row r="1736" spans="1:5" x14ac:dyDescent="0.2">
      <c r="A1736" s="20">
        <v>5932</v>
      </c>
      <c r="B1736" s="17" t="s">
        <v>1748</v>
      </c>
      <c r="C1736" s="20" t="s">
        <v>1496</v>
      </c>
      <c r="D1736" s="21">
        <v>273.51</v>
      </c>
    </row>
    <row r="1737" spans="1:5" x14ac:dyDescent="0.2">
      <c r="A1737" s="20">
        <v>96159</v>
      </c>
      <c r="B1737" s="17" t="s">
        <v>1749</v>
      </c>
      <c r="C1737" s="20" t="s">
        <v>1494</v>
      </c>
      <c r="D1737" s="21">
        <v>110.99</v>
      </c>
    </row>
    <row r="1738" spans="1:5" x14ac:dyDescent="0.2">
      <c r="A1738" s="20">
        <v>95133</v>
      </c>
      <c r="B1738" s="17" t="s">
        <v>1750</v>
      </c>
      <c r="C1738" s="20" t="s">
        <v>1496</v>
      </c>
      <c r="D1738" s="21">
        <v>207.7</v>
      </c>
      <c r="E1738" s="15">
        <v>0</v>
      </c>
    </row>
    <row r="1739" spans="1:5" x14ac:dyDescent="0.2">
      <c r="A1739" s="20">
        <v>102986</v>
      </c>
      <c r="B1739" s="17" t="s">
        <v>1751</v>
      </c>
      <c r="C1739" s="20" t="s">
        <v>1494</v>
      </c>
      <c r="D1739" s="21">
        <v>0</v>
      </c>
      <c r="E1739" s="15">
        <v>0</v>
      </c>
    </row>
    <row r="1740" spans="1:5" x14ac:dyDescent="0.2">
      <c r="A1740" s="20">
        <v>102987</v>
      </c>
      <c r="B1740" s="17" t="s">
        <v>1752</v>
      </c>
      <c r="C1740" s="20" t="s">
        <v>1496</v>
      </c>
      <c r="D1740" s="21">
        <v>0</v>
      </c>
      <c r="E1740" s="15">
        <v>0</v>
      </c>
    </row>
    <row r="1741" spans="1:5" x14ac:dyDescent="0.2">
      <c r="A1741" s="20">
        <v>92961</v>
      </c>
      <c r="B1741" s="17" t="s">
        <v>1753</v>
      </c>
      <c r="C1741" s="20" t="s">
        <v>1494</v>
      </c>
      <c r="D1741" s="21">
        <v>5.22</v>
      </c>
      <c r="E1741" s="15">
        <v>0</v>
      </c>
    </row>
    <row r="1742" spans="1:5" x14ac:dyDescent="0.2">
      <c r="A1742" s="20">
        <v>92960</v>
      </c>
      <c r="B1742" s="17" t="s">
        <v>1754</v>
      </c>
      <c r="C1742" s="20" t="s">
        <v>1496</v>
      </c>
      <c r="D1742" s="21">
        <v>19.25</v>
      </c>
      <c r="E1742" s="15">
        <v>0</v>
      </c>
    </row>
    <row r="1743" spans="1:5" x14ac:dyDescent="0.2">
      <c r="A1743" s="20">
        <v>102863</v>
      </c>
      <c r="B1743" s="17" t="s">
        <v>1755</v>
      </c>
      <c r="C1743" s="20" t="s">
        <v>1494</v>
      </c>
      <c r="D1743" s="21">
        <v>0</v>
      </c>
      <c r="E1743" s="15">
        <v>0</v>
      </c>
    </row>
    <row r="1744" spans="1:5" x14ac:dyDescent="0.2">
      <c r="A1744" s="20">
        <v>102862</v>
      </c>
      <c r="B1744" s="17" t="s">
        <v>1756</v>
      </c>
      <c r="C1744" s="20" t="s">
        <v>1496</v>
      </c>
      <c r="D1744" s="21">
        <v>0</v>
      </c>
      <c r="E1744" s="15">
        <v>0</v>
      </c>
    </row>
    <row r="1745" spans="1:5" x14ac:dyDescent="0.2">
      <c r="A1745" s="20">
        <v>93409</v>
      </c>
      <c r="B1745" s="17" t="s">
        <v>1757</v>
      </c>
      <c r="C1745" s="20" t="s">
        <v>1494</v>
      </c>
      <c r="D1745" s="21">
        <v>39.22</v>
      </c>
      <c r="E1745" s="15">
        <v>0</v>
      </c>
    </row>
    <row r="1746" spans="1:5" x14ac:dyDescent="0.2">
      <c r="A1746" s="20">
        <v>93408</v>
      </c>
      <c r="B1746" s="17" t="s">
        <v>1758</v>
      </c>
      <c r="C1746" s="20" t="s">
        <v>1496</v>
      </c>
      <c r="D1746" s="21">
        <v>96.27</v>
      </c>
    </row>
    <row r="1747" spans="1:5" x14ac:dyDescent="0.2">
      <c r="A1747" s="20">
        <v>102941</v>
      </c>
      <c r="B1747" s="17" t="s">
        <v>1759</v>
      </c>
      <c r="C1747" s="20" t="s">
        <v>1494</v>
      </c>
      <c r="D1747" s="21">
        <v>0</v>
      </c>
    </row>
    <row r="1748" spans="1:5" x14ac:dyDescent="0.2">
      <c r="A1748" s="20">
        <v>102940</v>
      </c>
      <c r="B1748" s="17" t="s">
        <v>1760</v>
      </c>
      <c r="C1748" s="20" t="s">
        <v>1496</v>
      </c>
      <c r="D1748" s="21">
        <v>0</v>
      </c>
      <c r="E1748" s="15">
        <v>0</v>
      </c>
    </row>
    <row r="1749" spans="1:5" x14ac:dyDescent="0.2">
      <c r="A1749" s="20">
        <v>103164</v>
      </c>
      <c r="B1749" s="17" t="s">
        <v>1761</v>
      </c>
      <c r="C1749" s="20" t="s">
        <v>1494</v>
      </c>
      <c r="D1749" s="21">
        <v>0</v>
      </c>
      <c r="E1749" s="15">
        <v>0</v>
      </c>
    </row>
    <row r="1750" spans="1:5" x14ac:dyDescent="0.2">
      <c r="A1750" s="20">
        <v>103163</v>
      </c>
      <c r="B1750" s="17" t="s">
        <v>1762</v>
      </c>
      <c r="C1750" s="20" t="s">
        <v>1496</v>
      </c>
      <c r="D1750" s="21">
        <v>0</v>
      </c>
      <c r="E1750" s="15">
        <v>0</v>
      </c>
    </row>
    <row r="1751" spans="1:5" x14ac:dyDescent="0.2">
      <c r="A1751" s="20">
        <v>103158</v>
      </c>
      <c r="B1751" s="17" t="s">
        <v>1763</v>
      </c>
      <c r="C1751" s="20" t="s">
        <v>1494</v>
      </c>
      <c r="D1751" s="21">
        <v>0</v>
      </c>
      <c r="E1751" s="15">
        <v>0</v>
      </c>
    </row>
    <row r="1752" spans="1:5" x14ac:dyDescent="0.2">
      <c r="A1752" s="20">
        <v>103157</v>
      </c>
      <c r="B1752" s="17" t="s">
        <v>1764</v>
      </c>
      <c r="C1752" s="20" t="s">
        <v>1496</v>
      </c>
      <c r="D1752" s="21">
        <v>0</v>
      </c>
    </row>
    <row r="1753" spans="1:5" x14ac:dyDescent="0.2">
      <c r="A1753" s="20">
        <v>103176</v>
      </c>
      <c r="B1753" s="17" t="s">
        <v>1765</v>
      </c>
      <c r="C1753" s="20" t="s">
        <v>1494</v>
      </c>
      <c r="D1753" s="21">
        <v>0</v>
      </c>
    </row>
    <row r="1754" spans="1:5" x14ac:dyDescent="0.2">
      <c r="A1754" s="20">
        <v>103175</v>
      </c>
      <c r="B1754" s="17" t="s">
        <v>1766</v>
      </c>
      <c r="C1754" s="20" t="s">
        <v>1496</v>
      </c>
      <c r="D1754" s="21">
        <v>0</v>
      </c>
      <c r="E1754" s="15">
        <v>0</v>
      </c>
    </row>
    <row r="1755" spans="1:5" x14ac:dyDescent="0.2">
      <c r="A1755" s="20">
        <v>103182</v>
      </c>
      <c r="B1755" s="17" t="s">
        <v>1767</v>
      </c>
      <c r="C1755" s="20" t="s">
        <v>1494</v>
      </c>
      <c r="D1755" s="21">
        <v>0</v>
      </c>
      <c r="E1755" s="15">
        <v>0</v>
      </c>
    </row>
    <row r="1756" spans="1:5" x14ac:dyDescent="0.2">
      <c r="A1756" s="20">
        <v>103181</v>
      </c>
      <c r="B1756" s="17" t="s">
        <v>1768</v>
      </c>
      <c r="C1756" s="20" t="s">
        <v>1496</v>
      </c>
      <c r="D1756" s="21">
        <v>0</v>
      </c>
    </row>
    <row r="1757" spans="1:5" x14ac:dyDescent="0.2">
      <c r="A1757" s="20">
        <v>103170</v>
      </c>
      <c r="B1757" s="17" t="s">
        <v>1769</v>
      </c>
      <c r="C1757" s="20" t="s">
        <v>1494</v>
      </c>
      <c r="D1757" s="21">
        <v>0</v>
      </c>
    </row>
    <row r="1758" spans="1:5" x14ac:dyDescent="0.2">
      <c r="A1758" s="20">
        <v>103169</v>
      </c>
      <c r="B1758" s="17" t="s">
        <v>1770</v>
      </c>
      <c r="C1758" s="20" t="s">
        <v>1496</v>
      </c>
      <c r="D1758" s="21">
        <v>0</v>
      </c>
      <c r="E1758" s="15">
        <v>0</v>
      </c>
    </row>
    <row r="1759" spans="1:5" x14ac:dyDescent="0.2">
      <c r="A1759" s="20">
        <v>102869</v>
      </c>
      <c r="B1759" s="17" t="s">
        <v>1771</v>
      </c>
      <c r="C1759" s="20" t="s">
        <v>1494</v>
      </c>
      <c r="D1759" s="21">
        <v>0</v>
      </c>
      <c r="E1759" s="15">
        <v>0</v>
      </c>
    </row>
    <row r="1760" spans="1:5" x14ac:dyDescent="0.2">
      <c r="A1760" s="20">
        <v>102868</v>
      </c>
      <c r="B1760" s="17" t="s">
        <v>1772</v>
      </c>
      <c r="C1760" s="20" t="s">
        <v>1496</v>
      </c>
      <c r="D1760" s="21">
        <v>0</v>
      </c>
      <c r="E1760" s="15">
        <v>0</v>
      </c>
    </row>
    <row r="1761" spans="1:5" x14ac:dyDescent="0.2">
      <c r="A1761" s="20">
        <v>106326</v>
      </c>
      <c r="B1761" s="17" t="s">
        <v>1773</v>
      </c>
      <c r="C1761" s="20" t="s">
        <v>1494</v>
      </c>
      <c r="D1761" s="21">
        <v>0</v>
      </c>
      <c r="E1761" s="15">
        <v>0</v>
      </c>
    </row>
    <row r="1762" spans="1:5" x14ac:dyDescent="0.2">
      <c r="A1762" s="20">
        <v>106325</v>
      </c>
      <c r="B1762" s="17" t="s">
        <v>1774</v>
      </c>
      <c r="C1762" s="20" t="s">
        <v>1496</v>
      </c>
      <c r="D1762" s="21">
        <v>0</v>
      </c>
      <c r="E1762" s="15">
        <v>0</v>
      </c>
    </row>
    <row r="1763" spans="1:5" x14ac:dyDescent="0.2">
      <c r="A1763" s="20">
        <v>92113</v>
      </c>
      <c r="B1763" s="17" t="s">
        <v>1775</v>
      </c>
      <c r="C1763" s="20" t="s">
        <v>1494</v>
      </c>
      <c r="D1763" s="21">
        <v>1.24</v>
      </c>
      <c r="E1763" s="15">
        <v>0</v>
      </c>
    </row>
    <row r="1764" spans="1:5" x14ac:dyDescent="0.2">
      <c r="A1764" s="20">
        <v>92112</v>
      </c>
      <c r="B1764" s="17" t="s">
        <v>1776</v>
      </c>
      <c r="C1764" s="20" t="s">
        <v>1496</v>
      </c>
      <c r="D1764" s="21">
        <v>3.58</v>
      </c>
      <c r="E1764" s="15">
        <v>0</v>
      </c>
    </row>
    <row r="1765" spans="1:5" x14ac:dyDescent="0.2">
      <c r="A1765" s="20">
        <v>90675</v>
      </c>
      <c r="B1765" s="17" t="s">
        <v>1777</v>
      </c>
      <c r="C1765" s="20" t="s">
        <v>1494</v>
      </c>
      <c r="D1765" s="21">
        <v>348.69</v>
      </c>
      <c r="E1765" s="15">
        <v>0</v>
      </c>
    </row>
    <row r="1766" spans="1:5" x14ac:dyDescent="0.2">
      <c r="A1766" s="20">
        <v>90674</v>
      </c>
      <c r="B1766" s="17" t="s">
        <v>1778</v>
      </c>
      <c r="C1766" s="20" t="s">
        <v>1496</v>
      </c>
      <c r="D1766" s="21">
        <v>775.33</v>
      </c>
      <c r="E1766" s="15">
        <v>0</v>
      </c>
    </row>
    <row r="1767" spans="1:5" x14ac:dyDescent="0.2">
      <c r="A1767" s="20">
        <v>93225</v>
      </c>
      <c r="B1767" s="17" t="s">
        <v>1779</v>
      </c>
      <c r="C1767" s="20" t="s">
        <v>1494</v>
      </c>
      <c r="D1767" s="21">
        <v>513.83000000000004</v>
      </c>
      <c r="E1767" s="15">
        <v>0</v>
      </c>
    </row>
    <row r="1768" spans="1:5" x14ac:dyDescent="0.2">
      <c r="A1768" s="20">
        <v>93224</v>
      </c>
      <c r="B1768" s="17" t="s">
        <v>1780</v>
      </c>
      <c r="C1768" s="20" t="s">
        <v>1496</v>
      </c>
      <c r="D1768" s="21">
        <v>1140.5</v>
      </c>
      <c r="E1768" s="15">
        <v>0</v>
      </c>
    </row>
    <row r="1769" spans="1:5" x14ac:dyDescent="0.2">
      <c r="A1769" s="20">
        <v>104696</v>
      </c>
      <c r="B1769" s="17" t="s">
        <v>1781</v>
      </c>
      <c r="C1769" s="20" t="s">
        <v>1494</v>
      </c>
      <c r="D1769" s="21">
        <v>40.25</v>
      </c>
      <c r="E1769" s="15">
        <v>0</v>
      </c>
    </row>
    <row r="1770" spans="1:5" x14ac:dyDescent="0.2">
      <c r="A1770" s="20">
        <v>104695</v>
      </c>
      <c r="B1770" s="17" t="s">
        <v>1782</v>
      </c>
      <c r="C1770" s="20" t="s">
        <v>1496</v>
      </c>
      <c r="D1770" s="21">
        <v>43.31</v>
      </c>
      <c r="E1770" s="15">
        <v>0</v>
      </c>
    </row>
    <row r="1771" spans="1:5" x14ac:dyDescent="0.2">
      <c r="A1771" s="20">
        <v>90681</v>
      </c>
      <c r="B1771" s="17" t="s">
        <v>1783</v>
      </c>
      <c r="C1771" s="20" t="s">
        <v>1494</v>
      </c>
      <c r="D1771" s="21">
        <v>182.19</v>
      </c>
      <c r="E1771" s="15">
        <v>0</v>
      </c>
    </row>
    <row r="1772" spans="1:5" x14ac:dyDescent="0.2">
      <c r="A1772" s="20">
        <v>90680</v>
      </c>
      <c r="B1772" s="17" t="s">
        <v>1784</v>
      </c>
      <c r="C1772" s="20" t="s">
        <v>1496</v>
      </c>
      <c r="D1772" s="21">
        <v>415.85</v>
      </c>
      <c r="E1772" s="15">
        <v>0</v>
      </c>
    </row>
    <row r="1773" spans="1:5" x14ac:dyDescent="0.2">
      <c r="A1773" s="20">
        <v>102875</v>
      </c>
      <c r="B1773" s="17" t="s">
        <v>1785</v>
      </c>
      <c r="C1773" s="20" t="s">
        <v>1494</v>
      </c>
      <c r="D1773" s="21">
        <v>491.29</v>
      </c>
      <c r="E1773" s="15">
        <v>0</v>
      </c>
    </row>
    <row r="1774" spans="1:5" x14ac:dyDescent="0.2">
      <c r="A1774" s="20">
        <v>102874</v>
      </c>
      <c r="B1774" s="17" t="s">
        <v>1786</v>
      </c>
      <c r="C1774" s="20" t="s">
        <v>1496</v>
      </c>
      <c r="D1774" s="21">
        <v>1057.97</v>
      </c>
      <c r="E1774" s="15">
        <v>0</v>
      </c>
    </row>
    <row r="1775" spans="1:5" x14ac:dyDescent="0.2">
      <c r="A1775" s="20">
        <v>102965</v>
      </c>
      <c r="B1775" s="17" t="s">
        <v>1787</v>
      </c>
      <c r="C1775" s="20" t="s">
        <v>1494</v>
      </c>
      <c r="D1775" s="21">
        <v>258.52999999999997</v>
      </c>
      <c r="E1775" s="15">
        <v>0</v>
      </c>
    </row>
    <row r="1776" spans="1:5" x14ac:dyDescent="0.2">
      <c r="A1776" s="20">
        <v>102964</v>
      </c>
      <c r="B1776" s="17" t="s">
        <v>1788</v>
      </c>
      <c r="C1776" s="20" t="s">
        <v>1496</v>
      </c>
      <c r="D1776" s="21">
        <v>506.49</v>
      </c>
      <c r="E1776" s="15">
        <v>0</v>
      </c>
    </row>
    <row r="1777" spans="1:5" x14ac:dyDescent="0.2">
      <c r="A1777" s="20">
        <v>90626</v>
      </c>
      <c r="B1777" s="17" t="s">
        <v>1789</v>
      </c>
      <c r="C1777" s="20" t="s">
        <v>1494</v>
      </c>
      <c r="D1777" s="21">
        <v>3.05</v>
      </c>
      <c r="E1777" s="15">
        <v>0</v>
      </c>
    </row>
    <row r="1778" spans="1:5" x14ac:dyDescent="0.2">
      <c r="A1778" s="20">
        <v>90625</v>
      </c>
      <c r="B1778" s="17" t="s">
        <v>1790</v>
      </c>
      <c r="C1778" s="20" t="s">
        <v>1496</v>
      </c>
      <c r="D1778" s="21">
        <v>8.8800000000000008</v>
      </c>
      <c r="E1778" s="15">
        <v>0</v>
      </c>
    </row>
    <row r="1779" spans="1:5" x14ac:dyDescent="0.2">
      <c r="A1779" s="20">
        <v>102881</v>
      </c>
      <c r="B1779" s="17" t="s">
        <v>1791</v>
      </c>
      <c r="C1779" s="20" t="s">
        <v>1494</v>
      </c>
      <c r="D1779" s="21">
        <v>667.51</v>
      </c>
      <c r="E1779" s="15">
        <v>0</v>
      </c>
    </row>
    <row r="1780" spans="1:5" x14ac:dyDescent="0.2">
      <c r="A1780" s="20">
        <v>102880</v>
      </c>
      <c r="B1780" s="17" t="s">
        <v>1792</v>
      </c>
      <c r="C1780" s="20" t="s">
        <v>1496</v>
      </c>
      <c r="D1780" s="21">
        <v>1468.49</v>
      </c>
      <c r="E1780" s="15">
        <v>0</v>
      </c>
    </row>
    <row r="1781" spans="1:5" x14ac:dyDescent="0.2">
      <c r="A1781" s="20">
        <v>103225</v>
      </c>
      <c r="B1781" s="17" t="s">
        <v>1793</v>
      </c>
      <c r="C1781" s="20" t="s">
        <v>1494</v>
      </c>
      <c r="D1781" s="21">
        <v>231.25</v>
      </c>
      <c r="E1781" s="15">
        <v>0</v>
      </c>
    </row>
    <row r="1782" spans="1:5" x14ac:dyDescent="0.2">
      <c r="A1782" s="20">
        <v>103224</v>
      </c>
      <c r="B1782" s="17" t="s">
        <v>1794</v>
      </c>
      <c r="C1782" s="20" t="s">
        <v>1496</v>
      </c>
      <c r="D1782" s="21">
        <v>456.12</v>
      </c>
      <c r="E1782" s="15">
        <v>0</v>
      </c>
    </row>
    <row r="1783" spans="1:5" x14ac:dyDescent="0.2">
      <c r="A1783" s="20">
        <v>103237</v>
      </c>
      <c r="B1783" s="17" t="s">
        <v>1795</v>
      </c>
      <c r="C1783" s="20" t="s">
        <v>1494</v>
      </c>
      <c r="D1783" s="21">
        <v>642.04</v>
      </c>
      <c r="E1783" s="15">
        <v>0</v>
      </c>
    </row>
    <row r="1784" spans="1:5" x14ac:dyDescent="0.2">
      <c r="A1784" s="20">
        <v>103236</v>
      </c>
      <c r="B1784" s="17" t="s">
        <v>1796</v>
      </c>
      <c r="C1784" s="20" t="s">
        <v>1496</v>
      </c>
      <c r="D1784" s="21">
        <v>1369.5</v>
      </c>
      <c r="E1784" s="15">
        <v>0</v>
      </c>
    </row>
    <row r="1785" spans="1:5" x14ac:dyDescent="0.2">
      <c r="A1785" s="20">
        <v>103231</v>
      </c>
      <c r="B1785" s="17" t="s">
        <v>1797</v>
      </c>
      <c r="C1785" s="20" t="s">
        <v>1494</v>
      </c>
      <c r="D1785" s="21">
        <v>479.99</v>
      </c>
      <c r="E1785" s="15">
        <v>0</v>
      </c>
    </row>
    <row r="1786" spans="1:5" x14ac:dyDescent="0.2">
      <c r="A1786" s="20">
        <v>103230</v>
      </c>
      <c r="B1786" s="17" t="s">
        <v>1798</v>
      </c>
      <c r="C1786" s="20" t="s">
        <v>1496</v>
      </c>
      <c r="D1786" s="21">
        <v>1002.58</v>
      </c>
    </row>
    <row r="1787" spans="1:5" x14ac:dyDescent="0.2">
      <c r="A1787" s="20">
        <v>102975</v>
      </c>
      <c r="B1787" s="17" t="s">
        <v>1799</v>
      </c>
      <c r="C1787" s="20" t="s">
        <v>1494</v>
      </c>
      <c r="D1787" s="21">
        <v>156.88999999999999</v>
      </c>
    </row>
    <row r="1788" spans="1:5" x14ac:dyDescent="0.2">
      <c r="A1788" s="20">
        <v>102976</v>
      </c>
      <c r="B1788" s="17" t="s">
        <v>1800</v>
      </c>
      <c r="C1788" s="20" t="s">
        <v>1496</v>
      </c>
      <c r="D1788" s="21">
        <v>293.14999999999998</v>
      </c>
      <c r="E1788" s="15">
        <v>0</v>
      </c>
    </row>
    <row r="1789" spans="1:5" x14ac:dyDescent="0.2">
      <c r="A1789" s="20">
        <v>90632</v>
      </c>
      <c r="B1789" s="17" t="s">
        <v>1801</v>
      </c>
      <c r="C1789" s="20" t="s">
        <v>1494</v>
      </c>
      <c r="D1789" s="21">
        <v>107.68</v>
      </c>
      <c r="E1789" s="15">
        <v>0</v>
      </c>
    </row>
    <row r="1790" spans="1:5" x14ac:dyDescent="0.2">
      <c r="A1790" s="20">
        <v>90631</v>
      </c>
      <c r="B1790" s="17" t="s">
        <v>1802</v>
      </c>
      <c r="C1790" s="20" t="s">
        <v>1496</v>
      </c>
      <c r="D1790" s="21">
        <v>176.69</v>
      </c>
      <c r="E1790" s="15">
        <v>0</v>
      </c>
    </row>
    <row r="1791" spans="1:5" x14ac:dyDescent="0.2">
      <c r="A1791" s="20">
        <v>95709</v>
      </c>
      <c r="B1791" s="17" t="s">
        <v>1803</v>
      </c>
      <c r="C1791" s="20" t="s">
        <v>1494</v>
      </c>
      <c r="D1791" s="21">
        <v>108.36</v>
      </c>
      <c r="E1791" s="15">
        <v>0</v>
      </c>
    </row>
    <row r="1792" spans="1:5" x14ac:dyDescent="0.2">
      <c r="A1792" s="20">
        <v>95708</v>
      </c>
      <c r="B1792" s="17" t="s">
        <v>1804</v>
      </c>
      <c r="C1792" s="20" t="s">
        <v>1496</v>
      </c>
      <c r="D1792" s="21">
        <v>180.3</v>
      </c>
      <c r="E1792" s="15">
        <v>0</v>
      </c>
    </row>
    <row r="1793" spans="1:5" x14ac:dyDescent="0.2">
      <c r="A1793" s="20">
        <v>91278</v>
      </c>
      <c r="B1793" s="17" t="s">
        <v>1805</v>
      </c>
      <c r="C1793" s="20" t="s">
        <v>1494</v>
      </c>
      <c r="D1793" s="21">
        <v>0.77</v>
      </c>
      <c r="E1793" s="15">
        <v>0</v>
      </c>
    </row>
    <row r="1794" spans="1:5" x14ac:dyDescent="0.2">
      <c r="A1794" s="20">
        <v>91277</v>
      </c>
      <c r="B1794" s="17" t="s">
        <v>1806</v>
      </c>
      <c r="C1794" s="20" t="s">
        <v>1496</v>
      </c>
      <c r="D1794" s="21">
        <v>10.4</v>
      </c>
    </row>
    <row r="1795" spans="1:5" x14ac:dyDescent="0.2">
      <c r="A1795" s="20">
        <v>102887</v>
      </c>
      <c r="B1795" s="17" t="s">
        <v>1807</v>
      </c>
      <c r="C1795" s="20" t="s">
        <v>1494</v>
      </c>
      <c r="D1795" s="21">
        <v>0</v>
      </c>
    </row>
    <row r="1796" spans="1:5" x14ac:dyDescent="0.2">
      <c r="A1796" s="20">
        <v>102886</v>
      </c>
      <c r="B1796" s="17" t="s">
        <v>1808</v>
      </c>
      <c r="C1796" s="20" t="s">
        <v>1496</v>
      </c>
      <c r="D1796" s="21">
        <v>0</v>
      </c>
      <c r="E1796" s="15">
        <v>0</v>
      </c>
    </row>
    <row r="1797" spans="1:5" x14ac:dyDescent="0.2">
      <c r="A1797" s="20">
        <v>95277</v>
      </c>
      <c r="B1797" s="17" t="s">
        <v>1809</v>
      </c>
      <c r="C1797" s="20" t="s">
        <v>1494</v>
      </c>
      <c r="D1797" s="21">
        <v>0.73</v>
      </c>
      <c r="E1797" s="15">
        <v>0</v>
      </c>
    </row>
    <row r="1798" spans="1:5" x14ac:dyDescent="0.2">
      <c r="A1798" s="20">
        <v>95276</v>
      </c>
      <c r="B1798" s="17" t="s">
        <v>1810</v>
      </c>
      <c r="C1798" s="20" t="s">
        <v>1496</v>
      </c>
      <c r="D1798" s="21">
        <v>3.39</v>
      </c>
      <c r="E1798" s="15">
        <v>0</v>
      </c>
    </row>
    <row r="1799" spans="1:5" x14ac:dyDescent="0.2">
      <c r="A1799" s="20">
        <v>106254</v>
      </c>
      <c r="B1799" s="17" t="s">
        <v>1811</v>
      </c>
      <c r="C1799" s="20" t="s">
        <v>1494</v>
      </c>
      <c r="D1799" s="21">
        <v>0</v>
      </c>
      <c r="E1799" s="15">
        <v>0</v>
      </c>
    </row>
    <row r="1800" spans="1:5" x14ac:dyDescent="0.2">
      <c r="A1800" s="20">
        <v>106249</v>
      </c>
      <c r="B1800" s="17" t="s">
        <v>1812</v>
      </c>
      <c r="C1800" s="20" t="s">
        <v>1496</v>
      </c>
      <c r="D1800" s="21">
        <v>0</v>
      </c>
    </row>
    <row r="1801" spans="1:5" x14ac:dyDescent="0.2">
      <c r="A1801" s="20">
        <v>88430</v>
      </c>
      <c r="B1801" s="17" t="s">
        <v>1813</v>
      </c>
      <c r="C1801" s="20" t="s">
        <v>1494</v>
      </c>
      <c r="D1801" s="21">
        <v>6.93</v>
      </c>
    </row>
    <row r="1802" spans="1:5" x14ac:dyDescent="0.2">
      <c r="A1802" s="20">
        <v>88418</v>
      </c>
      <c r="B1802" s="17" t="s">
        <v>1814</v>
      </c>
      <c r="C1802" s="20" t="s">
        <v>1496</v>
      </c>
      <c r="D1802" s="21">
        <v>14.89</v>
      </c>
      <c r="E1802" s="15">
        <v>0</v>
      </c>
    </row>
    <row r="1803" spans="1:5" x14ac:dyDescent="0.2">
      <c r="A1803" s="20">
        <v>88438</v>
      </c>
      <c r="B1803" s="17" t="s">
        <v>1815</v>
      </c>
      <c r="C1803" s="20" t="s">
        <v>1494</v>
      </c>
      <c r="D1803" s="21">
        <v>9.18</v>
      </c>
      <c r="E1803" s="15">
        <v>0</v>
      </c>
    </row>
    <row r="1804" spans="1:5" x14ac:dyDescent="0.2">
      <c r="A1804" s="20">
        <v>88433</v>
      </c>
      <c r="B1804" s="17" t="s">
        <v>1816</v>
      </c>
      <c r="C1804" s="20" t="s">
        <v>1496</v>
      </c>
      <c r="D1804" s="21">
        <v>19.43</v>
      </c>
      <c r="E1804" s="15">
        <v>0</v>
      </c>
    </row>
    <row r="1805" spans="1:5" x14ac:dyDescent="0.2">
      <c r="A1805" s="20">
        <v>90669</v>
      </c>
      <c r="B1805" s="17" t="s">
        <v>1817</v>
      </c>
      <c r="C1805" s="20" t="s">
        <v>1494</v>
      </c>
      <c r="D1805" s="21">
        <v>8.94</v>
      </c>
      <c r="E1805" s="15">
        <v>0</v>
      </c>
    </row>
    <row r="1806" spans="1:5" x14ac:dyDescent="0.2">
      <c r="A1806" s="20">
        <v>90668</v>
      </c>
      <c r="B1806" s="17" t="s">
        <v>1818</v>
      </c>
      <c r="C1806" s="20" t="s">
        <v>1496</v>
      </c>
      <c r="D1806" s="21">
        <v>32.93</v>
      </c>
      <c r="E1806" s="15">
        <v>0</v>
      </c>
    </row>
    <row r="1807" spans="1:5" x14ac:dyDescent="0.2">
      <c r="A1807" s="20">
        <v>102980</v>
      </c>
      <c r="B1807" s="17" t="s">
        <v>1819</v>
      </c>
      <c r="C1807" s="20" t="s">
        <v>1494</v>
      </c>
      <c r="D1807" s="21">
        <v>0</v>
      </c>
      <c r="E1807" s="15">
        <v>0</v>
      </c>
    </row>
    <row r="1808" spans="1:5" x14ac:dyDescent="0.2">
      <c r="A1808" s="20">
        <v>102981</v>
      </c>
      <c r="B1808" s="17" t="s">
        <v>1820</v>
      </c>
      <c r="C1808" s="20" t="s">
        <v>1496</v>
      </c>
      <c r="D1808" s="21">
        <v>0</v>
      </c>
      <c r="E1808" s="15">
        <v>0</v>
      </c>
    </row>
    <row r="1809" spans="1:5" x14ac:dyDescent="0.2">
      <c r="A1809" s="20">
        <v>5946</v>
      </c>
      <c r="B1809" s="17" t="s">
        <v>1821</v>
      </c>
      <c r="C1809" s="20" t="s">
        <v>1494</v>
      </c>
      <c r="D1809" s="21">
        <v>102.12</v>
      </c>
      <c r="E1809" s="15">
        <v>0</v>
      </c>
    </row>
    <row r="1810" spans="1:5" x14ac:dyDescent="0.2">
      <c r="A1810" s="20">
        <v>5944</v>
      </c>
      <c r="B1810" s="17" t="s">
        <v>1822</v>
      </c>
      <c r="C1810" s="20" t="s">
        <v>1496</v>
      </c>
      <c r="D1810" s="21">
        <v>237.92</v>
      </c>
      <c r="E1810" s="15">
        <v>0</v>
      </c>
    </row>
    <row r="1811" spans="1:5" x14ac:dyDescent="0.2">
      <c r="A1811" s="20">
        <v>5942</v>
      </c>
      <c r="B1811" s="17" t="s">
        <v>1823</v>
      </c>
      <c r="C1811" s="20" t="s">
        <v>1494</v>
      </c>
      <c r="D1811" s="21">
        <v>83.93</v>
      </c>
      <c r="E1811" s="15">
        <v>0</v>
      </c>
    </row>
    <row r="1812" spans="1:5" x14ac:dyDescent="0.2">
      <c r="A1812" s="20">
        <v>5940</v>
      </c>
      <c r="B1812" s="17" t="s">
        <v>1824</v>
      </c>
      <c r="C1812" s="20" t="s">
        <v>1496</v>
      </c>
      <c r="D1812" s="21">
        <v>176.77</v>
      </c>
      <c r="E1812" s="15">
        <v>0</v>
      </c>
    </row>
    <row r="1813" spans="1:5" x14ac:dyDescent="0.2">
      <c r="A1813" s="20">
        <v>102893</v>
      </c>
      <c r="B1813" s="17" t="s">
        <v>1825</v>
      </c>
      <c r="C1813" s="20" t="s">
        <v>1494</v>
      </c>
      <c r="D1813" s="21">
        <v>0</v>
      </c>
      <c r="E1813" s="15">
        <v>0</v>
      </c>
    </row>
    <row r="1814" spans="1:5" x14ac:dyDescent="0.2">
      <c r="A1814" s="20">
        <v>102892</v>
      </c>
      <c r="B1814" s="17" t="s">
        <v>1826</v>
      </c>
      <c r="C1814" s="20" t="s">
        <v>1496</v>
      </c>
      <c r="D1814" s="21">
        <v>0</v>
      </c>
      <c r="E1814" s="15">
        <v>0</v>
      </c>
    </row>
    <row r="1815" spans="1:5" x14ac:dyDescent="0.2">
      <c r="A1815" s="20">
        <v>89251</v>
      </c>
      <c r="B1815" s="17" t="s">
        <v>1827</v>
      </c>
      <c r="C1815" s="20" t="s">
        <v>1494</v>
      </c>
      <c r="D1815" s="21">
        <v>368.3</v>
      </c>
      <c r="E1815" s="15">
        <v>0</v>
      </c>
    </row>
    <row r="1816" spans="1:5" x14ac:dyDescent="0.2">
      <c r="A1816" s="20">
        <v>89250</v>
      </c>
      <c r="B1816" s="17" t="s">
        <v>1828</v>
      </c>
      <c r="C1816" s="20" t="s">
        <v>1496</v>
      </c>
      <c r="D1816" s="21">
        <v>1202.45</v>
      </c>
      <c r="E1816" s="15">
        <v>0</v>
      </c>
    </row>
    <row r="1817" spans="1:5" x14ac:dyDescent="0.2">
      <c r="A1817" s="20">
        <v>102959</v>
      </c>
      <c r="B1817" s="17" t="s">
        <v>1829</v>
      </c>
      <c r="C1817" s="20" t="s">
        <v>1494</v>
      </c>
      <c r="D1817" s="21">
        <v>0</v>
      </c>
      <c r="E1817" s="15">
        <v>0</v>
      </c>
    </row>
    <row r="1818" spans="1:5" x14ac:dyDescent="0.2">
      <c r="A1818" s="20">
        <v>102958</v>
      </c>
      <c r="B1818" s="17" t="s">
        <v>1830</v>
      </c>
      <c r="C1818" s="20" t="s">
        <v>1496</v>
      </c>
      <c r="D1818" s="21">
        <v>0</v>
      </c>
      <c r="E1818" s="15">
        <v>0</v>
      </c>
    </row>
    <row r="1819" spans="1:5" x14ac:dyDescent="0.2">
      <c r="A1819" s="20">
        <v>5681</v>
      </c>
      <c r="B1819" s="17" t="s">
        <v>1831</v>
      </c>
      <c r="C1819" s="20" t="s">
        <v>1494</v>
      </c>
      <c r="D1819" s="21">
        <v>76</v>
      </c>
      <c r="E1819" s="15">
        <v>0</v>
      </c>
    </row>
    <row r="1820" spans="1:5" x14ac:dyDescent="0.2">
      <c r="A1820" s="20">
        <v>5680</v>
      </c>
      <c r="B1820" s="17" t="s">
        <v>1832</v>
      </c>
      <c r="C1820" s="20" t="s">
        <v>1496</v>
      </c>
      <c r="D1820" s="21">
        <v>151.44999999999999</v>
      </c>
      <c r="E1820" s="15">
        <v>0</v>
      </c>
    </row>
    <row r="1821" spans="1:5" x14ac:dyDescent="0.2">
      <c r="A1821" s="20">
        <v>5877</v>
      </c>
      <c r="B1821" s="17" t="s">
        <v>1833</v>
      </c>
      <c r="C1821" s="20" t="s">
        <v>1494</v>
      </c>
      <c r="D1821" s="21">
        <v>78.489999999999995</v>
      </c>
      <c r="E1821" s="15">
        <v>0</v>
      </c>
    </row>
    <row r="1822" spans="1:5" x14ac:dyDescent="0.2">
      <c r="A1822" s="20">
        <v>5875</v>
      </c>
      <c r="B1822" s="17" t="s">
        <v>1834</v>
      </c>
      <c r="C1822" s="20" t="s">
        <v>1496</v>
      </c>
      <c r="D1822" s="21">
        <v>152.28</v>
      </c>
      <c r="E1822" s="15">
        <v>0</v>
      </c>
    </row>
    <row r="1823" spans="1:5" x14ac:dyDescent="0.2">
      <c r="A1823" s="20">
        <v>5679</v>
      </c>
      <c r="B1823" s="17" t="s">
        <v>1835</v>
      </c>
      <c r="C1823" s="20" t="s">
        <v>1494</v>
      </c>
      <c r="D1823" s="21">
        <v>79.650000000000006</v>
      </c>
      <c r="E1823" s="15">
        <v>0</v>
      </c>
    </row>
    <row r="1824" spans="1:5" x14ac:dyDescent="0.2">
      <c r="A1824" s="20">
        <v>5678</v>
      </c>
      <c r="B1824" s="17" t="s">
        <v>1836</v>
      </c>
      <c r="C1824" s="20" t="s">
        <v>1496</v>
      </c>
      <c r="D1824" s="21">
        <v>163.99</v>
      </c>
    </row>
    <row r="1825" spans="1:5" x14ac:dyDescent="0.2">
      <c r="A1825" s="20">
        <v>6880</v>
      </c>
      <c r="B1825" s="17" t="s">
        <v>1837</v>
      </c>
      <c r="C1825" s="20" t="s">
        <v>1494</v>
      </c>
      <c r="D1825" s="21">
        <v>97.53</v>
      </c>
    </row>
    <row r="1826" spans="1:5" x14ac:dyDescent="0.2">
      <c r="A1826" s="20">
        <v>6879</v>
      </c>
      <c r="B1826" s="17" t="s">
        <v>1838</v>
      </c>
      <c r="C1826" s="20" t="s">
        <v>1496</v>
      </c>
      <c r="D1826" s="21">
        <v>222.15</v>
      </c>
      <c r="E1826" s="15">
        <v>0</v>
      </c>
    </row>
    <row r="1827" spans="1:5" x14ac:dyDescent="0.2">
      <c r="A1827" s="20">
        <v>96464</v>
      </c>
      <c r="B1827" s="17" t="s">
        <v>1839</v>
      </c>
      <c r="C1827" s="20" t="s">
        <v>1494</v>
      </c>
      <c r="D1827" s="21">
        <v>101.23</v>
      </c>
      <c r="E1827" s="15">
        <v>0</v>
      </c>
    </row>
    <row r="1828" spans="1:5" x14ac:dyDescent="0.2">
      <c r="A1828" s="20">
        <v>96463</v>
      </c>
      <c r="B1828" s="17" t="s">
        <v>1840</v>
      </c>
      <c r="C1828" s="20" t="s">
        <v>1496</v>
      </c>
      <c r="D1828" s="21">
        <v>228.9</v>
      </c>
      <c r="E1828" s="15">
        <v>0</v>
      </c>
    </row>
    <row r="1829" spans="1:5" x14ac:dyDescent="0.2">
      <c r="A1829" s="20">
        <v>7050</v>
      </c>
      <c r="B1829" s="17" t="s">
        <v>1841</v>
      </c>
      <c r="C1829" s="20" t="s">
        <v>1494</v>
      </c>
      <c r="D1829" s="21">
        <v>90.81</v>
      </c>
      <c r="E1829" s="15">
        <v>0</v>
      </c>
    </row>
    <row r="1830" spans="1:5" x14ac:dyDescent="0.2">
      <c r="A1830" s="20">
        <v>7049</v>
      </c>
      <c r="B1830" s="17" t="s">
        <v>1842</v>
      </c>
      <c r="C1830" s="20" t="s">
        <v>1496</v>
      </c>
      <c r="D1830" s="21">
        <v>233.87</v>
      </c>
      <c r="E1830" s="15">
        <v>0</v>
      </c>
    </row>
    <row r="1831" spans="1:5" x14ac:dyDescent="0.2">
      <c r="A1831" s="20">
        <v>95632</v>
      </c>
      <c r="B1831" s="17" t="s">
        <v>1843</v>
      </c>
      <c r="C1831" s="20" t="s">
        <v>1494</v>
      </c>
      <c r="D1831" s="21">
        <v>94.96</v>
      </c>
      <c r="E1831" s="15">
        <v>0</v>
      </c>
    </row>
    <row r="1832" spans="1:5" x14ac:dyDescent="0.2">
      <c r="A1832" s="20">
        <v>95631</v>
      </c>
      <c r="B1832" s="17" t="s">
        <v>1844</v>
      </c>
      <c r="C1832" s="20" t="s">
        <v>1496</v>
      </c>
      <c r="D1832" s="21">
        <v>242.18</v>
      </c>
      <c r="E1832" s="15">
        <v>0</v>
      </c>
    </row>
    <row r="1833" spans="1:5" x14ac:dyDescent="0.2">
      <c r="A1833" s="20">
        <v>5685</v>
      </c>
      <c r="B1833" s="17" t="s">
        <v>1845</v>
      </c>
      <c r="C1833" s="20" t="s">
        <v>1494</v>
      </c>
      <c r="D1833" s="21">
        <v>75.87</v>
      </c>
      <c r="E1833" s="15">
        <v>0</v>
      </c>
    </row>
    <row r="1834" spans="1:5" x14ac:dyDescent="0.2">
      <c r="A1834" s="20">
        <v>5684</v>
      </c>
      <c r="B1834" s="17" t="s">
        <v>1846</v>
      </c>
      <c r="C1834" s="20" t="s">
        <v>1496</v>
      </c>
      <c r="D1834" s="21">
        <v>171.72</v>
      </c>
      <c r="E1834" s="15">
        <v>0</v>
      </c>
    </row>
    <row r="1835" spans="1:5" x14ac:dyDescent="0.2">
      <c r="A1835" s="20">
        <v>93244</v>
      </c>
      <c r="B1835" s="17" t="s">
        <v>1847</v>
      </c>
      <c r="C1835" s="20" t="s">
        <v>1494</v>
      </c>
      <c r="D1835" s="21">
        <v>77.45</v>
      </c>
      <c r="E1835" s="15">
        <v>0</v>
      </c>
    </row>
    <row r="1836" spans="1:5" x14ac:dyDescent="0.2">
      <c r="A1836" s="20">
        <v>73436</v>
      </c>
      <c r="B1836" s="17" t="s">
        <v>1848</v>
      </c>
      <c r="C1836" s="20" t="s">
        <v>1496</v>
      </c>
      <c r="D1836" s="21">
        <v>174.81</v>
      </c>
      <c r="E1836" s="15">
        <v>0</v>
      </c>
    </row>
    <row r="1837" spans="1:5" x14ac:dyDescent="0.2">
      <c r="A1837" s="20">
        <v>5881</v>
      </c>
      <c r="B1837" s="17" t="s">
        <v>1849</v>
      </c>
      <c r="C1837" s="20" t="s">
        <v>1494</v>
      </c>
      <c r="D1837" s="21">
        <v>89.97</v>
      </c>
      <c r="E1837" s="15">
        <v>0</v>
      </c>
    </row>
    <row r="1838" spans="1:5" x14ac:dyDescent="0.2">
      <c r="A1838" s="20">
        <v>5879</v>
      </c>
      <c r="B1838" s="17" t="s">
        <v>1850</v>
      </c>
      <c r="C1838" s="20" t="s">
        <v>1496</v>
      </c>
      <c r="D1838" s="21">
        <v>153.99</v>
      </c>
      <c r="E1838" s="15">
        <v>0</v>
      </c>
    </row>
    <row r="1839" spans="1:5" x14ac:dyDescent="0.2">
      <c r="A1839" s="20">
        <v>5865</v>
      </c>
      <c r="B1839" s="17" t="s">
        <v>1851</v>
      </c>
      <c r="C1839" s="20" t="s">
        <v>1494</v>
      </c>
      <c r="D1839" s="21">
        <v>11.61</v>
      </c>
      <c r="E1839" s="15">
        <v>0</v>
      </c>
    </row>
    <row r="1840" spans="1:5" x14ac:dyDescent="0.2">
      <c r="A1840" s="20">
        <v>5863</v>
      </c>
      <c r="B1840" s="17" t="s">
        <v>1852</v>
      </c>
      <c r="C1840" s="20" t="s">
        <v>1496</v>
      </c>
      <c r="D1840" s="21">
        <v>23.07</v>
      </c>
      <c r="E1840" s="15">
        <v>0</v>
      </c>
    </row>
    <row r="1841" spans="1:5" x14ac:dyDescent="0.2">
      <c r="A1841" s="20">
        <v>5869</v>
      </c>
      <c r="B1841" s="17" t="s">
        <v>1853</v>
      </c>
      <c r="C1841" s="20" t="s">
        <v>1494</v>
      </c>
      <c r="D1841" s="21">
        <v>84.64</v>
      </c>
      <c r="E1841" s="15">
        <v>0</v>
      </c>
    </row>
    <row r="1842" spans="1:5" x14ac:dyDescent="0.2">
      <c r="A1842" s="20">
        <v>5867</v>
      </c>
      <c r="B1842" s="17" t="s">
        <v>1854</v>
      </c>
      <c r="C1842" s="20" t="s">
        <v>1496</v>
      </c>
      <c r="D1842" s="21">
        <v>172.66</v>
      </c>
    </row>
    <row r="1843" spans="1:5" x14ac:dyDescent="0.2">
      <c r="A1843" s="20">
        <v>95271</v>
      </c>
      <c r="B1843" s="17" t="s">
        <v>1855</v>
      </c>
      <c r="C1843" s="20" t="s">
        <v>1494</v>
      </c>
      <c r="D1843" s="21">
        <v>0.73</v>
      </c>
    </row>
    <row r="1844" spans="1:5" x14ac:dyDescent="0.2">
      <c r="A1844" s="20">
        <v>95270</v>
      </c>
      <c r="B1844" s="17" t="s">
        <v>1856</v>
      </c>
      <c r="C1844" s="20" t="s">
        <v>1496</v>
      </c>
      <c r="D1844" s="21">
        <v>10.19</v>
      </c>
      <c r="E1844" s="15">
        <v>0</v>
      </c>
    </row>
    <row r="1845" spans="1:5" x14ac:dyDescent="0.2">
      <c r="A1845" s="20">
        <v>91693</v>
      </c>
      <c r="B1845" s="17" t="s">
        <v>1857</v>
      </c>
      <c r="C1845" s="20" t="s">
        <v>1494</v>
      </c>
      <c r="D1845" s="21">
        <v>39.159999999999997</v>
      </c>
      <c r="E1845" s="15">
        <v>0</v>
      </c>
    </row>
    <row r="1846" spans="1:5" x14ac:dyDescent="0.2">
      <c r="A1846" s="20">
        <v>91692</v>
      </c>
      <c r="B1846" s="17" t="s">
        <v>1858</v>
      </c>
      <c r="C1846" s="20" t="s">
        <v>1496</v>
      </c>
      <c r="D1846" s="21">
        <v>40.4</v>
      </c>
      <c r="E1846" s="15">
        <v>0</v>
      </c>
    </row>
    <row r="1847" spans="1:5" x14ac:dyDescent="0.2">
      <c r="A1847" s="20">
        <v>102929</v>
      </c>
      <c r="B1847" s="17" t="s">
        <v>1859</v>
      </c>
      <c r="C1847" s="20" t="s">
        <v>1494</v>
      </c>
      <c r="D1847" s="21">
        <v>0</v>
      </c>
      <c r="E1847" s="15">
        <v>0</v>
      </c>
    </row>
    <row r="1848" spans="1:5" x14ac:dyDescent="0.2">
      <c r="A1848" s="20">
        <v>102928</v>
      </c>
      <c r="B1848" s="17" t="s">
        <v>1860</v>
      </c>
      <c r="C1848" s="20" t="s">
        <v>1496</v>
      </c>
      <c r="D1848" s="21">
        <v>0</v>
      </c>
      <c r="E1848" s="15">
        <v>0</v>
      </c>
    </row>
    <row r="1849" spans="1:5" x14ac:dyDescent="0.2">
      <c r="A1849" s="20">
        <v>95140</v>
      </c>
      <c r="B1849" s="17" t="s">
        <v>1861</v>
      </c>
      <c r="C1849" s="20" t="s">
        <v>1494</v>
      </c>
      <c r="D1849" s="21">
        <v>0.03</v>
      </c>
      <c r="E1849" s="15">
        <v>0</v>
      </c>
    </row>
    <row r="1850" spans="1:5" x14ac:dyDescent="0.2">
      <c r="A1850" s="20">
        <v>95139</v>
      </c>
      <c r="B1850" s="17" t="s">
        <v>1862</v>
      </c>
      <c r="C1850" s="20" t="s">
        <v>1496</v>
      </c>
      <c r="D1850" s="21">
        <v>0.05</v>
      </c>
      <c r="E1850" s="15">
        <v>0</v>
      </c>
    </row>
    <row r="1851" spans="1:5" x14ac:dyDescent="0.2">
      <c r="A1851" s="20">
        <v>89027</v>
      </c>
      <c r="B1851" s="17" t="s">
        <v>1863</v>
      </c>
      <c r="C1851" s="20" t="s">
        <v>1494</v>
      </c>
      <c r="D1851" s="21">
        <v>5.49</v>
      </c>
      <c r="E1851" s="15">
        <v>0</v>
      </c>
    </row>
    <row r="1852" spans="1:5" x14ac:dyDescent="0.2">
      <c r="A1852" s="20">
        <v>89028</v>
      </c>
      <c r="B1852" s="17" t="s">
        <v>1864</v>
      </c>
      <c r="C1852" s="20" t="s">
        <v>1496</v>
      </c>
      <c r="D1852" s="21">
        <v>183.75</v>
      </c>
      <c r="E1852" s="15">
        <v>0</v>
      </c>
    </row>
    <row r="1853" spans="1:5" x14ac:dyDescent="0.2">
      <c r="A1853" s="20">
        <v>7031</v>
      </c>
      <c r="B1853" s="17" t="s">
        <v>1865</v>
      </c>
      <c r="C1853" s="20" t="s">
        <v>1494</v>
      </c>
      <c r="D1853" s="21">
        <v>6.76</v>
      </c>
      <c r="E1853" s="15">
        <v>0</v>
      </c>
    </row>
    <row r="1854" spans="1:5" x14ac:dyDescent="0.2">
      <c r="A1854" s="20">
        <v>7030</v>
      </c>
      <c r="B1854" s="17" t="s">
        <v>1866</v>
      </c>
      <c r="C1854" s="20" t="s">
        <v>1496</v>
      </c>
      <c r="D1854" s="21">
        <v>272.77</v>
      </c>
      <c r="E1854" s="15">
        <v>0</v>
      </c>
    </row>
    <row r="1855" spans="1:5" x14ac:dyDescent="0.2">
      <c r="A1855" s="20">
        <v>102947</v>
      </c>
      <c r="B1855" s="17" t="s">
        <v>1867</v>
      </c>
      <c r="C1855" s="20" t="s">
        <v>1494</v>
      </c>
      <c r="D1855" s="21">
        <v>0</v>
      </c>
      <c r="E1855" s="15">
        <v>0</v>
      </c>
    </row>
    <row r="1856" spans="1:5" x14ac:dyDescent="0.2">
      <c r="A1856" s="20">
        <v>102946</v>
      </c>
      <c r="B1856" s="17" t="s">
        <v>1868</v>
      </c>
      <c r="C1856" s="20" t="s">
        <v>1496</v>
      </c>
      <c r="D1856" s="21">
        <v>0</v>
      </c>
      <c r="E1856" s="15">
        <v>0</v>
      </c>
    </row>
    <row r="1857" spans="1:5" x14ac:dyDescent="0.2">
      <c r="A1857" s="20">
        <v>104092</v>
      </c>
      <c r="B1857" s="17" t="s">
        <v>1869</v>
      </c>
      <c r="C1857" s="20" t="s">
        <v>1494</v>
      </c>
      <c r="D1857" s="21">
        <v>0.03</v>
      </c>
      <c r="E1857" s="15">
        <v>0</v>
      </c>
    </row>
    <row r="1858" spans="1:5" x14ac:dyDescent="0.2">
      <c r="A1858" s="20">
        <v>104091</v>
      </c>
      <c r="B1858" s="17" t="s">
        <v>1870</v>
      </c>
      <c r="C1858" s="20" t="s">
        <v>1496</v>
      </c>
      <c r="D1858" s="21">
        <v>0.66</v>
      </c>
      <c r="E1858" s="15">
        <v>0</v>
      </c>
    </row>
    <row r="1859" spans="1:5" x14ac:dyDescent="0.2">
      <c r="A1859" s="20">
        <v>104098</v>
      </c>
      <c r="B1859" s="17" t="s">
        <v>1871</v>
      </c>
      <c r="C1859" s="20" t="s">
        <v>1494</v>
      </c>
      <c r="D1859" s="21">
        <v>0.05</v>
      </c>
    </row>
    <row r="1860" spans="1:5" x14ac:dyDescent="0.2">
      <c r="A1860" s="20">
        <v>104097</v>
      </c>
      <c r="B1860" s="17" t="s">
        <v>1872</v>
      </c>
      <c r="C1860" s="20" t="s">
        <v>1496</v>
      </c>
      <c r="D1860" s="21">
        <v>0.91</v>
      </c>
      <c r="E1860" s="15">
        <v>0</v>
      </c>
    </row>
    <row r="1861" spans="1:5" x14ac:dyDescent="0.2">
      <c r="A1861" s="20">
        <v>102905</v>
      </c>
      <c r="B1861" s="17" t="s">
        <v>1873</v>
      </c>
      <c r="C1861" s="20" t="s">
        <v>1494</v>
      </c>
      <c r="D1861" s="21">
        <v>0</v>
      </c>
      <c r="E1861" s="15">
        <v>0</v>
      </c>
    </row>
    <row r="1862" spans="1:5" x14ac:dyDescent="0.2">
      <c r="A1862" s="20">
        <v>102904</v>
      </c>
      <c r="B1862" s="17" t="s">
        <v>1874</v>
      </c>
      <c r="C1862" s="20" t="s">
        <v>1496</v>
      </c>
      <c r="D1862" s="21">
        <v>0</v>
      </c>
      <c r="E1862" s="15">
        <v>0</v>
      </c>
    </row>
    <row r="1863" spans="1:5" x14ac:dyDescent="0.2">
      <c r="A1863" s="20">
        <v>89031</v>
      </c>
      <c r="B1863" s="17" t="s">
        <v>1875</v>
      </c>
      <c r="C1863" s="20" t="s">
        <v>1494</v>
      </c>
      <c r="D1863" s="21">
        <v>87.43</v>
      </c>
      <c r="E1863" s="15">
        <v>0</v>
      </c>
    </row>
    <row r="1864" spans="1:5" x14ac:dyDescent="0.2">
      <c r="A1864" s="20">
        <v>89032</v>
      </c>
      <c r="B1864" s="17" t="s">
        <v>1876</v>
      </c>
      <c r="C1864" s="20" t="s">
        <v>1496</v>
      </c>
      <c r="D1864" s="21">
        <v>210.73</v>
      </c>
      <c r="E1864" s="15">
        <v>0</v>
      </c>
    </row>
    <row r="1865" spans="1:5" x14ac:dyDescent="0.2">
      <c r="A1865" s="20">
        <v>88844</v>
      </c>
      <c r="B1865" s="17" t="s">
        <v>1877</v>
      </c>
      <c r="C1865" s="20" t="s">
        <v>1494</v>
      </c>
      <c r="D1865" s="21">
        <v>89.69</v>
      </c>
      <c r="E1865" s="15">
        <v>0</v>
      </c>
    </row>
    <row r="1866" spans="1:5" x14ac:dyDescent="0.2">
      <c r="A1866" s="20">
        <v>88843</v>
      </c>
      <c r="B1866" s="17" t="s">
        <v>1878</v>
      </c>
      <c r="C1866" s="20" t="s">
        <v>1496</v>
      </c>
      <c r="D1866" s="21">
        <v>231.67</v>
      </c>
      <c r="E1866" s="15">
        <v>0</v>
      </c>
    </row>
    <row r="1867" spans="1:5" x14ac:dyDescent="0.2">
      <c r="A1867" s="20">
        <v>5853</v>
      </c>
      <c r="B1867" s="17" t="s">
        <v>1879</v>
      </c>
      <c r="C1867" s="20" t="s">
        <v>1494</v>
      </c>
      <c r="D1867" s="21">
        <v>101.78</v>
      </c>
      <c r="E1867" s="15">
        <v>0</v>
      </c>
    </row>
    <row r="1868" spans="1:5" x14ac:dyDescent="0.2">
      <c r="A1868" s="20">
        <v>5851</v>
      </c>
      <c r="B1868" s="17" t="s">
        <v>1880</v>
      </c>
      <c r="C1868" s="20" t="s">
        <v>1496</v>
      </c>
      <c r="D1868" s="21">
        <v>274.58</v>
      </c>
      <c r="E1868" s="15">
        <v>0</v>
      </c>
    </row>
    <row r="1869" spans="1:5" x14ac:dyDescent="0.2">
      <c r="A1869" s="20">
        <v>5849</v>
      </c>
      <c r="B1869" s="17" t="s">
        <v>1881</v>
      </c>
      <c r="C1869" s="20" t="s">
        <v>1494</v>
      </c>
      <c r="D1869" s="21">
        <v>101.39</v>
      </c>
      <c r="E1869" s="15">
        <v>0</v>
      </c>
    </row>
    <row r="1870" spans="1:5" x14ac:dyDescent="0.2">
      <c r="A1870" s="20">
        <v>5847</v>
      </c>
      <c r="B1870" s="17" t="s">
        <v>1882</v>
      </c>
      <c r="C1870" s="20" t="s">
        <v>1496</v>
      </c>
      <c r="D1870" s="21">
        <v>286.37</v>
      </c>
      <c r="E1870" s="15">
        <v>0</v>
      </c>
    </row>
    <row r="1871" spans="1:5" x14ac:dyDescent="0.2">
      <c r="A1871" s="20">
        <v>5857</v>
      </c>
      <c r="B1871" s="17" t="s">
        <v>1883</v>
      </c>
      <c r="C1871" s="20" t="s">
        <v>1494</v>
      </c>
      <c r="D1871" s="21">
        <v>244.49</v>
      </c>
      <c r="E1871" s="15">
        <v>0</v>
      </c>
    </row>
    <row r="1872" spans="1:5" x14ac:dyDescent="0.2">
      <c r="A1872" s="20">
        <v>5855</v>
      </c>
      <c r="B1872" s="17" t="s">
        <v>1884</v>
      </c>
      <c r="C1872" s="20" t="s">
        <v>1496</v>
      </c>
      <c r="D1872" s="21">
        <v>719.06</v>
      </c>
      <c r="E1872" s="15">
        <v>0</v>
      </c>
    </row>
    <row r="1873" spans="1:5" x14ac:dyDescent="0.2">
      <c r="A1873" s="20">
        <v>96021</v>
      </c>
      <c r="B1873" s="17" t="s">
        <v>1885</v>
      </c>
      <c r="C1873" s="20" t="s">
        <v>1494</v>
      </c>
      <c r="D1873" s="21">
        <v>65.989999999999995</v>
      </c>
      <c r="E1873" s="15">
        <v>0</v>
      </c>
    </row>
    <row r="1874" spans="1:5" x14ac:dyDescent="0.2">
      <c r="A1874" s="20">
        <v>96020</v>
      </c>
      <c r="B1874" s="17" t="s">
        <v>1886</v>
      </c>
      <c r="C1874" s="20" t="s">
        <v>1496</v>
      </c>
      <c r="D1874" s="21">
        <v>187.15</v>
      </c>
      <c r="E1874" s="15">
        <v>0</v>
      </c>
    </row>
    <row r="1875" spans="1:5" x14ac:dyDescent="0.2">
      <c r="A1875" s="20">
        <v>96014</v>
      </c>
      <c r="B1875" s="17" t="s">
        <v>1887</v>
      </c>
      <c r="C1875" s="20" t="s">
        <v>1494</v>
      </c>
      <c r="D1875" s="21">
        <v>66.239999999999995</v>
      </c>
      <c r="E1875" s="15">
        <v>0</v>
      </c>
    </row>
    <row r="1876" spans="1:5" x14ac:dyDescent="0.2">
      <c r="A1876" s="20">
        <v>96013</v>
      </c>
      <c r="B1876" s="17" t="s">
        <v>1888</v>
      </c>
      <c r="C1876" s="20" t="s">
        <v>1496</v>
      </c>
      <c r="D1876" s="21">
        <v>187.62</v>
      </c>
      <c r="E1876" s="15">
        <v>0</v>
      </c>
    </row>
    <row r="1877" spans="1:5" x14ac:dyDescent="0.2">
      <c r="A1877" s="20">
        <v>96029</v>
      </c>
      <c r="B1877" s="17" t="s">
        <v>1889</v>
      </c>
      <c r="C1877" s="20" t="s">
        <v>1494</v>
      </c>
      <c r="D1877" s="21">
        <v>59.93</v>
      </c>
      <c r="E1877" s="15">
        <v>0</v>
      </c>
    </row>
    <row r="1878" spans="1:5" x14ac:dyDescent="0.2">
      <c r="A1878" s="20">
        <v>96028</v>
      </c>
      <c r="B1878" s="17" t="s">
        <v>1890</v>
      </c>
      <c r="C1878" s="20" t="s">
        <v>1496</v>
      </c>
      <c r="D1878" s="21">
        <v>146.16</v>
      </c>
      <c r="E1878" s="15">
        <v>0</v>
      </c>
    </row>
    <row r="1879" spans="1:5" x14ac:dyDescent="0.2">
      <c r="A1879" s="20">
        <v>96155</v>
      </c>
      <c r="B1879" s="17" t="s">
        <v>1891</v>
      </c>
      <c r="C1879" s="20" t="s">
        <v>1494</v>
      </c>
      <c r="D1879" s="21">
        <v>60.18</v>
      </c>
      <c r="E1879" s="15">
        <v>0</v>
      </c>
    </row>
    <row r="1880" spans="1:5" x14ac:dyDescent="0.2">
      <c r="A1880" s="20">
        <v>96157</v>
      </c>
      <c r="B1880" s="17" t="s">
        <v>1892</v>
      </c>
      <c r="C1880" s="20" t="s">
        <v>1496</v>
      </c>
      <c r="D1880" s="21">
        <v>146.63</v>
      </c>
      <c r="E1880" s="15">
        <v>0</v>
      </c>
    </row>
    <row r="1881" spans="1:5" x14ac:dyDescent="0.2">
      <c r="A1881" s="20">
        <v>5845</v>
      </c>
      <c r="B1881" s="17" t="s">
        <v>1893</v>
      </c>
      <c r="C1881" s="20" t="s">
        <v>1494</v>
      </c>
      <c r="D1881" s="21">
        <v>61.81</v>
      </c>
      <c r="E1881" s="15">
        <v>0</v>
      </c>
    </row>
    <row r="1882" spans="1:5" x14ac:dyDescent="0.2">
      <c r="A1882" s="20">
        <v>5843</v>
      </c>
      <c r="B1882" s="17" t="s">
        <v>1894</v>
      </c>
      <c r="C1882" s="20" t="s">
        <v>1496</v>
      </c>
      <c r="D1882" s="21">
        <v>179.33</v>
      </c>
      <c r="E1882" s="15">
        <v>0</v>
      </c>
    </row>
    <row r="1883" spans="1:5" x14ac:dyDescent="0.2">
      <c r="A1883" s="20">
        <v>89036</v>
      </c>
      <c r="B1883" s="17" t="s">
        <v>1895</v>
      </c>
      <c r="C1883" s="20" t="s">
        <v>1494</v>
      </c>
      <c r="D1883" s="21">
        <v>55.71</v>
      </c>
      <c r="E1883" s="15">
        <v>0</v>
      </c>
    </row>
    <row r="1884" spans="1:5" x14ac:dyDescent="0.2">
      <c r="A1884" s="20">
        <v>89035</v>
      </c>
      <c r="B1884" s="17" t="s">
        <v>1896</v>
      </c>
      <c r="C1884" s="20" t="s">
        <v>1496</v>
      </c>
      <c r="D1884" s="21">
        <v>138.30000000000001</v>
      </c>
      <c r="E1884" s="15">
        <v>0</v>
      </c>
    </row>
    <row r="1885" spans="1:5" x14ac:dyDescent="0.2">
      <c r="A1885" s="20">
        <v>102911</v>
      </c>
      <c r="B1885" s="17" t="s">
        <v>1897</v>
      </c>
      <c r="C1885" s="20" t="s">
        <v>1494</v>
      </c>
      <c r="D1885" s="21">
        <v>0</v>
      </c>
      <c r="E1885" s="15">
        <v>0</v>
      </c>
    </row>
    <row r="1886" spans="1:5" x14ac:dyDescent="0.2">
      <c r="A1886" s="20">
        <v>102910</v>
      </c>
      <c r="B1886" s="17" t="s">
        <v>1898</v>
      </c>
      <c r="C1886" s="20" t="s">
        <v>1496</v>
      </c>
      <c r="D1886" s="21">
        <v>0</v>
      </c>
      <c r="E1886" s="15">
        <v>0</v>
      </c>
    </row>
    <row r="1887" spans="1:5" x14ac:dyDescent="0.2">
      <c r="A1887" s="20">
        <v>93440</v>
      </c>
      <c r="B1887" s="17" t="s">
        <v>1899</v>
      </c>
      <c r="C1887" s="20" t="s">
        <v>1494</v>
      </c>
      <c r="D1887" s="21">
        <v>184.49</v>
      </c>
      <c r="E1887" s="15">
        <v>0</v>
      </c>
    </row>
    <row r="1888" spans="1:5" x14ac:dyDescent="0.2">
      <c r="A1888" s="20">
        <v>93439</v>
      </c>
      <c r="B1888" s="17" t="s">
        <v>1900</v>
      </c>
      <c r="C1888" s="20" t="s">
        <v>1496</v>
      </c>
      <c r="D1888" s="21">
        <v>308.29000000000002</v>
      </c>
      <c r="E1888" s="15">
        <v>0</v>
      </c>
    </row>
    <row r="1889" spans="1:5" x14ac:dyDescent="0.2">
      <c r="A1889" s="20">
        <v>100648</v>
      </c>
      <c r="B1889" s="17" t="s">
        <v>1901</v>
      </c>
      <c r="C1889" s="20" t="s">
        <v>1494</v>
      </c>
      <c r="D1889" s="21">
        <v>605.82000000000005</v>
      </c>
      <c r="E1889" s="15">
        <v>0</v>
      </c>
    </row>
    <row r="1890" spans="1:5" x14ac:dyDescent="0.2">
      <c r="A1890" s="20">
        <v>100647</v>
      </c>
      <c r="B1890" s="17" t="s">
        <v>1902</v>
      </c>
      <c r="C1890" s="20" t="s">
        <v>1496</v>
      </c>
      <c r="D1890" s="21">
        <v>6722.99</v>
      </c>
      <c r="E1890" s="15">
        <v>0</v>
      </c>
    </row>
    <row r="1891" spans="1:5" x14ac:dyDescent="0.2">
      <c r="A1891" s="20">
        <v>5829</v>
      </c>
      <c r="B1891" s="17" t="s">
        <v>1903</v>
      </c>
      <c r="C1891" s="20" t="s">
        <v>1494</v>
      </c>
      <c r="D1891" s="21">
        <v>215.05</v>
      </c>
      <c r="E1891" s="15">
        <v>0</v>
      </c>
    </row>
    <row r="1892" spans="1:5" x14ac:dyDescent="0.2">
      <c r="A1892" s="20">
        <v>5823</v>
      </c>
      <c r="B1892" s="17" t="s">
        <v>1904</v>
      </c>
      <c r="C1892" s="20" t="s">
        <v>1496</v>
      </c>
      <c r="D1892" s="21">
        <v>271.37</v>
      </c>
      <c r="E1892" s="15">
        <v>0</v>
      </c>
    </row>
    <row r="1893" spans="1:5" x14ac:dyDescent="0.2">
      <c r="A1893" s="20">
        <v>106095</v>
      </c>
      <c r="B1893" s="17" t="s">
        <v>1905</v>
      </c>
      <c r="C1893" s="20" t="s">
        <v>1494</v>
      </c>
      <c r="D1893" s="21">
        <v>118.66</v>
      </c>
      <c r="E1893" s="15">
        <v>0</v>
      </c>
    </row>
    <row r="1894" spans="1:5" x14ac:dyDescent="0.2">
      <c r="A1894" s="20">
        <v>106094</v>
      </c>
      <c r="B1894" s="17" t="s">
        <v>1906</v>
      </c>
      <c r="C1894" s="20" t="s">
        <v>1496</v>
      </c>
      <c r="D1894" s="21">
        <v>342.74</v>
      </c>
      <c r="E1894" s="15">
        <v>0</v>
      </c>
    </row>
    <row r="1895" spans="1:5" x14ac:dyDescent="0.2">
      <c r="A1895" s="20">
        <v>100642</v>
      </c>
      <c r="B1895" s="17" t="s">
        <v>1907</v>
      </c>
      <c r="C1895" s="20" t="s">
        <v>1494</v>
      </c>
      <c r="D1895" s="21">
        <v>311.08999999999997</v>
      </c>
      <c r="E1895" s="15">
        <v>0</v>
      </c>
    </row>
    <row r="1896" spans="1:5" x14ac:dyDescent="0.2">
      <c r="A1896" s="20">
        <v>100641</v>
      </c>
      <c r="B1896" s="17" t="s">
        <v>1908</v>
      </c>
      <c r="C1896" s="20" t="s">
        <v>1496</v>
      </c>
      <c r="D1896" s="21">
        <v>4926.16</v>
      </c>
      <c r="E1896" s="15">
        <v>0</v>
      </c>
    </row>
    <row r="1897" spans="1:5" x14ac:dyDescent="0.2">
      <c r="A1897" s="20">
        <v>93434</v>
      </c>
      <c r="B1897" s="17" t="s">
        <v>1909</v>
      </c>
      <c r="C1897" s="20" t="s">
        <v>1494</v>
      </c>
      <c r="D1897" s="21">
        <v>386.75</v>
      </c>
      <c r="E1897" s="15">
        <v>0</v>
      </c>
    </row>
    <row r="1898" spans="1:5" x14ac:dyDescent="0.2">
      <c r="A1898" s="20">
        <v>93433</v>
      </c>
      <c r="B1898" s="17" t="s">
        <v>1910</v>
      </c>
      <c r="C1898" s="20" t="s">
        <v>1496</v>
      </c>
      <c r="D1898" s="21">
        <v>2773.4</v>
      </c>
      <c r="E1898" s="15">
        <v>0</v>
      </c>
    </row>
    <row r="1899" spans="1:5" x14ac:dyDescent="0.2">
      <c r="A1899" s="20">
        <v>95122</v>
      </c>
      <c r="B1899" s="17" t="s">
        <v>1911</v>
      </c>
      <c r="C1899" s="20" t="s">
        <v>1494</v>
      </c>
      <c r="D1899" s="21">
        <v>270.82</v>
      </c>
      <c r="E1899" s="15">
        <v>0</v>
      </c>
    </row>
    <row r="1900" spans="1:5" x14ac:dyDescent="0.2">
      <c r="A1900" s="20">
        <v>95121</v>
      </c>
      <c r="B1900" s="17" t="s">
        <v>1912</v>
      </c>
      <c r="C1900" s="20" t="s">
        <v>1496</v>
      </c>
      <c r="D1900" s="21">
        <v>408.53</v>
      </c>
      <c r="E1900" s="15">
        <v>0</v>
      </c>
    </row>
    <row r="1901" spans="1:5" x14ac:dyDescent="0.2">
      <c r="A1901" s="20">
        <v>103662</v>
      </c>
      <c r="B1901" s="17" t="s">
        <v>1913</v>
      </c>
      <c r="C1901" s="20" t="s">
        <v>1494</v>
      </c>
      <c r="D1901" s="21">
        <v>0</v>
      </c>
      <c r="E1901" s="15">
        <v>0</v>
      </c>
    </row>
    <row r="1902" spans="1:5" x14ac:dyDescent="0.2">
      <c r="A1902" s="20">
        <v>103661</v>
      </c>
      <c r="B1902" s="17" t="s">
        <v>1914</v>
      </c>
      <c r="C1902" s="20" t="s">
        <v>1496</v>
      </c>
      <c r="D1902" s="21">
        <v>0</v>
      </c>
      <c r="E1902" s="15">
        <v>0</v>
      </c>
    </row>
    <row r="1903" spans="1:5" x14ac:dyDescent="0.2">
      <c r="A1903" s="20">
        <v>5841</v>
      </c>
      <c r="B1903" s="17" t="s">
        <v>1915</v>
      </c>
      <c r="C1903" s="20" t="s">
        <v>1494</v>
      </c>
      <c r="D1903" s="21">
        <v>4.68</v>
      </c>
      <c r="E1903" s="15">
        <v>0</v>
      </c>
    </row>
    <row r="1904" spans="1:5" x14ac:dyDescent="0.2">
      <c r="A1904" s="20">
        <v>5839</v>
      </c>
      <c r="B1904" s="17" t="s">
        <v>1916</v>
      </c>
      <c r="C1904" s="20" t="s">
        <v>1496</v>
      </c>
      <c r="D1904" s="21">
        <v>9.31</v>
      </c>
      <c r="E1904" s="15">
        <v>0</v>
      </c>
    </row>
    <row r="1905" spans="1:5" x14ac:dyDescent="0.2">
      <c r="A1905" s="20">
        <v>90587</v>
      </c>
      <c r="B1905" s="17" t="s">
        <v>1917</v>
      </c>
      <c r="C1905" s="20" t="s">
        <v>1494</v>
      </c>
      <c r="D1905" s="21">
        <v>0.56000000000000005</v>
      </c>
      <c r="E1905" s="15">
        <v>0</v>
      </c>
    </row>
    <row r="1906" spans="1:5" x14ac:dyDescent="0.2">
      <c r="A1906" s="20">
        <v>90586</v>
      </c>
      <c r="B1906" s="17" t="s">
        <v>1918</v>
      </c>
      <c r="C1906" s="20" t="s">
        <v>1496</v>
      </c>
      <c r="D1906" s="21">
        <v>1.37</v>
      </c>
      <c r="E1906" s="15">
        <v>0</v>
      </c>
    </row>
    <row r="1907" spans="1:5" x14ac:dyDescent="0.2">
      <c r="A1907" s="20">
        <v>106392</v>
      </c>
      <c r="B1907" s="17" t="s">
        <v>1919</v>
      </c>
      <c r="C1907" s="20" t="s">
        <v>1494</v>
      </c>
      <c r="D1907" s="21">
        <v>136.88999999999999</v>
      </c>
      <c r="E1907" s="15">
        <v>0</v>
      </c>
    </row>
    <row r="1908" spans="1:5" x14ac:dyDescent="0.2">
      <c r="A1908" s="20">
        <v>106389</v>
      </c>
      <c r="B1908" s="17" t="s">
        <v>1920</v>
      </c>
      <c r="C1908" s="20" t="s">
        <v>1496</v>
      </c>
      <c r="D1908" s="21">
        <v>350.27</v>
      </c>
      <c r="E1908" s="15">
        <v>0</v>
      </c>
    </row>
    <row r="1909" spans="1:5" x14ac:dyDescent="0.2">
      <c r="A1909" s="20">
        <v>106391</v>
      </c>
      <c r="B1909" s="17" t="s">
        <v>1921</v>
      </c>
      <c r="C1909" s="20" t="s">
        <v>1494</v>
      </c>
      <c r="D1909" s="21">
        <v>272.79000000000002</v>
      </c>
      <c r="E1909" s="15">
        <v>0</v>
      </c>
    </row>
    <row r="1910" spans="1:5" x14ac:dyDescent="0.2">
      <c r="A1910" s="20">
        <v>106388</v>
      </c>
      <c r="B1910" s="17" t="s">
        <v>1922</v>
      </c>
      <c r="C1910" s="20" t="s">
        <v>1496</v>
      </c>
      <c r="D1910" s="21">
        <v>668.29</v>
      </c>
      <c r="E1910" s="15">
        <v>0</v>
      </c>
    </row>
    <row r="1911" spans="1:5" x14ac:dyDescent="0.2">
      <c r="A1911" s="20">
        <v>5837</v>
      </c>
      <c r="B1911" s="17" t="s">
        <v>1923</v>
      </c>
      <c r="C1911" s="20" t="s">
        <v>1494</v>
      </c>
      <c r="D1911" s="21">
        <v>158.06</v>
      </c>
      <c r="E1911" s="15">
        <v>0</v>
      </c>
    </row>
    <row r="1912" spans="1:5" x14ac:dyDescent="0.2">
      <c r="A1912" s="20">
        <v>5835</v>
      </c>
      <c r="B1912" s="17" t="s">
        <v>1924</v>
      </c>
      <c r="C1912" s="20" t="s">
        <v>1496</v>
      </c>
      <c r="D1912" s="21">
        <v>392.29</v>
      </c>
    </row>
    <row r="1913" spans="1:5" x14ac:dyDescent="0.2">
      <c r="A1913" s="20">
        <v>89257</v>
      </c>
      <c r="B1913" s="17" t="s">
        <v>1925</v>
      </c>
      <c r="C1913" s="20" t="s">
        <v>1496</v>
      </c>
      <c r="D1913" s="21">
        <v>340.09</v>
      </c>
      <c r="E1913" s="15">
        <v>0</v>
      </c>
    </row>
    <row r="1914" spans="1:5" x14ac:dyDescent="0.2">
      <c r="A1914" s="20">
        <v>89258</v>
      </c>
      <c r="B1914" s="17" t="s">
        <v>1926</v>
      </c>
      <c r="C1914" s="20" t="s">
        <v>1494</v>
      </c>
      <c r="D1914" s="21">
        <v>136.16999999999999</v>
      </c>
      <c r="E1914" s="15">
        <v>0</v>
      </c>
    </row>
    <row r="1915" spans="1:5" x14ac:dyDescent="0.2">
      <c r="A1915" s="20">
        <v>106393</v>
      </c>
      <c r="B1915" s="17" t="s">
        <v>1927</v>
      </c>
      <c r="C1915" s="20" t="s">
        <v>1494</v>
      </c>
      <c r="D1915" s="21">
        <v>155.54</v>
      </c>
      <c r="E1915" s="15">
        <v>0</v>
      </c>
    </row>
    <row r="1916" spans="1:5" x14ac:dyDescent="0.2">
      <c r="A1916" s="20">
        <v>106390</v>
      </c>
      <c r="B1916" s="17" t="s">
        <v>1928</v>
      </c>
      <c r="C1916" s="20" t="s">
        <v>1496</v>
      </c>
      <c r="D1916" s="21">
        <v>373.35</v>
      </c>
      <c r="E1916" s="15">
        <v>0</v>
      </c>
    </row>
    <row r="1917" spans="1:5" x14ac:dyDescent="0.2">
      <c r="A1917" s="20">
        <v>97621</v>
      </c>
      <c r="B1917" s="17" t="s">
        <v>1929</v>
      </c>
      <c r="C1917" s="20" t="s">
        <v>105</v>
      </c>
      <c r="D1917" s="21">
        <v>166.38</v>
      </c>
    </row>
    <row r="1918" spans="1:5" x14ac:dyDescent="0.2">
      <c r="A1918" s="20">
        <v>97622</v>
      </c>
      <c r="B1918" s="17" t="s">
        <v>1930</v>
      </c>
      <c r="C1918" s="20" t="s">
        <v>105</v>
      </c>
      <c r="D1918" s="21">
        <v>81.09</v>
      </c>
    </row>
    <row r="1919" spans="1:5" x14ac:dyDescent="0.2">
      <c r="A1919" s="20">
        <v>97623</v>
      </c>
      <c r="B1919" s="17" t="s">
        <v>1931</v>
      </c>
      <c r="C1919" s="20" t="s">
        <v>105</v>
      </c>
      <c r="D1919" s="21">
        <v>248.39</v>
      </c>
    </row>
    <row r="1920" spans="1:5" x14ac:dyDescent="0.2">
      <c r="A1920" s="20">
        <v>97624</v>
      </c>
      <c r="B1920" s="17" t="s">
        <v>1932</v>
      </c>
      <c r="C1920" s="20" t="s">
        <v>105</v>
      </c>
      <c r="D1920" s="21">
        <v>152.46</v>
      </c>
    </row>
    <row r="1921" spans="1:5" x14ac:dyDescent="0.2">
      <c r="A1921" s="20">
        <v>97625</v>
      </c>
      <c r="B1921" s="17" t="s">
        <v>1933</v>
      </c>
      <c r="C1921" s="20" t="s">
        <v>105</v>
      </c>
      <c r="D1921" s="21">
        <v>54.11</v>
      </c>
      <c r="E1921" s="15">
        <v>0</v>
      </c>
    </row>
    <row r="1922" spans="1:5" x14ac:dyDescent="0.2">
      <c r="A1922" s="20">
        <v>104791</v>
      </c>
      <c r="B1922" s="17" t="s">
        <v>1934</v>
      </c>
      <c r="C1922" s="20" t="s">
        <v>17</v>
      </c>
      <c r="D1922" s="21">
        <v>3.49</v>
      </c>
      <c r="E1922" s="15">
        <v>0</v>
      </c>
    </row>
    <row r="1923" spans="1:5" x14ac:dyDescent="0.2">
      <c r="A1923" s="20">
        <v>97631</v>
      </c>
      <c r="B1923" s="17" t="s">
        <v>1935</v>
      </c>
      <c r="C1923" s="20" t="s">
        <v>17</v>
      </c>
      <c r="D1923" s="21">
        <v>16.18</v>
      </c>
      <c r="E1923" s="15">
        <v>0</v>
      </c>
    </row>
    <row r="1924" spans="1:5" x14ac:dyDescent="0.2">
      <c r="A1924" s="20">
        <v>97630</v>
      </c>
      <c r="B1924" s="17" t="s">
        <v>1936</v>
      </c>
      <c r="C1924" s="20" t="s">
        <v>105</v>
      </c>
      <c r="D1924" s="21">
        <v>0</v>
      </c>
      <c r="E1924" s="15">
        <v>0</v>
      </c>
    </row>
    <row r="1925" spans="1:5" x14ac:dyDescent="0.2">
      <c r="A1925" s="20">
        <v>104796</v>
      </c>
      <c r="B1925" s="17" t="s">
        <v>1937</v>
      </c>
      <c r="C1925" s="20" t="s">
        <v>26</v>
      </c>
      <c r="D1925" s="21">
        <v>17.66</v>
      </c>
      <c r="E1925" s="15">
        <v>0</v>
      </c>
    </row>
    <row r="1926" spans="1:5" x14ac:dyDescent="0.2">
      <c r="A1926" s="20">
        <v>97628</v>
      </c>
      <c r="B1926" s="17" t="s">
        <v>1938</v>
      </c>
      <c r="C1926" s="20" t="s">
        <v>105</v>
      </c>
      <c r="D1926" s="21">
        <v>379.54</v>
      </c>
      <c r="E1926" s="15">
        <v>0</v>
      </c>
    </row>
    <row r="1927" spans="1:5" x14ac:dyDescent="0.2">
      <c r="A1927" s="20">
        <v>97629</v>
      </c>
      <c r="B1927" s="17" t="s">
        <v>1939</v>
      </c>
      <c r="C1927" s="20" t="s">
        <v>105</v>
      </c>
      <c r="D1927" s="21">
        <v>27.32</v>
      </c>
      <c r="E1927" s="15">
        <v>0</v>
      </c>
    </row>
    <row r="1928" spans="1:5" x14ac:dyDescent="0.2">
      <c r="A1928" s="20">
        <v>97626</v>
      </c>
      <c r="B1928" s="17" t="s">
        <v>1940</v>
      </c>
      <c r="C1928" s="20" t="s">
        <v>105</v>
      </c>
      <c r="D1928" s="21">
        <v>814.92</v>
      </c>
      <c r="E1928" s="15">
        <v>0</v>
      </c>
    </row>
    <row r="1929" spans="1:5" x14ac:dyDescent="0.2">
      <c r="A1929" s="20">
        <v>97627</v>
      </c>
      <c r="B1929" s="17" t="s">
        <v>1941</v>
      </c>
      <c r="C1929" s="20" t="s">
        <v>105</v>
      </c>
      <c r="D1929" s="21">
        <v>58.67</v>
      </c>
      <c r="E1929" s="15">
        <v>0</v>
      </c>
    </row>
    <row r="1930" spans="1:5" x14ac:dyDescent="0.2">
      <c r="A1930" s="20">
        <v>104789</v>
      </c>
      <c r="B1930" s="17" t="s">
        <v>1942</v>
      </c>
      <c r="C1930" s="20" t="s">
        <v>105</v>
      </c>
      <c r="D1930" s="21">
        <v>285.38</v>
      </c>
      <c r="E1930" s="15">
        <v>0</v>
      </c>
    </row>
    <row r="1931" spans="1:5" x14ac:dyDescent="0.2">
      <c r="A1931" s="20">
        <v>104790</v>
      </c>
      <c r="B1931" s="17" t="s">
        <v>1943</v>
      </c>
      <c r="C1931" s="20" t="s">
        <v>105</v>
      </c>
      <c r="D1931" s="21">
        <v>132.79</v>
      </c>
      <c r="E1931" s="15">
        <v>0</v>
      </c>
    </row>
    <row r="1932" spans="1:5" x14ac:dyDescent="0.2">
      <c r="A1932" s="20">
        <v>97633</v>
      </c>
      <c r="B1932" s="17" t="s">
        <v>1944</v>
      </c>
      <c r="C1932" s="20" t="s">
        <v>17</v>
      </c>
      <c r="D1932" s="21">
        <v>32.32</v>
      </c>
      <c r="E1932" s="15">
        <v>0</v>
      </c>
    </row>
    <row r="1933" spans="1:5" x14ac:dyDescent="0.2">
      <c r="A1933" s="20">
        <v>97634</v>
      </c>
      <c r="B1933" s="17" t="s">
        <v>1945</v>
      </c>
      <c r="C1933" s="20" t="s">
        <v>17</v>
      </c>
      <c r="D1933" s="21">
        <v>4.8</v>
      </c>
      <c r="E1933" s="15">
        <v>0</v>
      </c>
    </row>
    <row r="1934" spans="1:5" x14ac:dyDescent="0.2">
      <c r="A1934" s="20">
        <v>97632</v>
      </c>
      <c r="B1934" s="17" t="s">
        <v>1946</v>
      </c>
      <c r="C1934" s="20" t="s">
        <v>26</v>
      </c>
      <c r="D1934" s="21">
        <v>3.7</v>
      </c>
    </row>
    <row r="1935" spans="1:5" x14ac:dyDescent="0.2">
      <c r="A1935" s="20">
        <v>97636</v>
      </c>
      <c r="B1935" s="17" t="s">
        <v>1947</v>
      </c>
      <c r="C1935" s="20" t="s">
        <v>17</v>
      </c>
      <c r="D1935" s="21">
        <v>26.35</v>
      </c>
    </row>
    <row r="1936" spans="1:5" x14ac:dyDescent="0.2">
      <c r="A1936" s="20">
        <v>104797</v>
      </c>
      <c r="B1936" s="17" t="s">
        <v>1948</v>
      </c>
      <c r="C1936" s="20" t="s">
        <v>26</v>
      </c>
      <c r="D1936" s="21">
        <v>22.08</v>
      </c>
    </row>
    <row r="1937" spans="1:5" x14ac:dyDescent="0.2">
      <c r="A1937" s="20">
        <v>104803</v>
      </c>
      <c r="B1937" s="17" t="s">
        <v>1949</v>
      </c>
      <c r="C1937" s="20" t="s">
        <v>26</v>
      </c>
      <c r="D1937" s="21">
        <v>6.36</v>
      </c>
      <c r="E1937" s="15">
        <v>0</v>
      </c>
    </row>
    <row r="1938" spans="1:5" x14ac:dyDescent="0.2">
      <c r="A1938" s="20">
        <v>97664</v>
      </c>
      <c r="B1938" s="17" t="s">
        <v>1950</v>
      </c>
      <c r="C1938" s="20" t="s">
        <v>19</v>
      </c>
      <c r="D1938" s="21">
        <v>2.3199999999999998</v>
      </c>
      <c r="E1938" s="15">
        <v>0</v>
      </c>
    </row>
    <row r="1939" spans="1:5" x14ac:dyDescent="0.2">
      <c r="A1939" s="20">
        <v>104801</v>
      </c>
      <c r="B1939" s="17" t="s">
        <v>1951</v>
      </c>
      <c r="C1939" s="20" t="s">
        <v>17</v>
      </c>
      <c r="D1939" s="21">
        <v>19.71</v>
      </c>
      <c r="E1939" s="15">
        <v>0</v>
      </c>
    </row>
    <row r="1940" spans="1:5" x14ac:dyDescent="0.2">
      <c r="A1940" s="20">
        <v>97661</v>
      </c>
      <c r="B1940" s="17" t="s">
        <v>1952</v>
      </c>
      <c r="C1940" s="20" t="s">
        <v>26</v>
      </c>
      <c r="D1940" s="21">
        <v>1.07</v>
      </c>
      <c r="E1940" s="15">
        <v>0</v>
      </c>
    </row>
    <row r="1941" spans="1:5" x14ac:dyDescent="0.2">
      <c r="A1941" s="20">
        <v>104794</v>
      </c>
      <c r="B1941" s="17" t="s">
        <v>1953</v>
      </c>
      <c r="C1941" s="20" t="s">
        <v>26</v>
      </c>
      <c r="D1941" s="21">
        <v>1.46</v>
      </c>
      <c r="E1941" s="15">
        <v>0</v>
      </c>
    </row>
    <row r="1942" spans="1:5" x14ac:dyDescent="0.2">
      <c r="A1942" s="20">
        <v>104795</v>
      </c>
      <c r="B1942" s="17" t="s">
        <v>1954</v>
      </c>
      <c r="C1942" s="20" t="s">
        <v>26</v>
      </c>
      <c r="D1942" s="21">
        <v>2.04</v>
      </c>
      <c r="E1942" s="15">
        <v>0</v>
      </c>
    </row>
    <row r="1943" spans="1:5" x14ac:dyDescent="0.2">
      <c r="A1943" s="20">
        <v>104792</v>
      </c>
      <c r="B1943" s="17" t="s">
        <v>1955</v>
      </c>
      <c r="C1943" s="20" t="s">
        <v>26</v>
      </c>
      <c r="D1943" s="21">
        <v>0.59</v>
      </c>
      <c r="E1943" s="15">
        <v>0</v>
      </c>
    </row>
    <row r="1944" spans="1:5" x14ac:dyDescent="0.2">
      <c r="A1944" s="20">
        <v>104793</v>
      </c>
      <c r="B1944" s="17" t="s">
        <v>1956</v>
      </c>
      <c r="C1944" s="20" t="s">
        <v>26</v>
      </c>
      <c r="D1944" s="21">
        <v>0.81</v>
      </c>
      <c r="E1944" s="15">
        <v>0</v>
      </c>
    </row>
    <row r="1945" spans="1:5" x14ac:dyDescent="0.2">
      <c r="A1945" s="20">
        <v>104800</v>
      </c>
      <c r="B1945" s="17" t="s">
        <v>1957</v>
      </c>
      <c r="C1945" s="20" t="s">
        <v>26</v>
      </c>
      <c r="D1945" s="21">
        <v>12.84</v>
      </c>
      <c r="E1945" s="15">
        <v>0</v>
      </c>
    </row>
    <row r="1946" spans="1:5" x14ac:dyDescent="0.2">
      <c r="A1946" s="20">
        <v>97638</v>
      </c>
      <c r="B1946" s="17" t="s">
        <v>1958</v>
      </c>
      <c r="C1946" s="20" t="s">
        <v>17</v>
      </c>
      <c r="D1946" s="21">
        <v>12.01</v>
      </c>
      <c r="E1946" s="15">
        <v>0</v>
      </c>
    </row>
    <row r="1947" spans="1:5" x14ac:dyDescent="0.2">
      <c r="A1947" s="20">
        <v>97641</v>
      </c>
      <c r="B1947" s="17" t="s">
        <v>1959</v>
      </c>
      <c r="C1947" s="20" t="s">
        <v>17</v>
      </c>
      <c r="D1947" s="21">
        <v>4.1500000000000004</v>
      </c>
      <c r="E1947" s="15">
        <v>0</v>
      </c>
    </row>
    <row r="1948" spans="1:5" x14ac:dyDescent="0.2">
      <c r="A1948" s="20">
        <v>97640</v>
      </c>
      <c r="B1948" s="17" t="s">
        <v>1960</v>
      </c>
      <c r="C1948" s="20" t="s">
        <v>17</v>
      </c>
      <c r="D1948" s="21">
        <v>2.8</v>
      </c>
      <c r="E1948" s="15">
        <v>0</v>
      </c>
    </row>
    <row r="1949" spans="1:5" x14ac:dyDescent="0.2">
      <c r="A1949" s="20">
        <v>97660</v>
      </c>
      <c r="B1949" s="17" t="s">
        <v>1961</v>
      </c>
      <c r="C1949" s="20" t="s">
        <v>19</v>
      </c>
      <c r="D1949" s="21">
        <v>1</v>
      </c>
      <c r="E1949" s="15">
        <v>0</v>
      </c>
    </row>
    <row r="1950" spans="1:5" x14ac:dyDescent="0.2">
      <c r="A1950" s="20">
        <v>97645</v>
      </c>
      <c r="B1950" s="17" t="s">
        <v>1962</v>
      </c>
      <c r="C1950" s="20" t="s">
        <v>17</v>
      </c>
      <c r="D1950" s="21">
        <v>34.78</v>
      </c>
      <c r="E1950" s="15">
        <v>0</v>
      </c>
    </row>
    <row r="1951" spans="1:5" x14ac:dyDescent="0.2">
      <c r="A1951" s="20">
        <v>97663</v>
      </c>
      <c r="B1951" s="17" t="s">
        <v>1963</v>
      </c>
      <c r="C1951" s="20" t="s">
        <v>19</v>
      </c>
      <c r="D1951" s="21">
        <v>18.62</v>
      </c>
      <c r="E1951" s="15">
        <v>0</v>
      </c>
    </row>
    <row r="1952" spans="1:5" x14ac:dyDescent="0.2">
      <c r="A1952" s="20">
        <v>97665</v>
      </c>
      <c r="B1952" s="17" t="s">
        <v>1964</v>
      </c>
      <c r="C1952" s="20" t="s">
        <v>19</v>
      </c>
      <c r="D1952" s="21">
        <v>2.72</v>
      </c>
      <c r="E1952" s="15">
        <v>0</v>
      </c>
    </row>
    <row r="1953" spans="1:5" x14ac:dyDescent="0.2">
      <c r="A1953" s="20">
        <v>97666</v>
      </c>
      <c r="B1953" s="17" t="s">
        <v>1965</v>
      </c>
      <c r="C1953" s="20" t="s">
        <v>19</v>
      </c>
      <c r="D1953" s="21">
        <v>13.58</v>
      </c>
      <c r="E1953" s="15">
        <v>0</v>
      </c>
    </row>
    <row r="1954" spans="1:5" x14ac:dyDescent="0.2">
      <c r="A1954" s="20">
        <v>97635</v>
      </c>
      <c r="B1954" s="17" t="s">
        <v>1966</v>
      </c>
      <c r="C1954" s="20" t="s">
        <v>17</v>
      </c>
      <c r="D1954" s="21">
        <v>23.72</v>
      </c>
    </row>
    <row r="1955" spans="1:5" x14ac:dyDescent="0.2">
      <c r="A1955" s="20">
        <v>97643</v>
      </c>
      <c r="B1955" s="17" t="s">
        <v>1967</v>
      </c>
      <c r="C1955" s="20" t="s">
        <v>17</v>
      </c>
      <c r="D1955" s="21">
        <v>35.61</v>
      </c>
    </row>
    <row r="1956" spans="1:5" x14ac:dyDescent="0.2">
      <c r="A1956" s="20">
        <v>104799</v>
      </c>
      <c r="B1956" s="17" t="s">
        <v>1968</v>
      </c>
      <c r="C1956" s="20" t="s">
        <v>17</v>
      </c>
      <c r="D1956" s="21">
        <v>15.51</v>
      </c>
    </row>
    <row r="1957" spans="1:5" x14ac:dyDescent="0.2">
      <c r="A1957" s="20">
        <v>97639</v>
      </c>
      <c r="B1957" s="17" t="s">
        <v>1969</v>
      </c>
      <c r="C1957" s="20" t="s">
        <v>17</v>
      </c>
      <c r="D1957" s="21">
        <v>29.08</v>
      </c>
      <c r="E1957" s="15">
        <v>0</v>
      </c>
    </row>
    <row r="1958" spans="1:5" x14ac:dyDescent="0.2">
      <c r="A1958" s="20">
        <v>97644</v>
      </c>
      <c r="B1958" s="17" t="s">
        <v>1970</v>
      </c>
      <c r="C1958" s="20" t="s">
        <v>17</v>
      </c>
      <c r="D1958" s="21">
        <v>13.46</v>
      </c>
      <c r="E1958" s="15">
        <v>0</v>
      </c>
    </row>
    <row r="1959" spans="1:5" x14ac:dyDescent="0.2">
      <c r="A1959" s="20">
        <v>97648</v>
      </c>
      <c r="B1959" s="17" t="s">
        <v>1971</v>
      </c>
      <c r="C1959" s="20" t="s">
        <v>17</v>
      </c>
      <c r="D1959" s="21">
        <v>2.88</v>
      </c>
      <c r="E1959" s="15">
        <v>0</v>
      </c>
    </row>
    <row r="1960" spans="1:5" x14ac:dyDescent="0.2">
      <c r="A1960" s="20">
        <v>104798</v>
      </c>
      <c r="B1960" s="17" t="s">
        <v>1972</v>
      </c>
      <c r="C1960" s="20" t="s">
        <v>19</v>
      </c>
      <c r="D1960" s="21">
        <v>19.760000000000002</v>
      </c>
      <c r="E1960" s="15">
        <v>0</v>
      </c>
    </row>
    <row r="1961" spans="1:5" x14ac:dyDescent="0.2">
      <c r="A1961" s="20">
        <v>97637</v>
      </c>
      <c r="B1961" s="17" t="s">
        <v>1973</v>
      </c>
      <c r="C1961" s="20" t="s">
        <v>17</v>
      </c>
      <c r="D1961" s="21">
        <v>4.13</v>
      </c>
      <c r="E1961" s="15">
        <v>0</v>
      </c>
    </row>
    <row r="1962" spans="1:5" x14ac:dyDescent="0.2">
      <c r="A1962" s="20">
        <v>104802</v>
      </c>
      <c r="B1962" s="17" t="s">
        <v>1974</v>
      </c>
      <c r="C1962" s="20" t="s">
        <v>17</v>
      </c>
      <c r="D1962" s="21">
        <v>13.11</v>
      </c>
      <c r="E1962" s="15">
        <v>0</v>
      </c>
    </row>
    <row r="1963" spans="1:5" x14ac:dyDescent="0.2">
      <c r="A1963" s="20">
        <v>97647</v>
      </c>
      <c r="B1963" s="17" t="s">
        <v>1975</v>
      </c>
      <c r="C1963" s="20" t="s">
        <v>17</v>
      </c>
      <c r="D1963" s="21">
        <v>5.0199999999999996</v>
      </c>
      <c r="E1963" s="15">
        <v>0</v>
      </c>
    </row>
    <row r="1964" spans="1:5" x14ac:dyDescent="0.2">
      <c r="A1964" s="20">
        <v>97649</v>
      </c>
      <c r="B1964" s="17" t="s">
        <v>1976</v>
      </c>
      <c r="C1964" s="20" t="s">
        <v>17</v>
      </c>
      <c r="D1964" s="21">
        <v>6.09</v>
      </c>
      <c r="E1964" s="15">
        <v>0</v>
      </c>
    </row>
    <row r="1965" spans="1:5" x14ac:dyDescent="0.2">
      <c r="A1965" s="20">
        <v>97652</v>
      </c>
      <c r="B1965" s="17" t="s">
        <v>1977</v>
      </c>
      <c r="C1965" s="20" t="s">
        <v>19</v>
      </c>
      <c r="D1965" s="21">
        <v>267.41000000000003</v>
      </c>
      <c r="E1965" s="15">
        <v>0</v>
      </c>
    </row>
    <row r="1966" spans="1:5" x14ac:dyDescent="0.2">
      <c r="A1966" s="20">
        <v>97654</v>
      </c>
      <c r="B1966" s="17" t="s">
        <v>1978</v>
      </c>
      <c r="C1966" s="20" t="s">
        <v>19</v>
      </c>
      <c r="D1966" s="21">
        <v>206.83</v>
      </c>
      <c r="E1966" s="15">
        <v>0</v>
      </c>
    </row>
    <row r="1967" spans="1:5" x14ac:dyDescent="0.2">
      <c r="A1967" s="20">
        <v>97651</v>
      </c>
      <c r="B1967" s="17" t="s">
        <v>1979</v>
      </c>
      <c r="C1967" s="20" t="s">
        <v>19</v>
      </c>
      <c r="D1967" s="21">
        <v>117.96</v>
      </c>
      <c r="E1967" s="15">
        <v>0</v>
      </c>
    </row>
    <row r="1968" spans="1:5" x14ac:dyDescent="0.2">
      <c r="A1968" s="20">
        <v>97653</v>
      </c>
      <c r="B1968" s="17" t="s">
        <v>1980</v>
      </c>
      <c r="C1968" s="20" t="s">
        <v>19</v>
      </c>
      <c r="D1968" s="21">
        <v>157.91999999999999</v>
      </c>
      <c r="E1968" s="15">
        <v>0</v>
      </c>
    </row>
    <row r="1969" spans="1:5" x14ac:dyDescent="0.2">
      <c r="A1969" s="20">
        <v>97657</v>
      </c>
      <c r="B1969" s="17" t="s">
        <v>1981</v>
      </c>
      <c r="C1969" s="20" t="s">
        <v>19</v>
      </c>
      <c r="D1969" s="21">
        <v>844</v>
      </c>
      <c r="E1969" s="15">
        <v>0</v>
      </c>
    </row>
    <row r="1970" spans="1:5" x14ac:dyDescent="0.2">
      <c r="A1970" s="20">
        <v>97659</v>
      </c>
      <c r="B1970" s="17" t="s">
        <v>1982</v>
      </c>
      <c r="C1970" s="20" t="s">
        <v>19</v>
      </c>
      <c r="D1970" s="21">
        <v>368.2</v>
      </c>
      <c r="E1970" s="15">
        <v>0</v>
      </c>
    </row>
    <row r="1971" spans="1:5" x14ac:dyDescent="0.2">
      <c r="A1971" s="20">
        <v>97656</v>
      </c>
      <c r="B1971" s="17" t="s">
        <v>1983</v>
      </c>
      <c r="C1971" s="20" t="s">
        <v>19</v>
      </c>
      <c r="D1971" s="21">
        <v>425.81</v>
      </c>
      <c r="E1971" s="15">
        <v>0</v>
      </c>
    </row>
    <row r="1972" spans="1:5" x14ac:dyDescent="0.2">
      <c r="A1972" s="20">
        <v>97658</v>
      </c>
      <c r="B1972" s="17" t="s">
        <v>1984</v>
      </c>
      <c r="C1972" s="20" t="s">
        <v>19</v>
      </c>
      <c r="D1972" s="21">
        <v>257.05</v>
      </c>
      <c r="E1972" s="15">
        <v>0</v>
      </c>
    </row>
    <row r="1973" spans="1:5" x14ac:dyDescent="0.2">
      <c r="A1973" s="20">
        <v>97650</v>
      </c>
      <c r="B1973" s="17" t="s">
        <v>1985</v>
      </c>
      <c r="C1973" s="20" t="s">
        <v>17</v>
      </c>
      <c r="D1973" s="21">
        <v>10.83</v>
      </c>
      <c r="E1973" s="15">
        <v>0</v>
      </c>
    </row>
    <row r="1974" spans="1:5" x14ac:dyDescent="0.2">
      <c r="A1974" s="20">
        <v>97642</v>
      </c>
      <c r="B1974" s="17" t="s">
        <v>1986</v>
      </c>
      <c r="C1974" s="20" t="s">
        <v>17</v>
      </c>
      <c r="D1974" s="21">
        <v>4.0199999999999996</v>
      </c>
    </row>
    <row r="1975" spans="1:5" x14ac:dyDescent="0.2">
      <c r="A1975" s="20">
        <v>97655</v>
      </c>
      <c r="B1975" s="17" t="s">
        <v>1987</v>
      </c>
      <c r="C1975" s="20" t="s">
        <v>17</v>
      </c>
      <c r="D1975" s="21">
        <v>45.93</v>
      </c>
    </row>
    <row r="1976" spans="1:5" x14ac:dyDescent="0.2">
      <c r="A1976" s="20">
        <v>97662</v>
      </c>
      <c r="B1976" s="17" t="s">
        <v>1988</v>
      </c>
      <c r="C1976" s="20" t="s">
        <v>26</v>
      </c>
      <c r="D1976" s="21">
        <v>0.74</v>
      </c>
    </row>
    <row r="1977" spans="1:5" x14ac:dyDescent="0.2">
      <c r="A1977" s="20">
        <v>97646</v>
      </c>
      <c r="B1977" s="17" t="s">
        <v>1989</v>
      </c>
      <c r="C1977" s="20" t="s">
        <v>17</v>
      </c>
      <c r="D1977" s="21">
        <v>0</v>
      </c>
      <c r="E1977" s="15">
        <v>0</v>
      </c>
    </row>
    <row r="1978" spans="1:5" x14ac:dyDescent="0.2">
      <c r="A1978" s="20">
        <v>92712</v>
      </c>
      <c r="B1978" s="17" t="s">
        <v>1990</v>
      </c>
      <c r="C1978" s="20" t="s">
        <v>1991</v>
      </c>
      <c r="D1978" s="21">
        <v>0.21</v>
      </c>
      <c r="E1978" s="15">
        <v>0</v>
      </c>
    </row>
    <row r="1979" spans="1:5" x14ac:dyDescent="0.2">
      <c r="A1979" s="20">
        <v>92713</v>
      </c>
      <c r="B1979" s="17" t="s">
        <v>1992</v>
      </c>
      <c r="C1979" s="20" t="s">
        <v>1991</v>
      </c>
      <c r="D1979" s="21">
        <v>0.05</v>
      </c>
      <c r="E1979" s="15">
        <v>0</v>
      </c>
    </row>
    <row r="1980" spans="1:5" x14ac:dyDescent="0.2">
      <c r="A1980" s="20">
        <v>92714</v>
      </c>
      <c r="B1980" s="17" t="s">
        <v>1993</v>
      </c>
      <c r="C1980" s="20" t="s">
        <v>1991</v>
      </c>
      <c r="D1980" s="21">
        <v>0.27</v>
      </c>
      <c r="E1980" s="15">
        <v>0</v>
      </c>
    </row>
    <row r="1981" spans="1:5" x14ac:dyDescent="0.2">
      <c r="A1981" s="20">
        <v>92715</v>
      </c>
      <c r="B1981" s="17" t="s">
        <v>1994</v>
      </c>
      <c r="C1981" s="20" t="s">
        <v>1991</v>
      </c>
      <c r="D1981" s="21">
        <v>114.72</v>
      </c>
      <c r="E1981" s="15">
        <v>0</v>
      </c>
    </row>
    <row r="1982" spans="1:5" x14ac:dyDescent="0.2">
      <c r="A1982" s="20">
        <v>103663</v>
      </c>
      <c r="B1982" s="17" t="s">
        <v>1995</v>
      </c>
      <c r="C1982" s="20" t="s">
        <v>1991</v>
      </c>
      <c r="D1982" s="21">
        <v>0</v>
      </c>
      <c r="E1982" s="15">
        <v>0</v>
      </c>
    </row>
    <row r="1983" spans="1:5" x14ac:dyDescent="0.2">
      <c r="A1983" s="20">
        <v>104390</v>
      </c>
      <c r="B1983" s="17" t="s">
        <v>1996</v>
      </c>
      <c r="C1983" s="20" t="s">
        <v>1991</v>
      </c>
      <c r="D1983" s="21">
        <v>0</v>
      </c>
      <c r="E1983" s="15">
        <v>0</v>
      </c>
    </row>
    <row r="1984" spans="1:5" x14ac:dyDescent="0.2">
      <c r="A1984" s="20">
        <v>103664</v>
      </c>
      <c r="B1984" s="17" t="s">
        <v>1997</v>
      </c>
      <c r="C1984" s="20" t="s">
        <v>1991</v>
      </c>
      <c r="D1984" s="21">
        <v>0</v>
      </c>
      <c r="E1984" s="15">
        <v>0</v>
      </c>
    </row>
    <row r="1985" spans="1:5" x14ac:dyDescent="0.2">
      <c r="A1985" s="20">
        <v>104451</v>
      </c>
      <c r="B1985" s="17" t="s">
        <v>1998</v>
      </c>
      <c r="C1985" s="20" t="s">
        <v>1991</v>
      </c>
      <c r="D1985" s="21">
        <v>0</v>
      </c>
      <c r="E1985" s="15">
        <v>0</v>
      </c>
    </row>
    <row r="1986" spans="1:5" x14ac:dyDescent="0.2">
      <c r="A1986" s="20">
        <v>103666</v>
      </c>
      <c r="B1986" s="17" t="s">
        <v>1999</v>
      </c>
      <c r="C1986" s="20" t="s">
        <v>1991</v>
      </c>
      <c r="D1986" s="21">
        <v>137.44</v>
      </c>
      <c r="E1986" s="15">
        <v>0</v>
      </c>
    </row>
    <row r="1987" spans="1:5" x14ac:dyDescent="0.2">
      <c r="A1987" s="20">
        <v>89212</v>
      </c>
      <c r="B1987" s="17" t="s">
        <v>2000</v>
      </c>
      <c r="C1987" s="20" t="s">
        <v>1991</v>
      </c>
      <c r="D1987" s="21">
        <v>30</v>
      </c>
      <c r="E1987" s="15">
        <v>0</v>
      </c>
    </row>
    <row r="1988" spans="1:5" x14ac:dyDescent="0.2">
      <c r="A1988" s="20">
        <v>89213</v>
      </c>
      <c r="B1988" s="17" t="s">
        <v>2001</v>
      </c>
      <c r="C1988" s="20" t="s">
        <v>1991</v>
      </c>
      <c r="D1988" s="21">
        <v>9.25</v>
      </c>
      <c r="E1988" s="15">
        <v>0</v>
      </c>
    </row>
    <row r="1989" spans="1:5" x14ac:dyDescent="0.2">
      <c r="A1989" s="20">
        <v>89214</v>
      </c>
      <c r="B1989" s="17" t="s">
        <v>2002</v>
      </c>
      <c r="C1989" s="20" t="s">
        <v>1991</v>
      </c>
      <c r="D1989" s="21">
        <v>28.16</v>
      </c>
      <c r="E1989" s="15">
        <v>0</v>
      </c>
    </row>
    <row r="1990" spans="1:5" x14ac:dyDescent="0.2">
      <c r="A1990" s="20">
        <v>89215</v>
      </c>
      <c r="B1990" s="17" t="s">
        <v>2003</v>
      </c>
      <c r="C1990" s="20" t="s">
        <v>1991</v>
      </c>
      <c r="D1990" s="21">
        <v>94.05</v>
      </c>
      <c r="E1990" s="15">
        <v>0</v>
      </c>
    </row>
    <row r="1991" spans="1:5" x14ac:dyDescent="0.2">
      <c r="A1991" s="20">
        <v>87441</v>
      </c>
      <c r="B1991" s="17" t="s">
        <v>2004</v>
      </c>
      <c r="C1991" s="20" t="s">
        <v>1991</v>
      </c>
      <c r="D1991" s="21">
        <v>0.47</v>
      </c>
      <c r="E1991" s="15">
        <v>0</v>
      </c>
    </row>
    <row r="1992" spans="1:5" x14ac:dyDescent="0.2">
      <c r="A1992" s="20">
        <v>87442</v>
      </c>
      <c r="B1992" s="17" t="s">
        <v>2005</v>
      </c>
      <c r="C1992" s="20" t="s">
        <v>1991</v>
      </c>
      <c r="D1992" s="21">
        <v>0.1</v>
      </c>
      <c r="E1992" s="15">
        <v>0</v>
      </c>
    </row>
    <row r="1993" spans="1:5" x14ac:dyDescent="0.2">
      <c r="A1993" s="20">
        <v>87443</v>
      </c>
      <c r="B1993" s="17" t="s">
        <v>2006</v>
      </c>
      <c r="C1993" s="20" t="s">
        <v>1991</v>
      </c>
      <c r="D1993" s="21">
        <v>0.57999999999999996</v>
      </c>
      <c r="E1993" s="15">
        <v>0</v>
      </c>
    </row>
    <row r="1994" spans="1:5" x14ac:dyDescent="0.2">
      <c r="A1994" s="20">
        <v>87444</v>
      </c>
      <c r="B1994" s="17" t="s">
        <v>2007</v>
      </c>
      <c r="C1994" s="20" t="s">
        <v>1991</v>
      </c>
      <c r="D1994" s="21">
        <v>4.24</v>
      </c>
      <c r="E1994" s="15">
        <v>0</v>
      </c>
    </row>
    <row r="1995" spans="1:5" x14ac:dyDescent="0.2">
      <c r="A1995" s="20">
        <v>93229</v>
      </c>
      <c r="B1995" s="17" t="s">
        <v>2008</v>
      </c>
      <c r="C1995" s="20" t="s">
        <v>1991</v>
      </c>
      <c r="D1995" s="21">
        <v>0.43</v>
      </c>
      <c r="E1995" s="15">
        <v>0</v>
      </c>
    </row>
    <row r="1996" spans="1:5" x14ac:dyDescent="0.2">
      <c r="A1996" s="20">
        <v>93230</v>
      </c>
      <c r="B1996" s="17" t="s">
        <v>2009</v>
      </c>
      <c r="C1996" s="20" t="s">
        <v>1991</v>
      </c>
      <c r="D1996" s="21">
        <v>0.09</v>
      </c>
      <c r="E1996" s="15">
        <v>0</v>
      </c>
    </row>
    <row r="1997" spans="1:5" x14ac:dyDescent="0.2">
      <c r="A1997" s="20">
        <v>93231</v>
      </c>
      <c r="B1997" s="17" t="s">
        <v>2010</v>
      </c>
      <c r="C1997" s="20" t="s">
        <v>1991</v>
      </c>
      <c r="D1997" s="21">
        <v>0.54</v>
      </c>
      <c r="E1997" s="15">
        <v>0</v>
      </c>
    </row>
    <row r="1998" spans="1:5" x14ac:dyDescent="0.2">
      <c r="A1998" s="20">
        <v>93232</v>
      </c>
      <c r="B1998" s="17" t="s">
        <v>2011</v>
      </c>
      <c r="C1998" s="20" t="s">
        <v>1991</v>
      </c>
      <c r="D1998" s="21">
        <v>4.74</v>
      </c>
      <c r="E1998" s="15">
        <v>0</v>
      </c>
    </row>
    <row r="1999" spans="1:5" x14ac:dyDescent="0.2">
      <c r="A1999" s="20">
        <v>102948</v>
      </c>
      <c r="B1999" s="17" t="s">
        <v>2012</v>
      </c>
      <c r="C1999" s="20" t="s">
        <v>1991</v>
      </c>
      <c r="D1999" s="21">
        <v>0</v>
      </c>
      <c r="E1999" s="15">
        <v>0</v>
      </c>
    </row>
    <row r="2000" spans="1:5" x14ac:dyDescent="0.2">
      <c r="A2000" s="20">
        <v>102949</v>
      </c>
      <c r="B2000" s="17" t="s">
        <v>2013</v>
      </c>
      <c r="C2000" s="20" t="s">
        <v>1991</v>
      </c>
      <c r="D2000" s="21">
        <v>0</v>
      </c>
      <c r="E2000" s="15">
        <v>0</v>
      </c>
    </row>
    <row r="2001" spans="1:5" x14ac:dyDescent="0.2">
      <c r="A2001" s="20">
        <v>102950</v>
      </c>
      <c r="B2001" s="17" t="s">
        <v>2014</v>
      </c>
      <c r="C2001" s="20" t="s">
        <v>1991</v>
      </c>
      <c r="D2001" s="21">
        <v>0</v>
      </c>
      <c r="E2001" s="15">
        <v>0</v>
      </c>
    </row>
    <row r="2002" spans="1:5" x14ac:dyDescent="0.2">
      <c r="A2002" s="20">
        <v>102951</v>
      </c>
      <c r="B2002" s="17" t="s">
        <v>2015</v>
      </c>
      <c r="C2002" s="20" t="s">
        <v>1991</v>
      </c>
      <c r="D2002" s="21">
        <v>0.54</v>
      </c>
      <c r="E2002" s="15">
        <v>0</v>
      </c>
    </row>
    <row r="2003" spans="1:5" x14ac:dyDescent="0.2">
      <c r="A2003" s="20">
        <v>88826</v>
      </c>
      <c r="B2003" s="17" t="s">
        <v>2016</v>
      </c>
      <c r="C2003" s="20" t="s">
        <v>1991</v>
      </c>
      <c r="D2003" s="21">
        <v>0.34</v>
      </c>
      <c r="E2003" s="15">
        <v>0</v>
      </c>
    </row>
    <row r="2004" spans="1:5" x14ac:dyDescent="0.2">
      <c r="A2004" s="20">
        <v>88827</v>
      </c>
      <c r="B2004" s="17" t="s">
        <v>2017</v>
      </c>
      <c r="C2004" s="20" t="s">
        <v>1991</v>
      </c>
      <c r="D2004" s="21">
        <v>7.0000000000000007E-2</v>
      </c>
      <c r="E2004" s="15">
        <v>0</v>
      </c>
    </row>
    <row r="2005" spans="1:5" x14ac:dyDescent="0.2">
      <c r="A2005" s="20">
        <v>88828</v>
      </c>
      <c r="B2005" s="17" t="s">
        <v>2018</v>
      </c>
      <c r="C2005" s="20" t="s">
        <v>1991</v>
      </c>
      <c r="D2005" s="21">
        <v>0.37</v>
      </c>
      <c r="E2005" s="15">
        <v>0</v>
      </c>
    </row>
    <row r="2006" spans="1:5" x14ac:dyDescent="0.2">
      <c r="A2006" s="20">
        <v>88829</v>
      </c>
      <c r="B2006" s="17" t="s">
        <v>2019</v>
      </c>
      <c r="C2006" s="20" t="s">
        <v>1991</v>
      </c>
      <c r="D2006" s="21">
        <v>1.08</v>
      </c>
      <c r="E2006" s="15">
        <v>0</v>
      </c>
    </row>
    <row r="2007" spans="1:5" x14ac:dyDescent="0.2">
      <c r="A2007" s="20">
        <v>89221</v>
      </c>
      <c r="B2007" s="17" t="s">
        <v>2020</v>
      </c>
      <c r="C2007" s="20" t="s">
        <v>1991</v>
      </c>
      <c r="D2007" s="21">
        <v>1.4</v>
      </c>
      <c r="E2007" s="15">
        <v>0</v>
      </c>
    </row>
    <row r="2008" spans="1:5" x14ac:dyDescent="0.2">
      <c r="A2008" s="20">
        <v>89222</v>
      </c>
      <c r="B2008" s="17" t="s">
        <v>2021</v>
      </c>
      <c r="C2008" s="20" t="s">
        <v>1991</v>
      </c>
      <c r="D2008" s="21">
        <v>0.32</v>
      </c>
      <c r="E2008" s="15">
        <v>0</v>
      </c>
    </row>
    <row r="2009" spans="1:5" x14ac:dyDescent="0.2">
      <c r="A2009" s="20">
        <v>89223</v>
      </c>
      <c r="B2009" s="17" t="s">
        <v>2022</v>
      </c>
      <c r="C2009" s="20" t="s">
        <v>1991</v>
      </c>
      <c r="D2009" s="21">
        <v>1.53</v>
      </c>
      <c r="E2009" s="15">
        <v>0</v>
      </c>
    </row>
    <row r="2010" spans="1:5" x14ac:dyDescent="0.2">
      <c r="A2010" s="20">
        <v>89224</v>
      </c>
      <c r="B2010" s="17" t="s">
        <v>2023</v>
      </c>
      <c r="C2010" s="20" t="s">
        <v>1991</v>
      </c>
      <c r="D2010" s="21">
        <v>2.17</v>
      </c>
      <c r="E2010" s="15">
        <v>0</v>
      </c>
    </row>
    <row r="2011" spans="1:5" x14ac:dyDescent="0.2">
      <c r="A2011" s="20">
        <v>89274</v>
      </c>
      <c r="B2011" s="17" t="s">
        <v>2024</v>
      </c>
      <c r="C2011" s="20" t="s">
        <v>1991</v>
      </c>
      <c r="D2011" s="21">
        <v>1.7</v>
      </c>
      <c r="E2011" s="15">
        <v>0</v>
      </c>
    </row>
    <row r="2012" spans="1:5" x14ac:dyDescent="0.2">
      <c r="A2012" s="20">
        <v>89275</v>
      </c>
      <c r="B2012" s="17" t="s">
        <v>2025</v>
      </c>
      <c r="C2012" s="20" t="s">
        <v>1991</v>
      </c>
      <c r="D2012" s="21">
        <v>0.39</v>
      </c>
      <c r="E2012" s="15">
        <v>0</v>
      </c>
    </row>
    <row r="2013" spans="1:5" x14ac:dyDescent="0.2">
      <c r="A2013" s="20">
        <v>89276</v>
      </c>
      <c r="B2013" s="17" t="s">
        <v>2026</v>
      </c>
      <c r="C2013" s="20" t="s">
        <v>1991</v>
      </c>
      <c r="D2013" s="21">
        <v>2.13</v>
      </c>
      <c r="E2013" s="15">
        <v>0</v>
      </c>
    </row>
    <row r="2014" spans="1:5" x14ac:dyDescent="0.2">
      <c r="A2014" s="20">
        <v>89277</v>
      </c>
      <c r="B2014" s="17" t="s">
        <v>2027</v>
      </c>
      <c r="C2014" s="20" t="s">
        <v>1991</v>
      </c>
      <c r="D2014" s="21">
        <v>8.48</v>
      </c>
      <c r="E2014" s="15">
        <v>0</v>
      </c>
    </row>
    <row r="2015" spans="1:5" x14ac:dyDescent="0.2">
      <c r="A2015" s="20">
        <v>90646</v>
      </c>
      <c r="B2015" s="17" t="s">
        <v>2028</v>
      </c>
      <c r="C2015" s="20" t="s">
        <v>1991</v>
      </c>
      <c r="D2015" s="21">
        <v>0.69</v>
      </c>
      <c r="E2015" s="15">
        <v>0</v>
      </c>
    </row>
    <row r="2016" spans="1:5" x14ac:dyDescent="0.2">
      <c r="A2016" s="20">
        <v>90647</v>
      </c>
      <c r="B2016" s="17" t="s">
        <v>2029</v>
      </c>
      <c r="C2016" s="20" t="s">
        <v>1991</v>
      </c>
      <c r="D2016" s="21">
        <v>0.16</v>
      </c>
      <c r="E2016" s="15">
        <v>0</v>
      </c>
    </row>
    <row r="2017" spans="1:5" x14ac:dyDescent="0.2">
      <c r="A2017" s="20">
        <v>90648</v>
      </c>
      <c r="B2017" s="17" t="s">
        <v>2030</v>
      </c>
      <c r="C2017" s="20" t="s">
        <v>1991</v>
      </c>
      <c r="D2017" s="21">
        <v>0.76</v>
      </c>
      <c r="E2017" s="15">
        <v>0</v>
      </c>
    </row>
    <row r="2018" spans="1:5" x14ac:dyDescent="0.2">
      <c r="A2018" s="20">
        <v>90649</v>
      </c>
      <c r="B2018" s="17" t="s">
        <v>2031</v>
      </c>
      <c r="C2018" s="20" t="s">
        <v>1991</v>
      </c>
      <c r="D2018" s="21">
        <v>8.4600000000000009</v>
      </c>
      <c r="E2018" s="15">
        <v>0</v>
      </c>
    </row>
    <row r="2019" spans="1:5" x14ac:dyDescent="0.2">
      <c r="A2019" s="20">
        <v>106096</v>
      </c>
      <c r="B2019" s="17" t="s">
        <v>2032</v>
      </c>
      <c r="C2019" s="20" t="s">
        <v>1991</v>
      </c>
      <c r="D2019" s="21">
        <v>0</v>
      </c>
      <c r="E2019" s="15">
        <v>0</v>
      </c>
    </row>
    <row r="2020" spans="1:5" x14ac:dyDescent="0.2">
      <c r="A2020" s="20">
        <v>106097</v>
      </c>
      <c r="B2020" s="17" t="s">
        <v>2033</v>
      </c>
      <c r="C2020" s="20" t="s">
        <v>1991</v>
      </c>
      <c r="D2020" s="21">
        <v>0</v>
      </c>
      <c r="E2020" s="15">
        <v>0</v>
      </c>
    </row>
    <row r="2021" spans="1:5" x14ac:dyDescent="0.2">
      <c r="A2021" s="20">
        <v>106098</v>
      </c>
      <c r="B2021" s="17" t="s">
        <v>2034</v>
      </c>
      <c r="C2021" s="20" t="s">
        <v>1991</v>
      </c>
      <c r="D2021" s="21">
        <v>0</v>
      </c>
      <c r="E2021" s="15">
        <v>0</v>
      </c>
    </row>
    <row r="2022" spans="1:5" x14ac:dyDescent="0.2">
      <c r="A2022" s="20">
        <v>106099</v>
      </c>
      <c r="B2022" s="17" t="s">
        <v>2035</v>
      </c>
      <c r="C2022" s="20" t="s">
        <v>1991</v>
      </c>
      <c r="D2022" s="21">
        <v>0.91</v>
      </c>
      <c r="E2022" s="15">
        <v>0</v>
      </c>
    </row>
    <row r="2023" spans="1:5" x14ac:dyDescent="0.2">
      <c r="A2023" s="20">
        <v>90652</v>
      </c>
      <c r="B2023" s="17" t="s">
        <v>2036</v>
      </c>
      <c r="C2023" s="20" t="s">
        <v>1991</v>
      </c>
      <c r="D2023" s="21">
        <v>4.21</v>
      </c>
      <c r="E2023" s="15">
        <v>0</v>
      </c>
    </row>
    <row r="2024" spans="1:5" x14ac:dyDescent="0.2">
      <c r="A2024" s="20">
        <v>90653</v>
      </c>
      <c r="B2024" s="17" t="s">
        <v>2037</v>
      </c>
      <c r="C2024" s="20" t="s">
        <v>1991</v>
      </c>
      <c r="D2024" s="21">
        <v>0.97</v>
      </c>
      <c r="E2024" s="15">
        <v>0</v>
      </c>
    </row>
    <row r="2025" spans="1:5" x14ac:dyDescent="0.2">
      <c r="A2025" s="20">
        <v>90654</v>
      </c>
      <c r="B2025" s="17" t="s">
        <v>2038</v>
      </c>
      <c r="C2025" s="20" t="s">
        <v>1991</v>
      </c>
      <c r="D2025" s="21">
        <v>4.5999999999999996</v>
      </c>
      <c r="E2025" s="15">
        <v>0</v>
      </c>
    </row>
    <row r="2026" spans="1:5" x14ac:dyDescent="0.2">
      <c r="A2026" s="20">
        <v>90655</v>
      </c>
      <c r="B2026" s="17" t="s">
        <v>2039</v>
      </c>
      <c r="C2026" s="20" t="s">
        <v>1991</v>
      </c>
      <c r="D2026" s="21">
        <v>5.57</v>
      </c>
      <c r="E2026" s="15">
        <v>0</v>
      </c>
    </row>
    <row r="2027" spans="1:5" x14ac:dyDescent="0.2">
      <c r="A2027" s="20">
        <v>90658</v>
      </c>
      <c r="B2027" s="17" t="s">
        <v>2040</v>
      </c>
      <c r="C2027" s="20" t="s">
        <v>1991</v>
      </c>
      <c r="D2027" s="21">
        <v>4.51</v>
      </c>
      <c r="E2027" s="15">
        <v>0</v>
      </c>
    </row>
    <row r="2028" spans="1:5" x14ac:dyDescent="0.2">
      <c r="A2028" s="20">
        <v>90659</v>
      </c>
      <c r="B2028" s="17" t="s">
        <v>2041</v>
      </c>
      <c r="C2028" s="20" t="s">
        <v>1991</v>
      </c>
      <c r="D2028" s="21">
        <v>1.04</v>
      </c>
      <c r="E2028" s="15">
        <v>0</v>
      </c>
    </row>
    <row r="2029" spans="1:5" x14ac:dyDescent="0.2">
      <c r="A2029" s="20">
        <v>90660</v>
      </c>
      <c r="B2029" s="17" t="s">
        <v>2042</v>
      </c>
      <c r="C2029" s="20" t="s">
        <v>1991</v>
      </c>
      <c r="D2029" s="21">
        <v>4.93</v>
      </c>
      <c r="E2029" s="15">
        <v>0</v>
      </c>
    </row>
    <row r="2030" spans="1:5" x14ac:dyDescent="0.2">
      <c r="A2030" s="20">
        <v>90661</v>
      </c>
      <c r="B2030" s="17" t="s">
        <v>2043</v>
      </c>
      <c r="C2030" s="20" t="s">
        <v>1991</v>
      </c>
      <c r="D2030" s="21">
        <v>5.57</v>
      </c>
      <c r="E2030" s="15">
        <v>0</v>
      </c>
    </row>
    <row r="2031" spans="1:5" x14ac:dyDescent="0.2">
      <c r="A2031" s="20">
        <v>89019</v>
      </c>
      <c r="B2031" s="17" t="s">
        <v>2044</v>
      </c>
      <c r="C2031" s="20" t="s">
        <v>1991</v>
      </c>
      <c r="D2031" s="21">
        <v>0.4</v>
      </c>
      <c r="E2031" s="15">
        <v>0</v>
      </c>
    </row>
    <row r="2032" spans="1:5" x14ac:dyDescent="0.2">
      <c r="A2032" s="20">
        <v>89020</v>
      </c>
      <c r="B2032" s="17" t="s">
        <v>2045</v>
      </c>
      <c r="C2032" s="20" t="s">
        <v>1991</v>
      </c>
      <c r="D2032" s="21">
        <v>0.09</v>
      </c>
      <c r="E2032" s="15">
        <v>0</v>
      </c>
    </row>
    <row r="2033" spans="1:5" x14ac:dyDescent="0.2">
      <c r="A2033" s="20">
        <v>5800</v>
      </c>
      <c r="B2033" s="17" t="s">
        <v>2046</v>
      </c>
      <c r="C2033" s="20" t="s">
        <v>1991</v>
      </c>
      <c r="D2033" s="21">
        <v>0.44</v>
      </c>
      <c r="E2033" s="15">
        <v>0</v>
      </c>
    </row>
    <row r="2034" spans="1:5" x14ac:dyDescent="0.2">
      <c r="A2034" s="20">
        <v>53866</v>
      </c>
      <c r="B2034" s="17" t="s">
        <v>2047</v>
      </c>
      <c r="C2034" s="20" t="s">
        <v>1991</v>
      </c>
      <c r="D2034" s="21">
        <v>1.67</v>
      </c>
      <c r="E2034" s="15">
        <v>0</v>
      </c>
    </row>
    <row r="2035" spans="1:5" x14ac:dyDescent="0.2">
      <c r="A2035" s="20">
        <v>90639</v>
      </c>
      <c r="B2035" s="17" t="s">
        <v>2048</v>
      </c>
      <c r="C2035" s="20" t="s">
        <v>1991</v>
      </c>
      <c r="D2035" s="21">
        <v>6.47</v>
      </c>
      <c r="E2035" s="15">
        <v>0</v>
      </c>
    </row>
    <row r="2036" spans="1:5" x14ac:dyDescent="0.2">
      <c r="A2036" s="20">
        <v>90640</v>
      </c>
      <c r="B2036" s="17" t="s">
        <v>2049</v>
      </c>
      <c r="C2036" s="20" t="s">
        <v>1991</v>
      </c>
      <c r="D2036" s="21">
        <v>1.49</v>
      </c>
      <c r="E2036" s="15">
        <v>0</v>
      </c>
    </row>
    <row r="2037" spans="1:5" x14ac:dyDescent="0.2">
      <c r="A2037" s="20">
        <v>90641</v>
      </c>
      <c r="B2037" s="17" t="s">
        <v>2050</v>
      </c>
      <c r="C2037" s="20" t="s">
        <v>1991</v>
      </c>
      <c r="D2037" s="21">
        <v>7.07</v>
      </c>
      <c r="E2037" s="15">
        <v>0</v>
      </c>
    </row>
    <row r="2038" spans="1:5" x14ac:dyDescent="0.2">
      <c r="A2038" s="20">
        <v>90642</v>
      </c>
      <c r="B2038" s="17" t="s">
        <v>2051</v>
      </c>
      <c r="C2038" s="20" t="s">
        <v>1991</v>
      </c>
      <c r="D2038" s="21">
        <v>12.72</v>
      </c>
      <c r="E2038" s="15">
        <v>0</v>
      </c>
    </row>
    <row r="2039" spans="1:5" x14ac:dyDescent="0.2">
      <c r="A2039" s="20">
        <v>102806</v>
      </c>
      <c r="B2039" s="17" t="s">
        <v>2052</v>
      </c>
      <c r="C2039" s="20" t="s">
        <v>1991</v>
      </c>
      <c r="D2039" s="21">
        <v>0</v>
      </c>
      <c r="E2039" s="15">
        <v>0</v>
      </c>
    </row>
    <row r="2040" spans="1:5" x14ac:dyDescent="0.2">
      <c r="A2040" s="20">
        <v>102807</v>
      </c>
      <c r="B2040" s="17" t="s">
        <v>2053</v>
      </c>
      <c r="C2040" s="20" t="s">
        <v>1991</v>
      </c>
      <c r="D2040" s="21">
        <v>0</v>
      </c>
      <c r="E2040" s="15">
        <v>0</v>
      </c>
    </row>
    <row r="2041" spans="1:5" x14ac:dyDescent="0.2">
      <c r="A2041" s="20">
        <v>102808</v>
      </c>
      <c r="B2041" s="17" t="s">
        <v>2054</v>
      </c>
      <c r="C2041" s="20" t="s">
        <v>1991</v>
      </c>
      <c r="D2041" s="21">
        <v>0</v>
      </c>
      <c r="E2041" s="15">
        <v>0</v>
      </c>
    </row>
    <row r="2042" spans="1:5" x14ac:dyDescent="0.2">
      <c r="A2042" s="20">
        <v>102809</v>
      </c>
      <c r="B2042" s="17" t="s">
        <v>2055</v>
      </c>
      <c r="C2042" s="20" t="s">
        <v>1991</v>
      </c>
      <c r="D2042" s="21">
        <v>18.170000000000002</v>
      </c>
      <c r="E2042" s="15">
        <v>0</v>
      </c>
    </row>
    <row r="2043" spans="1:5" x14ac:dyDescent="0.2">
      <c r="A2043" s="20">
        <v>92140</v>
      </c>
      <c r="B2043" s="17" t="s">
        <v>2056</v>
      </c>
      <c r="C2043" s="20" t="s">
        <v>1991</v>
      </c>
      <c r="D2043" s="21">
        <v>5.1100000000000003</v>
      </c>
    </row>
    <row r="2044" spans="1:5" x14ac:dyDescent="0.2">
      <c r="A2044" s="20">
        <v>92142</v>
      </c>
      <c r="B2044" s="17" t="s">
        <v>2057</v>
      </c>
      <c r="C2044" s="20" t="s">
        <v>1991</v>
      </c>
      <c r="D2044" s="21">
        <v>0.63</v>
      </c>
    </row>
    <row r="2045" spans="1:5" x14ac:dyDescent="0.2">
      <c r="A2045" s="20">
        <v>92141</v>
      </c>
      <c r="B2045" s="17" t="s">
        <v>2058</v>
      </c>
      <c r="C2045" s="20" t="s">
        <v>1991</v>
      </c>
      <c r="D2045" s="21">
        <v>1.57</v>
      </c>
    </row>
    <row r="2046" spans="1:5" x14ac:dyDescent="0.2">
      <c r="A2046" s="20">
        <v>92143</v>
      </c>
      <c r="B2046" s="17" t="s">
        <v>2059</v>
      </c>
      <c r="C2046" s="20" t="s">
        <v>1991</v>
      </c>
      <c r="D2046" s="21">
        <v>6.38</v>
      </c>
    </row>
    <row r="2047" spans="1:5" x14ac:dyDescent="0.2">
      <c r="A2047" s="20">
        <v>92144</v>
      </c>
      <c r="B2047" s="17" t="s">
        <v>2060</v>
      </c>
      <c r="C2047" s="20" t="s">
        <v>1991</v>
      </c>
      <c r="D2047" s="21">
        <v>41.21</v>
      </c>
      <c r="E2047" s="15">
        <v>0</v>
      </c>
    </row>
    <row r="2048" spans="1:5" x14ac:dyDescent="0.2">
      <c r="A2048" s="20">
        <v>92133</v>
      </c>
      <c r="B2048" s="17" t="s">
        <v>2061</v>
      </c>
      <c r="C2048" s="20" t="s">
        <v>1991</v>
      </c>
      <c r="D2048" s="21">
        <v>13.94</v>
      </c>
      <c r="E2048" s="15">
        <v>0</v>
      </c>
    </row>
    <row r="2049" spans="1:5" x14ac:dyDescent="0.2">
      <c r="A2049" s="20">
        <v>92135</v>
      </c>
      <c r="B2049" s="17" t="s">
        <v>2062</v>
      </c>
      <c r="C2049" s="20" t="s">
        <v>1991</v>
      </c>
      <c r="D2049" s="21">
        <v>1.74</v>
      </c>
      <c r="E2049" s="15">
        <v>0</v>
      </c>
    </row>
    <row r="2050" spans="1:5" x14ac:dyDescent="0.2">
      <c r="A2050" s="20">
        <v>92134</v>
      </c>
      <c r="B2050" s="17" t="s">
        <v>2063</v>
      </c>
      <c r="C2050" s="20" t="s">
        <v>1991</v>
      </c>
      <c r="D2050" s="21">
        <v>4.3</v>
      </c>
      <c r="E2050" s="15">
        <v>0</v>
      </c>
    </row>
    <row r="2051" spans="1:5" x14ac:dyDescent="0.2">
      <c r="A2051" s="20">
        <v>92136</v>
      </c>
      <c r="B2051" s="17" t="s">
        <v>2064</v>
      </c>
      <c r="C2051" s="20" t="s">
        <v>1991</v>
      </c>
      <c r="D2051" s="21">
        <v>17.43</v>
      </c>
      <c r="E2051" s="15">
        <v>0</v>
      </c>
    </row>
    <row r="2052" spans="1:5" x14ac:dyDescent="0.2">
      <c r="A2052" s="20">
        <v>92137</v>
      </c>
      <c r="B2052" s="17" t="s">
        <v>2065</v>
      </c>
      <c r="C2052" s="20" t="s">
        <v>1991</v>
      </c>
      <c r="D2052" s="21">
        <v>35.69</v>
      </c>
      <c r="E2052" s="15">
        <v>0</v>
      </c>
    </row>
    <row r="2053" spans="1:5" x14ac:dyDescent="0.2">
      <c r="A2053" s="20">
        <v>91380</v>
      </c>
      <c r="B2053" s="17" t="s">
        <v>2066</v>
      </c>
      <c r="C2053" s="20" t="s">
        <v>1991</v>
      </c>
      <c r="D2053" s="21">
        <v>30.39</v>
      </c>
      <c r="E2053" s="15">
        <v>0</v>
      </c>
    </row>
    <row r="2054" spans="1:5" x14ac:dyDescent="0.2">
      <c r="A2054" s="20">
        <v>91382</v>
      </c>
      <c r="B2054" s="17" t="s">
        <v>2067</v>
      </c>
      <c r="C2054" s="20" t="s">
        <v>1991</v>
      </c>
      <c r="D2054" s="21">
        <v>4.71</v>
      </c>
      <c r="E2054" s="15">
        <v>0</v>
      </c>
    </row>
    <row r="2055" spans="1:5" x14ac:dyDescent="0.2">
      <c r="A2055" s="20">
        <v>91381</v>
      </c>
      <c r="B2055" s="17" t="s">
        <v>2068</v>
      </c>
      <c r="C2055" s="20" t="s">
        <v>1991</v>
      </c>
      <c r="D2055" s="21">
        <v>11.69</v>
      </c>
      <c r="E2055" s="15">
        <v>0</v>
      </c>
    </row>
    <row r="2056" spans="1:5" x14ac:dyDescent="0.2">
      <c r="A2056" s="20">
        <v>91383</v>
      </c>
      <c r="B2056" s="17" t="s">
        <v>2069</v>
      </c>
      <c r="C2056" s="20" t="s">
        <v>1991</v>
      </c>
      <c r="D2056" s="21">
        <v>54.76</v>
      </c>
      <c r="E2056" s="15">
        <v>0</v>
      </c>
    </row>
    <row r="2057" spans="1:5" x14ac:dyDescent="0.2">
      <c r="A2057" s="20">
        <v>91384</v>
      </c>
      <c r="B2057" s="17" t="s">
        <v>2070</v>
      </c>
      <c r="C2057" s="20" t="s">
        <v>1991</v>
      </c>
      <c r="D2057" s="21">
        <v>143.62</v>
      </c>
      <c r="E2057" s="15">
        <v>0</v>
      </c>
    </row>
    <row r="2058" spans="1:5" x14ac:dyDescent="0.2">
      <c r="A2058" s="20">
        <v>96030</v>
      </c>
      <c r="B2058" s="17" t="s">
        <v>2071</v>
      </c>
      <c r="C2058" s="20" t="s">
        <v>1991</v>
      </c>
      <c r="D2058" s="21">
        <v>37.75</v>
      </c>
      <c r="E2058" s="15">
        <v>0</v>
      </c>
    </row>
    <row r="2059" spans="1:5" x14ac:dyDescent="0.2">
      <c r="A2059" s="20">
        <v>96032</v>
      </c>
      <c r="B2059" s="17" t="s">
        <v>2072</v>
      </c>
      <c r="C2059" s="20" t="s">
        <v>1991</v>
      </c>
      <c r="D2059" s="21">
        <v>5.29</v>
      </c>
      <c r="E2059" s="15">
        <v>0</v>
      </c>
    </row>
    <row r="2060" spans="1:5" x14ac:dyDescent="0.2">
      <c r="A2060" s="20">
        <v>96031</v>
      </c>
      <c r="B2060" s="17" t="s">
        <v>2073</v>
      </c>
      <c r="C2060" s="20" t="s">
        <v>1991</v>
      </c>
      <c r="D2060" s="21">
        <v>13.2</v>
      </c>
      <c r="E2060" s="15">
        <v>0</v>
      </c>
    </row>
    <row r="2061" spans="1:5" x14ac:dyDescent="0.2">
      <c r="A2061" s="20">
        <v>96033</v>
      </c>
      <c r="B2061" s="17" t="s">
        <v>2074</v>
      </c>
      <c r="C2061" s="20" t="s">
        <v>1991</v>
      </c>
      <c r="D2061" s="21">
        <v>60.89</v>
      </c>
      <c r="E2061" s="15">
        <v>0</v>
      </c>
    </row>
    <row r="2062" spans="1:5" x14ac:dyDescent="0.2">
      <c r="A2062" s="20">
        <v>96034</v>
      </c>
      <c r="B2062" s="17" t="s">
        <v>2075</v>
      </c>
      <c r="C2062" s="20" t="s">
        <v>1991</v>
      </c>
      <c r="D2062" s="21">
        <v>143.62</v>
      </c>
      <c r="E2062" s="15">
        <v>0</v>
      </c>
    </row>
    <row r="2063" spans="1:5" x14ac:dyDescent="0.2">
      <c r="A2063" s="20">
        <v>89870</v>
      </c>
      <c r="B2063" s="17" t="s">
        <v>2076</v>
      </c>
      <c r="C2063" s="20" t="s">
        <v>1991</v>
      </c>
      <c r="D2063" s="21">
        <v>39.75</v>
      </c>
      <c r="E2063" s="15">
        <v>0</v>
      </c>
    </row>
    <row r="2064" spans="1:5" x14ac:dyDescent="0.2">
      <c r="A2064" s="20">
        <v>89872</v>
      </c>
      <c r="B2064" s="17" t="s">
        <v>2077</v>
      </c>
      <c r="C2064" s="20" t="s">
        <v>1991</v>
      </c>
      <c r="D2064" s="21">
        <v>5.63</v>
      </c>
      <c r="E2064" s="15">
        <v>0</v>
      </c>
    </row>
    <row r="2065" spans="1:5" x14ac:dyDescent="0.2">
      <c r="A2065" s="20">
        <v>89871</v>
      </c>
      <c r="B2065" s="17" t="s">
        <v>2078</v>
      </c>
      <c r="C2065" s="20" t="s">
        <v>1991</v>
      </c>
      <c r="D2065" s="21">
        <v>13.95</v>
      </c>
      <c r="E2065" s="15">
        <v>0</v>
      </c>
    </row>
    <row r="2066" spans="1:5" x14ac:dyDescent="0.2">
      <c r="A2066" s="20">
        <v>89873</v>
      </c>
      <c r="B2066" s="17" t="s">
        <v>2079</v>
      </c>
      <c r="C2066" s="20" t="s">
        <v>1991</v>
      </c>
      <c r="D2066" s="21">
        <v>67.94</v>
      </c>
      <c r="E2066" s="15">
        <v>0</v>
      </c>
    </row>
    <row r="2067" spans="1:5" x14ac:dyDescent="0.2">
      <c r="A2067" s="20">
        <v>89874</v>
      </c>
      <c r="B2067" s="17" t="s">
        <v>2080</v>
      </c>
      <c r="C2067" s="20" t="s">
        <v>1991</v>
      </c>
      <c r="D2067" s="21">
        <v>178.58</v>
      </c>
      <c r="E2067" s="15">
        <v>0</v>
      </c>
    </row>
    <row r="2068" spans="1:5" x14ac:dyDescent="0.2">
      <c r="A2068" s="20">
        <v>89878</v>
      </c>
      <c r="B2068" s="17" t="s">
        <v>2081</v>
      </c>
      <c r="C2068" s="20" t="s">
        <v>1991</v>
      </c>
      <c r="D2068" s="21">
        <v>42.57</v>
      </c>
      <c r="E2068" s="15">
        <v>0</v>
      </c>
    </row>
    <row r="2069" spans="1:5" x14ac:dyDescent="0.2">
      <c r="A2069" s="20">
        <v>89880</v>
      </c>
      <c r="B2069" s="17" t="s">
        <v>2082</v>
      </c>
      <c r="C2069" s="20" t="s">
        <v>1991</v>
      </c>
      <c r="D2069" s="21">
        <v>5.93</v>
      </c>
      <c r="E2069" s="15">
        <v>0</v>
      </c>
    </row>
    <row r="2070" spans="1:5" x14ac:dyDescent="0.2">
      <c r="A2070" s="20">
        <v>89879</v>
      </c>
      <c r="B2070" s="17" t="s">
        <v>2083</v>
      </c>
      <c r="C2070" s="20" t="s">
        <v>1991</v>
      </c>
      <c r="D2070" s="21">
        <v>14.69</v>
      </c>
      <c r="E2070" s="15">
        <v>0</v>
      </c>
    </row>
    <row r="2071" spans="1:5" x14ac:dyDescent="0.2">
      <c r="A2071" s="20">
        <v>89881</v>
      </c>
      <c r="B2071" s="17" t="s">
        <v>2084</v>
      </c>
      <c r="C2071" s="20" t="s">
        <v>1991</v>
      </c>
      <c r="D2071" s="21">
        <v>72.05</v>
      </c>
      <c r="E2071" s="15">
        <v>0</v>
      </c>
    </row>
    <row r="2072" spans="1:5" x14ac:dyDescent="0.2">
      <c r="A2072" s="20">
        <v>89882</v>
      </c>
      <c r="B2072" s="17" t="s">
        <v>2085</v>
      </c>
      <c r="C2072" s="20" t="s">
        <v>1991</v>
      </c>
      <c r="D2072" s="21">
        <v>206.04</v>
      </c>
      <c r="E2072" s="15">
        <v>0</v>
      </c>
    </row>
    <row r="2073" spans="1:5" x14ac:dyDescent="0.2">
      <c r="A2073" s="20">
        <v>7058</v>
      </c>
      <c r="B2073" s="17" t="s">
        <v>2086</v>
      </c>
      <c r="C2073" s="20" t="s">
        <v>1991</v>
      </c>
      <c r="D2073" s="21">
        <v>23.9</v>
      </c>
    </row>
    <row r="2074" spans="1:5" x14ac:dyDescent="0.2">
      <c r="A2074" s="20">
        <v>91402</v>
      </c>
      <c r="B2074" s="17" t="s">
        <v>2087</v>
      </c>
      <c r="C2074" s="20" t="s">
        <v>1991</v>
      </c>
      <c r="D2074" s="21">
        <v>3.72</v>
      </c>
    </row>
    <row r="2075" spans="1:5" x14ac:dyDescent="0.2">
      <c r="A2075" s="20">
        <v>7059</v>
      </c>
      <c r="B2075" s="17" t="s">
        <v>2088</v>
      </c>
      <c r="C2075" s="20" t="s">
        <v>1991</v>
      </c>
      <c r="D2075" s="21">
        <v>9.23</v>
      </c>
    </row>
    <row r="2076" spans="1:5" x14ac:dyDescent="0.2">
      <c r="A2076" s="20">
        <v>7060</v>
      </c>
      <c r="B2076" s="17" t="s">
        <v>2089</v>
      </c>
      <c r="C2076" s="20" t="s">
        <v>1991</v>
      </c>
      <c r="D2076" s="21">
        <v>43.14</v>
      </c>
      <c r="E2076" s="15">
        <v>0</v>
      </c>
    </row>
    <row r="2077" spans="1:5" x14ac:dyDescent="0.2">
      <c r="A2077" s="20">
        <v>7061</v>
      </c>
      <c r="B2077" s="17" t="s">
        <v>2090</v>
      </c>
      <c r="C2077" s="20" t="s">
        <v>1991</v>
      </c>
      <c r="D2077" s="21">
        <v>82.53</v>
      </c>
      <c r="E2077" s="15">
        <v>0</v>
      </c>
    </row>
    <row r="2078" spans="1:5" x14ac:dyDescent="0.2">
      <c r="A2078" s="20">
        <v>91367</v>
      </c>
      <c r="B2078" s="17" t="s">
        <v>2091</v>
      </c>
      <c r="C2078" s="20" t="s">
        <v>1991</v>
      </c>
      <c r="D2078" s="21">
        <v>23.09</v>
      </c>
      <c r="E2078" s="15">
        <v>0</v>
      </c>
    </row>
    <row r="2079" spans="1:5" x14ac:dyDescent="0.2">
      <c r="A2079" s="20">
        <v>91369</v>
      </c>
      <c r="B2079" s="17" t="s">
        <v>2092</v>
      </c>
      <c r="C2079" s="20" t="s">
        <v>1991</v>
      </c>
      <c r="D2079" s="21">
        <v>3.58</v>
      </c>
      <c r="E2079" s="15">
        <v>0</v>
      </c>
    </row>
    <row r="2080" spans="1:5" x14ac:dyDescent="0.2">
      <c r="A2080" s="20">
        <v>91368</v>
      </c>
      <c r="B2080" s="17" t="s">
        <v>2093</v>
      </c>
      <c r="C2080" s="20" t="s">
        <v>1991</v>
      </c>
      <c r="D2080" s="21">
        <v>8.9</v>
      </c>
      <c r="E2080" s="15">
        <v>0</v>
      </c>
    </row>
    <row r="2081" spans="1:5" x14ac:dyDescent="0.2">
      <c r="A2081" s="20">
        <v>5695</v>
      </c>
      <c r="B2081" s="17" t="s">
        <v>2094</v>
      </c>
      <c r="C2081" s="20" t="s">
        <v>1991</v>
      </c>
      <c r="D2081" s="21">
        <v>41.69</v>
      </c>
      <c r="E2081" s="15">
        <v>0</v>
      </c>
    </row>
    <row r="2082" spans="1:5" x14ac:dyDescent="0.2">
      <c r="A2082" s="20">
        <v>53792</v>
      </c>
      <c r="B2082" s="17" t="s">
        <v>2095</v>
      </c>
      <c r="C2082" s="20" t="s">
        <v>1991</v>
      </c>
      <c r="D2082" s="21">
        <v>102.59</v>
      </c>
      <c r="E2082" s="15">
        <v>0</v>
      </c>
    </row>
    <row r="2083" spans="1:5" x14ac:dyDescent="0.2">
      <c r="A2083" s="20">
        <v>106347</v>
      </c>
      <c r="B2083" s="17" t="s">
        <v>2096</v>
      </c>
      <c r="C2083" s="20" t="s">
        <v>1991</v>
      </c>
      <c r="D2083" s="21">
        <v>0</v>
      </c>
      <c r="E2083" s="15">
        <v>0</v>
      </c>
    </row>
    <row r="2084" spans="1:5" x14ac:dyDescent="0.2">
      <c r="A2084" s="20">
        <v>106350</v>
      </c>
      <c r="B2084" s="17" t="s">
        <v>2097</v>
      </c>
      <c r="C2084" s="20" t="s">
        <v>1991</v>
      </c>
      <c r="D2084" s="21">
        <v>0</v>
      </c>
      <c r="E2084" s="15">
        <v>0</v>
      </c>
    </row>
    <row r="2085" spans="1:5" x14ac:dyDescent="0.2">
      <c r="A2085" s="20">
        <v>106348</v>
      </c>
      <c r="B2085" s="17" t="s">
        <v>2098</v>
      </c>
      <c r="C2085" s="20" t="s">
        <v>1991</v>
      </c>
      <c r="D2085" s="21">
        <v>0</v>
      </c>
      <c r="E2085" s="15">
        <v>0</v>
      </c>
    </row>
    <row r="2086" spans="1:5" x14ac:dyDescent="0.2">
      <c r="A2086" s="20">
        <v>106349</v>
      </c>
      <c r="B2086" s="17" t="s">
        <v>2099</v>
      </c>
      <c r="C2086" s="20" t="s">
        <v>1991</v>
      </c>
      <c r="D2086" s="21">
        <v>0</v>
      </c>
      <c r="E2086" s="15">
        <v>0</v>
      </c>
    </row>
    <row r="2087" spans="1:5" x14ac:dyDescent="0.2">
      <c r="A2087" s="20">
        <v>106351</v>
      </c>
      <c r="B2087" s="17" t="s">
        <v>2100</v>
      </c>
      <c r="C2087" s="20" t="s">
        <v>1991</v>
      </c>
      <c r="D2087" s="21">
        <v>200.46</v>
      </c>
      <c r="E2087" s="15">
        <v>0</v>
      </c>
    </row>
    <row r="2088" spans="1:5" x14ac:dyDescent="0.2">
      <c r="A2088" s="20">
        <v>106337</v>
      </c>
      <c r="B2088" s="17" t="s">
        <v>2101</v>
      </c>
      <c r="C2088" s="20" t="s">
        <v>1991</v>
      </c>
      <c r="D2088" s="21">
        <v>0</v>
      </c>
      <c r="E2088" s="15">
        <v>0</v>
      </c>
    </row>
    <row r="2089" spans="1:5" x14ac:dyDescent="0.2">
      <c r="A2089" s="20">
        <v>106340</v>
      </c>
      <c r="B2089" s="17" t="s">
        <v>2102</v>
      </c>
      <c r="C2089" s="20" t="s">
        <v>1991</v>
      </c>
      <c r="D2089" s="21">
        <v>0</v>
      </c>
      <c r="E2089" s="15">
        <v>0</v>
      </c>
    </row>
    <row r="2090" spans="1:5" x14ac:dyDescent="0.2">
      <c r="A2090" s="20">
        <v>106338</v>
      </c>
      <c r="B2090" s="17" t="s">
        <v>2103</v>
      </c>
      <c r="C2090" s="20" t="s">
        <v>1991</v>
      </c>
      <c r="D2090" s="21">
        <v>0</v>
      </c>
      <c r="E2090" s="15">
        <v>0</v>
      </c>
    </row>
    <row r="2091" spans="1:5" x14ac:dyDescent="0.2">
      <c r="A2091" s="20">
        <v>106339</v>
      </c>
      <c r="B2091" s="17" t="s">
        <v>2104</v>
      </c>
      <c r="C2091" s="20" t="s">
        <v>1991</v>
      </c>
      <c r="D2091" s="21">
        <v>0</v>
      </c>
      <c r="E2091" s="15">
        <v>0</v>
      </c>
    </row>
    <row r="2092" spans="1:5" x14ac:dyDescent="0.2">
      <c r="A2092" s="20">
        <v>106341</v>
      </c>
      <c r="B2092" s="17" t="s">
        <v>2105</v>
      </c>
      <c r="C2092" s="20" t="s">
        <v>1991</v>
      </c>
      <c r="D2092" s="21">
        <v>272.02999999999997</v>
      </c>
      <c r="E2092" s="15">
        <v>0</v>
      </c>
    </row>
    <row r="2093" spans="1:5" x14ac:dyDescent="0.2">
      <c r="A2093" s="20">
        <v>92237</v>
      </c>
      <c r="B2093" s="17" t="s">
        <v>2106</v>
      </c>
      <c r="C2093" s="20" t="s">
        <v>1991</v>
      </c>
      <c r="D2093" s="21">
        <v>29.95</v>
      </c>
      <c r="E2093" s="15">
        <v>0</v>
      </c>
    </row>
    <row r="2094" spans="1:5" x14ac:dyDescent="0.2">
      <c r="A2094" s="20">
        <v>92239</v>
      </c>
      <c r="B2094" s="17" t="s">
        <v>2107</v>
      </c>
      <c r="C2094" s="20" t="s">
        <v>1991</v>
      </c>
      <c r="D2094" s="21">
        <v>4.8600000000000003</v>
      </c>
      <c r="E2094" s="15">
        <v>0</v>
      </c>
    </row>
    <row r="2095" spans="1:5" x14ac:dyDescent="0.2">
      <c r="A2095" s="20">
        <v>92238</v>
      </c>
      <c r="B2095" s="17" t="s">
        <v>2108</v>
      </c>
      <c r="C2095" s="20" t="s">
        <v>1991</v>
      </c>
      <c r="D2095" s="21">
        <v>12.04</v>
      </c>
      <c r="E2095" s="15">
        <v>0</v>
      </c>
    </row>
    <row r="2096" spans="1:5" x14ac:dyDescent="0.2">
      <c r="A2096" s="20">
        <v>92240</v>
      </c>
      <c r="B2096" s="17" t="s">
        <v>2109</v>
      </c>
      <c r="C2096" s="20" t="s">
        <v>1991</v>
      </c>
      <c r="D2096" s="21">
        <v>53.6</v>
      </c>
      <c r="E2096" s="15">
        <v>0</v>
      </c>
    </row>
    <row r="2097" spans="1:5" x14ac:dyDescent="0.2">
      <c r="A2097" s="20">
        <v>92241</v>
      </c>
      <c r="B2097" s="17" t="s">
        <v>2110</v>
      </c>
      <c r="C2097" s="20" t="s">
        <v>1991</v>
      </c>
      <c r="D2097" s="21">
        <v>279.66000000000003</v>
      </c>
      <c r="E2097" s="15">
        <v>0</v>
      </c>
    </row>
    <row r="2098" spans="1:5" x14ac:dyDescent="0.2">
      <c r="A2098" s="20">
        <v>91640</v>
      </c>
      <c r="B2098" s="17" t="s">
        <v>2111</v>
      </c>
      <c r="C2098" s="20" t="s">
        <v>1991</v>
      </c>
      <c r="D2098" s="21">
        <v>41.08</v>
      </c>
      <c r="E2098" s="15">
        <v>0</v>
      </c>
    </row>
    <row r="2099" spans="1:5" x14ac:dyDescent="0.2">
      <c r="A2099" s="20">
        <v>91642</v>
      </c>
      <c r="B2099" s="17" t="s">
        <v>2112</v>
      </c>
      <c r="C2099" s="20" t="s">
        <v>1991</v>
      </c>
      <c r="D2099" s="21">
        <v>6.69</v>
      </c>
      <c r="E2099" s="15">
        <v>0</v>
      </c>
    </row>
    <row r="2100" spans="1:5" x14ac:dyDescent="0.2">
      <c r="A2100" s="20">
        <v>91641</v>
      </c>
      <c r="B2100" s="17" t="s">
        <v>2113</v>
      </c>
      <c r="C2100" s="20" t="s">
        <v>1991</v>
      </c>
      <c r="D2100" s="21">
        <v>16.559999999999999</v>
      </c>
      <c r="E2100" s="15">
        <v>0</v>
      </c>
    </row>
    <row r="2101" spans="1:5" x14ac:dyDescent="0.2">
      <c r="A2101" s="20">
        <v>91643</v>
      </c>
      <c r="B2101" s="17" t="s">
        <v>2114</v>
      </c>
      <c r="C2101" s="20" t="s">
        <v>1991</v>
      </c>
      <c r="D2101" s="21">
        <v>73.88</v>
      </c>
      <c r="E2101" s="15">
        <v>0</v>
      </c>
    </row>
    <row r="2102" spans="1:5" x14ac:dyDescent="0.2">
      <c r="A2102" s="20">
        <v>91644</v>
      </c>
      <c r="B2102" s="17" t="s">
        <v>2115</v>
      </c>
      <c r="C2102" s="20" t="s">
        <v>1991</v>
      </c>
      <c r="D2102" s="21">
        <v>305.06</v>
      </c>
      <c r="E2102" s="15">
        <v>0</v>
      </c>
    </row>
    <row r="2103" spans="1:5" x14ac:dyDescent="0.2">
      <c r="A2103" s="20">
        <v>92105</v>
      </c>
      <c r="B2103" s="17" t="s">
        <v>2116</v>
      </c>
      <c r="C2103" s="20" t="s">
        <v>1991</v>
      </c>
      <c r="D2103" s="21">
        <v>194.88</v>
      </c>
      <c r="E2103" s="15">
        <v>0</v>
      </c>
    </row>
    <row r="2104" spans="1:5" x14ac:dyDescent="0.2">
      <c r="A2104" s="20">
        <v>92101</v>
      </c>
      <c r="B2104" s="17" t="s">
        <v>2117</v>
      </c>
      <c r="C2104" s="20" t="s">
        <v>1991</v>
      </c>
      <c r="D2104" s="21">
        <v>47.45</v>
      </c>
      <c r="E2104" s="15">
        <v>0</v>
      </c>
    </row>
    <row r="2105" spans="1:5" x14ac:dyDescent="0.2">
      <c r="A2105" s="20">
        <v>92103</v>
      </c>
      <c r="B2105" s="17" t="s">
        <v>2118</v>
      </c>
      <c r="C2105" s="20" t="s">
        <v>1991</v>
      </c>
      <c r="D2105" s="21">
        <v>6</v>
      </c>
    </row>
    <row r="2106" spans="1:5" x14ac:dyDescent="0.2">
      <c r="A2106" s="20">
        <v>92102</v>
      </c>
      <c r="B2106" s="17" t="s">
        <v>2119</v>
      </c>
      <c r="C2106" s="20" t="s">
        <v>1991</v>
      </c>
      <c r="D2106" s="21">
        <v>14.83</v>
      </c>
    </row>
    <row r="2107" spans="1:5" x14ac:dyDescent="0.2">
      <c r="A2107" s="20">
        <v>92104</v>
      </c>
      <c r="B2107" s="17" t="s">
        <v>2120</v>
      </c>
      <c r="C2107" s="20" t="s">
        <v>1991</v>
      </c>
      <c r="D2107" s="21">
        <v>74.77</v>
      </c>
    </row>
    <row r="2108" spans="1:5" x14ac:dyDescent="0.2">
      <c r="A2108" s="20">
        <v>91396</v>
      </c>
      <c r="B2108" s="17" t="s">
        <v>2121</v>
      </c>
      <c r="C2108" s="20" t="s">
        <v>1991</v>
      </c>
      <c r="D2108" s="21">
        <v>30.62</v>
      </c>
      <c r="E2108" s="15">
        <v>0</v>
      </c>
    </row>
    <row r="2109" spans="1:5" x14ac:dyDescent="0.2">
      <c r="A2109" s="20">
        <v>91398</v>
      </c>
      <c r="B2109" s="17" t="s">
        <v>2122</v>
      </c>
      <c r="C2109" s="20" t="s">
        <v>1991</v>
      </c>
      <c r="D2109" s="21">
        <v>4.7699999999999996</v>
      </c>
    </row>
    <row r="2110" spans="1:5" x14ac:dyDescent="0.2">
      <c r="A2110" s="20">
        <v>91397</v>
      </c>
      <c r="B2110" s="17" t="s">
        <v>2123</v>
      </c>
      <c r="C2110" s="20" t="s">
        <v>1991</v>
      </c>
      <c r="D2110" s="21">
        <v>11.83</v>
      </c>
    </row>
    <row r="2111" spans="1:5" x14ac:dyDescent="0.2">
      <c r="A2111" s="20">
        <v>5763</v>
      </c>
      <c r="B2111" s="17" t="s">
        <v>2124</v>
      </c>
      <c r="C2111" s="20" t="s">
        <v>1991</v>
      </c>
      <c r="D2111" s="21">
        <v>54.26</v>
      </c>
    </row>
    <row r="2112" spans="1:5" x14ac:dyDescent="0.2">
      <c r="A2112" s="20">
        <v>53831</v>
      </c>
      <c r="B2112" s="17" t="s">
        <v>2125</v>
      </c>
      <c r="C2112" s="20" t="s">
        <v>1991</v>
      </c>
      <c r="D2112" s="21">
        <v>194.88</v>
      </c>
      <c r="E2112" s="15">
        <v>0</v>
      </c>
    </row>
    <row r="2113" spans="1:5" x14ac:dyDescent="0.2">
      <c r="A2113" s="20">
        <v>106222</v>
      </c>
      <c r="B2113" s="17" t="s">
        <v>2126</v>
      </c>
      <c r="C2113" s="20" t="s">
        <v>1991</v>
      </c>
      <c r="D2113" s="21">
        <v>30.48</v>
      </c>
    </row>
    <row r="2114" spans="1:5" x14ac:dyDescent="0.2">
      <c r="A2114" s="20">
        <v>106225</v>
      </c>
      <c r="B2114" s="17" t="s">
        <v>2127</v>
      </c>
      <c r="C2114" s="20" t="s">
        <v>1991</v>
      </c>
      <c r="D2114" s="21">
        <v>4.6900000000000004</v>
      </c>
    </row>
    <row r="2115" spans="1:5" x14ac:dyDescent="0.2">
      <c r="A2115" s="20">
        <v>106223</v>
      </c>
      <c r="B2115" s="17" t="s">
        <v>2128</v>
      </c>
      <c r="C2115" s="20" t="s">
        <v>1991</v>
      </c>
      <c r="D2115" s="21">
        <v>11.59</v>
      </c>
    </row>
    <row r="2116" spans="1:5" x14ac:dyDescent="0.2">
      <c r="A2116" s="20">
        <v>106224</v>
      </c>
      <c r="B2116" s="17" t="s">
        <v>2129</v>
      </c>
      <c r="C2116" s="20" t="s">
        <v>1991</v>
      </c>
      <c r="D2116" s="21">
        <v>53.25</v>
      </c>
      <c r="E2116" s="15">
        <v>0</v>
      </c>
    </row>
    <row r="2117" spans="1:5" x14ac:dyDescent="0.2">
      <c r="A2117" s="20">
        <v>106226</v>
      </c>
      <c r="B2117" s="17" t="s">
        <v>2130</v>
      </c>
      <c r="C2117" s="20" t="s">
        <v>1991</v>
      </c>
      <c r="D2117" s="21">
        <v>159.86000000000001</v>
      </c>
    </row>
    <row r="2118" spans="1:5" x14ac:dyDescent="0.2">
      <c r="A2118" s="20">
        <v>91359</v>
      </c>
      <c r="B2118" s="17" t="s">
        <v>2131</v>
      </c>
      <c r="C2118" s="20" t="s">
        <v>1991</v>
      </c>
      <c r="D2118" s="21">
        <v>22.08</v>
      </c>
    </row>
    <row r="2119" spans="1:5" x14ac:dyDescent="0.2">
      <c r="A2119" s="20">
        <v>91361</v>
      </c>
      <c r="B2119" s="17" t="s">
        <v>2132</v>
      </c>
      <c r="C2119" s="20" t="s">
        <v>1991</v>
      </c>
      <c r="D2119" s="21">
        <v>3.41</v>
      </c>
    </row>
    <row r="2120" spans="1:5" x14ac:dyDescent="0.2">
      <c r="A2120" s="20">
        <v>91360</v>
      </c>
      <c r="B2120" s="17" t="s">
        <v>2133</v>
      </c>
      <c r="C2120" s="20" t="s">
        <v>1991</v>
      </c>
      <c r="D2120" s="21">
        <v>8.44</v>
      </c>
      <c r="E2120" s="15">
        <v>0</v>
      </c>
    </row>
    <row r="2121" spans="1:5" x14ac:dyDescent="0.2">
      <c r="A2121" s="20">
        <v>53882</v>
      </c>
      <c r="B2121" s="17" t="s">
        <v>2134</v>
      </c>
      <c r="C2121" s="20" t="s">
        <v>1991</v>
      </c>
      <c r="D2121" s="21">
        <v>38.770000000000003</v>
      </c>
    </row>
    <row r="2122" spans="1:5" x14ac:dyDescent="0.2">
      <c r="A2122" s="20">
        <v>5747</v>
      </c>
      <c r="B2122" s="17" t="s">
        <v>2135</v>
      </c>
      <c r="C2122" s="20" t="s">
        <v>1991</v>
      </c>
      <c r="D2122" s="21">
        <v>160.16</v>
      </c>
    </row>
    <row r="2123" spans="1:5" x14ac:dyDescent="0.2">
      <c r="A2123" s="20">
        <v>104699</v>
      </c>
      <c r="B2123" s="17" t="s">
        <v>2136</v>
      </c>
      <c r="C2123" s="20" t="s">
        <v>1991</v>
      </c>
      <c r="D2123" s="21">
        <v>0</v>
      </c>
    </row>
    <row r="2124" spans="1:5" x14ac:dyDescent="0.2">
      <c r="A2124" s="20">
        <v>104702</v>
      </c>
      <c r="B2124" s="17" t="s">
        <v>2137</v>
      </c>
      <c r="C2124" s="20" t="s">
        <v>1991</v>
      </c>
      <c r="D2124" s="21">
        <v>0</v>
      </c>
      <c r="E2124" s="15">
        <v>0</v>
      </c>
    </row>
    <row r="2125" spans="1:5" x14ac:dyDescent="0.2">
      <c r="A2125" s="20">
        <v>104700</v>
      </c>
      <c r="B2125" s="17" t="s">
        <v>2138</v>
      </c>
      <c r="C2125" s="20" t="s">
        <v>1991</v>
      </c>
      <c r="D2125" s="21">
        <v>0</v>
      </c>
      <c r="E2125" s="15">
        <v>0</v>
      </c>
    </row>
    <row r="2126" spans="1:5" x14ac:dyDescent="0.2">
      <c r="A2126" s="20">
        <v>104701</v>
      </c>
      <c r="B2126" s="17" t="s">
        <v>2139</v>
      </c>
      <c r="C2126" s="20" t="s">
        <v>1991</v>
      </c>
      <c r="D2126" s="21">
        <v>0</v>
      </c>
      <c r="E2126" s="15">
        <v>0</v>
      </c>
    </row>
    <row r="2127" spans="1:5" x14ac:dyDescent="0.2">
      <c r="A2127" s="20">
        <v>104703</v>
      </c>
      <c r="B2127" s="17" t="s">
        <v>2140</v>
      </c>
      <c r="C2127" s="20" t="s">
        <v>1991</v>
      </c>
      <c r="D2127" s="21">
        <v>93.68</v>
      </c>
      <c r="E2127" s="15">
        <v>0</v>
      </c>
    </row>
    <row r="2128" spans="1:5" x14ac:dyDescent="0.2">
      <c r="A2128" s="20">
        <v>91390</v>
      </c>
      <c r="B2128" s="17" t="s">
        <v>2141</v>
      </c>
      <c r="C2128" s="20" t="s">
        <v>1991</v>
      </c>
      <c r="D2128" s="21">
        <v>20.13</v>
      </c>
      <c r="E2128" s="15">
        <v>0</v>
      </c>
    </row>
    <row r="2129" spans="1:5" x14ac:dyDescent="0.2">
      <c r="A2129" s="20">
        <v>91392</v>
      </c>
      <c r="B2129" s="17" t="s">
        <v>2142</v>
      </c>
      <c r="C2129" s="20" t="s">
        <v>1991</v>
      </c>
      <c r="D2129" s="21">
        <v>3.24</v>
      </c>
      <c r="E2129" s="15">
        <v>0</v>
      </c>
    </row>
    <row r="2130" spans="1:5" x14ac:dyDescent="0.2">
      <c r="A2130" s="20">
        <v>91391</v>
      </c>
      <c r="B2130" s="17" t="s">
        <v>2143</v>
      </c>
      <c r="C2130" s="20" t="s">
        <v>1991</v>
      </c>
      <c r="D2130" s="21">
        <v>8.02</v>
      </c>
      <c r="E2130" s="15">
        <v>0</v>
      </c>
    </row>
    <row r="2131" spans="1:5" x14ac:dyDescent="0.2">
      <c r="A2131" s="20">
        <v>73335</v>
      </c>
      <c r="B2131" s="17" t="s">
        <v>2144</v>
      </c>
      <c r="C2131" s="20" t="s">
        <v>1991</v>
      </c>
      <c r="D2131" s="21">
        <v>36.700000000000003</v>
      </c>
      <c r="E2131" s="15">
        <v>0</v>
      </c>
    </row>
    <row r="2132" spans="1:5" x14ac:dyDescent="0.2">
      <c r="A2132" s="20">
        <v>73340</v>
      </c>
      <c r="B2132" s="17" t="s">
        <v>2145</v>
      </c>
      <c r="C2132" s="20" t="s">
        <v>1991</v>
      </c>
      <c r="D2132" s="21">
        <v>156.77000000000001</v>
      </c>
      <c r="E2132" s="15">
        <v>0</v>
      </c>
    </row>
    <row r="2133" spans="1:5" x14ac:dyDescent="0.2">
      <c r="A2133" s="20">
        <v>89264</v>
      </c>
      <c r="B2133" s="17" t="s">
        <v>2146</v>
      </c>
      <c r="C2133" s="20" t="s">
        <v>1991</v>
      </c>
      <c r="D2133" s="21">
        <v>22.05</v>
      </c>
      <c r="E2133" s="15">
        <v>0</v>
      </c>
    </row>
    <row r="2134" spans="1:5" x14ac:dyDescent="0.2">
      <c r="A2134" s="20">
        <v>89266</v>
      </c>
      <c r="B2134" s="17" t="s">
        <v>2147</v>
      </c>
      <c r="C2134" s="20" t="s">
        <v>1991</v>
      </c>
      <c r="D2134" s="21">
        <v>3.55</v>
      </c>
      <c r="E2134" s="15">
        <v>0</v>
      </c>
    </row>
    <row r="2135" spans="1:5" x14ac:dyDescent="0.2">
      <c r="A2135" s="20">
        <v>89265</v>
      </c>
      <c r="B2135" s="17" t="s">
        <v>2148</v>
      </c>
      <c r="C2135" s="20" t="s">
        <v>1991</v>
      </c>
      <c r="D2135" s="21">
        <v>8.8000000000000007</v>
      </c>
      <c r="E2135" s="15">
        <v>0</v>
      </c>
    </row>
    <row r="2136" spans="1:5" x14ac:dyDescent="0.2">
      <c r="A2136" s="20">
        <v>5705</v>
      </c>
      <c r="B2136" s="17" t="s">
        <v>2149</v>
      </c>
      <c r="C2136" s="20" t="s">
        <v>1991</v>
      </c>
      <c r="D2136" s="21">
        <v>40.24</v>
      </c>
      <c r="E2136" s="15">
        <v>0</v>
      </c>
    </row>
    <row r="2137" spans="1:5" x14ac:dyDescent="0.2">
      <c r="A2137" s="20">
        <v>53797</v>
      </c>
      <c r="B2137" s="17" t="s">
        <v>2150</v>
      </c>
      <c r="C2137" s="20" t="s">
        <v>1991</v>
      </c>
      <c r="D2137" s="21">
        <v>117.98</v>
      </c>
      <c r="E2137" s="15">
        <v>0</v>
      </c>
    </row>
    <row r="2138" spans="1:5" x14ac:dyDescent="0.2">
      <c r="A2138" s="20">
        <v>106327</v>
      </c>
      <c r="B2138" s="17" t="s">
        <v>2151</v>
      </c>
      <c r="C2138" s="20" t="s">
        <v>1991</v>
      </c>
      <c r="D2138" s="21">
        <v>0</v>
      </c>
      <c r="E2138" s="15">
        <v>0</v>
      </c>
    </row>
    <row r="2139" spans="1:5" x14ac:dyDescent="0.2">
      <c r="A2139" s="20">
        <v>106330</v>
      </c>
      <c r="B2139" s="17" t="s">
        <v>2152</v>
      </c>
      <c r="C2139" s="20" t="s">
        <v>1991</v>
      </c>
      <c r="D2139" s="21">
        <v>0</v>
      </c>
      <c r="E2139" s="15">
        <v>0</v>
      </c>
    </row>
    <row r="2140" spans="1:5" x14ac:dyDescent="0.2">
      <c r="A2140" s="20">
        <v>106328</v>
      </c>
      <c r="B2140" s="17" t="s">
        <v>2153</v>
      </c>
      <c r="C2140" s="20" t="s">
        <v>1991</v>
      </c>
      <c r="D2140" s="21">
        <v>0</v>
      </c>
    </row>
    <row r="2141" spans="1:5" x14ac:dyDescent="0.2">
      <c r="A2141" s="20">
        <v>106329</v>
      </c>
      <c r="B2141" s="17" t="s">
        <v>2154</v>
      </c>
      <c r="C2141" s="20" t="s">
        <v>1991</v>
      </c>
      <c r="D2141" s="21">
        <v>0</v>
      </c>
    </row>
    <row r="2142" spans="1:5" x14ac:dyDescent="0.2">
      <c r="A2142" s="20">
        <v>106331</v>
      </c>
      <c r="B2142" s="17" t="s">
        <v>2155</v>
      </c>
      <c r="C2142" s="20" t="s">
        <v>1991</v>
      </c>
      <c r="D2142" s="21">
        <v>100.77</v>
      </c>
    </row>
    <row r="2143" spans="1:5" x14ac:dyDescent="0.2">
      <c r="A2143" s="20">
        <v>106227</v>
      </c>
      <c r="B2143" s="17" t="s">
        <v>2156</v>
      </c>
      <c r="C2143" s="20" t="s">
        <v>1991</v>
      </c>
      <c r="D2143" s="21">
        <v>31.63</v>
      </c>
      <c r="E2143" s="15">
        <v>0</v>
      </c>
    </row>
    <row r="2144" spans="1:5" x14ac:dyDescent="0.2">
      <c r="A2144" s="20">
        <v>106230</v>
      </c>
      <c r="B2144" s="17" t="s">
        <v>2157</v>
      </c>
      <c r="C2144" s="20" t="s">
        <v>1991</v>
      </c>
      <c r="D2144" s="21">
        <v>5.25</v>
      </c>
      <c r="E2144" s="15">
        <v>0</v>
      </c>
    </row>
    <row r="2145" spans="1:5" x14ac:dyDescent="0.2">
      <c r="A2145" s="20">
        <v>106228</v>
      </c>
      <c r="B2145" s="17" t="s">
        <v>2158</v>
      </c>
      <c r="C2145" s="20" t="s">
        <v>1991</v>
      </c>
      <c r="D2145" s="21">
        <v>12.99</v>
      </c>
      <c r="E2145" s="15">
        <v>0</v>
      </c>
    </row>
    <row r="2146" spans="1:5" x14ac:dyDescent="0.2">
      <c r="A2146" s="20">
        <v>106229</v>
      </c>
      <c r="B2146" s="17" t="s">
        <v>2159</v>
      </c>
      <c r="C2146" s="20" t="s">
        <v>1991</v>
      </c>
      <c r="D2146" s="21">
        <v>59.3</v>
      </c>
    </row>
    <row r="2147" spans="1:5" x14ac:dyDescent="0.2">
      <c r="A2147" s="20">
        <v>106231</v>
      </c>
      <c r="B2147" s="17" t="s">
        <v>2160</v>
      </c>
      <c r="C2147" s="20" t="s">
        <v>1991</v>
      </c>
      <c r="D2147" s="21">
        <v>159.86000000000001</v>
      </c>
    </row>
    <row r="2148" spans="1:5" x14ac:dyDescent="0.2">
      <c r="A2148" s="20">
        <v>106342</v>
      </c>
      <c r="B2148" s="17" t="s">
        <v>2161</v>
      </c>
      <c r="C2148" s="20" t="s">
        <v>1991</v>
      </c>
      <c r="D2148" s="21">
        <v>0</v>
      </c>
    </row>
    <row r="2149" spans="1:5" x14ac:dyDescent="0.2">
      <c r="A2149" s="20">
        <v>106345</v>
      </c>
      <c r="B2149" s="17" t="s">
        <v>2162</v>
      </c>
      <c r="C2149" s="20" t="s">
        <v>1991</v>
      </c>
      <c r="D2149" s="21">
        <v>0</v>
      </c>
      <c r="E2149" s="15">
        <v>0</v>
      </c>
    </row>
    <row r="2150" spans="1:5" x14ac:dyDescent="0.2">
      <c r="A2150" s="20">
        <v>106343</v>
      </c>
      <c r="B2150" s="17" t="s">
        <v>2163</v>
      </c>
      <c r="C2150" s="20" t="s">
        <v>1991</v>
      </c>
      <c r="D2150" s="21">
        <v>0</v>
      </c>
      <c r="E2150" s="15">
        <v>0</v>
      </c>
    </row>
    <row r="2151" spans="1:5" x14ac:dyDescent="0.2">
      <c r="A2151" s="20">
        <v>106344</v>
      </c>
      <c r="B2151" s="17" t="s">
        <v>2164</v>
      </c>
      <c r="C2151" s="20" t="s">
        <v>1991</v>
      </c>
      <c r="D2151" s="21">
        <v>0</v>
      </c>
      <c r="E2151" s="15">
        <v>0</v>
      </c>
    </row>
    <row r="2152" spans="1:5" x14ac:dyDescent="0.2">
      <c r="A2152" s="20">
        <v>106346</v>
      </c>
      <c r="B2152" s="17" t="s">
        <v>2165</v>
      </c>
      <c r="C2152" s="20" t="s">
        <v>1991</v>
      </c>
      <c r="D2152" s="21">
        <v>159.86000000000001</v>
      </c>
      <c r="E2152" s="15">
        <v>0</v>
      </c>
    </row>
    <row r="2153" spans="1:5" x14ac:dyDescent="0.2">
      <c r="A2153" s="20">
        <v>106332</v>
      </c>
      <c r="B2153" s="17" t="s">
        <v>2166</v>
      </c>
      <c r="C2153" s="20" t="s">
        <v>1991</v>
      </c>
      <c r="D2153" s="21">
        <v>0</v>
      </c>
      <c r="E2153" s="15">
        <v>0</v>
      </c>
    </row>
    <row r="2154" spans="1:5" x14ac:dyDescent="0.2">
      <c r="A2154" s="20">
        <v>106335</v>
      </c>
      <c r="B2154" s="17" t="s">
        <v>2167</v>
      </c>
      <c r="C2154" s="20" t="s">
        <v>1991</v>
      </c>
      <c r="D2154" s="21">
        <v>0</v>
      </c>
      <c r="E2154" s="15">
        <v>0</v>
      </c>
    </row>
    <row r="2155" spans="1:5" x14ac:dyDescent="0.2">
      <c r="A2155" s="20">
        <v>106333</v>
      </c>
      <c r="B2155" s="17" t="s">
        <v>2168</v>
      </c>
      <c r="C2155" s="20" t="s">
        <v>1991</v>
      </c>
      <c r="D2155" s="21">
        <v>0</v>
      </c>
      <c r="E2155" s="15">
        <v>0</v>
      </c>
    </row>
    <row r="2156" spans="1:5" x14ac:dyDescent="0.2">
      <c r="A2156" s="20">
        <v>106334</v>
      </c>
      <c r="B2156" s="17" t="s">
        <v>2169</v>
      </c>
      <c r="C2156" s="20" t="s">
        <v>1991</v>
      </c>
      <c r="D2156" s="21">
        <v>0</v>
      </c>
      <c r="E2156" s="15">
        <v>0</v>
      </c>
    </row>
    <row r="2157" spans="1:5" x14ac:dyDescent="0.2">
      <c r="A2157" s="20">
        <v>106336</v>
      </c>
      <c r="B2157" s="17" t="s">
        <v>2170</v>
      </c>
      <c r="C2157" s="20" t="s">
        <v>1991</v>
      </c>
      <c r="D2157" s="21">
        <v>159.86000000000001</v>
      </c>
      <c r="E2157" s="15">
        <v>0</v>
      </c>
    </row>
    <row r="2158" spans="1:5" x14ac:dyDescent="0.2">
      <c r="A2158" s="20">
        <v>91354</v>
      </c>
      <c r="B2158" s="17" t="s">
        <v>2171</v>
      </c>
      <c r="C2158" s="20" t="s">
        <v>1991</v>
      </c>
      <c r="D2158" s="21">
        <v>18.48</v>
      </c>
    </row>
    <row r="2159" spans="1:5" x14ac:dyDescent="0.2">
      <c r="A2159" s="20">
        <v>91356</v>
      </c>
      <c r="B2159" s="17" t="s">
        <v>2172</v>
      </c>
      <c r="C2159" s="20" t="s">
        <v>1991</v>
      </c>
      <c r="D2159" s="21">
        <v>3.07</v>
      </c>
    </row>
    <row r="2160" spans="1:5" x14ac:dyDescent="0.2">
      <c r="A2160" s="20">
        <v>91355</v>
      </c>
      <c r="B2160" s="17" t="s">
        <v>2173</v>
      </c>
      <c r="C2160" s="20" t="s">
        <v>1991</v>
      </c>
      <c r="D2160" s="21">
        <v>7.59</v>
      </c>
    </row>
    <row r="2161" spans="1:5" x14ac:dyDescent="0.2">
      <c r="A2161" s="20">
        <v>5751</v>
      </c>
      <c r="B2161" s="17" t="s">
        <v>2174</v>
      </c>
      <c r="C2161" s="20" t="s">
        <v>1991</v>
      </c>
      <c r="D2161" s="21">
        <v>34.64</v>
      </c>
      <c r="E2161" s="15">
        <v>0</v>
      </c>
    </row>
    <row r="2162" spans="1:5" x14ac:dyDescent="0.2">
      <c r="A2162" s="20">
        <v>53827</v>
      </c>
      <c r="B2162" s="17" t="s">
        <v>2175</v>
      </c>
      <c r="C2162" s="20" t="s">
        <v>1991</v>
      </c>
      <c r="D2162" s="21">
        <v>115.5</v>
      </c>
      <c r="E2162" s="15">
        <v>0</v>
      </c>
    </row>
    <row r="2163" spans="1:5" x14ac:dyDescent="0.2">
      <c r="A2163" s="20">
        <v>91375</v>
      </c>
      <c r="B2163" s="17" t="s">
        <v>2176</v>
      </c>
      <c r="C2163" s="20" t="s">
        <v>1991</v>
      </c>
      <c r="D2163" s="21">
        <v>20.29</v>
      </c>
      <c r="E2163" s="15">
        <v>0</v>
      </c>
    </row>
    <row r="2164" spans="1:5" x14ac:dyDescent="0.2">
      <c r="A2164" s="20">
        <v>91377</v>
      </c>
      <c r="B2164" s="17" t="s">
        <v>2177</v>
      </c>
      <c r="C2164" s="20" t="s">
        <v>1991</v>
      </c>
      <c r="D2164" s="21">
        <v>3.37</v>
      </c>
      <c r="E2164" s="15">
        <v>0</v>
      </c>
    </row>
    <row r="2165" spans="1:5" x14ac:dyDescent="0.2">
      <c r="A2165" s="20">
        <v>91376</v>
      </c>
      <c r="B2165" s="17" t="s">
        <v>2178</v>
      </c>
      <c r="C2165" s="20" t="s">
        <v>1991</v>
      </c>
      <c r="D2165" s="21">
        <v>8.34</v>
      </c>
      <c r="E2165" s="15">
        <v>0</v>
      </c>
    </row>
    <row r="2166" spans="1:5" x14ac:dyDescent="0.2">
      <c r="A2166" s="20">
        <v>5754</v>
      </c>
      <c r="B2166" s="17" t="s">
        <v>2179</v>
      </c>
      <c r="C2166" s="20" t="s">
        <v>1991</v>
      </c>
      <c r="D2166" s="21">
        <v>38.03</v>
      </c>
      <c r="E2166" s="15">
        <v>0</v>
      </c>
    </row>
    <row r="2167" spans="1:5" x14ac:dyDescent="0.2">
      <c r="A2167" s="20">
        <v>53829</v>
      </c>
      <c r="B2167" s="17" t="s">
        <v>2180</v>
      </c>
      <c r="C2167" s="20" t="s">
        <v>1991</v>
      </c>
      <c r="D2167" s="21">
        <v>117.98</v>
      </c>
      <c r="E2167" s="15">
        <v>0</v>
      </c>
    </row>
    <row r="2168" spans="1:5" x14ac:dyDescent="0.2">
      <c r="A2168" s="20">
        <v>91026</v>
      </c>
      <c r="B2168" s="17" t="s">
        <v>2181</v>
      </c>
      <c r="C2168" s="20" t="s">
        <v>1991</v>
      </c>
      <c r="D2168" s="21">
        <v>25.9</v>
      </c>
      <c r="E2168" s="15">
        <v>0</v>
      </c>
    </row>
    <row r="2169" spans="1:5" x14ac:dyDescent="0.2">
      <c r="A2169" s="20">
        <v>91028</v>
      </c>
      <c r="B2169" s="17" t="s">
        <v>2182</v>
      </c>
      <c r="C2169" s="20" t="s">
        <v>1991</v>
      </c>
      <c r="D2169" s="21">
        <v>4.2</v>
      </c>
      <c r="E2169" s="15">
        <v>0</v>
      </c>
    </row>
    <row r="2170" spans="1:5" x14ac:dyDescent="0.2">
      <c r="A2170" s="20">
        <v>91027</v>
      </c>
      <c r="B2170" s="17" t="s">
        <v>2183</v>
      </c>
      <c r="C2170" s="20" t="s">
        <v>1991</v>
      </c>
      <c r="D2170" s="21">
        <v>10.39</v>
      </c>
      <c r="E2170" s="15">
        <v>0</v>
      </c>
    </row>
    <row r="2171" spans="1:5" x14ac:dyDescent="0.2">
      <c r="A2171" s="20">
        <v>91029</v>
      </c>
      <c r="B2171" s="17" t="s">
        <v>2184</v>
      </c>
      <c r="C2171" s="20" t="s">
        <v>1991</v>
      </c>
      <c r="D2171" s="21">
        <v>47.52</v>
      </c>
      <c r="E2171" s="15">
        <v>0</v>
      </c>
    </row>
    <row r="2172" spans="1:5" x14ac:dyDescent="0.2">
      <c r="A2172" s="20">
        <v>91030</v>
      </c>
      <c r="B2172" s="17" t="s">
        <v>2185</v>
      </c>
      <c r="C2172" s="20" t="s">
        <v>1991</v>
      </c>
      <c r="D2172" s="21">
        <v>148.59</v>
      </c>
      <c r="E2172" s="15">
        <v>0</v>
      </c>
    </row>
    <row r="2173" spans="1:5" x14ac:dyDescent="0.2">
      <c r="A2173" s="20">
        <v>106237</v>
      </c>
      <c r="B2173" s="17" t="s">
        <v>2186</v>
      </c>
      <c r="C2173" s="20" t="s">
        <v>1991</v>
      </c>
      <c r="D2173" s="21">
        <v>0</v>
      </c>
      <c r="E2173" s="15">
        <v>0</v>
      </c>
    </row>
    <row r="2174" spans="1:5" x14ac:dyDescent="0.2">
      <c r="A2174" s="20">
        <v>106240</v>
      </c>
      <c r="B2174" s="17" t="s">
        <v>2187</v>
      </c>
      <c r="C2174" s="20" t="s">
        <v>1991</v>
      </c>
      <c r="D2174" s="21">
        <v>0</v>
      </c>
      <c r="E2174" s="15">
        <v>0</v>
      </c>
    </row>
    <row r="2175" spans="1:5" x14ac:dyDescent="0.2">
      <c r="A2175" s="20">
        <v>106238</v>
      </c>
      <c r="B2175" s="17" t="s">
        <v>2188</v>
      </c>
      <c r="C2175" s="20" t="s">
        <v>1991</v>
      </c>
      <c r="D2175" s="21">
        <v>0</v>
      </c>
      <c r="E2175" s="15">
        <v>0</v>
      </c>
    </row>
    <row r="2176" spans="1:5" x14ac:dyDescent="0.2">
      <c r="A2176" s="20">
        <v>106239</v>
      </c>
      <c r="B2176" s="17" t="s">
        <v>2189</v>
      </c>
      <c r="C2176" s="20" t="s">
        <v>1991</v>
      </c>
      <c r="D2176" s="21">
        <v>0</v>
      </c>
      <c r="E2176" s="15">
        <v>0</v>
      </c>
    </row>
    <row r="2177" spans="1:5" x14ac:dyDescent="0.2">
      <c r="A2177" s="20">
        <v>106241</v>
      </c>
      <c r="B2177" s="17" t="s">
        <v>2190</v>
      </c>
      <c r="C2177" s="20" t="s">
        <v>1991</v>
      </c>
      <c r="D2177" s="21">
        <v>224.76</v>
      </c>
      <c r="E2177" s="15">
        <v>0</v>
      </c>
    </row>
    <row r="2178" spans="1:5" x14ac:dyDescent="0.2">
      <c r="A2178" s="20">
        <v>106352</v>
      </c>
      <c r="B2178" s="17" t="s">
        <v>2191</v>
      </c>
      <c r="C2178" s="20" t="s">
        <v>1991</v>
      </c>
      <c r="D2178" s="21">
        <v>0</v>
      </c>
      <c r="E2178" s="15">
        <v>0</v>
      </c>
    </row>
    <row r="2179" spans="1:5" x14ac:dyDescent="0.2">
      <c r="A2179" s="20">
        <v>106355</v>
      </c>
      <c r="B2179" s="17" t="s">
        <v>2192</v>
      </c>
      <c r="C2179" s="20" t="s">
        <v>1991</v>
      </c>
      <c r="D2179" s="21">
        <v>0</v>
      </c>
    </row>
    <row r="2180" spans="1:5" x14ac:dyDescent="0.2">
      <c r="A2180" s="20">
        <v>106353</v>
      </c>
      <c r="B2180" s="17" t="s">
        <v>2193</v>
      </c>
      <c r="C2180" s="20" t="s">
        <v>1991</v>
      </c>
      <c r="D2180" s="21">
        <v>0</v>
      </c>
    </row>
    <row r="2181" spans="1:5" x14ac:dyDescent="0.2">
      <c r="A2181" s="20">
        <v>106354</v>
      </c>
      <c r="B2181" s="17" t="s">
        <v>2194</v>
      </c>
      <c r="C2181" s="20" t="s">
        <v>1991</v>
      </c>
      <c r="D2181" s="21">
        <v>0</v>
      </c>
    </row>
    <row r="2182" spans="1:5" x14ac:dyDescent="0.2">
      <c r="A2182" s="20">
        <v>106356</v>
      </c>
      <c r="B2182" s="17" t="s">
        <v>2195</v>
      </c>
      <c r="C2182" s="20" t="s">
        <v>1991</v>
      </c>
      <c r="D2182" s="21">
        <v>224.76</v>
      </c>
      <c r="E2182" s="15">
        <v>0</v>
      </c>
    </row>
    <row r="2183" spans="1:5" x14ac:dyDescent="0.2">
      <c r="A2183" s="20">
        <v>106357</v>
      </c>
      <c r="B2183" s="17" t="s">
        <v>2196</v>
      </c>
      <c r="C2183" s="20" t="s">
        <v>1991</v>
      </c>
      <c r="D2183" s="21">
        <v>0</v>
      </c>
      <c r="E2183" s="15">
        <v>0</v>
      </c>
    </row>
    <row r="2184" spans="1:5" x14ac:dyDescent="0.2">
      <c r="A2184" s="20">
        <v>106360</v>
      </c>
      <c r="B2184" s="17" t="s">
        <v>2197</v>
      </c>
      <c r="C2184" s="20" t="s">
        <v>1991</v>
      </c>
      <c r="D2184" s="21">
        <v>0</v>
      </c>
      <c r="E2184" s="15">
        <v>0</v>
      </c>
    </row>
    <row r="2185" spans="1:5" x14ac:dyDescent="0.2">
      <c r="A2185" s="20">
        <v>106358</v>
      </c>
      <c r="B2185" s="17" t="s">
        <v>2198</v>
      </c>
      <c r="C2185" s="20" t="s">
        <v>1991</v>
      </c>
      <c r="D2185" s="21">
        <v>0</v>
      </c>
      <c r="E2185" s="15">
        <v>0</v>
      </c>
    </row>
    <row r="2186" spans="1:5" x14ac:dyDescent="0.2">
      <c r="A2186" s="20">
        <v>106359</v>
      </c>
      <c r="B2186" s="17" t="s">
        <v>2199</v>
      </c>
      <c r="C2186" s="20" t="s">
        <v>1991</v>
      </c>
      <c r="D2186" s="21">
        <v>0</v>
      </c>
      <c r="E2186" s="15">
        <v>0</v>
      </c>
    </row>
    <row r="2187" spans="1:5" x14ac:dyDescent="0.2">
      <c r="A2187" s="20">
        <v>106361</v>
      </c>
      <c r="B2187" s="17" t="s">
        <v>2200</v>
      </c>
      <c r="C2187" s="20" t="s">
        <v>1991</v>
      </c>
      <c r="D2187" s="21">
        <v>305.06</v>
      </c>
      <c r="E2187" s="15">
        <v>0</v>
      </c>
    </row>
    <row r="2188" spans="1:5" x14ac:dyDescent="0.2">
      <c r="A2188" s="20">
        <v>102812</v>
      </c>
      <c r="B2188" s="17" t="s">
        <v>2201</v>
      </c>
      <c r="C2188" s="20" t="s">
        <v>1991</v>
      </c>
      <c r="D2188" s="21">
        <v>0</v>
      </c>
      <c r="E2188" s="15">
        <v>0</v>
      </c>
    </row>
    <row r="2189" spans="1:5" x14ac:dyDescent="0.2">
      <c r="A2189" s="20">
        <v>102813</v>
      </c>
      <c r="B2189" s="17" t="s">
        <v>2202</v>
      </c>
      <c r="C2189" s="20" t="s">
        <v>1991</v>
      </c>
      <c r="D2189" s="21">
        <v>0</v>
      </c>
      <c r="E2189" s="15">
        <v>0</v>
      </c>
    </row>
    <row r="2190" spans="1:5" x14ac:dyDescent="0.2">
      <c r="A2190" s="20">
        <v>102814</v>
      </c>
      <c r="B2190" s="17" t="s">
        <v>2203</v>
      </c>
      <c r="C2190" s="20" t="s">
        <v>1991</v>
      </c>
      <c r="D2190" s="21">
        <v>0</v>
      </c>
    </row>
    <row r="2191" spans="1:5" x14ac:dyDescent="0.2">
      <c r="A2191" s="20">
        <v>102815</v>
      </c>
      <c r="B2191" s="17" t="s">
        <v>2204</v>
      </c>
      <c r="C2191" s="20" t="s">
        <v>1991</v>
      </c>
      <c r="D2191" s="21">
        <v>2.95</v>
      </c>
    </row>
    <row r="2192" spans="1:5" x14ac:dyDescent="0.2">
      <c r="A2192" s="20">
        <v>91529</v>
      </c>
      <c r="B2192" s="17" t="s">
        <v>2205</v>
      </c>
      <c r="C2192" s="20" t="s">
        <v>1991</v>
      </c>
      <c r="D2192" s="21">
        <v>0.9</v>
      </c>
    </row>
    <row r="2193" spans="1:5" x14ac:dyDescent="0.2">
      <c r="A2193" s="20">
        <v>91530</v>
      </c>
      <c r="B2193" s="17" t="s">
        <v>2206</v>
      </c>
      <c r="C2193" s="20" t="s">
        <v>1991</v>
      </c>
      <c r="D2193" s="21">
        <v>0.24</v>
      </c>
      <c r="E2193" s="15">
        <v>0</v>
      </c>
    </row>
    <row r="2194" spans="1:5" x14ac:dyDescent="0.2">
      <c r="A2194" s="20">
        <v>91531</v>
      </c>
      <c r="B2194" s="17" t="s">
        <v>2207</v>
      </c>
      <c r="C2194" s="20" t="s">
        <v>1991</v>
      </c>
      <c r="D2194" s="21">
        <v>1.1299999999999999</v>
      </c>
      <c r="E2194" s="15">
        <v>0</v>
      </c>
    </row>
    <row r="2195" spans="1:5" x14ac:dyDescent="0.2">
      <c r="A2195" s="20">
        <v>91532</v>
      </c>
      <c r="B2195" s="17" t="s">
        <v>2208</v>
      </c>
      <c r="C2195" s="20" t="s">
        <v>1991</v>
      </c>
      <c r="D2195" s="21">
        <v>6.34</v>
      </c>
      <c r="E2195" s="15">
        <v>0</v>
      </c>
    </row>
    <row r="2196" spans="1:5" x14ac:dyDescent="0.2">
      <c r="A2196" s="20">
        <v>95260</v>
      </c>
      <c r="B2196" s="17" t="s">
        <v>2209</v>
      </c>
      <c r="C2196" s="20" t="s">
        <v>1991</v>
      </c>
      <c r="D2196" s="21">
        <v>0.73</v>
      </c>
      <c r="E2196" s="15">
        <v>0</v>
      </c>
    </row>
    <row r="2197" spans="1:5" x14ac:dyDescent="0.2">
      <c r="A2197" s="20">
        <v>95261</v>
      </c>
      <c r="B2197" s="17" t="s">
        <v>2210</v>
      </c>
      <c r="C2197" s="20" t="s">
        <v>1991</v>
      </c>
      <c r="D2197" s="21">
        <v>0.19</v>
      </c>
      <c r="E2197" s="15">
        <v>0</v>
      </c>
    </row>
    <row r="2198" spans="1:5" x14ac:dyDescent="0.2">
      <c r="A2198" s="20">
        <v>95262</v>
      </c>
      <c r="B2198" s="17" t="s">
        <v>2211</v>
      </c>
      <c r="C2198" s="20" t="s">
        <v>1991</v>
      </c>
      <c r="D2198" s="21">
        <v>0.91</v>
      </c>
      <c r="E2198" s="15">
        <v>0</v>
      </c>
    </row>
    <row r="2199" spans="1:5" x14ac:dyDescent="0.2">
      <c r="A2199" s="20">
        <v>95263</v>
      </c>
      <c r="B2199" s="17" t="s">
        <v>2212</v>
      </c>
      <c r="C2199" s="20" t="s">
        <v>1991</v>
      </c>
      <c r="D2199" s="21">
        <v>4.8</v>
      </c>
      <c r="E2199" s="15">
        <v>0</v>
      </c>
    </row>
    <row r="2200" spans="1:5" x14ac:dyDescent="0.2">
      <c r="A2200" s="20">
        <v>90968</v>
      </c>
      <c r="B2200" s="17" t="s">
        <v>2213</v>
      </c>
      <c r="C2200" s="20" t="s">
        <v>1991</v>
      </c>
      <c r="D2200" s="21">
        <v>7.04</v>
      </c>
      <c r="E2200" s="15">
        <v>0</v>
      </c>
    </row>
    <row r="2201" spans="1:5" x14ac:dyDescent="0.2">
      <c r="A2201" s="20">
        <v>90969</v>
      </c>
      <c r="B2201" s="17" t="s">
        <v>2214</v>
      </c>
      <c r="C2201" s="20" t="s">
        <v>1991</v>
      </c>
      <c r="D2201" s="21">
        <v>1.89</v>
      </c>
      <c r="E2201" s="15">
        <v>0</v>
      </c>
    </row>
    <row r="2202" spans="1:5" x14ac:dyDescent="0.2">
      <c r="A2202" s="20">
        <v>90970</v>
      </c>
      <c r="B2202" s="17" t="s">
        <v>2215</v>
      </c>
      <c r="C2202" s="20" t="s">
        <v>1991</v>
      </c>
      <c r="D2202" s="21">
        <v>8.81</v>
      </c>
      <c r="E2202" s="15">
        <v>0</v>
      </c>
    </row>
    <row r="2203" spans="1:5" x14ac:dyDescent="0.2">
      <c r="A2203" s="20">
        <v>90971</v>
      </c>
      <c r="B2203" s="17" t="s">
        <v>2216</v>
      </c>
      <c r="C2203" s="20" t="s">
        <v>1991</v>
      </c>
      <c r="D2203" s="21">
        <v>61.38</v>
      </c>
      <c r="E2203" s="15">
        <v>0</v>
      </c>
    </row>
    <row r="2204" spans="1:5" x14ac:dyDescent="0.2">
      <c r="A2204" s="20">
        <v>90992</v>
      </c>
      <c r="B2204" s="17" t="s">
        <v>2217</v>
      </c>
      <c r="C2204" s="20" t="s">
        <v>1991</v>
      </c>
      <c r="D2204" s="21">
        <v>8.35</v>
      </c>
      <c r="E2204" s="15">
        <v>0</v>
      </c>
    </row>
    <row r="2205" spans="1:5" x14ac:dyDescent="0.2">
      <c r="A2205" s="20">
        <v>90993</v>
      </c>
      <c r="B2205" s="17" t="s">
        <v>2218</v>
      </c>
      <c r="C2205" s="20" t="s">
        <v>1991</v>
      </c>
      <c r="D2205" s="21">
        <v>2.2400000000000002</v>
      </c>
      <c r="E2205" s="15">
        <v>0</v>
      </c>
    </row>
    <row r="2206" spans="1:5" x14ac:dyDescent="0.2">
      <c r="A2206" s="20">
        <v>90994</v>
      </c>
      <c r="B2206" s="17" t="s">
        <v>2219</v>
      </c>
      <c r="C2206" s="20" t="s">
        <v>1991</v>
      </c>
      <c r="D2206" s="21">
        <v>10.45</v>
      </c>
      <c r="E2206" s="15">
        <v>0</v>
      </c>
    </row>
    <row r="2207" spans="1:5" x14ac:dyDescent="0.2">
      <c r="A2207" s="20">
        <v>90995</v>
      </c>
      <c r="B2207" s="17" t="s">
        <v>2220</v>
      </c>
      <c r="C2207" s="20" t="s">
        <v>1991</v>
      </c>
      <c r="D2207" s="21">
        <v>83.38</v>
      </c>
      <c r="E2207" s="15">
        <v>0</v>
      </c>
    </row>
    <row r="2208" spans="1:5" x14ac:dyDescent="0.2">
      <c r="A2208" s="20">
        <v>90957</v>
      </c>
      <c r="B2208" s="17" t="s">
        <v>2221</v>
      </c>
      <c r="C2208" s="20" t="s">
        <v>1991</v>
      </c>
      <c r="D2208" s="21">
        <v>5.26</v>
      </c>
      <c r="E2208" s="15">
        <v>0</v>
      </c>
    </row>
    <row r="2209" spans="1:5" x14ac:dyDescent="0.2">
      <c r="A2209" s="20">
        <v>90958</v>
      </c>
      <c r="B2209" s="17" t="s">
        <v>2222</v>
      </c>
      <c r="C2209" s="20" t="s">
        <v>1991</v>
      </c>
      <c r="D2209" s="21">
        <v>1.41</v>
      </c>
      <c r="E2209" s="15">
        <v>0</v>
      </c>
    </row>
    <row r="2210" spans="1:5" x14ac:dyDescent="0.2">
      <c r="A2210" s="20">
        <v>5797</v>
      </c>
      <c r="B2210" s="17" t="s">
        <v>2223</v>
      </c>
      <c r="C2210" s="20" t="s">
        <v>1991</v>
      </c>
      <c r="D2210" s="21">
        <v>6.58</v>
      </c>
      <c r="E2210" s="15">
        <v>0</v>
      </c>
    </row>
    <row r="2211" spans="1:5" x14ac:dyDescent="0.2">
      <c r="A2211" s="20">
        <v>53865</v>
      </c>
      <c r="B2211" s="17" t="s">
        <v>2224</v>
      </c>
      <c r="C2211" s="20" t="s">
        <v>1991</v>
      </c>
      <c r="D2211" s="21">
        <v>47.75</v>
      </c>
      <c r="E2211" s="15">
        <v>0</v>
      </c>
    </row>
    <row r="2212" spans="1:5" x14ac:dyDescent="0.2">
      <c r="A2212" s="20">
        <v>90975</v>
      </c>
      <c r="B2212" s="17" t="s">
        <v>2225</v>
      </c>
      <c r="C2212" s="20" t="s">
        <v>1991</v>
      </c>
      <c r="D2212" s="21">
        <v>17.89</v>
      </c>
      <c r="E2212" s="15">
        <v>0</v>
      </c>
    </row>
    <row r="2213" spans="1:5" x14ac:dyDescent="0.2">
      <c r="A2213" s="20">
        <v>90976</v>
      </c>
      <c r="B2213" s="17" t="s">
        <v>2226</v>
      </c>
      <c r="C2213" s="20" t="s">
        <v>1991</v>
      </c>
      <c r="D2213" s="21">
        <v>4.8</v>
      </c>
      <c r="E2213" s="15">
        <v>0</v>
      </c>
    </row>
    <row r="2214" spans="1:5" x14ac:dyDescent="0.2">
      <c r="A2214" s="20">
        <v>90977</v>
      </c>
      <c r="B2214" s="17" t="s">
        <v>2227</v>
      </c>
      <c r="C2214" s="20" t="s">
        <v>1991</v>
      </c>
      <c r="D2214" s="21">
        <v>22.39</v>
      </c>
      <c r="E2214" s="15">
        <v>0</v>
      </c>
    </row>
    <row r="2215" spans="1:5" x14ac:dyDescent="0.2">
      <c r="A2215" s="20">
        <v>90978</v>
      </c>
      <c r="B2215" s="17" t="s">
        <v>2228</v>
      </c>
      <c r="C2215" s="20" t="s">
        <v>1991</v>
      </c>
      <c r="D2215" s="21">
        <v>159.25</v>
      </c>
      <c r="E2215" s="15">
        <v>0</v>
      </c>
    </row>
    <row r="2216" spans="1:5" x14ac:dyDescent="0.2">
      <c r="A2216" s="20">
        <v>90960</v>
      </c>
      <c r="B2216" s="17" t="s">
        <v>2229</v>
      </c>
      <c r="C2216" s="20" t="s">
        <v>1991</v>
      </c>
      <c r="D2216" s="21">
        <v>7.02</v>
      </c>
      <c r="E2216" s="15">
        <v>0</v>
      </c>
    </row>
    <row r="2217" spans="1:5" x14ac:dyDescent="0.2">
      <c r="A2217" s="20">
        <v>90961</v>
      </c>
      <c r="B2217" s="17" t="s">
        <v>2230</v>
      </c>
      <c r="C2217" s="20" t="s">
        <v>1991</v>
      </c>
      <c r="D2217" s="21">
        <v>1.88</v>
      </c>
      <c r="E2217" s="15">
        <v>0</v>
      </c>
    </row>
    <row r="2218" spans="1:5" x14ac:dyDescent="0.2">
      <c r="A2218" s="20">
        <v>90962</v>
      </c>
      <c r="B2218" s="17" t="s">
        <v>2231</v>
      </c>
      <c r="C2218" s="20" t="s">
        <v>1991</v>
      </c>
      <c r="D2218" s="21">
        <v>8.7899999999999991</v>
      </c>
      <c r="E2218" s="15">
        <v>0</v>
      </c>
    </row>
    <row r="2219" spans="1:5" x14ac:dyDescent="0.2">
      <c r="A2219" s="20">
        <v>90963</v>
      </c>
      <c r="B2219" s="17" t="s">
        <v>2232</v>
      </c>
      <c r="C2219" s="20" t="s">
        <v>1991</v>
      </c>
      <c r="D2219" s="21">
        <v>15.15</v>
      </c>
      <c r="E2219" s="15">
        <v>0</v>
      </c>
    </row>
    <row r="2220" spans="1:5" x14ac:dyDescent="0.2">
      <c r="A2220" s="20">
        <v>102966</v>
      </c>
      <c r="B2220" s="17" t="s">
        <v>2233</v>
      </c>
      <c r="C2220" s="20" t="s">
        <v>1991</v>
      </c>
      <c r="D2220" s="21">
        <v>0.17</v>
      </c>
    </row>
    <row r="2221" spans="1:5" x14ac:dyDescent="0.2">
      <c r="A2221" s="20">
        <v>102967</v>
      </c>
      <c r="B2221" s="17" t="s">
        <v>2234</v>
      </c>
      <c r="C2221" s="20" t="s">
        <v>1991</v>
      </c>
      <c r="D2221" s="21">
        <v>0.03</v>
      </c>
    </row>
    <row r="2222" spans="1:5" x14ac:dyDescent="0.2">
      <c r="A2222" s="20">
        <v>102968</v>
      </c>
      <c r="B2222" s="17" t="s">
        <v>2235</v>
      </c>
      <c r="C2222" s="20" t="s">
        <v>1991</v>
      </c>
      <c r="D2222" s="21">
        <v>0.16</v>
      </c>
    </row>
    <row r="2223" spans="1:5" x14ac:dyDescent="0.2">
      <c r="A2223" s="20">
        <v>102969</v>
      </c>
      <c r="B2223" s="17" t="s">
        <v>2236</v>
      </c>
      <c r="C2223" s="20" t="s">
        <v>1991</v>
      </c>
      <c r="D2223" s="21">
        <v>0.13</v>
      </c>
      <c r="E2223" s="15">
        <v>0</v>
      </c>
    </row>
    <row r="2224" spans="1:5" x14ac:dyDescent="0.2">
      <c r="A2224" s="20">
        <v>102818</v>
      </c>
      <c r="B2224" s="17" t="s">
        <v>2237</v>
      </c>
      <c r="C2224" s="20" t="s">
        <v>1991</v>
      </c>
      <c r="D2224" s="21">
        <v>0</v>
      </c>
      <c r="E2224" s="15">
        <v>0</v>
      </c>
    </row>
    <row r="2225" spans="1:5" x14ac:dyDescent="0.2">
      <c r="A2225" s="20">
        <v>102819</v>
      </c>
      <c r="B2225" s="17" t="s">
        <v>2238</v>
      </c>
      <c r="C2225" s="20" t="s">
        <v>1991</v>
      </c>
      <c r="D2225" s="21">
        <v>0</v>
      </c>
      <c r="E2225" s="15">
        <v>0</v>
      </c>
    </row>
    <row r="2226" spans="1:5" x14ac:dyDescent="0.2">
      <c r="A2226" s="20">
        <v>102820</v>
      </c>
      <c r="B2226" s="17" t="s">
        <v>2239</v>
      </c>
      <c r="C2226" s="20" t="s">
        <v>1991</v>
      </c>
      <c r="D2226" s="21">
        <v>0</v>
      </c>
      <c r="E2226" s="15">
        <v>0</v>
      </c>
    </row>
    <row r="2227" spans="1:5" x14ac:dyDescent="0.2">
      <c r="A2227" s="20">
        <v>102832</v>
      </c>
      <c r="B2227" s="17" t="s">
        <v>2240</v>
      </c>
      <c r="C2227" s="20" t="s">
        <v>1991</v>
      </c>
      <c r="D2227" s="21">
        <v>7.39</v>
      </c>
      <c r="E2227" s="15">
        <v>0</v>
      </c>
    </row>
    <row r="2228" spans="1:5" x14ac:dyDescent="0.2">
      <c r="A2228" s="20">
        <v>102823</v>
      </c>
      <c r="B2228" s="17" t="s">
        <v>2241</v>
      </c>
      <c r="C2228" s="20" t="s">
        <v>1991</v>
      </c>
      <c r="D2228" s="21">
        <v>0</v>
      </c>
      <c r="E2228" s="15">
        <v>0</v>
      </c>
    </row>
    <row r="2229" spans="1:5" x14ac:dyDescent="0.2">
      <c r="A2229" s="20">
        <v>102824</v>
      </c>
      <c r="B2229" s="17" t="s">
        <v>2242</v>
      </c>
      <c r="C2229" s="20" t="s">
        <v>1991</v>
      </c>
      <c r="D2229" s="21">
        <v>0</v>
      </c>
      <c r="E2229" s="15">
        <v>0</v>
      </c>
    </row>
    <row r="2230" spans="1:5" x14ac:dyDescent="0.2">
      <c r="A2230" s="20">
        <v>102825</v>
      </c>
      <c r="B2230" s="17" t="s">
        <v>2243</v>
      </c>
      <c r="C2230" s="20" t="s">
        <v>1991</v>
      </c>
      <c r="D2230" s="21">
        <v>0</v>
      </c>
      <c r="E2230" s="15">
        <v>0</v>
      </c>
    </row>
    <row r="2231" spans="1:5" x14ac:dyDescent="0.2">
      <c r="A2231" s="20">
        <v>102826</v>
      </c>
      <c r="B2231" s="17" t="s">
        <v>2244</v>
      </c>
      <c r="C2231" s="20" t="s">
        <v>1991</v>
      </c>
      <c r="D2231" s="21">
        <v>5.55</v>
      </c>
      <c r="E2231" s="15">
        <v>0</v>
      </c>
    </row>
    <row r="2232" spans="1:5" x14ac:dyDescent="0.2">
      <c r="A2232" s="20">
        <v>103934</v>
      </c>
      <c r="B2232" s="17" t="s">
        <v>2245</v>
      </c>
      <c r="C2232" s="20" t="s">
        <v>1991</v>
      </c>
      <c r="D2232" s="21">
        <v>0</v>
      </c>
      <c r="E2232" s="15">
        <v>0</v>
      </c>
    </row>
    <row r="2233" spans="1:5" x14ac:dyDescent="0.2">
      <c r="A2233" s="20">
        <v>103935</v>
      </c>
      <c r="B2233" s="17" t="s">
        <v>2246</v>
      </c>
      <c r="C2233" s="20" t="s">
        <v>1991</v>
      </c>
      <c r="D2233" s="21">
        <v>0</v>
      </c>
      <c r="E2233" s="15">
        <v>0</v>
      </c>
    </row>
    <row r="2234" spans="1:5" x14ac:dyDescent="0.2">
      <c r="A2234" s="20">
        <v>103936</v>
      </c>
      <c r="B2234" s="17" t="s">
        <v>2247</v>
      </c>
      <c r="C2234" s="20" t="s">
        <v>1991</v>
      </c>
      <c r="D2234" s="21">
        <v>0</v>
      </c>
      <c r="E2234" s="15">
        <v>0</v>
      </c>
    </row>
    <row r="2235" spans="1:5" x14ac:dyDescent="0.2">
      <c r="A2235" s="20">
        <v>103937</v>
      </c>
      <c r="B2235" s="17" t="s">
        <v>2248</v>
      </c>
      <c r="C2235" s="20" t="s">
        <v>1991</v>
      </c>
      <c r="D2235" s="21">
        <v>1.33</v>
      </c>
      <c r="E2235" s="15">
        <v>0</v>
      </c>
    </row>
    <row r="2236" spans="1:5" x14ac:dyDescent="0.2">
      <c r="A2236" s="20">
        <v>103940</v>
      </c>
      <c r="B2236" s="17" t="s">
        <v>2249</v>
      </c>
      <c r="C2236" s="20" t="s">
        <v>1991</v>
      </c>
      <c r="D2236" s="21">
        <v>0</v>
      </c>
      <c r="E2236" s="15">
        <v>0</v>
      </c>
    </row>
    <row r="2237" spans="1:5" x14ac:dyDescent="0.2">
      <c r="A2237" s="20">
        <v>103941</v>
      </c>
      <c r="B2237" s="17" t="s">
        <v>2250</v>
      </c>
      <c r="C2237" s="20" t="s">
        <v>1991</v>
      </c>
      <c r="D2237" s="21">
        <v>0</v>
      </c>
      <c r="E2237" s="15">
        <v>0</v>
      </c>
    </row>
    <row r="2238" spans="1:5" x14ac:dyDescent="0.2">
      <c r="A2238" s="20">
        <v>103942</v>
      </c>
      <c r="B2238" s="17" t="s">
        <v>2251</v>
      </c>
      <c r="C2238" s="20" t="s">
        <v>1991</v>
      </c>
      <c r="D2238" s="21">
        <v>0</v>
      </c>
      <c r="E2238" s="15">
        <v>0</v>
      </c>
    </row>
    <row r="2239" spans="1:5" x14ac:dyDescent="0.2">
      <c r="A2239" s="20">
        <v>103943</v>
      </c>
      <c r="B2239" s="17" t="s">
        <v>2252</v>
      </c>
      <c r="C2239" s="20" t="s">
        <v>1991</v>
      </c>
      <c r="D2239" s="21">
        <v>1.33</v>
      </c>
      <c r="E2239" s="15">
        <v>0</v>
      </c>
    </row>
    <row r="2240" spans="1:5" x14ac:dyDescent="0.2">
      <c r="A2240" s="20">
        <v>106406</v>
      </c>
      <c r="B2240" s="17" t="s">
        <v>2253</v>
      </c>
      <c r="C2240" s="20" t="s">
        <v>1991</v>
      </c>
      <c r="D2240" s="21">
        <v>9.8800000000000008</v>
      </c>
    </row>
    <row r="2241" spans="1:5" x14ac:dyDescent="0.2">
      <c r="A2241" s="20">
        <v>106407</v>
      </c>
      <c r="B2241" s="17" t="s">
        <v>2254</v>
      </c>
      <c r="C2241" s="20" t="s">
        <v>1991</v>
      </c>
      <c r="D2241" s="21">
        <v>2.0299999999999998</v>
      </c>
    </row>
    <row r="2242" spans="1:5" x14ac:dyDescent="0.2">
      <c r="A2242" s="20">
        <v>106408</v>
      </c>
      <c r="B2242" s="17" t="s">
        <v>2255</v>
      </c>
      <c r="C2242" s="20" t="s">
        <v>1991</v>
      </c>
      <c r="D2242" s="21">
        <v>6.86</v>
      </c>
    </row>
    <row r="2243" spans="1:5" x14ac:dyDescent="0.2">
      <c r="A2243" s="20">
        <v>106409</v>
      </c>
      <c r="B2243" s="17" t="s">
        <v>2256</v>
      </c>
      <c r="C2243" s="20" t="s">
        <v>1991</v>
      </c>
      <c r="D2243" s="21">
        <v>3.58</v>
      </c>
      <c r="E2243" s="15">
        <v>0</v>
      </c>
    </row>
    <row r="2244" spans="1:5" x14ac:dyDescent="0.2">
      <c r="A2244" s="20">
        <v>91279</v>
      </c>
      <c r="B2244" s="17" t="s">
        <v>2257</v>
      </c>
      <c r="C2244" s="20" t="s">
        <v>1991</v>
      </c>
      <c r="D2244" s="21">
        <v>0.4</v>
      </c>
    </row>
    <row r="2245" spans="1:5" x14ac:dyDescent="0.2">
      <c r="A2245" s="20">
        <v>91280</v>
      </c>
      <c r="B2245" s="17" t="s">
        <v>2258</v>
      </c>
      <c r="C2245" s="20" t="s">
        <v>1991</v>
      </c>
      <c r="D2245" s="21">
        <v>0.08</v>
      </c>
    </row>
    <row r="2246" spans="1:5" x14ac:dyDescent="0.2">
      <c r="A2246" s="20">
        <v>91281</v>
      </c>
      <c r="B2246" s="17" t="s">
        <v>2259</v>
      </c>
      <c r="C2246" s="20" t="s">
        <v>1991</v>
      </c>
      <c r="D2246" s="21">
        <v>0.5</v>
      </c>
    </row>
    <row r="2247" spans="1:5" x14ac:dyDescent="0.2">
      <c r="A2247" s="20">
        <v>91282</v>
      </c>
      <c r="B2247" s="17" t="s">
        <v>2260</v>
      </c>
      <c r="C2247" s="20" t="s">
        <v>1991</v>
      </c>
      <c r="D2247" s="21">
        <v>8.93</v>
      </c>
      <c r="E2247" s="15">
        <v>0</v>
      </c>
    </row>
    <row r="2248" spans="1:5" x14ac:dyDescent="0.2">
      <c r="A2248" s="20">
        <v>95278</v>
      </c>
      <c r="B2248" s="17" t="s">
        <v>2261</v>
      </c>
      <c r="C2248" s="20" t="s">
        <v>1991</v>
      </c>
      <c r="D2248" s="21">
        <v>0.73</v>
      </c>
      <c r="E2248" s="15">
        <v>0</v>
      </c>
    </row>
    <row r="2249" spans="1:5" x14ac:dyDescent="0.2">
      <c r="A2249" s="20">
        <v>95279</v>
      </c>
      <c r="B2249" s="17" t="s">
        <v>2262</v>
      </c>
      <c r="C2249" s="20" t="s">
        <v>1991</v>
      </c>
      <c r="D2249" s="21">
        <v>0.15</v>
      </c>
      <c r="E2249" s="15">
        <v>0</v>
      </c>
    </row>
    <row r="2250" spans="1:5" x14ac:dyDescent="0.2">
      <c r="A2250" s="20">
        <v>95280</v>
      </c>
      <c r="B2250" s="17" t="s">
        <v>2263</v>
      </c>
      <c r="C2250" s="20" t="s">
        <v>1991</v>
      </c>
      <c r="D2250" s="21">
        <v>0.71</v>
      </c>
      <c r="E2250" s="15">
        <v>0</v>
      </c>
    </row>
    <row r="2251" spans="1:5" x14ac:dyDescent="0.2">
      <c r="A2251" s="20">
        <v>95281</v>
      </c>
      <c r="B2251" s="17" t="s">
        <v>2264</v>
      </c>
      <c r="C2251" s="20" t="s">
        <v>1991</v>
      </c>
      <c r="D2251" s="21">
        <v>8.8699999999999992</v>
      </c>
      <c r="E2251" s="15">
        <v>0</v>
      </c>
    </row>
    <row r="2252" spans="1:5" x14ac:dyDescent="0.2">
      <c r="A2252" s="20">
        <v>95124</v>
      </c>
      <c r="B2252" s="17" t="s">
        <v>2265</v>
      </c>
      <c r="C2252" s="20" t="s">
        <v>1991</v>
      </c>
      <c r="D2252" s="21">
        <v>6.26</v>
      </c>
      <c r="E2252" s="15">
        <v>0</v>
      </c>
    </row>
    <row r="2253" spans="1:5" x14ac:dyDescent="0.2">
      <c r="A2253" s="20">
        <v>95123</v>
      </c>
      <c r="B2253" s="17" t="s">
        <v>2266</v>
      </c>
      <c r="C2253" s="20" t="s">
        <v>1991</v>
      </c>
      <c r="D2253" s="21">
        <v>20.309999999999999</v>
      </c>
      <c r="E2253" s="15">
        <v>0</v>
      </c>
    </row>
    <row r="2254" spans="1:5" x14ac:dyDescent="0.2">
      <c r="A2254" s="20">
        <v>95125</v>
      </c>
      <c r="B2254" s="17" t="s">
        <v>2267</v>
      </c>
      <c r="C2254" s="20" t="s">
        <v>1991</v>
      </c>
      <c r="D2254" s="21">
        <v>22.22</v>
      </c>
      <c r="E2254" s="15">
        <v>0</v>
      </c>
    </row>
    <row r="2255" spans="1:5" x14ac:dyDescent="0.2">
      <c r="A2255" s="20">
        <v>95126</v>
      </c>
      <c r="B2255" s="17" t="s">
        <v>2268</v>
      </c>
      <c r="C2255" s="20" t="s">
        <v>1991</v>
      </c>
      <c r="D2255" s="21">
        <v>149.13</v>
      </c>
      <c r="E2255" s="15">
        <v>0</v>
      </c>
    </row>
    <row r="2256" spans="1:5" x14ac:dyDescent="0.2">
      <c r="A2256" s="20">
        <v>92040</v>
      </c>
      <c r="B2256" s="17" t="s">
        <v>2269</v>
      </c>
      <c r="C2256" s="20" t="s">
        <v>1991</v>
      </c>
      <c r="D2256" s="21">
        <v>7.36</v>
      </c>
      <c r="E2256" s="15">
        <v>0</v>
      </c>
    </row>
    <row r="2257" spans="1:5" x14ac:dyDescent="0.2">
      <c r="A2257" s="20">
        <v>92041</v>
      </c>
      <c r="B2257" s="17" t="s">
        <v>2270</v>
      </c>
      <c r="C2257" s="20" t="s">
        <v>1991</v>
      </c>
      <c r="D2257" s="21">
        <v>1.51</v>
      </c>
      <c r="E2257" s="15">
        <v>0</v>
      </c>
    </row>
    <row r="2258" spans="1:5" x14ac:dyDescent="0.2">
      <c r="A2258" s="20">
        <v>92042</v>
      </c>
      <c r="B2258" s="17" t="s">
        <v>2271</v>
      </c>
      <c r="C2258" s="20" t="s">
        <v>1991</v>
      </c>
      <c r="D2258" s="21">
        <v>6.13</v>
      </c>
    </row>
    <row r="2259" spans="1:5" x14ac:dyDescent="0.2">
      <c r="A2259" s="20">
        <v>106410</v>
      </c>
      <c r="B2259" s="17" t="s">
        <v>2272</v>
      </c>
      <c r="C2259" s="20" t="s">
        <v>1991</v>
      </c>
      <c r="D2259" s="21">
        <v>4.76</v>
      </c>
    </row>
    <row r="2260" spans="1:5" x14ac:dyDescent="0.2">
      <c r="A2260" s="20">
        <v>106411</v>
      </c>
      <c r="B2260" s="17" t="s">
        <v>2273</v>
      </c>
      <c r="C2260" s="20" t="s">
        <v>1991</v>
      </c>
      <c r="D2260" s="21">
        <v>2.02</v>
      </c>
    </row>
    <row r="2261" spans="1:5" x14ac:dyDescent="0.2">
      <c r="A2261" s="20">
        <v>106412</v>
      </c>
      <c r="B2261" s="17" t="s">
        <v>2274</v>
      </c>
      <c r="C2261" s="20" t="s">
        <v>1991</v>
      </c>
      <c r="D2261" s="21">
        <v>5.21</v>
      </c>
      <c r="E2261" s="15">
        <v>0</v>
      </c>
    </row>
    <row r="2262" spans="1:5" x14ac:dyDescent="0.2">
      <c r="A2262" s="20">
        <v>106413</v>
      </c>
      <c r="B2262" s="17" t="s">
        <v>2275</v>
      </c>
      <c r="C2262" s="20" t="s">
        <v>1991</v>
      </c>
      <c r="D2262" s="21">
        <v>2.2000000000000002</v>
      </c>
    </row>
    <row r="2263" spans="1:5" x14ac:dyDescent="0.2">
      <c r="A2263" s="20">
        <v>102829</v>
      </c>
      <c r="B2263" s="17" t="s">
        <v>2276</v>
      </c>
      <c r="C2263" s="20" t="s">
        <v>1991</v>
      </c>
      <c r="D2263" s="21">
        <v>0</v>
      </c>
    </row>
    <row r="2264" spans="1:5" x14ac:dyDescent="0.2">
      <c r="A2264" s="20">
        <v>102830</v>
      </c>
      <c r="B2264" s="17" t="s">
        <v>2277</v>
      </c>
      <c r="C2264" s="20" t="s">
        <v>1991</v>
      </c>
      <c r="D2264" s="21">
        <v>0</v>
      </c>
    </row>
    <row r="2265" spans="1:5" x14ac:dyDescent="0.2">
      <c r="A2265" s="20">
        <v>102831</v>
      </c>
      <c r="B2265" s="17" t="s">
        <v>2278</v>
      </c>
      <c r="C2265" s="20" t="s">
        <v>1991</v>
      </c>
      <c r="D2265" s="21">
        <v>0</v>
      </c>
      <c r="E2265" s="15">
        <v>0</v>
      </c>
    </row>
    <row r="2266" spans="1:5" x14ac:dyDescent="0.2">
      <c r="A2266" s="20">
        <v>92114</v>
      </c>
      <c r="B2266" s="17" t="s">
        <v>2279</v>
      </c>
      <c r="C2266" s="20" t="s">
        <v>1991</v>
      </c>
      <c r="D2266" s="21">
        <v>0.25</v>
      </c>
    </row>
    <row r="2267" spans="1:5" x14ac:dyDescent="0.2">
      <c r="A2267" s="20">
        <v>92115</v>
      </c>
      <c r="B2267" s="17" t="s">
        <v>2280</v>
      </c>
      <c r="C2267" s="20" t="s">
        <v>1991</v>
      </c>
      <c r="D2267" s="21">
        <v>0.05</v>
      </c>
    </row>
    <row r="2268" spans="1:5" x14ac:dyDescent="0.2">
      <c r="A2268" s="20">
        <v>92116</v>
      </c>
      <c r="B2268" s="17" t="s">
        <v>2281</v>
      </c>
      <c r="C2268" s="20" t="s">
        <v>1991</v>
      </c>
      <c r="D2268" s="21">
        <v>0.17</v>
      </c>
    </row>
    <row r="2269" spans="1:5" x14ac:dyDescent="0.2">
      <c r="A2269" s="20">
        <v>102912</v>
      </c>
      <c r="B2269" s="17" t="s">
        <v>2282</v>
      </c>
      <c r="C2269" s="20" t="s">
        <v>1991</v>
      </c>
      <c r="D2269" s="21">
        <v>0</v>
      </c>
      <c r="E2269" s="15">
        <v>0</v>
      </c>
    </row>
    <row r="2270" spans="1:5" x14ac:dyDescent="0.2">
      <c r="A2270" s="20">
        <v>102913</v>
      </c>
      <c r="B2270" s="17" t="s">
        <v>2283</v>
      </c>
      <c r="C2270" s="20" t="s">
        <v>1991</v>
      </c>
      <c r="D2270" s="21">
        <v>0</v>
      </c>
    </row>
    <row r="2271" spans="1:5" x14ac:dyDescent="0.2">
      <c r="A2271" s="20">
        <v>102914</v>
      </c>
      <c r="B2271" s="17" t="s">
        <v>2284</v>
      </c>
      <c r="C2271" s="20" t="s">
        <v>1991</v>
      </c>
      <c r="D2271" s="21">
        <v>0</v>
      </c>
    </row>
    <row r="2272" spans="1:5" x14ac:dyDescent="0.2">
      <c r="A2272" s="20">
        <v>102915</v>
      </c>
      <c r="B2272" s="17" t="s">
        <v>2285</v>
      </c>
      <c r="C2272" s="20" t="s">
        <v>1991</v>
      </c>
      <c r="D2272" s="21">
        <v>0.54</v>
      </c>
    </row>
    <row r="2273" spans="1:5" x14ac:dyDescent="0.2">
      <c r="A2273" s="20">
        <v>95716</v>
      </c>
      <c r="B2273" s="17" t="s">
        <v>2286</v>
      </c>
      <c r="C2273" s="20" t="s">
        <v>1991</v>
      </c>
      <c r="D2273" s="21">
        <v>65.709999999999994</v>
      </c>
      <c r="E2273" s="15">
        <v>0</v>
      </c>
    </row>
    <row r="2274" spans="1:5" x14ac:dyDescent="0.2">
      <c r="A2274" s="20">
        <v>95717</v>
      </c>
      <c r="B2274" s="17" t="s">
        <v>2287</v>
      </c>
      <c r="C2274" s="20" t="s">
        <v>1991</v>
      </c>
      <c r="D2274" s="21">
        <v>17.36</v>
      </c>
      <c r="E2274" s="15">
        <v>0</v>
      </c>
    </row>
    <row r="2275" spans="1:5" x14ac:dyDescent="0.2">
      <c r="A2275" s="20">
        <v>95718</v>
      </c>
      <c r="B2275" s="17" t="s">
        <v>2288</v>
      </c>
      <c r="C2275" s="20" t="s">
        <v>1991</v>
      </c>
      <c r="D2275" s="21">
        <v>82.13</v>
      </c>
      <c r="E2275" s="15">
        <v>0</v>
      </c>
    </row>
    <row r="2276" spans="1:5" x14ac:dyDescent="0.2">
      <c r="A2276" s="20">
        <v>95719</v>
      </c>
      <c r="B2276" s="17" t="s">
        <v>2289</v>
      </c>
      <c r="C2276" s="20" t="s">
        <v>1991</v>
      </c>
      <c r="D2276" s="21">
        <v>91.08</v>
      </c>
      <c r="E2276" s="15">
        <v>0</v>
      </c>
    </row>
    <row r="2277" spans="1:5" x14ac:dyDescent="0.2">
      <c r="A2277" s="20">
        <v>104712</v>
      </c>
      <c r="B2277" s="17" t="s">
        <v>2290</v>
      </c>
      <c r="C2277" s="20" t="s">
        <v>1991</v>
      </c>
      <c r="D2277" s="21">
        <v>61.76</v>
      </c>
      <c r="E2277" s="15">
        <v>0</v>
      </c>
    </row>
    <row r="2278" spans="1:5" x14ac:dyDescent="0.2">
      <c r="A2278" s="20">
        <v>104713</v>
      </c>
      <c r="B2278" s="17" t="s">
        <v>2291</v>
      </c>
      <c r="C2278" s="20" t="s">
        <v>1991</v>
      </c>
      <c r="D2278" s="21">
        <v>16.32</v>
      </c>
      <c r="E2278" s="15">
        <v>0</v>
      </c>
    </row>
    <row r="2279" spans="1:5" x14ac:dyDescent="0.2">
      <c r="A2279" s="20">
        <v>104714</v>
      </c>
      <c r="B2279" s="17" t="s">
        <v>2292</v>
      </c>
      <c r="C2279" s="20" t="s">
        <v>1991</v>
      </c>
      <c r="D2279" s="21">
        <v>77.2</v>
      </c>
      <c r="E2279" s="15">
        <v>0</v>
      </c>
    </row>
    <row r="2280" spans="1:5" x14ac:dyDescent="0.2">
      <c r="A2280" s="20">
        <v>104715</v>
      </c>
      <c r="B2280" s="17" t="s">
        <v>2293</v>
      </c>
      <c r="C2280" s="20" t="s">
        <v>1991</v>
      </c>
      <c r="D2280" s="21">
        <v>91.08</v>
      </c>
      <c r="E2280" s="15">
        <v>0</v>
      </c>
    </row>
    <row r="2281" spans="1:5" x14ac:dyDescent="0.2">
      <c r="A2281" s="20">
        <v>106394</v>
      </c>
      <c r="B2281" s="17" t="s">
        <v>2294</v>
      </c>
      <c r="C2281" s="20" t="s">
        <v>1991</v>
      </c>
      <c r="D2281" s="21">
        <v>0</v>
      </c>
      <c r="E2281" s="15">
        <v>0</v>
      </c>
    </row>
    <row r="2282" spans="1:5" x14ac:dyDescent="0.2">
      <c r="A2282" s="20">
        <v>106395</v>
      </c>
      <c r="B2282" s="17" t="s">
        <v>2295</v>
      </c>
      <c r="C2282" s="20" t="s">
        <v>1991</v>
      </c>
      <c r="D2282" s="21">
        <v>0</v>
      </c>
      <c r="E2282" s="15">
        <v>0</v>
      </c>
    </row>
    <row r="2283" spans="1:5" x14ac:dyDescent="0.2">
      <c r="A2283" s="20">
        <v>106396</v>
      </c>
      <c r="B2283" s="17" t="s">
        <v>2296</v>
      </c>
      <c r="C2283" s="20" t="s">
        <v>1991</v>
      </c>
      <c r="D2283" s="21">
        <v>0</v>
      </c>
      <c r="E2283" s="15">
        <v>0</v>
      </c>
    </row>
    <row r="2284" spans="1:5" x14ac:dyDescent="0.2">
      <c r="A2284" s="20">
        <v>106397</v>
      </c>
      <c r="B2284" s="17" t="s">
        <v>2297</v>
      </c>
      <c r="C2284" s="20" t="s">
        <v>1991</v>
      </c>
      <c r="D2284" s="21">
        <v>91.08</v>
      </c>
    </row>
    <row r="2285" spans="1:5" x14ac:dyDescent="0.2">
      <c r="A2285" s="20">
        <v>106400</v>
      </c>
      <c r="B2285" s="17" t="s">
        <v>2298</v>
      </c>
      <c r="C2285" s="20" t="s">
        <v>1991</v>
      </c>
      <c r="D2285" s="21">
        <v>0</v>
      </c>
    </row>
    <row r="2286" spans="1:5" x14ac:dyDescent="0.2">
      <c r="A2286" s="20">
        <v>106401</v>
      </c>
      <c r="B2286" s="17" t="s">
        <v>2299</v>
      </c>
      <c r="C2286" s="20" t="s">
        <v>1991</v>
      </c>
      <c r="D2286" s="21">
        <v>0</v>
      </c>
    </row>
    <row r="2287" spans="1:5" x14ac:dyDescent="0.2">
      <c r="A2287" s="20">
        <v>106402</v>
      </c>
      <c r="B2287" s="17" t="s">
        <v>2300</v>
      </c>
      <c r="C2287" s="20" t="s">
        <v>1991</v>
      </c>
      <c r="D2287" s="21">
        <v>0</v>
      </c>
    </row>
    <row r="2288" spans="1:5" x14ac:dyDescent="0.2">
      <c r="A2288" s="20">
        <v>106403</v>
      </c>
      <c r="B2288" s="17" t="s">
        <v>2301</v>
      </c>
      <c r="C2288" s="20" t="s">
        <v>1991</v>
      </c>
      <c r="D2288" s="21">
        <v>91.08</v>
      </c>
      <c r="E2288" s="15">
        <v>0</v>
      </c>
    </row>
    <row r="2289" spans="1:5" x14ac:dyDescent="0.2">
      <c r="A2289" s="20">
        <v>102894</v>
      </c>
      <c r="B2289" s="17" t="s">
        <v>2302</v>
      </c>
      <c r="C2289" s="20" t="s">
        <v>1991</v>
      </c>
      <c r="D2289" s="21">
        <v>0</v>
      </c>
      <c r="E2289" s="15">
        <v>0</v>
      </c>
    </row>
    <row r="2290" spans="1:5" x14ac:dyDescent="0.2">
      <c r="A2290" s="20">
        <v>104161</v>
      </c>
      <c r="B2290" s="17" t="s">
        <v>2303</v>
      </c>
      <c r="C2290" s="20" t="s">
        <v>1991</v>
      </c>
      <c r="D2290" s="21">
        <v>0</v>
      </c>
      <c r="E2290" s="15">
        <v>0</v>
      </c>
    </row>
    <row r="2291" spans="1:5" x14ac:dyDescent="0.2">
      <c r="A2291" s="20">
        <v>102896</v>
      </c>
      <c r="B2291" s="17" t="s">
        <v>2304</v>
      </c>
      <c r="C2291" s="20" t="s">
        <v>1991</v>
      </c>
      <c r="D2291" s="21">
        <v>0</v>
      </c>
      <c r="E2291" s="15">
        <v>0</v>
      </c>
    </row>
    <row r="2292" spans="1:5" x14ac:dyDescent="0.2">
      <c r="A2292" s="20">
        <v>102897</v>
      </c>
      <c r="B2292" s="17" t="s">
        <v>2305</v>
      </c>
      <c r="C2292" s="20" t="s">
        <v>1991</v>
      </c>
      <c r="D2292" s="21">
        <v>91.08</v>
      </c>
      <c r="E2292" s="15">
        <v>0</v>
      </c>
    </row>
    <row r="2293" spans="1:5" x14ac:dyDescent="0.2">
      <c r="A2293" s="20">
        <v>5627</v>
      </c>
      <c r="B2293" s="17" t="s">
        <v>2306</v>
      </c>
      <c r="C2293" s="20" t="s">
        <v>1991</v>
      </c>
      <c r="D2293" s="21">
        <v>47.45</v>
      </c>
      <c r="E2293" s="15">
        <v>0</v>
      </c>
    </row>
    <row r="2294" spans="1:5" x14ac:dyDescent="0.2">
      <c r="A2294" s="20">
        <v>5628</v>
      </c>
      <c r="B2294" s="17" t="s">
        <v>2307</v>
      </c>
      <c r="C2294" s="20" t="s">
        <v>1991</v>
      </c>
      <c r="D2294" s="21">
        <v>12.54</v>
      </c>
      <c r="E2294" s="15">
        <v>0</v>
      </c>
    </row>
    <row r="2295" spans="1:5" x14ac:dyDescent="0.2">
      <c r="A2295" s="20">
        <v>5629</v>
      </c>
      <c r="B2295" s="17" t="s">
        <v>2308</v>
      </c>
      <c r="C2295" s="20" t="s">
        <v>1991</v>
      </c>
      <c r="D2295" s="21">
        <v>59.31</v>
      </c>
      <c r="E2295" s="15">
        <v>0</v>
      </c>
    </row>
    <row r="2296" spans="1:5" x14ac:dyDescent="0.2">
      <c r="A2296" s="20">
        <v>5630</v>
      </c>
      <c r="B2296" s="17" t="s">
        <v>2309</v>
      </c>
      <c r="C2296" s="20" t="s">
        <v>1991</v>
      </c>
      <c r="D2296" s="21">
        <v>65.260000000000005</v>
      </c>
      <c r="E2296" s="15">
        <v>0</v>
      </c>
    </row>
    <row r="2297" spans="1:5" x14ac:dyDescent="0.2">
      <c r="A2297" s="20">
        <v>88900</v>
      </c>
      <c r="B2297" s="17" t="s">
        <v>2310</v>
      </c>
      <c r="C2297" s="20" t="s">
        <v>1991</v>
      </c>
      <c r="D2297" s="21">
        <v>53.69</v>
      </c>
      <c r="E2297" s="15">
        <v>0</v>
      </c>
    </row>
    <row r="2298" spans="1:5" x14ac:dyDescent="0.2">
      <c r="A2298" s="20">
        <v>88902</v>
      </c>
      <c r="B2298" s="17" t="s">
        <v>2311</v>
      </c>
      <c r="C2298" s="20" t="s">
        <v>1991</v>
      </c>
      <c r="D2298" s="21">
        <v>14.19</v>
      </c>
      <c r="E2298" s="15">
        <v>0</v>
      </c>
    </row>
    <row r="2299" spans="1:5" x14ac:dyDescent="0.2">
      <c r="A2299" s="20">
        <v>88903</v>
      </c>
      <c r="B2299" s="17" t="s">
        <v>2312</v>
      </c>
      <c r="C2299" s="20" t="s">
        <v>1991</v>
      </c>
      <c r="D2299" s="21">
        <v>67.11</v>
      </c>
      <c r="E2299" s="15">
        <v>0</v>
      </c>
    </row>
    <row r="2300" spans="1:5" x14ac:dyDescent="0.2">
      <c r="A2300" s="20">
        <v>88904</v>
      </c>
      <c r="B2300" s="17" t="s">
        <v>2313</v>
      </c>
      <c r="C2300" s="20" t="s">
        <v>1991</v>
      </c>
      <c r="D2300" s="21">
        <v>91.08</v>
      </c>
      <c r="E2300" s="15">
        <v>0</v>
      </c>
    </row>
    <row r="2301" spans="1:5" x14ac:dyDescent="0.2">
      <c r="A2301" s="20">
        <v>88569</v>
      </c>
      <c r="B2301" s="17" t="s">
        <v>2314</v>
      </c>
      <c r="C2301" s="20" t="s">
        <v>1991</v>
      </c>
      <c r="D2301" s="21">
        <v>4.21</v>
      </c>
      <c r="E2301" s="15">
        <v>0</v>
      </c>
    </row>
    <row r="2302" spans="1:5" x14ac:dyDescent="0.2">
      <c r="A2302" s="20">
        <v>88570</v>
      </c>
      <c r="B2302" s="17" t="s">
        <v>2315</v>
      </c>
      <c r="C2302" s="20" t="s">
        <v>1991</v>
      </c>
      <c r="D2302" s="21">
        <v>1.46</v>
      </c>
      <c r="E2302" s="15">
        <v>0</v>
      </c>
    </row>
    <row r="2303" spans="1:5" x14ac:dyDescent="0.2">
      <c r="A2303" s="20">
        <v>5765</v>
      </c>
      <c r="B2303" s="17" t="s">
        <v>2316</v>
      </c>
      <c r="C2303" s="20" t="s">
        <v>1991</v>
      </c>
      <c r="D2303" s="21">
        <v>5.27</v>
      </c>
      <c r="E2303" s="15">
        <v>0</v>
      </c>
    </row>
    <row r="2304" spans="1:5" x14ac:dyDescent="0.2">
      <c r="A2304" s="20">
        <v>5766</v>
      </c>
      <c r="B2304" s="17" t="s">
        <v>2317</v>
      </c>
      <c r="C2304" s="20" t="s">
        <v>1991</v>
      </c>
      <c r="D2304" s="21">
        <v>2.95</v>
      </c>
      <c r="E2304" s="15">
        <v>0</v>
      </c>
    </row>
    <row r="2305" spans="1:5" x14ac:dyDescent="0.2">
      <c r="A2305" s="20">
        <v>91468</v>
      </c>
      <c r="B2305" s="17" t="s">
        <v>2318</v>
      </c>
      <c r="C2305" s="20" t="s">
        <v>1991</v>
      </c>
      <c r="D2305" s="21">
        <v>27.43</v>
      </c>
      <c r="E2305" s="15">
        <v>0</v>
      </c>
    </row>
    <row r="2306" spans="1:5" x14ac:dyDescent="0.2">
      <c r="A2306" s="20">
        <v>91484</v>
      </c>
      <c r="B2306" s="17" t="s">
        <v>2319</v>
      </c>
      <c r="C2306" s="20" t="s">
        <v>1991</v>
      </c>
      <c r="D2306" s="21">
        <v>4.32</v>
      </c>
      <c r="E2306" s="15">
        <v>0</v>
      </c>
    </row>
    <row r="2307" spans="1:5" x14ac:dyDescent="0.2">
      <c r="A2307" s="20">
        <v>91469</v>
      </c>
      <c r="B2307" s="17" t="s">
        <v>2320</v>
      </c>
      <c r="C2307" s="20" t="s">
        <v>1991</v>
      </c>
      <c r="D2307" s="21">
        <v>10.69</v>
      </c>
    </row>
    <row r="2308" spans="1:5" x14ac:dyDescent="0.2">
      <c r="A2308" s="20">
        <v>83361</v>
      </c>
      <c r="B2308" s="17" t="s">
        <v>2321</v>
      </c>
      <c r="C2308" s="20" t="s">
        <v>1991</v>
      </c>
      <c r="D2308" s="21">
        <v>45.77</v>
      </c>
    </row>
    <row r="2309" spans="1:5" x14ac:dyDescent="0.2">
      <c r="A2309" s="20">
        <v>91485</v>
      </c>
      <c r="B2309" s="17" t="s">
        <v>2322</v>
      </c>
      <c r="C2309" s="20" t="s">
        <v>1991</v>
      </c>
      <c r="D2309" s="21">
        <v>156.77000000000001</v>
      </c>
    </row>
    <row r="2310" spans="1:5" x14ac:dyDescent="0.2">
      <c r="A2310" s="20">
        <v>102835</v>
      </c>
      <c r="B2310" s="17" t="s">
        <v>2323</v>
      </c>
      <c r="C2310" s="20" t="s">
        <v>1991</v>
      </c>
      <c r="D2310" s="21">
        <v>0</v>
      </c>
      <c r="E2310" s="15">
        <v>0</v>
      </c>
    </row>
    <row r="2311" spans="1:5" x14ac:dyDescent="0.2">
      <c r="A2311" s="20">
        <v>102836</v>
      </c>
      <c r="B2311" s="17" t="s">
        <v>2324</v>
      </c>
      <c r="C2311" s="20" t="s">
        <v>1991</v>
      </c>
      <c r="D2311" s="21">
        <v>0</v>
      </c>
      <c r="E2311" s="15">
        <v>0</v>
      </c>
    </row>
    <row r="2312" spans="1:5" x14ac:dyDescent="0.2">
      <c r="A2312" s="20">
        <v>102837</v>
      </c>
      <c r="B2312" s="17" t="s">
        <v>2325</v>
      </c>
      <c r="C2312" s="20" t="s">
        <v>1991</v>
      </c>
      <c r="D2312" s="21">
        <v>0</v>
      </c>
      <c r="E2312" s="15">
        <v>0</v>
      </c>
    </row>
    <row r="2313" spans="1:5" x14ac:dyDescent="0.2">
      <c r="A2313" s="20">
        <v>89230</v>
      </c>
      <c r="B2313" s="17" t="s">
        <v>2326</v>
      </c>
      <c r="C2313" s="20" t="s">
        <v>1991</v>
      </c>
      <c r="D2313" s="21">
        <v>125.01</v>
      </c>
      <c r="E2313" s="15">
        <v>0</v>
      </c>
    </row>
    <row r="2314" spans="1:5" x14ac:dyDescent="0.2">
      <c r="A2314" s="20">
        <v>89231</v>
      </c>
      <c r="B2314" s="17" t="s">
        <v>2327</v>
      </c>
      <c r="C2314" s="20" t="s">
        <v>1991</v>
      </c>
      <c r="D2314" s="21">
        <v>38.28</v>
      </c>
      <c r="E2314" s="15">
        <v>0</v>
      </c>
    </row>
    <row r="2315" spans="1:5" x14ac:dyDescent="0.2">
      <c r="A2315" s="20">
        <v>89232</v>
      </c>
      <c r="B2315" s="17" t="s">
        <v>2328</v>
      </c>
      <c r="C2315" s="20" t="s">
        <v>1991</v>
      </c>
      <c r="D2315" s="21">
        <v>222.98</v>
      </c>
      <c r="E2315" s="15">
        <v>0</v>
      </c>
    </row>
    <row r="2316" spans="1:5" x14ac:dyDescent="0.2">
      <c r="A2316" s="20">
        <v>89233</v>
      </c>
      <c r="B2316" s="17" t="s">
        <v>2329</v>
      </c>
      <c r="C2316" s="20" t="s">
        <v>1991</v>
      </c>
      <c r="D2316" s="21">
        <v>169.25</v>
      </c>
      <c r="E2316" s="15">
        <v>0</v>
      </c>
    </row>
    <row r="2317" spans="1:5" x14ac:dyDescent="0.2">
      <c r="A2317" s="20">
        <v>89236</v>
      </c>
      <c r="B2317" s="17" t="s">
        <v>2330</v>
      </c>
      <c r="C2317" s="20" t="s">
        <v>1991</v>
      </c>
      <c r="D2317" s="21">
        <v>292.02</v>
      </c>
      <c r="E2317" s="15">
        <v>0</v>
      </c>
    </row>
    <row r="2318" spans="1:5" x14ac:dyDescent="0.2">
      <c r="A2318" s="20">
        <v>89237</v>
      </c>
      <c r="B2318" s="17" t="s">
        <v>2331</v>
      </c>
      <c r="C2318" s="20" t="s">
        <v>1991</v>
      </c>
      <c r="D2318" s="21">
        <v>89.42</v>
      </c>
    </row>
    <row r="2319" spans="1:5" x14ac:dyDescent="0.2">
      <c r="A2319" s="20">
        <v>89238</v>
      </c>
      <c r="B2319" s="17" t="s">
        <v>2332</v>
      </c>
      <c r="C2319" s="20" t="s">
        <v>1991</v>
      </c>
      <c r="D2319" s="21">
        <v>520.89</v>
      </c>
    </row>
    <row r="2320" spans="1:5" x14ac:dyDescent="0.2">
      <c r="A2320" s="20">
        <v>89239</v>
      </c>
      <c r="B2320" s="17" t="s">
        <v>2333</v>
      </c>
      <c r="C2320" s="20" t="s">
        <v>1991</v>
      </c>
      <c r="D2320" s="21">
        <v>447.59</v>
      </c>
    </row>
    <row r="2321" spans="1:5" x14ac:dyDescent="0.2">
      <c r="A2321" s="20">
        <v>102930</v>
      </c>
      <c r="B2321" s="17" t="s">
        <v>2334</v>
      </c>
      <c r="C2321" s="20" t="s">
        <v>1991</v>
      </c>
      <c r="D2321" s="21">
        <v>0</v>
      </c>
      <c r="E2321" s="15">
        <v>0</v>
      </c>
    </row>
    <row r="2322" spans="1:5" x14ac:dyDescent="0.2">
      <c r="A2322" s="20">
        <v>102931</v>
      </c>
      <c r="B2322" s="17" t="s">
        <v>2335</v>
      </c>
      <c r="C2322" s="20" t="s">
        <v>1991</v>
      </c>
      <c r="D2322" s="21">
        <v>0</v>
      </c>
      <c r="E2322" s="15">
        <v>0</v>
      </c>
    </row>
    <row r="2323" spans="1:5" x14ac:dyDescent="0.2">
      <c r="A2323" s="20">
        <v>102932</v>
      </c>
      <c r="B2323" s="17" t="s">
        <v>2336</v>
      </c>
      <c r="C2323" s="20" t="s">
        <v>1991</v>
      </c>
      <c r="D2323" s="21">
        <v>0</v>
      </c>
      <c r="E2323" s="15">
        <v>0</v>
      </c>
    </row>
    <row r="2324" spans="1:5" x14ac:dyDescent="0.2">
      <c r="A2324" s="20">
        <v>102933</v>
      </c>
      <c r="B2324" s="17" t="s">
        <v>2337</v>
      </c>
      <c r="C2324" s="20" t="s">
        <v>1991</v>
      </c>
      <c r="D2324" s="21">
        <v>0.81</v>
      </c>
      <c r="E2324" s="15">
        <v>0</v>
      </c>
    </row>
    <row r="2325" spans="1:5" x14ac:dyDescent="0.2">
      <c r="A2325" s="20">
        <v>93411</v>
      </c>
      <c r="B2325" s="17" t="s">
        <v>2338</v>
      </c>
      <c r="C2325" s="20" t="s">
        <v>1991</v>
      </c>
      <c r="D2325" s="21">
        <v>0.37</v>
      </c>
      <c r="E2325" s="15">
        <v>0</v>
      </c>
    </row>
    <row r="2326" spans="1:5" x14ac:dyDescent="0.2">
      <c r="A2326" s="20">
        <v>93412</v>
      </c>
      <c r="B2326" s="17" t="s">
        <v>2339</v>
      </c>
      <c r="C2326" s="20" t="s">
        <v>1991</v>
      </c>
      <c r="D2326" s="21">
        <v>0.13</v>
      </c>
      <c r="E2326" s="15">
        <v>0</v>
      </c>
    </row>
    <row r="2327" spans="1:5" x14ac:dyDescent="0.2">
      <c r="A2327" s="20">
        <v>93413</v>
      </c>
      <c r="B2327" s="17" t="s">
        <v>2340</v>
      </c>
      <c r="C2327" s="20" t="s">
        <v>1991</v>
      </c>
      <c r="D2327" s="21">
        <v>0.33</v>
      </c>
      <c r="E2327" s="15">
        <v>0</v>
      </c>
    </row>
    <row r="2328" spans="1:5" x14ac:dyDescent="0.2">
      <c r="A2328" s="20">
        <v>93414</v>
      </c>
      <c r="B2328" s="17" t="s">
        <v>2341</v>
      </c>
      <c r="C2328" s="20" t="s">
        <v>1991</v>
      </c>
      <c r="D2328" s="21">
        <v>11.21</v>
      </c>
      <c r="E2328" s="15">
        <v>0</v>
      </c>
    </row>
    <row r="2329" spans="1:5" x14ac:dyDescent="0.2">
      <c r="A2329" s="20">
        <v>88855</v>
      </c>
      <c r="B2329" s="17" t="s">
        <v>2342</v>
      </c>
      <c r="C2329" s="20" t="s">
        <v>1991</v>
      </c>
      <c r="D2329" s="21">
        <v>3.21</v>
      </c>
      <c r="E2329" s="15">
        <v>0</v>
      </c>
    </row>
    <row r="2330" spans="1:5" x14ac:dyDescent="0.2">
      <c r="A2330" s="20">
        <v>88856</v>
      </c>
      <c r="B2330" s="17" t="s">
        <v>2343</v>
      </c>
      <c r="C2330" s="20" t="s">
        <v>1991</v>
      </c>
      <c r="D2330" s="21">
        <v>0.88</v>
      </c>
      <c r="E2330" s="15">
        <v>0</v>
      </c>
    </row>
    <row r="2331" spans="1:5" x14ac:dyDescent="0.2">
      <c r="A2331" s="20">
        <v>5658</v>
      </c>
      <c r="B2331" s="17" t="s">
        <v>2344</v>
      </c>
      <c r="C2331" s="20" t="s">
        <v>1991</v>
      </c>
      <c r="D2331" s="21">
        <v>2.23</v>
      </c>
      <c r="E2331" s="15">
        <v>0</v>
      </c>
    </row>
    <row r="2332" spans="1:5" x14ac:dyDescent="0.2">
      <c r="A2332" s="20">
        <v>53840</v>
      </c>
      <c r="B2332" s="17" t="s">
        <v>2345</v>
      </c>
      <c r="C2332" s="20" t="s">
        <v>1991</v>
      </c>
      <c r="D2332" s="21">
        <v>2.5099999999999998</v>
      </c>
      <c r="E2332" s="15">
        <v>0</v>
      </c>
    </row>
    <row r="2333" spans="1:5" x14ac:dyDescent="0.2">
      <c r="A2333" s="20">
        <v>87026</v>
      </c>
      <c r="B2333" s="17" t="s">
        <v>2346</v>
      </c>
      <c r="C2333" s="20" t="s">
        <v>1991</v>
      </c>
      <c r="D2333" s="21">
        <v>0.69</v>
      </c>
    </row>
    <row r="2334" spans="1:5" x14ac:dyDescent="0.2">
      <c r="A2334" s="20">
        <v>53841</v>
      </c>
      <c r="B2334" s="17" t="s">
        <v>2347</v>
      </c>
      <c r="C2334" s="20" t="s">
        <v>1991</v>
      </c>
      <c r="D2334" s="21">
        <v>1.74</v>
      </c>
    </row>
    <row r="2335" spans="1:5" x14ac:dyDescent="0.2">
      <c r="A2335" s="20">
        <v>95209</v>
      </c>
      <c r="B2335" s="17" t="s">
        <v>2348</v>
      </c>
      <c r="C2335" s="20" t="s">
        <v>1991</v>
      </c>
      <c r="D2335" s="21">
        <v>12.51</v>
      </c>
    </row>
    <row r="2336" spans="1:5" x14ac:dyDescent="0.2">
      <c r="A2336" s="20">
        <v>95210</v>
      </c>
      <c r="B2336" s="17" t="s">
        <v>2349</v>
      </c>
      <c r="C2336" s="20" t="s">
        <v>1991</v>
      </c>
      <c r="D2336" s="21">
        <v>59.2</v>
      </c>
      <c r="E2336" s="15">
        <v>0</v>
      </c>
    </row>
    <row r="2337" spans="1:5" x14ac:dyDescent="0.2">
      <c r="A2337" s="20">
        <v>95211</v>
      </c>
      <c r="B2337" s="17" t="s">
        <v>2350</v>
      </c>
      <c r="C2337" s="20" t="s">
        <v>1991</v>
      </c>
      <c r="D2337" s="21">
        <v>8.1300000000000008</v>
      </c>
      <c r="E2337" s="15">
        <v>0</v>
      </c>
    </row>
    <row r="2338" spans="1:5" x14ac:dyDescent="0.2">
      <c r="A2338" s="20">
        <v>93267</v>
      </c>
      <c r="B2338" s="17" t="s">
        <v>2351</v>
      </c>
      <c r="C2338" s="20" t="s">
        <v>1991</v>
      </c>
      <c r="D2338" s="21">
        <v>26.87</v>
      </c>
      <c r="E2338" s="15">
        <v>0</v>
      </c>
    </row>
    <row r="2339" spans="1:5" x14ac:dyDescent="0.2">
      <c r="A2339" s="20">
        <v>93269</v>
      </c>
      <c r="B2339" s="17" t="s">
        <v>2352</v>
      </c>
      <c r="C2339" s="20" t="s">
        <v>1991</v>
      </c>
      <c r="D2339" s="21">
        <v>10.07</v>
      </c>
      <c r="E2339" s="15">
        <v>0</v>
      </c>
    </row>
    <row r="2340" spans="1:5" x14ac:dyDescent="0.2">
      <c r="A2340" s="20">
        <v>93270</v>
      </c>
      <c r="B2340" s="17" t="s">
        <v>2353</v>
      </c>
      <c r="C2340" s="20" t="s">
        <v>1991</v>
      </c>
      <c r="D2340" s="21">
        <v>26.12</v>
      </c>
      <c r="E2340" s="15">
        <v>0</v>
      </c>
    </row>
    <row r="2341" spans="1:5" x14ac:dyDescent="0.2">
      <c r="A2341" s="20">
        <v>93271</v>
      </c>
      <c r="B2341" s="17" t="s">
        <v>2354</v>
      </c>
      <c r="C2341" s="20" t="s">
        <v>1991</v>
      </c>
      <c r="D2341" s="21">
        <v>8.1300000000000008</v>
      </c>
      <c r="E2341" s="15">
        <v>0</v>
      </c>
    </row>
    <row r="2342" spans="1:5" x14ac:dyDescent="0.2">
      <c r="A2342" s="20">
        <v>95208</v>
      </c>
      <c r="B2342" s="17" t="s">
        <v>2355</v>
      </c>
      <c r="C2342" s="20" t="s">
        <v>1991</v>
      </c>
      <c r="D2342" s="21">
        <v>54.13</v>
      </c>
      <c r="E2342" s="15">
        <v>0</v>
      </c>
    </row>
    <row r="2343" spans="1:5" x14ac:dyDescent="0.2">
      <c r="A2343" s="20">
        <v>83761</v>
      </c>
      <c r="B2343" s="17" t="s">
        <v>2356</v>
      </c>
      <c r="C2343" s="20" t="s">
        <v>1991</v>
      </c>
      <c r="D2343" s="21">
        <v>10.38</v>
      </c>
      <c r="E2343" s="15">
        <v>0</v>
      </c>
    </row>
    <row r="2344" spans="1:5" x14ac:dyDescent="0.2">
      <c r="A2344" s="20">
        <v>83764</v>
      </c>
      <c r="B2344" s="17" t="s">
        <v>2357</v>
      </c>
      <c r="C2344" s="20" t="s">
        <v>1991</v>
      </c>
      <c r="D2344" s="21">
        <v>3.66</v>
      </c>
      <c r="E2344" s="15">
        <v>0</v>
      </c>
    </row>
    <row r="2345" spans="1:5" x14ac:dyDescent="0.2">
      <c r="A2345" s="20">
        <v>83762</v>
      </c>
      <c r="B2345" s="17" t="s">
        <v>2358</v>
      </c>
      <c r="C2345" s="20" t="s">
        <v>1991</v>
      </c>
      <c r="D2345" s="21">
        <v>9.27</v>
      </c>
      <c r="E2345" s="15">
        <v>0</v>
      </c>
    </row>
    <row r="2346" spans="1:5" x14ac:dyDescent="0.2">
      <c r="A2346" s="20">
        <v>83763</v>
      </c>
      <c r="B2346" s="17" t="s">
        <v>2359</v>
      </c>
      <c r="C2346" s="20" t="s">
        <v>1991</v>
      </c>
      <c r="D2346" s="21">
        <v>50.84</v>
      </c>
      <c r="E2346" s="15">
        <v>0</v>
      </c>
    </row>
    <row r="2347" spans="1:5" x14ac:dyDescent="0.2">
      <c r="A2347" s="20">
        <v>95874</v>
      </c>
      <c r="B2347" s="17" t="s">
        <v>2360</v>
      </c>
      <c r="C2347" s="20" t="s">
        <v>1991</v>
      </c>
      <c r="D2347" s="21">
        <v>11.09</v>
      </c>
      <c r="E2347" s="15">
        <v>0</v>
      </c>
    </row>
    <row r="2348" spans="1:5" x14ac:dyDescent="0.2">
      <c r="A2348" s="20">
        <v>95869</v>
      </c>
      <c r="B2348" s="17" t="s">
        <v>2361</v>
      </c>
      <c r="C2348" s="20" t="s">
        <v>1991</v>
      </c>
      <c r="D2348" s="21">
        <v>3.91</v>
      </c>
      <c r="E2348" s="15">
        <v>0</v>
      </c>
    </row>
    <row r="2349" spans="1:5" x14ac:dyDescent="0.2">
      <c r="A2349" s="20">
        <v>95870</v>
      </c>
      <c r="B2349" s="17" t="s">
        <v>2362</v>
      </c>
      <c r="C2349" s="20" t="s">
        <v>1991</v>
      </c>
      <c r="D2349" s="21">
        <v>9.9</v>
      </c>
      <c r="E2349" s="15">
        <v>0</v>
      </c>
    </row>
    <row r="2350" spans="1:5" x14ac:dyDescent="0.2">
      <c r="A2350" s="20">
        <v>95871</v>
      </c>
      <c r="B2350" s="17" t="s">
        <v>2363</v>
      </c>
      <c r="C2350" s="20" t="s">
        <v>1991</v>
      </c>
      <c r="D2350" s="21">
        <v>276.57</v>
      </c>
      <c r="E2350" s="15">
        <v>0</v>
      </c>
    </row>
    <row r="2351" spans="1:5" x14ac:dyDescent="0.2">
      <c r="A2351" s="20">
        <v>104684</v>
      </c>
      <c r="B2351" s="17" t="s">
        <v>2364</v>
      </c>
      <c r="C2351" s="20" t="s">
        <v>1991</v>
      </c>
      <c r="D2351" s="21">
        <v>0</v>
      </c>
      <c r="E2351" s="15">
        <v>0</v>
      </c>
    </row>
    <row r="2352" spans="1:5" x14ac:dyDescent="0.2">
      <c r="A2352" s="20">
        <v>104685</v>
      </c>
      <c r="B2352" s="17" t="s">
        <v>2365</v>
      </c>
      <c r="C2352" s="20" t="s">
        <v>1991</v>
      </c>
      <c r="D2352" s="21">
        <v>0</v>
      </c>
      <c r="E2352" s="15">
        <v>0</v>
      </c>
    </row>
    <row r="2353" spans="1:5" x14ac:dyDescent="0.2">
      <c r="A2353" s="20">
        <v>104686</v>
      </c>
      <c r="B2353" s="17" t="s">
        <v>2366</v>
      </c>
      <c r="C2353" s="20" t="s">
        <v>1991</v>
      </c>
      <c r="D2353" s="21">
        <v>0</v>
      </c>
      <c r="E2353" s="15">
        <v>0</v>
      </c>
    </row>
    <row r="2354" spans="1:5" x14ac:dyDescent="0.2">
      <c r="A2354" s="20">
        <v>104687</v>
      </c>
      <c r="B2354" s="17" t="s">
        <v>2367</v>
      </c>
      <c r="C2354" s="20" t="s">
        <v>1991</v>
      </c>
      <c r="D2354" s="21">
        <v>455.22</v>
      </c>
      <c r="E2354" s="15">
        <v>0</v>
      </c>
    </row>
    <row r="2355" spans="1:5" x14ac:dyDescent="0.2">
      <c r="A2355" s="20">
        <v>73303</v>
      </c>
      <c r="B2355" s="17" t="s">
        <v>2368</v>
      </c>
      <c r="C2355" s="20" t="s">
        <v>1991</v>
      </c>
      <c r="D2355" s="21">
        <v>7.79</v>
      </c>
      <c r="E2355" s="15">
        <v>0</v>
      </c>
    </row>
    <row r="2356" spans="1:5" x14ac:dyDescent="0.2">
      <c r="A2356" s="20">
        <v>93235</v>
      </c>
      <c r="B2356" s="17" t="s">
        <v>2369</v>
      </c>
      <c r="C2356" s="20" t="s">
        <v>1991</v>
      </c>
      <c r="D2356" s="21">
        <v>2.74</v>
      </c>
      <c r="E2356" s="15">
        <v>0</v>
      </c>
    </row>
    <row r="2357" spans="1:5" x14ac:dyDescent="0.2">
      <c r="A2357" s="20">
        <v>73307</v>
      </c>
      <c r="B2357" s="17" t="s">
        <v>2370</v>
      </c>
      <c r="C2357" s="20" t="s">
        <v>1991</v>
      </c>
      <c r="D2357" s="21">
        <v>6.95</v>
      </c>
      <c r="E2357" s="15">
        <v>0</v>
      </c>
    </row>
    <row r="2358" spans="1:5" x14ac:dyDescent="0.2">
      <c r="A2358" s="20">
        <v>73311</v>
      </c>
      <c r="B2358" s="17" t="s">
        <v>2371</v>
      </c>
      <c r="C2358" s="20" t="s">
        <v>1991</v>
      </c>
      <c r="D2358" s="21">
        <v>180.4</v>
      </c>
      <c r="E2358" s="15">
        <v>0</v>
      </c>
    </row>
    <row r="2359" spans="1:5" x14ac:dyDescent="0.2">
      <c r="A2359" s="20">
        <v>93423</v>
      </c>
      <c r="B2359" s="17" t="s">
        <v>2372</v>
      </c>
      <c r="C2359" s="20" t="s">
        <v>1991</v>
      </c>
      <c r="D2359" s="21">
        <v>6.94</v>
      </c>
      <c r="E2359" s="15">
        <v>0</v>
      </c>
    </row>
    <row r="2360" spans="1:5" x14ac:dyDescent="0.2">
      <c r="A2360" s="20">
        <v>93424</v>
      </c>
      <c r="B2360" s="17" t="s">
        <v>2373</v>
      </c>
      <c r="C2360" s="20" t="s">
        <v>1991</v>
      </c>
      <c r="D2360" s="21">
        <v>2.44</v>
      </c>
      <c r="E2360" s="15">
        <v>0</v>
      </c>
    </row>
    <row r="2361" spans="1:5" x14ac:dyDescent="0.2">
      <c r="A2361" s="20">
        <v>93425</v>
      </c>
      <c r="B2361" s="17" t="s">
        <v>2374</v>
      </c>
      <c r="C2361" s="20" t="s">
        <v>1991</v>
      </c>
      <c r="D2361" s="21">
        <v>6.19</v>
      </c>
      <c r="E2361" s="15">
        <v>0</v>
      </c>
    </row>
    <row r="2362" spans="1:5" x14ac:dyDescent="0.2">
      <c r="A2362" s="20">
        <v>93426</v>
      </c>
      <c r="B2362" s="17" t="s">
        <v>2375</v>
      </c>
      <c r="C2362" s="20" t="s">
        <v>1991</v>
      </c>
      <c r="D2362" s="21">
        <v>162.34</v>
      </c>
      <c r="E2362" s="15">
        <v>0</v>
      </c>
    </row>
    <row r="2363" spans="1:5" x14ac:dyDescent="0.2">
      <c r="A2363" s="20">
        <v>93417</v>
      </c>
      <c r="B2363" s="17" t="s">
        <v>2376</v>
      </c>
      <c r="C2363" s="20" t="s">
        <v>1991</v>
      </c>
      <c r="D2363" s="21">
        <v>4.9000000000000004</v>
      </c>
      <c r="E2363" s="15">
        <v>0</v>
      </c>
    </row>
    <row r="2364" spans="1:5" x14ac:dyDescent="0.2">
      <c r="A2364" s="20">
        <v>93418</v>
      </c>
      <c r="B2364" s="17" t="s">
        <v>2377</v>
      </c>
      <c r="C2364" s="20" t="s">
        <v>1991</v>
      </c>
      <c r="D2364" s="21">
        <v>1.72</v>
      </c>
    </row>
    <row r="2365" spans="1:5" x14ac:dyDescent="0.2">
      <c r="A2365" s="20">
        <v>93419</v>
      </c>
      <c r="B2365" s="17" t="s">
        <v>2378</v>
      </c>
      <c r="C2365" s="20" t="s">
        <v>1991</v>
      </c>
      <c r="D2365" s="21">
        <v>4.37</v>
      </c>
    </row>
    <row r="2366" spans="1:5" x14ac:dyDescent="0.2">
      <c r="A2366" s="20">
        <v>93420</v>
      </c>
      <c r="B2366" s="17" t="s">
        <v>2379</v>
      </c>
      <c r="C2366" s="20" t="s">
        <v>1991</v>
      </c>
      <c r="D2366" s="21">
        <v>67.930000000000007</v>
      </c>
    </row>
    <row r="2367" spans="1:5" x14ac:dyDescent="0.2">
      <c r="A2367" s="20">
        <v>93277</v>
      </c>
      <c r="B2367" s="17" t="s">
        <v>2380</v>
      </c>
      <c r="C2367" s="20" t="s">
        <v>1991</v>
      </c>
      <c r="D2367" s="21">
        <v>0.24</v>
      </c>
      <c r="E2367" s="15">
        <v>0</v>
      </c>
    </row>
    <row r="2368" spans="1:5" x14ac:dyDescent="0.2">
      <c r="A2368" s="20">
        <v>93278</v>
      </c>
      <c r="B2368" s="17" t="s">
        <v>2381</v>
      </c>
      <c r="C2368" s="20" t="s">
        <v>1991</v>
      </c>
      <c r="D2368" s="21">
        <v>0.05</v>
      </c>
      <c r="E2368" s="15">
        <v>0</v>
      </c>
    </row>
    <row r="2369" spans="1:5" x14ac:dyDescent="0.2">
      <c r="A2369" s="20">
        <v>93279</v>
      </c>
      <c r="B2369" s="17" t="s">
        <v>2382</v>
      </c>
      <c r="C2369" s="20" t="s">
        <v>1991</v>
      </c>
      <c r="D2369" s="21">
        <v>0.22</v>
      </c>
      <c r="E2369" s="15">
        <v>0</v>
      </c>
    </row>
    <row r="2370" spans="1:5" x14ac:dyDescent="0.2">
      <c r="A2370" s="20">
        <v>93280</v>
      </c>
      <c r="B2370" s="17" t="s">
        <v>2383</v>
      </c>
      <c r="C2370" s="20" t="s">
        <v>1991</v>
      </c>
      <c r="D2370" s="21">
        <v>0.67</v>
      </c>
      <c r="E2370" s="15">
        <v>0</v>
      </c>
    </row>
    <row r="2371" spans="1:5" x14ac:dyDescent="0.2">
      <c r="A2371" s="20">
        <v>104909</v>
      </c>
      <c r="B2371" s="17" t="s">
        <v>2384</v>
      </c>
      <c r="C2371" s="20" t="s">
        <v>1991</v>
      </c>
      <c r="D2371" s="21">
        <v>0</v>
      </c>
      <c r="E2371" s="15">
        <v>0</v>
      </c>
    </row>
    <row r="2372" spans="1:5" x14ac:dyDescent="0.2">
      <c r="A2372" s="20">
        <v>104910</v>
      </c>
      <c r="B2372" s="17" t="s">
        <v>2385</v>
      </c>
      <c r="C2372" s="20" t="s">
        <v>1991</v>
      </c>
      <c r="D2372" s="21">
        <v>0</v>
      </c>
      <c r="E2372" s="15">
        <v>0</v>
      </c>
    </row>
    <row r="2373" spans="1:5" x14ac:dyDescent="0.2">
      <c r="A2373" s="20">
        <v>104911</v>
      </c>
      <c r="B2373" s="17" t="s">
        <v>2386</v>
      </c>
      <c r="C2373" s="20" t="s">
        <v>1991</v>
      </c>
      <c r="D2373" s="21">
        <v>0</v>
      </c>
      <c r="E2373" s="15">
        <v>0</v>
      </c>
    </row>
    <row r="2374" spans="1:5" x14ac:dyDescent="0.2">
      <c r="A2374" s="20">
        <v>104912</v>
      </c>
      <c r="B2374" s="17" t="s">
        <v>2387</v>
      </c>
      <c r="C2374" s="20" t="s">
        <v>1991</v>
      </c>
      <c r="D2374" s="21">
        <v>33.270000000000003</v>
      </c>
      <c r="E2374" s="15">
        <v>0</v>
      </c>
    </row>
    <row r="2375" spans="1:5" x14ac:dyDescent="0.2">
      <c r="A2375" s="20">
        <v>102840</v>
      </c>
      <c r="B2375" s="17" t="s">
        <v>2388</v>
      </c>
      <c r="C2375" s="20" t="s">
        <v>1991</v>
      </c>
      <c r="D2375" s="21">
        <v>0</v>
      </c>
      <c r="E2375" s="15">
        <v>0</v>
      </c>
    </row>
    <row r="2376" spans="1:5" x14ac:dyDescent="0.2">
      <c r="A2376" s="20">
        <v>102841</v>
      </c>
      <c r="B2376" s="17" t="s">
        <v>2389</v>
      </c>
      <c r="C2376" s="20" t="s">
        <v>1991</v>
      </c>
      <c r="D2376" s="21">
        <v>0</v>
      </c>
      <c r="E2376" s="15">
        <v>0</v>
      </c>
    </row>
    <row r="2377" spans="1:5" x14ac:dyDescent="0.2">
      <c r="A2377" s="20">
        <v>102842</v>
      </c>
      <c r="B2377" s="17" t="s">
        <v>2390</v>
      </c>
      <c r="C2377" s="20" t="s">
        <v>1991</v>
      </c>
      <c r="D2377" s="21">
        <v>0</v>
      </c>
      <c r="E2377" s="15">
        <v>0</v>
      </c>
    </row>
    <row r="2378" spans="1:5" x14ac:dyDescent="0.2">
      <c r="A2378" s="20">
        <v>102843</v>
      </c>
      <c r="B2378" s="17" t="s">
        <v>2391</v>
      </c>
      <c r="C2378" s="20" t="s">
        <v>1991</v>
      </c>
      <c r="D2378" s="21">
        <v>136.35</v>
      </c>
      <c r="E2378" s="15">
        <v>0</v>
      </c>
    </row>
    <row r="2379" spans="1:5" x14ac:dyDescent="0.2">
      <c r="A2379" s="20">
        <v>89267</v>
      </c>
      <c r="B2379" s="17" t="s">
        <v>2392</v>
      </c>
      <c r="C2379" s="20" t="s">
        <v>1991</v>
      </c>
      <c r="D2379" s="21">
        <v>52.21</v>
      </c>
      <c r="E2379" s="15">
        <v>0</v>
      </c>
    </row>
    <row r="2380" spans="1:5" x14ac:dyDescent="0.2">
      <c r="A2380" s="20">
        <v>89269</v>
      </c>
      <c r="B2380" s="17" t="s">
        <v>2393</v>
      </c>
      <c r="C2380" s="20" t="s">
        <v>1991</v>
      </c>
      <c r="D2380" s="21">
        <v>7.44</v>
      </c>
      <c r="E2380" s="15">
        <v>0</v>
      </c>
    </row>
    <row r="2381" spans="1:5" x14ac:dyDescent="0.2">
      <c r="A2381" s="20">
        <v>89268</v>
      </c>
      <c r="B2381" s="17" t="s">
        <v>2394</v>
      </c>
      <c r="C2381" s="20" t="s">
        <v>1991</v>
      </c>
      <c r="D2381" s="21">
        <v>18.399999999999999</v>
      </c>
      <c r="E2381" s="15">
        <v>0</v>
      </c>
    </row>
    <row r="2382" spans="1:5" x14ac:dyDescent="0.2">
      <c r="A2382" s="20">
        <v>89270</v>
      </c>
      <c r="B2382" s="17" t="s">
        <v>2395</v>
      </c>
      <c r="C2382" s="20" t="s">
        <v>1991</v>
      </c>
      <c r="D2382" s="21">
        <v>83.94</v>
      </c>
      <c r="E2382" s="15">
        <v>0</v>
      </c>
    </row>
    <row r="2383" spans="1:5" x14ac:dyDescent="0.2">
      <c r="A2383" s="20">
        <v>89271</v>
      </c>
      <c r="B2383" s="17" t="s">
        <v>2396</v>
      </c>
      <c r="C2383" s="20" t="s">
        <v>1991</v>
      </c>
      <c r="D2383" s="21">
        <v>29.39</v>
      </c>
      <c r="E2383" s="15">
        <v>0</v>
      </c>
    </row>
    <row r="2384" spans="1:5" x14ac:dyDescent="0.2">
      <c r="A2384" s="20">
        <v>93283</v>
      </c>
      <c r="B2384" s="17" t="s">
        <v>2397</v>
      </c>
      <c r="C2384" s="20" t="s">
        <v>1991</v>
      </c>
      <c r="D2384" s="21">
        <v>100.42</v>
      </c>
    </row>
    <row r="2385" spans="1:5" x14ac:dyDescent="0.2">
      <c r="A2385" s="20">
        <v>93296</v>
      </c>
      <c r="B2385" s="17" t="s">
        <v>2398</v>
      </c>
      <c r="C2385" s="20" t="s">
        <v>1991</v>
      </c>
      <c r="D2385" s="21">
        <v>14.3</v>
      </c>
    </row>
    <row r="2386" spans="1:5" x14ac:dyDescent="0.2">
      <c r="A2386" s="20">
        <v>93284</v>
      </c>
      <c r="B2386" s="17" t="s">
        <v>2399</v>
      </c>
      <c r="C2386" s="20" t="s">
        <v>1991</v>
      </c>
      <c r="D2386" s="21">
        <v>35.39</v>
      </c>
    </row>
    <row r="2387" spans="1:5" x14ac:dyDescent="0.2">
      <c r="A2387" s="20">
        <v>93285</v>
      </c>
      <c r="B2387" s="17" t="s">
        <v>2400</v>
      </c>
      <c r="C2387" s="20" t="s">
        <v>1991</v>
      </c>
      <c r="D2387" s="21">
        <v>161.41999999999999</v>
      </c>
      <c r="E2387" s="15">
        <v>0</v>
      </c>
    </row>
    <row r="2388" spans="1:5" x14ac:dyDescent="0.2">
      <c r="A2388" s="20">
        <v>93286</v>
      </c>
      <c r="B2388" s="17" t="s">
        <v>2401</v>
      </c>
      <c r="C2388" s="20" t="s">
        <v>1991</v>
      </c>
      <c r="D2388" s="21">
        <v>11.31</v>
      </c>
      <c r="E2388" s="15">
        <v>0</v>
      </c>
    </row>
    <row r="2389" spans="1:5" x14ac:dyDescent="0.2">
      <c r="A2389" s="20">
        <v>104706</v>
      </c>
      <c r="B2389" s="17" t="s">
        <v>2402</v>
      </c>
      <c r="C2389" s="20" t="s">
        <v>1991</v>
      </c>
      <c r="D2389" s="21">
        <v>0</v>
      </c>
      <c r="E2389" s="15">
        <v>0</v>
      </c>
    </row>
    <row r="2390" spans="1:5" x14ac:dyDescent="0.2">
      <c r="A2390" s="20">
        <v>104707</v>
      </c>
      <c r="B2390" s="17" t="s">
        <v>2403</v>
      </c>
      <c r="C2390" s="20" t="s">
        <v>1991</v>
      </c>
      <c r="D2390" s="21">
        <v>0</v>
      </c>
      <c r="E2390" s="15">
        <v>0</v>
      </c>
    </row>
    <row r="2391" spans="1:5" x14ac:dyDescent="0.2">
      <c r="A2391" s="20">
        <v>104708</v>
      </c>
      <c r="B2391" s="17" t="s">
        <v>2404</v>
      </c>
      <c r="C2391" s="20" t="s">
        <v>1991</v>
      </c>
      <c r="D2391" s="21">
        <v>0</v>
      </c>
      <c r="E2391" s="15">
        <v>0</v>
      </c>
    </row>
    <row r="2392" spans="1:5" x14ac:dyDescent="0.2">
      <c r="A2392" s="20">
        <v>104709</v>
      </c>
      <c r="B2392" s="17" t="s">
        <v>2405</v>
      </c>
      <c r="C2392" s="20" t="s">
        <v>1991</v>
      </c>
      <c r="D2392" s="21">
        <v>1184.73</v>
      </c>
    </row>
    <row r="2393" spans="1:5" x14ac:dyDescent="0.2">
      <c r="A2393" s="20">
        <v>104903</v>
      </c>
      <c r="B2393" s="17" t="s">
        <v>2406</v>
      </c>
      <c r="C2393" s="20" t="s">
        <v>1991</v>
      </c>
      <c r="D2393" s="21">
        <v>0</v>
      </c>
    </row>
    <row r="2394" spans="1:5" x14ac:dyDescent="0.2">
      <c r="A2394" s="20">
        <v>104904</v>
      </c>
      <c r="B2394" s="17" t="s">
        <v>2407</v>
      </c>
      <c r="C2394" s="20" t="s">
        <v>1991</v>
      </c>
      <c r="D2394" s="21">
        <v>0</v>
      </c>
    </row>
    <row r="2395" spans="1:5" x14ac:dyDescent="0.2">
      <c r="A2395" s="20">
        <v>104905</v>
      </c>
      <c r="B2395" s="17" t="s">
        <v>2408</v>
      </c>
      <c r="C2395" s="20" t="s">
        <v>1991</v>
      </c>
      <c r="D2395" s="21">
        <v>0</v>
      </c>
      <c r="E2395" s="15">
        <v>0</v>
      </c>
    </row>
    <row r="2396" spans="1:5" x14ac:dyDescent="0.2">
      <c r="A2396" s="20">
        <v>104906</v>
      </c>
      <c r="B2396" s="17" t="s">
        <v>2409</v>
      </c>
      <c r="C2396" s="20" t="s">
        <v>1991</v>
      </c>
      <c r="D2396" s="21">
        <v>99.99</v>
      </c>
      <c r="E2396" s="15">
        <v>0</v>
      </c>
    </row>
    <row r="2397" spans="1:5" x14ac:dyDescent="0.2">
      <c r="A2397" s="20">
        <v>102846</v>
      </c>
      <c r="B2397" s="17" t="s">
        <v>2410</v>
      </c>
      <c r="C2397" s="20" t="s">
        <v>1991</v>
      </c>
      <c r="D2397" s="21">
        <v>0</v>
      </c>
      <c r="E2397" s="15">
        <v>0</v>
      </c>
    </row>
    <row r="2398" spans="1:5" x14ac:dyDescent="0.2">
      <c r="A2398" s="20">
        <v>102847</v>
      </c>
      <c r="B2398" s="17" t="s">
        <v>2411</v>
      </c>
      <c r="C2398" s="20" t="s">
        <v>1991</v>
      </c>
      <c r="D2398" s="21">
        <v>0</v>
      </c>
      <c r="E2398" s="15">
        <v>0</v>
      </c>
    </row>
    <row r="2399" spans="1:5" x14ac:dyDescent="0.2">
      <c r="A2399" s="20">
        <v>102848</v>
      </c>
      <c r="B2399" s="17" t="s">
        <v>2412</v>
      </c>
      <c r="C2399" s="20" t="s">
        <v>1991</v>
      </c>
      <c r="D2399" s="21">
        <v>0</v>
      </c>
      <c r="E2399" s="15">
        <v>0</v>
      </c>
    </row>
    <row r="2400" spans="1:5" x14ac:dyDescent="0.2">
      <c r="A2400" s="20">
        <v>102849</v>
      </c>
      <c r="B2400" s="17" t="s">
        <v>2413</v>
      </c>
      <c r="C2400" s="20" t="s">
        <v>1991</v>
      </c>
      <c r="D2400" s="21">
        <v>66.66</v>
      </c>
    </row>
    <row r="2401" spans="1:5" x14ac:dyDescent="0.2">
      <c r="A2401" s="20">
        <v>102852</v>
      </c>
      <c r="B2401" s="17" t="s">
        <v>2414</v>
      </c>
      <c r="C2401" s="20" t="s">
        <v>1991</v>
      </c>
      <c r="D2401" s="21">
        <v>0</v>
      </c>
    </row>
    <row r="2402" spans="1:5" x14ac:dyDescent="0.2">
      <c r="A2402" s="20">
        <v>102853</v>
      </c>
      <c r="B2402" s="17" t="s">
        <v>2415</v>
      </c>
      <c r="C2402" s="20" t="s">
        <v>1991</v>
      </c>
      <c r="D2402" s="21">
        <v>0</v>
      </c>
    </row>
    <row r="2403" spans="1:5" x14ac:dyDescent="0.2">
      <c r="A2403" s="20">
        <v>102854</v>
      </c>
      <c r="B2403" s="17" t="s">
        <v>2416</v>
      </c>
      <c r="C2403" s="20" t="s">
        <v>1991</v>
      </c>
      <c r="D2403" s="21">
        <v>0</v>
      </c>
      <c r="E2403" s="15">
        <v>0</v>
      </c>
    </row>
    <row r="2404" spans="1:5" x14ac:dyDescent="0.2">
      <c r="A2404" s="20">
        <v>102855</v>
      </c>
      <c r="B2404" s="17" t="s">
        <v>2417</v>
      </c>
      <c r="C2404" s="20" t="s">
        <v>1991</v>
      </c>
      <c r="D2404" s="21">
        <v>66.66</v>
      </c>
    </row>
    <row r="2405" spans="1:5" x14ac:dyDescent="0.2">
      <c r="A2405" s="20">
        <v>106242</v>
      </c>
      <c r="B2405" s="17" t="s">
        <v>2418</v>
      </c>
      <c r="C2405" s="20" t="s">
        <v>1991</v>
      </c>
      <c r="D2405" s="21">
        <v>46.99</v>
      </c>
    </row>
    <row r="2406" spans="1:5" x14ac:dyDescent="0.2">
      <c r="A2406" s="20">
        <v>106245</v>
      </c>
      <c r="B2406" s="17" t="s">
        <v>2419</v>
      </c>
      <c r="C2406" s="20" t="s">
        <v>1991</v>
      </c>
      <c r="D2406" s="21">
        <v>6.46</v>
      </c>
    </row>
    <row r="2407" spans="1:5" x14ac:dyDescent="0.2">
      <c r="A2407" s="20">
        <v>106243</v>
      </c>
      <c r="B2407" s="17" t="s">
        <v>2420</v>
      </c>
      <c r="C2407" s="20" t="s">
        <v>1991</v>
      </c>
      <c r="D2407" s="21">
        <v>15.93</v>
      </c>
      <c r="E2407" s="15">
        <v>0</v>
      </c>
    </row>
    <row r="2408" spans="1:5" x14ac:dyDescent="0.2">
      <c r="A2408" s="20">
        <v>106244</v>
      </c>
      <c r="B2408" s="17" t="s">
        <v>2421</v>
      </c>
      <c r="C2408" s="20" t="s">
        <v>1991</v>
      </c>
      <c r="D2408" s="21">
        <v>73.88</v>
      </c>
    </row>
    <row r="2409" spans="1:5" x14ac:dyDescent="0.2">
      <c r="A2409" s="20">
        <v>106246</v>
      </c>
      <c r="B2409" s="17" t="s">
        <v>2422</v>
      </c>
      <c r="C2409" s="20" t="s">
        <v>1991</v>
      </c>
      <c r="D2409" s="21">
        <v>159.86000000000001</v>
      </c>
    </row>
    <row r="2410" spans="1:5" x14ac:dyDescent="0.2">
      <c r="A2410" s="20">
        <v>93397</v>
      </c>
      <c r="B2410" s="17" t="s">
        <v>2423</v>
      </c>
      <c r="C2410" s="20" t="s">
        <v>1991</v>
      </c>
      <c r="D2410" s="21">
        <v>25.96</v>
      </c>
    </row>
    <row r="2411" spans="1:5" x14ac:dyDescent="0.2">
      <c r="A2411" s="20">
        <v>93399</v>
      </c>
      <c r="B2411" s="17" t="s">
        <v>2424</v>
      </c>
      <c r="C2411" s="20" t="s">
        <v>1991</v>
      </c>
      <c r="D2411" s="21">
        <v>3.96</v>
      </c>
      <c r="E2411" s="15">
        <v>0</v>
      </c>
    </row>
    <row r="2412" spans="1:5" x14ac:dyDescent="0.2">
      <c r="A2412" s="20">
        <v>93398</v>
      </c>
      <c r="B2412" s="17" t="s">
        <v>2425</v>
      </c>
      <c r="C2412" s="20" t="s">
        <v>1991</v>
      </c>
      <c r="D2412" s="21">
        <v>9.82</v>
      </c>
    </row>
    <row r="2413" spans="1:5" x14ac:dyDescent="0.2">
      <c r="A2413" s="20">
        <v>93400</v>
      </c>
      <c r="B2413" s="17" t="s">
        <v>2426</v>
      </c>
      <c r="C2413" s="20" t="s">
        <v>1991</v>
      </c>
      <c r="D2413" s="21">
        <v>45.12</v>
      </c>
    </row>
    <row r="2414" spans="1:5" x14ac:dyDescent="0.2">
      <c r="A2414" s="20">
        <v>93401</v>
      </c>
      <c r="B2414" s="17" t="s">
        <v>2427</v>
      </c>
      <c r="C2414" s="20" t="s">
        <v>1991</v>
      </c>
      <c r="D2414" s="21">
        <v>160.16</v>
      </c>
    </row>
    <row r="2415" spans="1:5" x14ac:dyDescent="0.2">
      <c r="A2415" s="20">
        <v>89259</v>
      </c>
      <c r="B2415" s="17" t="s">
        <v>2428</v>
      </c>
      <c r="C2415" s="20" t="s">
        <v>1991</v>
      </c>
      <c r="D2415" s="21">
        <v>28.27</v>
      </c>
      <c r="E2415" s="15">
        <v>0</v>
      </c>
    </row>
    <row r="2416" spans="1:5" x14ac:dyDescent="0.2">
      <c r="A2416" s="20">
        <v>91466</v>
      </c>
      <c r="B2416" s="17" t="s">
        <v>2429</v>
      </c>
      <c r="C2416" s="20" t="s">
        <v>1991</v>
      </c>
      <c r="D2416" s="21">
        <v>4.21</v>
      </c>
    </row>
    <row r="2417" spans="1:5" x14ac:dyDescent="0.2">
      <c r="A2417" s="20">
        <v>89260</v>
      </c>
      <c r="B2417" s="17" t="s">
        <v>2430</v>
      </c>
      <c r="C2417" s="20" t="s">
        <v>1991</v>
      </c>
      <c r="D2417" s="21">
        <v>10.42</v>
      </c>
    </row>
    <row r="2418" spans="1:5" x14ac:dyDescent="0.2">
      <c r="A2418" s="20">
        <v>89262</v>
      </c>
      <c r="B2418" s="17" t="s">
        <v>2431</v>
      </c>
      <c r="C2418" s="20" t="s">
        <v>1991</v>
      </c>
      <c r="D2418" s="21">
        <v>48.01</v>
      </c>
    </row>
    <row r="2419" spans="1:5" x14ac:dyDescent="0.2">
      <c r="A2419" s="20">
        <v>91467</v>
      </c>
      <c r="B2419" s="17" t="s">
        <v>2432</v>
      </c>
      <c r="C2419" s="20" t="s">
        <v>1991</v>
      </c>
      <c r="D2419" s="21">
        <v>160.16</v>
      </c>
      <c r="E2419" s="15">
        <v>0</v>
      </c>
    </row>
    <row r="2420" spans="1:5" x14ac:dyDescent="0.2">
      <c r="A2420" s="20">
        <v>105839</v>
      </c>
      <c r="B2420" s="17" t="s">
        <v>2433</v>
      </c>
      <c r="C2420" s="20" t="s">
        <v>1991</v>
      </c>
      <c r="D2420" s="21">
        <v>0</v>
      </c>
    </row>
    <row r="2421" spans="1:5" x14ac:dyDescent="0.2">
      <c r="A2421" s="20">
        <v>105842</v>
      </c>
      <c r="B2421" s="17" t="s">
        <v>2434</v>
      </c>
      <c r="C2421" s="20" t="s">
        <v>1991</v>
      </c>
      <c r="D2421" s="21">
        <v>0</v>
      </c>
    </row>
    <row r="2422" spans="1:5" x14ac:dyDescent="0.2">
      <c r="A2422" s="20">
        <v>105840</v>
      </c>
      <c r="B2422" s="17" t="s">
        <v>2435</v>
      </c>
      <c r="C2422" s="20" t="s">
        <v>1991</v>
      </c>
      <c r="D2422" s="21">
        <v>0</v>
      </c>
    </row>
    <row r="2423" spans="1:5" x14ac:dyDescent="0.2">
      <c r="A2423" s="20">
        <v>105841</v>
      </c>
      <c r="B2423" s="17" t="s">
        <v>2436</v>
      </c>
      <c r="C2423" s="20" t="s">
        <v>1991</v>
      </c>
      <c r="D2423" s="21">
        <v>0</v>
      </c>
      <c r="E2423" s="15">
        <v>0</v>
      </c>
    </row>
    <row r="2424" spans="1:5" x14ac:dyDescent="0.2">
      <c r="A2424" s="20">
        <v>105843</v>
      </c>
      <c r="B2424" s="17" t="s">
        <v>2437</v>
      </c>
      <c r="C2424" s="20" t="s">
        <v>1991</v>
      </c>
      <c r="D2424" s="21">
        <v>84.29</v>
      </c>
    </row>
    <row r="2425" spans="1:5" x14ac:dyDescent="0.2">
      <c r="A2425" s="20">
        <v>91629</v>
      </c>
      <c r="B2425" s="17" t="s">
        <v>2438</v>
      </c>
      <c r="C2425" s="20" t="s">
        <v>1991</v>
      </c>
      <c r="D2425" s="21">
        <v>22.41</v>
      </c>
    </row>
    <row r="2426" spans="1:5" x14ac:dyDescent="0.2">
      <c r="A2426" s="20">
        <v>91631</v>
      </c>
      <c r="B2426" s="17" t="s">
        <v>2439</v>
      </c>
      <c r="C2426" s="20" t="s">
        <v>1991</v>
      </c>
      <c r="D2426" s="21">
        <v>3.37</v>
      </c>
    </row>
    <row r="2427" spans="1:5" x14ac:dyDescent="0.2">
      <c r="A2427" s="20">
        <v>91630</v>
      </c>
      <c r="B2427" s="17" t="s">
        <v>2440</v>
      </c>
      <c r="C2427" s="20" t="s">
        <v>1991</v>
      </c>
      <c r="D2427" s="21">
        <v>8.36</v>
      </c>
      <c r="E2427" s="15">
        <v>0</v>
      </c>
    </row>
    <row r="2428" spans="1:5" x14ac:dyDescent="0.2">
      <c r="A2428" s="20">
        <v>91632</v>
      </c>
      <c r="B2428" s="17" t="s">
        <v>2441</v>
      </c>
      <c r="C2428" s="20" t="s">
        <v>1991</v>
      </c>
      <c r="D2428" s="21">
        <v>38.479999999999997</v>
      </c>
      <c r="E2428" s="15">
        <v>0</v>
      </c>
    </row>
    <row r="2429" spans="1:5" x14ac:dyDescent="0.2">
      <c r="A2429" s="20">
        <v>91633</v>
      </c>
      <c r="B2429" s="17" t="s">
        <v>2442</v>
      </c>
      <c r="C2429" s="20" t="s">
        <v>1991</v>
      </c>
      <c r="D2429" s="21">
        <v>135.56</v>
      </c>
      <c r="E2429" s="15">
        <v>0</v>
      </c>
    </row>
    <row r="2430" spans="1:5" x14ac:dyDescent="0.2">
      <c r="A2430" s="20">
        <v>105979</v>
      </c>
      <c r="B2430" s="17" t="s">
        <v>2443</v>
      </c>
      <c r="C2430" s="20" t="s">
        <v>1991</v>
      </c>
      <c r="D2430" s="21">
        <v>44.95</v>
      </c>
      <c r="E2430" s="15">
        <v>0</v>
      </c>
    </row>
    <row r="2431" spans="1:5" x14ac:dyDescent="0.2">
      <c r="A2431" s="20">
        <v>105982</v>
      </c>
      <c r="B2431" s="17" t="s">
        <v>2444</v>
      </c>
      <c r="C2431" s="20" t="s">
        <v>1991</v>
      </c>
      <c r="D2431" s="21">
        <v>6.23</v>
      </c>
      <c r="E2431" s="15">
        <v>0</v>
      </c>
    </row>
    <row r="2432" spans="1:5" x14ac:dyDescent="0.2">
      <c r="A2432" s="20">
        <v>105980</v>
      </c>
      <c r="B2432" s="17" t="s">
        <v>2445</v>
      </c>
      <c r="C2432" s="20" t="s">
        <v>1991</v>
      </c>
      <c r="D2432" s="21">
        <v>15.4</v>
      </c>
      <c r="E2432" s="15">
        <v>0</v>
      </c>
    </row>
    <row r="2433" spans="1:5" x14ac:dyDescent="0.2">
      <c r="A2433" s="20">
        <v>105981</v>
      </c>
      <c r="B2433" s="17" t="s">
        <v>2446</v>
      </c>
      <c r="C2433" s="20" t="s">
        <v>1991</v>
      </c>
      <c r="D2433" s="21">
        <v>71.34</v>
      </c>
      <c r="E2433" s="15">
        <v>0</v>
      </c>
    </row>
    <row r="2434" spans="1:5" x14ac:dyDescent="0.2">
      <c r="A2434" s="20">
        <v>105983</v>
      </c>
      <c r="B2434" s="17" t="s">
        <v>2447</v>
      </c>
      <c r="C2434" s="20" t="s">
        <v>1991</v>
      </c>
      <c r="D2434" s="21">
        <v>159.86000000000001</v>
      </c>
      <c r="E2434" s="15">
        <v>0</v>
      </c>
    </row>
    <row r="2435" spans="1:5" x14ac:dyDescent="0.2">
      <c r="A2435" s="20">
        <v>98760</v>
      </c>
      <c r="B2435" s="17" t="s">
        <v>2448</v>
      </c>
      <c r="C2435" s="20" t="s">
        <v>1991</v>
      </c>
      <c r="D2435" s="21">
        <v>0.05</v>
      </c>
      <c r="E2435" s="15">
        <v>0</v>
      </c>
    </row>
    <row r="2436" spans="1:5" x14ac:dyDescent="0.2">
      <c r="A2436" s="20">
        <v>98761</v>
      </c>
      <c r="B2436" s="17" t="s">
        <v>2449</v>
      </c>
      <c r="C2436" s="20" t="s">
        <v>1991</v>
      </c>
      <c r="D2436" s="21">
        <v>0.01</v>
      </c>
      <c r="E2436" s="15">
        <v>0</v>
      </c>
    </row>
    <row r="2437" spans="1:5" x14ac:dyDescent="0.2">
      <c r="A2437" s="20">
        <v>98762</v>
      </c>
      <c r="B2437" s="17" t="s">
        <v>2450</v>
      </c>
      <c r="C2437" s="20" t="s">
        <v>1991</v>
      </c>
      <c r="D2437" s="21">
        <v>7.0000000000000007E-2</v>
      </c>
      <c r="E2437" s="15">
        <v>0</v>
      </c>
    </row>
    <row r="2438" spans="1:5" x14ac:dyDescent="0.2">
      <c r="A2438" s="20">
        <v>98763</v>
      </c>
      <c r="B2438" s="17" t="s">
        <v>2451</v>
      </c>
      <c r="C2438" s="20" t="s">
        <v>1991</v>
      </c>
      <c r="D2438" s="21">
        <v>5.17</v>
      </c>
      <c r="E2438" s="15">
        <v>0</v>
      </c>
    </row>
    <row r="2439" spans="1:5" x14ac:dyDescent="0.2">
      <c r="A2439" s="20">
        <v>99829</v>
      </c>
      <c r="B2439" s="17" t="s">
        <v>2452</v>
      </c>
      <c r="C2439" s="20" t="s">
        <v>1991</v>
      </c>
      <c r="D2439" s="21">
        <v>0.16</v>
      </c>
      <c r="E2439" s="15">
        <v>0</v>
      </c>
    </row>
    <row r="2440" spans="1:5" x14ac:dyDescent="0.2">
      <c r="A2440" s="20">
        <v>99830</v>
      </c>
      <c r="B2440" s="17" t="s">
        <v>2453</v>
      </c>
      <c r="C2440" s="20" t="s">
        <v>1991</v>
      </c>
      <c r="D2440" s="21">
        <v>0.03</v>
      </c>
      <c r="E2440" s="15">
        <v>0</v>
      </c>
    </row>
    <row r="2441" spans="1:5" x14ac:dyDescent="0.2">
      <c r="A2441" s="20">
        <v>99831</v>
      </c>
      <c r="B2441" s="17" t="s">
        <v>2454</v>
      </c>
      <c r="C2441" s="20" t="s">
        <v>1991</v>
      </c>
      <c r="D2441" s="21">
        <v>0.11</v>
      </c>
      <c r="E2441" s="15">
        <v>0</v>
      </c>
    </row>
    <row r="2442" spans="1:5" x14ac:dyDescent="0.2">
      <c r="A2442" s="20">
        <v>99832</v>
      </c>
      <c r="B2442" s="17" t="s">
        <v>2455</v>
      </c>
      <c r="C2442" s="20" t="s">
        <v>1991</v>
      </c>
      <c r="D2442" s="21">
        <v>3.84</v>
      </c>
      <c r="E2442" s="15">
        <v>0</v>
      </c>
    </row>
    <row r="2443" spans="1:5" x14ac:dyDescent="0.2">
      <c r="A2443" s="20">
        <v>104516</v>
      </c>
      <c r="B2443" s="17" t="s">
        <v>2456</v>
      </c>
      <c r="C2443" s="20" t="s">
        <v>1991</v>
      </c>
      <c r="D2443" s="21">
        <v>0</v>
      </c>
      <c r="E2443" s="15">
        <v>0</v>
      </c>
    </row>
    <row r="2444" spans="1:5" x14ac:dyDescent="0.2">
      <c r="A2444" s="20">
        <v>104517</v>
      </c>
      <c r="B2444" s="17" t="s">
        <v>2457</v>
      </c>
      <c r="C2444" s="20" t="s">
        <v>1991</v>
      </c>
      <c r="D2444" s="21">
        <v>0</v>
      </c>
      <c r="E2444" s="15">
        <v>0</v>
      </c>
    </row>
    <row r="2445" spans="1:5" x14ac:dyDescent="0.2">
      <c r="A2445" s="20">
        <v>104518</v>
      </c>
      <c r="B2445" s="17" t="s">
        <v>2458</v>
      </c>
      <c r="C2445" s="20" t="s">
        <v>1991</v>
      </c>
      <c r="D2445" s="21">
        <v>0</v>
      </c>
      <c r="E2445" s="15">
        <v>0</v>
      </c>
    </row>
    <row r="2446" spans="1:5" x14ac:dyDescent="0.2">
      <c r="A2446" s="20">
        <v>104519</v>
      </c>
      <c r="B2446" s="17" t="s">
        <v>2459</v>
      </c>
      <c r="C2446" s="20" t="s">
        <v>1991</v>
      </c>
      <c r="D2446" s="21">
        <v>0.55000000000000004</v>
      </c>
      <c r="E2446" s="15">
        <v>0</v>
      </c>
    </row>
    <row r="2447" spans="1:5" x14ac:dyDescent="0.2">
      <c r="A2447" s="20">
        <v>90682</v>
      </c>
      <c r="B2447" s="17" t="s">
        <v>2460</v>
      </c>
      <c r="C2447" s="20" t="s">
        <v>1991</v>
      </c>
      <c r="D2447" s="21">
        <v>38.75</v>
      </c>
      <c r="E2447" s="15">
        <v>0</v>
      </c>
    </row>
    <row r="2448" spans="1:5" x14ac:dyDescent="0.2">
      <c r="A2448" s="20">
        <v>90683</v>
      </c>
      <c r="B2448" s="17" t="s">
        <v>2461</v>
      </c>
      <c r="C2448" s="20" t="s">
        <v>1991</v>
      </c>
      <c r="D2448" s="21">
        <v>8.9600000000000009</v>
      </c>
      <c r="E2448" s="15">
        <v>0</v>
      </c>
    </row>
    <row r="2449" spans="1:5" x14ac:dyDescent="0.2">
      <c r="A2449" s="20">
        <v>90684</v>
      </c>
      <c r="B2449" s="17" t="s">
        <v>2462</v>
      </c>
      <c r="C2449" s="20" t="s">
        <v>1991</v>
      </c>
      <c r="D2449" s="21">
        <v>42.39</v>
      </c>
      <c r="E2449" s="15">
        <v>0</v>
      </c>
    </row>
    <row r="2450" spans="1:5" x14ac:dyDescent="0.2">
      <c r="A2450" s="20">
        <v>90685</v>
      </c>
      <c r="B2450" s="17" t="s">
        <v>2463</v>
      </c>
      <c r="C2450" s="20" t="s">
        <v>1991</v>
      </c>
      <c r="D2450" s="21">
        <v>57.63</v>
      </c>
      <c r="E2450" s="15">
        <v>0</v>
      </c>
    </row>
    <row r="2451" spans="1:5" x14ac:dyDescent="0.2">
      <c r="A2451" s="20">
        <v>95114</v>
      </c>
      <c r="B2451" s="17" t="s">
        <v>2464</v>
      </c>
      <c r="C2451" s="20" t="s">
        <v>1991</v>
      </c>
      <c r="D2451" s="21">
        <v>0.39</v>
      </c>
      <c r="E2451" s="15">
        <v>0</v>
      </c>
    </row>
    <row r="2452" spans="1:5" x14ac:dyDescent="0.2">
      <c r="A2452" s="20">
        <v>95115</v>
      </c>
      <c r="B2452" s="17" t="s">
        <v>2465</v>
      </c>
      <c r="C2452" s="20" t="s">
        <v>1991</v>
      </c>
      <c r="D2452" s="21">
        <v>0.09</v>
      </c>
      <c r="E2452" s="15">
        <v>0</v>
      </c>
    </row>
    <row r="2453" spans="1:5" x14ac:dyDescent="0.2">
      <c r="A2453" s="20">
        <v>53863</v>
      </c>
      <c r="B2453" s="17" t="s">
        <v>2466</v>
      </c>
      <c r="C2453" s="20" t="s">
        <v>1991</v>
      </c>
      <c r="D2453" s="21">
        <v>0.49</v>
      </c>
      <c r="E2453" s="15">
        <v>0</v>
      </c>
    </row>
    <row r="2454" spans="1:5" x14ac:dyDescent="0.2">
      <c r="A2454" s="20">
        <v>104652</v>
      </c>
      <c r="B2454" s="17" t="s">
        <v>2467</v>
      </c>
      <c r="C2454" s="20" t="s">
        <v>1991</v>
      </c>
      <c r="D2454" s="21">
        <v>0</v>
      </c>
      <c r="E2454" s="15">
        <v>0</v>
      </c>
    </row>
    <row r="2455" spans="1:5" x14ac:dyDescent="0.2">
      <c r="A2455" s="20">
        <v>104653</v>
      </c>
      <c r="B2455" s="17" t="s">
        <v>2468</v>
      </c>
      <c r="C2455" s="20" t="s">
        <v>1991</v>
      </c>
      <c r="D2455" s="21">
        <v>0</v>
      </c>
      <c r="E2455" s="15">
        <v>0</v>
      </c>
    </row>
    <row r="2456" spans="1:5" x14ac:dyDescent="0.2">
      <c r="A2456" s="20">
        <v>104654</v>
      </c>
      <c r="B2456" s="17" t="s">
        <v>2469</v>
      </c>
      <c r="C2456" s="20" t="s">
        <v>1991</v>
      </c>
      <c r="D2456" s="21">
        <v>0</v>
      </c>
      <c r="E2456" s="15">
        <v>0</v>
      </c>
    </row>
    <row r="2457" spans="1:5" x14ac:dyDescent="0.2">
      <c r="A2457" s="20">
        <v>104655</v>
      </c>
      <c r="B2457" s="17" t="s">
        <v>2470</v>
      </c>
      <c r="C2457" s="20" t="s">
        <v>1991</v>
      </c>
      <c r="D2457" s="21">
        <v>0.59</v>
      </c>
      <c r="E2457" s="15">
        <v>0</v>
      </c>
    </row>
    <row r="2458" spans="1:5" x14ac:dyDescent="0.2">
      <c r="A2458" s="20">
        <v>102270</v>
      </c>
      <c r="B2458" s="17" t="s">
        <v>2471</v>
      </c>
      <c r="C2458" s="20" t="s">
        <v>1991</v>
      </c>
      <c r="D2458" s="21">
        <v>0.66</v>
      </c>
      <c r="E2458" s="15">
        <v>0</v>
      </c>
    </row>
    <row r="2459" spans="1:5" x14ac:dyDescent="0.2">
      <c r="A2459" s="20">
        <v>102271</v>
      </c>
      <c r="B2459" s="17" t="s">
        <v>2472</v>
      </c>
      <c r="C2459" s="20" t="s">
        <v>1991</v>
      </c>
      <c r="D2459" s="21">
        <v>0.15</v>
      </c>
      <c r="E2459" s="15">
        <v>0</v>
      </c>
    </row>
    <row r="2460" spans="1:5" x14ac:dyDescent="0.2">
      <c r="A2460" s="20">
        <v>102272</v>
      </c>
      <c r="B2460" s="17" t="s">
        <v>2473</v>
      </c>
      <c r="C2460" s="20" t="s">
        <v>1991</v>
      </c>
      <c r="D2460" s="21">
        <v>0.83</v>
      </c>
      <c r="E2460" s="15">
        <v>0</v>
      </c>
    </row>
    <row r="2461" spans="1:5" x14ac:dyDescent="0.2">
      <c r="A2461" s="20">
        <v>102273</v>
      </c>
      <c r="B2461" s="17" t="s">
        <v>2474</v>
      </c>
      <c r="C2461" s="20" t="s">
        <v>1991</v>
      </c>
      <c r="D2461" s="21">
        <v>1.47</v>
      </c>
      <c r="E2461" s="15">
        <v>0</v>
      </c>
    </row>
    <row r="2462" spans="1:5" x14ac:dyDescent="0.2">
      <c r="A2462" s="20">
        <v>95255</v>
      </c>
      <c r="B2462" s="17" t="s">
        <v>2475</v>
      </c>
      <c r="C2462" s="20" t="s">
        <v>1991</v>
      </c>
      <c r="D2462" s="21">
        <v>0.79</v>
      </c>
      <c r="E2462" s="15">
        <v>0</v>
      </c>
    </row>
    <row r="2463" spans="1:5" x14ac:dyDescent="0.2">
      <c r="A2463" s="20">
        <v>95256</v>
      </c>
      <c r="B2463" s="17" t="s">
        <v>2476</v>
      </c>
      <c r="C2463" s="20" t="s">
        <v>1991</v>
      </c>
      <c r="D2463" s="21">
        <v>0.18</v>
      </c>
      <c r="E2463" s="15">
        <v>0</v>
      </c>
    </row>
    <row r="2464" spans="1:5" x14ac:dyDescent="0.2">
      <c r="A2464" s="20">
        <v>95257</v>
      </c>
      <c r="B2464" s="17" t="s">
        <v>2477</v>
      </c>
      <c r="C2464" s="20" t="s">
        <v>1991</v>
      </c>
      <c r="D2464" s="21">
        <v>0.99</v>
      </c>
      <c r="E2464" s="15">
        <v>0</v>
      </c>
    </row>
    <row r="2465" spans="1:5" x14ac:dyDescent="0.2">
      <c r="A2465" s="20">
        <v>105913</v>
      </c>
      <c r="B2465" s="17" t="s">
        <v>2478</v>
      </c>
      <c r="C2465" s="20" t="s">
        <v>1991</v>
      </c>
      <c r="D2465" s="21">
        <v>0.67</v>
      </c>
      <c r="E2465" s="15">
        <v>0</v>
      </c>
    </row>
    <row r="2466" spans="1:5" x14ac:dyDescent="0.2">
      <c r="A2466" s="20">
        <v>105914</v>
      </c>
      <c r="B2466" s="17" t="s">
        <v>2479</v>
      </c>
      <c r="C2466" s="20" t="s">
        <v>1991</v>
      </c>
      <c r="D2466" s="21">
        <v>0.15</v>
      </c>
      <c r="E2466" s="15">
        <v>0</v>
      </c>
    </row>
    <row r="2467" spans="1:5" x14ac:dyDescent="0.2">
      <c r="A2467" s="20">
        <v>105915</v>
      </c>
      <c r="B2467" s="17" t="s">
        <v>2480</v>
      </c>
      <c r="C2467" s="20" t="s">
        <v>1991</v>
      </c>
      <c r="D2467" s="21">
        <v>0.84</v>
      </c>
      <c r="E2467" s="15">
        <v>0</v>
      </c>
    </row>
    <row r="2468" spans="1:5" x14ac:dyDescent="0.2">
      <c r="A2468" s="20">
        <v>103792</v>
      </c>
      <c r="B2468" s="17" t="s">
        <v>2481</v>
      </c>
      <c r="C2468" s="20" t="s">
        <v>1991</v>
      </c>
      <c r="D2468" s="21">
        <v>4.07</v>
      </c>
      <c r="E2468" s="15">
        <v>0</v>
      </c>
    </row>
    <row r="2469" spans="1:5" x14ac:dyDescent="0.2">
      <c r="A2469" s="20">
        <v>103789</v>
      </c>
      <c r="B2469" s="17" t="s">
        <v>2482</v>
      </c>
      <c r="C2469" s="20" t="s">
        <v>1991</v>
      </c>
      <c r="D2469" s="21">
        <v>0</v>
      </c>
      <c r="E2469" s="15">
        <v>0</v>
      </c>
    </row>
    <row r="2470" spans="1:5" x14ac:dyDescent="0.2">
      <c r="A2470" s="20">
        <v>103790</v>
      </c>
      <c r="B2470" s="17" t="s">
        <v>2483</v>
      </c>
      <c r="C2470" s="20" t="s">
        <v>1991</v>
      </c>
      <c r="D2470" s="21">
        <v>0</v>
      </c>
      <c r="E2470" s="15">
        <v>0</v>
      </c>
    </row>
    <row r="2471" spans="1:5" x14ac:dyDescent="0.2">
      <c r="A2471" s="20">
        <v>103791</v>
      </c>
      <c r="B2471" s="17" t="s">
        <v>2484</v>
      </c>
      <c r="C2471" s="20" t="s">
        <v>1991</v>
      </c>
      <c r="D2471" s="21">
        <v>0</v>
      </c>
      <c r="E2471" s="15">
        <v>0</v>
      </c>
    </row>
    <row r="2472" spans="1:5" x14ac:dyDescent="0.2">
      <c r="A2472" s="20">
        <v>96054</v>
      </c>
      <c r="B2472" s="17" t="s">
        <v>2485</v>
      </c>
      <c r="C2472" s="20" t="s">
        <v>1991</v>
      </c>
      <c r="D2472" s="21">
        <v>32.5</v>
      </c>
      <c r="E2472" s="15">
        <v>0</v>
      </c>
    </row>
    <row r="2473" spans="1:5" x14ac:dyDescent="0.2">
      <c r="A2473" s="20">
        <v>96060</v>
      </c>
      <c r="B2473" s="17" t="s">
        <v>2486</v>
      </c>
      <c r="C2473" s="20" t="s">
        <v>1991</v>
      </c>
      <c r="D2473" s="21">
        <v>6.66</v>
      </c>
      <c r="E2473" s="15">
        <v>0</v>
      </c>
    </row>
    <row r="2474" spans="1:5" x14ac:dyDescent="0.2">
      <c r="A2474" s="20">
        <v>96061</v>
      </c>
      <c r="B2474" s="17" t="s">
        <v>2487</v>
      </c>
      <c r="C2474" s="20" t="s">
        <v>1991</v>
      </c>
      <c r="D2474" s="21">
        <v>40.630000000000003</v>
      </c>
      <c r="E2474" s="15">
        <v>0</v>
      </c>
    </row>
    <row r="2475" spans="1:5" x14ac:dyDescent="0.2">
      <c r="A2475" s="20">
        <v>96062</v>
      </c>
      <c r="B2475" s="17" t="s">
        <v>2488</v>
      </c>
      <c r="C2475" s="20" t="s">
        <v>1991</v>
      </c>
      <c r="D2475" s="21">
        <v>40.35</v>
      </c>
      <c r="E2475" s="15">
        <v>0</v>
      </c>
    </row>
    <row r="2476" spans="1:5" x14ac:dyDescent="0.2">
      <c r="A2476" s="20">
        <v>90688</v>
      </c>
      <c r="B2476" s="17" t="s">
        <v>2489</v>
      </c>
      <c r="C2476" s="20" t="s">
        <v>1991</v>
      </c>
      <c r="D2476" s="21">
        <v>28.8</v>
      </c>
      <c r="E2476" s="15">
        <v>0</v>
      </c>
    </row>
    <row r="2477" spans="1:5" x14ac:dyDescent="0.2">
      <c r="A2477" s="20">
        <v>90689</v>
      </c>
      <c r="B2477" s="17" t="s">
        <v>2490</v>
      </c>
      <c r="C2477" s="20" t="s">
        <v>1991</v>
      </c>
      <c r="D2477" s="21">
        <v>5.68</v>
      </c>
      <c r="E2477" s="15">
        <v>0</v>
      </c>
    </row>
    <row r="2478" spans="1:5" x14ac:dyDescent="0.2">
      <c r="A2478" s="20">
        <v>90690</v>
      </c>
      <c r="B2478" s="17" t="s">
        <v>2491</v>
      </c>
      <c r="C2478" s="20" t="s">
        <v>1991</v>
      </c>
      <c r="D2478" s="21">
        <v>36</v>
      </c>
      <c r="E2478" s="15">
        <v>0</v>
      </c>
    </row>
    <row r="2479" spans="1:5" x14ac:dyDescent="0.2">
      <c r="A2479" s="20">
        <v>90691</v>
      </c>
      <c r="B2479" s="17" t="s">
        <v>2492</v>
      </c>
      <c r="C2479" s="20" t="s">
        <v>1991</v>
      </c>
      <c r="D2479" s="21">
        <v>40.35</v>
      </c>
      <c r="E2479" s="15">
        <v>0</v>
      </c>
    </row>
    <row r="2480" spans="1:5" x14ac:dyDescent="0.2">
      <c r="A2480" s="20">
        <v>96241</v>
      </c>
      <c r="B2480" s="17" t="s">
        <v>2493</v>
      </c>
      <c r="C2480" s="20" t="s">
        <v>1991</v>
      </c>
      <c r="D2480" s="21">
        <v>30.6</v>
      </c>
      <c r="E2480" s="15">
        <v>0</v>
      </c>
    </row>
    <row r="2481" spans="1:5" x14ac:dyDescent="0.2">
      <c r="A2481" s="20">
        <v>96242</v>
      </c>
      <c r="B2481" s="17" t="s">
        <v>2494</v>
      </c>
      <c r="C2481" s="20" t="s">
        <v>1991</v>
      </c>
      <c r="D2481" s="21">
        <v>8.08</v>
      </c>
      <c r="E2481" s="15">
        <v>0</v>
      </c>
    </row>
    <row r="2482" spans="1:5" x14ac:dyDescent="0.2">
      <c r="A2482" s="20">
        <v>96243</v>
      </c>
      <c r="B2482" s="17" t="s">
        <v>2495</v>
      </c>
      <c r="C2482" s="20" t="s">
        <v>1991</v>
      </c>
      <c r="D2482" s="21">
        <v>38.25</v>
      </c>
      <c r="E2482" s="15">
        <v>0</v>
      </c>
    </row>
    <row r="2483" spans="1:5" x14ac:dyDescent="0.2">
      <c r="A2483" s="20">
        <v>96244</v>
      </c>
      <c r="B2483" s="17" t="s">
        <v>2496</v>
      </c>
      <c r="C2483" s="20" t="s">
        <v>1991</v>
      </c>
      <c r="D2483" s="21">
        <v>17.63</v>
      </c>
      <c r="E2483" s="15">
        <v>0</v>
      </c>
    </row>
    <row r="2484" spans="1:5" x14ac:dyDescent="0.2">
      <c r="A2484" s="20">
        <v>88400</v>
      </c>
      <c r="B2484" s="17" t="s">
        <v>2497</v>
      </c>
      <c r="C2484" s="20" t="s">
        <v>1991</v>
      </c>
      <c r="D2484" s="21">
        <v>0.86</v>
      </c>
      <c r="E2484" s="15">
        <v>0</v>
      </c>
    </row>
    <row r="2485" spans="1:5" x14ac:dyDescent="0.2">
      <c r="A2485" s="20">
        <v>88401</v>
      </c>
      <c r="B2485" s="17" t="s">
        <v>2498</v>
      </c>
      <c r="C2485" s="20" t="s">
        <v>1991</v>
      </c>
      <c r="D2485" s="21">
        <v>0.2</v>
      </c>
      <c r="E2485" s="15">
        <v>0</v>
      </c>
    </row>
    <row r="2486" spans="1:5" x14ac:dyDescent="0.2">
      <c r="A2486" s="20">
        <v>88402</v>
      </c>
      <c r="B2486" s="17" t="s">
        <v>2499</v>
      </c>
      <c r="C2486" s="20" t="s">
        <v>1991</v>
      </c>
      <c r="D2486" s="21">
        <v>0.94</v>
      </c>
      <c r="E2486" s="15">
        <v>0</v>
      </c>
    </row>
    <row r="2487" spans="1:5" x14ac:dyDescent="0.2">
      <c r="A2487" s="20">
        <v>88403</v>
      </c>
      <c r="B2487" s="17" t="s">
        <v>2500</v>
      </c>
      <c r="C2487" s="20" t="s">
        <v>1991</v>
      </c>
      <c r="D2487" s="21">
        <v>1.63</v>
      </c>
      <c r="E2487" s="15">
        <v>0</v>
      </c>
    </row>
    <row r="2488" spans="1:5" x14ac:dyDescent="0.2">
      <c r="A2488" s="20">
        <v>88387</v>
      </c>
      <c r="B2488" s="17" t="s">
        <v>2501</v>
      </c>
      <c r="C2488" s="20" t="s">
        <v>1991</v>
      </c>
      <c r="D2488" s="21">
        <v>0.91</v>
      </c>
      <c r="E2488" s="15">
        <v>0</v>
      </c>
    </row>
    <row r="2489" spans="1:5" x14ac:dyDescent="0.2">
      <c r="A2489" s="20">
        <v>88389</v>
      </c>
      <c r="B2489" s="17" t="s">
        <v>2502</v>
      </c>
      <c r="C2489" s="20" t="s">
        <v>1991</v>
      </c>
      <c r="D2489" s="21">
        <v>0.21</v>
      </c>
      <c r="E2489" s="15">
        <v>0</v>
      </c>
    </row>
    <row r="2490" spans="1:5" x14ac:dyDescent="0.2">
      <c r="A2490" s="20">
        <v>88390</v>
      </c>
      <c r="B2490" s="17" t="s">
        <v>2503</v>
      </c>
      <c r="C2490" s="20" t="s">
        <v>1991</v>
      </c>
      <c r="D2490" s="21">
        <v>1</v>
      </c>
      <c r="E2490" s="15">
        <v>0</v>
      </c>
    </row>
    <row r="2491" spans="1:5" x14ac:dyDescent="0.2">
      <c r="A2491" s="20">
        <v>88391</v>
      </c>
      <c r="B2491" s="17" t="s">
        <v>2504</v>
      </c>
      <c r="C2491" s="20" t="s">
        <v>1991</v>
      </c>
      <c r="D2491" s="21">
        <v>2.72</v>
      </c>
      <c r="E2491" s="15">
        <v>0</v>
      </c>
    </row>
    <row r="2492" spans="1:5" x14ac:dyDescent="0.2">
      <c r="A2492" s="20">
        <v>88394</v>
      </c>
      <c r="B2492" s="17" t="s">
        <v>2505</v>
      </c>
      <c r="C2492" s="20" t="s">
        <v>1991</v>
      </c>
      <c r="D2492" s="21">
        <v>1.08</v>
      </c>
      <c r="E2492" s="15">
        <v>0</v>
      </c>
    </row>
    <row r="2493" spans="1:5" x14ac:dyDescent="0.2">
      <c r="A2493" s="20">
        <v>88395</v>
      </c>
      <c r="B2493" s="17" t="s">
        <v>2506</v>
      </c>
      <c r="C2493" s="20" t="s">
        <v>1991</v>
      </c>
      <c r="D2493" s="21">
        <v>0.25</v>
      </c>
    </row>
    <row r="2494" spans="1:5" x14ac:dyDescent="0.2">
      <c r="A2494" s="20">
        <v>88396</v>
      </c>
      <c r="B2494" s="17" t="s">
        <v>2507</v>
      </c>
      <c r="C2494" s="20" t="s">
        <v>1991</v>
      </c>
      <c r="D2494" s="21">
        <v>1.19</v>
      </c>
    </row>
    <row r="2495" spans="1:5" x14ac:dyDescent="0.2">
      <c r="A2495" s="20">
        <v>88397</v>
      </c>
      <c r="B2495" s="17" t="s">
        <v>2508</v>
      </c>
      <c r="C2495" s="20" t="s">
        <v>1991</v>
      </c>
      <c r="D2495" s="21">
        <v>4.08</v>
      </c>
    </row>
    <row r="2496" spans="1:5" x14ac:dyDescent="0.2">
      <c r="A2496" s="20">
        <v>90633</v>
      </c>
      <c r="B2496" s="17" t="s">
        <v>2509</v>
      </c>
      <c r="C2496" s="20" t="s">
        <v>1991</v>
      </c>
      <c r="D2496" s="21">
        <v>4.33</v>
      </c>
      <c r="E2496" s="15">
        <v>0</v>
      </c>
    </row>
    <row r="2497" spans="1:5" x14ac:dyDescent="0.2">
      <c r="A2497" s="20">
        <v>90634</v>
      </c>
      <c r="B2497" s="17" t="s">
        <v>2510</v>
      </c>
      <c r="C2497" s="20" t="s">
        <v>1991</v>
      </c>
      <c r="D2497" s="21">
        <v>1</v>
      </c>
      <c r="E2497" s="15">
        <v>0</v>
      </c>
    </row>
    <row r="2498" spans="1:5" x14ac:dyDescent="0.2">
      <c r="A2498" s="20">
        <v>90635</v>
      </c>
      <c r="B2498" s="17" t="s">
        <v>2511</v>
      </c>
      <c r="C2498" s="20" t="s">
        <v>1991</v>
      </c>
      <c r="D2498" s="21">
        <v>4.74</v>
      </c>
      <c r="E2498" s="15">
        <v>0</v>
      </c>
    </row>
    <row r="2499" spans="1:5" x14ac:dyDescent="0.2">
      <c r="A2499" s="20">
        <v>90636</v>
      </c>
      <c r="B2499" s="17" t="s">
        <v>2512</v>
      </c>
      <c r="C2499" s="20" t="s">
        <v>1991</v>
      </c>
      <c r="D2499" s="21">
        <v>5.44</v>
      </c>
      <c r="E2499" s="15">
        <v>0</v>
      </c>
    </row>
    <row r="2500" spans="1:5" x14ac:dyDescent="0.2">
      <c r="A2500" s="20">
        <v>103238</v>
      </c>
      <c r="B2500" s="17" t="s">
        <v>2513</v>
      </c>
      <c r="C2500" s="20" t="s">
        <v>1991</v>
      </c>
      <c r="D2500" s="21">
        <v>0</v>
      </c>
      <c r="E2500" s="15">
        <v>0</v>
      </c>
    </row>
    <row r="2501" spans="1:5" x14ac:dyDescent="0.2">
      <c r="A2501" s="20">
        <v>103239</v>
      </c>
      <c r="B2501" s="17" t="s">
        <v>2514</v>
      </c>
      <c r="C2501" s="20" t="s">
        <v>1991</v>
      </c>
      <c r="D2501" s="21">
        <v>0</v>
      </c>
      <c r="E2501" s="15">
        <v>0</v>
      </c>
    </row>
    <row r="2502" spans="1:5" x14ac:dyDescent="0.2">
      <c r="A2502" s="20">
        <v>103240</v>
      </c>
      <c r="B2502" s="17" t="s">
        <v>2515</v>
      </c>
      <c r="C2502" s="20" t="s">
        <v>1991</v>
      </c>
      <c r="D2502" s="21">
        <v>0</v>
      </c>
      <c r="E2502" s="15">
        <v>0</v>
      </c>
    </row>
    <row r="2503" spans="1:5" x14ac:dyDescent="0.2">
      <c r="A2503" s="20">
        <v>103241</v>
      </c>
      <c r="B2503" s="17" t="s">
        <v>2516</v>
      </c>
      <c r="C2503" s="20" t="s">
        <v>1991</v>
      </c>
      <c r="D2503" s="21">
        <v>10.199999999999999</v>
      </c>
      <c r="E2503" s="15">
        <v>0</v>
      </c>
    </row>
    <row r="2504" spans="1:5" x14ac:dyDescent="0.2">
      <c r="A2504" s="20">
        <v>88853</v>
      </c>
      <c r="B2504" s="17" t="s">
        <v>2517</v>
      </c>
      <c r="C2504" s="20" t="s">
        <v>1991</v>
      </c>
      <c r="D2504" s="21">
        <v>0.19</v>
      </c>
      <c r="E2504" s="15">
        <v>0</v>
      </c>
    </row>
    <row r="2505" spans="1:5" x14ac:dyDescent="0.2">
      <c r="A2505" s="20">
        <v>88854</v>
      </c>
      <c r="B2505" s="17" t="s">
        <v>2518</v>
      </c>
      <c r="C2505" s="20" t="s">
        <v>1991</v>
      </c>
      <c r="D2505" s="21">
        <v>0.04</v>
      </c>
      <c r="E2505" s="15">
        <v>0</v>
      </c>
    </row>
    <row r="2506" spans="1:5" x14ac:dyDescent="0.2">
      <c r="A2506" s="20">
        <v>5692</v>
      </c>
      <c r="B2506" s="17" t="s">
        <v>2519</v>
      </c>
      <c r="C2506" s="20" t="s">
        <v>1991</v>
      </c>
      <c r="D2506" s="21">
        <v>0.21</v>
      </c>
      <c r="E2506" s="15">
        <v>0</v>
      </c>
    </row>
    <row r="2507" spans="1:5" x14ac:dyDescent="0.2">
      <c r="A2507" s="20">
        <v>5693</v>
      </c>
      <c r="B2507" s="17" t="s">
        <v>2520</v>
      </c>
      <c r="C2507" s="20" t="s">
        <v>1991</v>
      </c>
      <c r="D2507" s="21">
        <v>21.19</v>
      </c>
      <c r="E2507" s="15">
        <v>0</v>
      </c>
    </row>
    <row r="2508" spans="1:5" x14ac:dyDescent="0.2">
      <c r="A2508" s="20">
        <v>7044</v>
      </c>
      <c r="B2508" s="17" t="s">
        <v>2521</v>
      </c>
      <c r="C2508" s="20" t="s">
        <v>1991</v>
      </c>
      <c r="D2508" s="21">
        <v>0.24</v>
      </c>
      <c r="E2508" s="15">
        <v>0</v>
      </c>
    </row>
    <row r="2509" spans="1:5" x14ac:dyDescent="0.2">
      <c r="A2509" s="20">
        <v>7045</v>
      </c>
      <c r="B2509" s="17" t="s">
        <v>2522</v>
      </c>
      <c r="C2509" s="20" t="s">
        <v>1991</v>
      </c>
      <c r="D2509" s="21">
        <v>0.05</v>
      </c>
      <c r="E2509" s="15">
        <v>0</v>
      </c>
    </row>
    <row r="2510" spans="1:5" x14ac:dyDescent="0.2">
      <c r="A2510" s="20">
        <v>7046</v>
      </c>
      <c r="B2510" s="17" t="s">
        <v>2523</v>
      </c>
      <c r="C2510" s="20" t="s">
        <v>1991</v>
      </c>
      <c r="D2510" s="21">
        <v>0.26</v>
      </c>
      <c r="E2510" s="15">
        <v>0</v>
      </c>
    </row>
    <row r="2511" spans="1:5" x14ac:dyDescent="0.2">
      <c r="A2511" s="20">
        <v>7047</v>
      </c>
      <c r="B2511" s="17" t="s">
        <v>2524</v>
      </c>
      <c r="C2511" s="20" t="s">
        <v>1991</v>
      </c>
      <c r="D2511" s="21">
        <v>25</v>
      </c>
      <c r="E2511" s="15">
        <v>0</v>
      </c>
    </row>
    <row r="2512" spans="1:5" x14ac:dyDescent="0.2">
      <c r="A2512" s="20">
        <v>89228</v>
      </c>
      <c r="B2512" s="17" t="s">
        <v>2525</v>
      </c>
      <c r="C2512" s="20" t="s">
        <v>1991</v>
      </c>
      <c r="D2512" s="21">
        <v>47.6</v>
      </c>
      <c r="E2512" s="15">
        <v>0</v>
      </c>
    </row>
    <row r="2513" spans="1:5" x14ac:dyDescent="0.2">
      <c r="A2513" s="20">
        <v>89229</v>
      </c>
      <c r="B2513" s="17" t="s">
        <v>2526</v>
      </c>
      <c r="C2513" s="20" t="s">
        <v>1991</v>
      </c>
      <c r="D2513" s="21">
        <v>16.77</v>
      </c>
    </row>
    <row r="2514" spans="1:5" x14ac:dyDescent="0.2">
      <c r="A2514" s="20">
        <v>5779</v>
      </c>
      <c r="B2514" s="17" t="s">
        <v>2527</v>
      </c>
      <c r="C2514" s="20" t="s">
        <v>1991</v>
      </c>
      <c r="D2514" s="21">
        <v>76.510000000000005</v>
      </c>
    </row>
    <row r="2515" spans="1:5" x14ac:dyDescent="0.2">
      <c r="A2515" s="20">
        <v>53849</v>
      </c>
      <c r="B2515" s="17" t="s">
        <v>2528</v>
      </c>
      <c r="C2515" s="20" t="s">
        <v>1991</v>
      </c>
      <c r="D2515" s="21">
        <v>84.77</v>
      </c>
    </row>
    <row r="2516" spans="1:5" x14ac:dyDescent="0.2">
      <c r="A2516" s="20">
        <v>95129</v>
      </c>
      <c r="B2516" s="17" t="s">
        <v>2529</v>
      </c>
      <c r="C2516" s="20" t="s">
        <v>1991</v>
      </c>
      <c r="D2516" s="21">
        <v>54.41</v>
      </c>
      <c r="E2516" s="15">
        <v>0</v>
      </c>
    </row>
    <row r="2517" spans="1:5" x14ac:dyDescent="0.2">
      <c r="A2517" s="20">
        <v>95130</v>
      </c>
      <c r="B2517" s="17" t="s">
        <v>2530</v>
      </c>
      <c r="C2517" s="20" t="s">
        <v>1991</v>
      </c>
      <c r="D2517" s="21">
        <v>19.73</v>
      </c>
      <c r="E2517" s="15">
        <v>0</v>
      </c>
    </row>
    <row r="2518" spans="1:5" x14ac:dyDescent="0.2">
      <c r="A2518" s="20">
        <v>95131</v>
      </c>
      <c r="B2518" s="17" t="s">
        <v>2531</v>
      </c>
      <c r="C2518" s="20" t="s">
        <v>1991</v>
      </c>
      <c r="D2518" s="21">
        <v>64.05</v>
      </c>
      <c r="E2518" s="15">
        <v>0</v>
      </c>
    </row>
    <row r="2519" spans="1:5" x14ac:dyDescent="0.2">
      <c r="A2519" s="20">
        <v>95132</v>
      </c>
      <c r="B2519" s="17" t="s">
        <v>2532</v>
      </c>
      <c r="C2519" s="20" t="s">
        <v>1991</v>
      </c>
      <c r="D2519" s="21">
        <v>32.659999999999997</v>
      </c>
      <c r="E2519" s="15">
        <v>0</v>
      </c>
    </row>
    <row r="2520" spans="1:5" x14ac:dyDescent="0.2">
      <c r="A2520" s="20">
        <v>102982</v>
      </c>
      <c r="B2520" s="17" t="s">
        <v>2533</v>
      </c>
      <c r="C2520" s="20" t="s">
        <v>1991</v>
      </c>
      <c r="D2520" s="21">
        <v>0</v>
      </c>
      <c r="E2520" s="15">
        <v>0</v>
      </c>
    </row>
    <row r="2521" spans="1:5" x14ac:dyDescent="0.2">
      <c r="A2521" s="20">
        <v>102983</v>
      </c>
      <c r="B2521" s="17" t="s">
        <v>2534</v>
      </c>
      <c r="C2521" s="20" t="s">
        <v>1991</v>
      </c>
      <c r="D2521" s="21">
        <v>0</v>
      </c>
      <c r="E2521" s="15">
        <v>0</v>
      </c>
    </row>
    <row r="2522" spans="1:5" x14ac:dyDescent="0.2">
      <c r="A2522" s="20">
        <v>102984</v>
      </c>
      <c r="B2522" s="17" t="s">
        <v>2535</v>
      </c>
      <c r="C2522" s="20" t="s">
        <v>1991</v>
      </c>
      <c r="D2522" s="21">
        <v>0</v>
      </c>
      <c r="E2522" s="15">
        <v>0</v>
      </c>
    </row>
    <row r="2523" spans="1:5" x14ac:dyDescent="0.2">
      <c r="A2523" s="20">
        <v>102985</v>
      </c>
      <c r="B2523" s="17" t="s">
        <v>2536</v>
      </c>
      <c r="C2523" s="20" t="s">
        <v>1991</v>
      </c>
      <c r="D2523" s="21">
        <v>15.15</v>
      </c>
      <c r="E2523" s="15">
        <v>0</v>
      </c>
    </row>
    <row r="2524" spans="1:5" x14ac:dyDescent="0.2">
      <c r="A2524" s="20">
        <v>92956</v>
      </c>
      <c r="B2524" s="17" t="s">
        <v>2537</v>
      </c>
      <c r="C2524" s="20" t="s">
        <v>1991</v>
      </c>
      <c r="D2524" s="21">
        <v>4.24</v>
      </c>
      <c r="E2524" s="15">
        <v>0</v>
      </c>
    </row>
    <row r="2525" spans="1:5" x14ac:dyDescent="0.2">
      <c r="A2525" s="20">
        <v>92957</v>
      </c>
      <c r="B2525" s="17" t="s">
        <v>2538</v>
      </c>
      <c r="C2525" s="20" t="s">
        <v>1991</v>
      </c>
      <c r="D2525" s="21">
        <v>0.98</v>
      </c>
    </row>
    <row r="2526" spans="1:5" x14ac:dyDescent="0.2">
      <c r="A2526" s="20">
        <v>92958</v>
      </c>
      <c r="B2526" s="17" t="s">
        <v>2539</v>
      </c>
      <c r="C2526" s="20" t="s">
        <v>1991</v>
      </c>
      <c r="D2526" s="21">
        <v>4.6399999999999997</v>
      </c>
    </row>
    <row r="2527" spans="1:5" x14ac:dyDescent="0.2">
      <c r="A2527" s="20">
        <v>92959</v>
      </c>
      <c r="B2527" s="17" t="s">
        <v>2540</v>
      </c>
      <c r="C2527" s="20" t="s">
        <v>1991</v>
      </c>
      <c r="D2527" s="21">
        <v>9.39</v>
      </c>
    </row>
    <row r="2528" spans="1:5" x14ac:dyDescent="0.2">
      <c r="A2528" s="20">
        <v>102858</v>
      </c>
      <c r="B2528" s="17" t="s">
        <v>2541</v>
      </c>
      <c r="C2528" s="20" t="s">
        <v>1991</v>
      </c>
      <c r="D2528" s="21">
        <v>0</v>
      </c>
      <c r="E2528" s="15">
        <v>0</v>
      </c>
    </row>
    <row r="2529" spans="1:5" x14ac:dyDescent="0.2">
      <c r="A2529" s="20">
        <v>102859</v>
      </c>
      <c r="B2529" s="17" t="s">
        <v>2542</v>
      </c>
      <c r="C2529" s="20" t="s">
        <v>1991</v>
      </c>
      <c r="D2529" s="21">
        <v>0</v>
      </c>
      <c r="E2529" s="15">
        <v>0</v>
      </c>
    </row>
    <row r="2530" spans="1:5" x14ac:dyDescent="0.2">
      <c r="A2530" s="20">
        <v>102860</v>
      </c>
      <c r="B2530" s="17" t="s">
        <v>2543</v>
      </c>
      <c r="C2530" s="20" t="s">
        <v>1991</v>
      </c>
      <c r="D2530" s="21">
        <v>0</v>
      </c>
      <c r="E2530" s="15">
        <v>0</v>
      </c>
    </row>
    <row r="2531" spans="1:5" x14ac:dyDescent="0.2">
      <c r="A2531" s="20">
        <v>102861</v>
      </c>
      <c r="B2531" s="17" t="s">
        <v>2544</v>
      </c>
      <c r="C2531" s="20" t="s">
        <v>1991</v>
      </c>
      <c r="D2531" s="21">
        <v>1.08</v>
      </c>
      <c r="E2531" s="15">
        <v>0</v>
      </c>
    </row>
    <row r="2532" spans="1:5" x14ac:dyDescent="0.2">
      <c r="A2532" s="20">
        <v>93404</v>
      </c>
      <c r="B2532" s="17" t="s">
        <v>2545</v>
      </c>
      <c r="C2532" s="20" t="s">
        <v>1991</v>
      </c>
      <c r="D2532" s="21">
        <v>7.75</v>
      </c>
      <c r="E2532" s="15">
        <v>0</v>
      </c>
    </row>
    <row r="2533" spans="1:5" x14ac:dyDescent="0.2">
      <c r="A2533" s="20">
        <v>93405</v>
      </c>
      <c r="B2533" s="17" t="s">
        <v>2546</v>
      </c>
      <c r="C2533" s="20" t="s">
        <v>1991</v>
      </c>
      <c r="D2533" s="21">
        <v>1.98</v>
      </c>
    </row>
    <row r="2534" spans="1:5" x14ac:dyDescent="0.2">
      <c r="A2534" s="20">
        <v>93406</v>
      </c>
      <c r="B2534" s="17" t="s">
        <v>2547</v>
      </c>
      <c r="C2534" s="20" t="s">
        <v>1991</v>
      </c>
      <c r="D2534" s="21">
        <v>9.3000000000000007</v>
      </c>
    </row>
    <row r="2535" spans="1:5" x14ac:dyDescent="0.2">
      <c r="A2535" s="20">
        <v>93407</v>
      </c>
      <c r="B2535" s="17" t="s">
        <v>2548</v>
      </c>
      <c r="C2535" s="20" t="s">
        <v>1991</v>
      </c>
      <c r="D2535" s="21">
        <v>47.75</v>
      </c>
    </row>
    <row r="2536" spans="1:5" x14ac:dyDescent="0.2">
      <c r="A2536" s="20">
        <v>102936</v>
      </c>
      <c r="B2536" s="17" t="s">
        <v>2549</v>
      </c>
      <c r="C2536" s="20" t="s">
        <v>1991</v>
      </c>
      <c r="D2536" s="21">
        <v>0</v>
      </c>
      <c r="E2536" s="15">
        <v>0</v>
      </c>
    </row>
    <row r="2537" spans="1:5" x14ac:dyDescent="0.2">
      <c r="A2537" s="20">
        <v>102937</v>
      </c>
      <c r="B2537" s="17" t="s">
        <v>2550</v>
      </c>
      <c r="C2537" s="20" t="s">
        <v>1991</v>
      </c>
      <c r="D2537" s="21">
        <v>0</v>
      </c>
      <c r="E2537" s="15">
        <v>0</v>
      </c>
    </row>
    <row r="2538" spans="1:5" x14ac:dyDescent="0.2">
      <c r="A2538" s="20">
        <v>102938</v>
      </c>
      <c r="B2538" s="17" t="s">
        <v>2551</v>
      </c>
      <c r="C2538" s="20" t="s">
        <v>1991</v>
      </c>
      <c r="D2538" s="21">
        <v>0</v>
      </c>
      <c r="E2538" s="15">
        <v>0</v>
      </c>
    </row>
    <row r="2539" spans="1:5" x14ac:dyDescent="0.2">
      <c r="A2539" s="20">
        <v>102939</v>
      </c>
      <c r="B2539" s="17" t="s">
        <v>2552</v>
      </c>
      <c r="C2539" s="20" t="s">
        <v>1991</v>
      </c>
      <c r="D2539" s="21">
        <v>8.1300000000000008</v>
      </c>
      <c r="E2539" s="15">
        <v>0</v>
      </c>
    </row>
    <row r="2540" spans="1:5" x14ac:dyDescent="0.2">
      <c r="A2540" s="20">
        <v>103159</v>
      </c>
      <c r="B2540" s="17" t="s">
        <v>2553</v>
      </c>
      <c r="C2540" s="20" t="s">
        <v>1991</v>
      </c>
      <c r="D2540" s="21">
        <v>0</v>
      </c>
      <c r="E2540" s="15">
        <v>0</v>
      </c>
    </row>
    <row r="2541" spans="1:5" x14ac:dyDescent="0.2">
      <c r="A2541" s="20">
        <v>103160</v>
      </c>
      <c r="B2541" s="17" t="s">
        <v>2554</v>
      </c>
      <c r="C2541" s="20" t="s">
        <v>1991</v>
      </c>
      <c r="D2541" s="21">
        <v>0</v>
      </c>
      <c r="E2541" s="15">
        <v>0</v>
      </c>
    </row>
    <row r="2542" spans="1:5" x14ac:dyDescent="0.2">
      <c r="A2542" s="20">
        <v>103161</v>
      </c>
      <c r="B2542" s="17" t="s">
        <v>2555</v>
      </c>
      <c r="C2542" s="20" t="s">
        <v>1991</v>
      </c>
      <c r="D2542" s="21">
        <v>0</v>
      </c>
      <c r="E2542" s="15">
        <v>0</v>
      </c>
    </row>
    <row r="2543" spans="1:5" x14ac:dyDescent="0.2">
      <c r="A2543" s="20">
        <v>103162</v>
      </c>
      <c r="B2543" s="17" t="s">
        <v>2556</v>
      </c>
      <c r="C2543" s="20" t="s">
        <v>1991</v>
      </c>
      <c r="D2543" s="21">
        <v>0.57999999999999996</v>
      </c>
      <c r="E2543" s="15">
        <v>0</v>
      </c>
    </row>
    <row r="2544" spans="1:5" x14ac:dyDescent="0.2">
      <c r="A2544" s="20">
        <v>103153</v>
      </c>
      <c r="B2544" s="17" t="s">
        <v>2557</v>
      </c>
      <c r="C2544" s="20" t="s">
        <v>1991</v>
      </c>
      <c r="D2544" s="21">
        <v>0</v>
      </c>
      <c r="E2544" s="15">
        <v>0</v>
      </c>
    </row>
    <row r="2545" spans="1:5" x14ac:dyDescent="0.2">
      <c r="A2545" s="20">
        <v>103154</v>
      </c>
      <c r="B2545" s="17" t="s">
        <v>2558</v>
      </c>
      <c r="C2545" s="20" t="s">
        <v>1991</v>
      </c>
      <c r="D2545" s="21">
        <v>0</v>
      </c>
      <c r="E2545" s="15">
        <v>0</v>
      </c>
    </row>
    <row r="2546" spans="1:5" x14ac:dyDescent="0.2">
      <c r="A2546" s="20">
        <v>103155</v>
      </c>
      <c r="B2546" s="17" t="s">
        <v>2559</v>
      </c>
      <c r="C2546" s="20" t="s">
        <v>1991</v>
      </c>
      <c r="D2546" s="21">
        <v>0</v>
      </c>
      <c r="E2546" s="15">
        <v>0</v>
      </c>
    </row>
    <row r="2547" spans="1:5" x14ac:dyDescent="0.2">
      <c r="A2547" s="20">
        <v>103156</v>
      </c>
      <c r="B2547" s="17" t="s">
        <v>2560</v>
      </c>
      <c r="C2547" s="20" t="s">
        <v>1991</v>
      </c>
      <c r="D2547" s="21">
        <v>2.0699999999999998</v>
      </c>
      <c r="E2547" s="15">
        <v>0</v>
      </c>
    </row>
    <row r="2548" spans="1:5" x14ac:dyDescent="0.2">
      <c r="A2548" s="20">
        <v>103171</v>
      </c>
      <c r="B2548" s="17" t="s">
        <v>2561</v>
      </c>
      <c r="C2548" s="20" t="s">
        <v>1991</v>
      </c>
      <c r="D2548" s="21">
        <v>0</v>
      </c>
      <c r="E2548" s="15">
        <v>0</v>
      </c>
    </row>
    <row r="2549" spans="1:5" x14ac:dyDescent="0.2">
      <c r="A2549" s="20">
        <v>103172</v>
      </c>
      <c r="B2549" s="17" t="s">
        <v>2562</v>
      </c>
      <c r="C2549" s="20" t="s">
        <v>1991</v>
      </c>
      <c r="D2549" s="21">
        <v>0</v>
      </c>
      <c r="E2549" s="15">
        <v>0</v>
      </c>
    </row>
    <row r="2550" spans="1:5" x14ac:dyDescent="0.2">
      <c r="A2550" s="20">
        <v>103173</v>
      </c>
      <c r="B2550" s="17" t="s">
        <v>2563</v>
      </c>
      <c r="C2550" s="20" t="s">
        <v>1991</v>
      </c>
      <c r="D2550" s="21">
        <v>0</v>
      </c>
      <c r="E2550" s="15">
        <v>0</v>
      </c>
    </row>
    <row r="2551" spans="1:5" x14ac:dyDescent="0.2">
      <c r="A2551" s="20">
        <v>103174</v>
      </c>
      <c r="B2551" s="17" t="s">
        <v>2564</v>
      </c>
      <c r="C2551" s="20" t="s">
        <v>1991</v>
      </c>
      <c r="D2551" s="21">
        <v>1.65</v>
      </c>
      <c r="E2551" s="15">
        <v>0</v>
      </c>
    </row>
    <row r="2552" spans="1:5" x14ac:dyDescent="0.2">
      <c r="A2552" s="20">
        <v>103177</v>
      </c>
      <c r="B2552" s="17" t="s">
        <v>2565</v>
      </c>
      <c r="C2552" s="20" t="s">
        <v>1991</v>
      </c>
      <c r="D2552" s="21">
        <v>0</v>
      </c>
      <c r="E2552" s="15">
        <v>0</v>
      </c>
    </row>
    <row r="2553" spans="1:5" x14ac:dyDescent="0.2">
      <c r="A2553" s="20">
        <v>103178</v>
      </c>
      <c r="B2553" s="17" t="s">
        <v>2566</v>
      </c>
      <c r="C2553" s="20" t="s">
        <v>1991</v>
      </c>
      <c r="D2553" s="21">
        <v>0</v>
      </c>
      <c r="E2553" s="15">
        <v>0</v>
      </c>
    </row>
    <row r="2554" spans="1:5" x14ac:dyDescent="0.2">
      <c r="A2554" s="20">
        <v>103179</v>
      </c>
      <c r="B2554" s="17" t="s">
        <v>2567</v>
      </c>
      <c r="C2554" s="20" t="s">
        <v>1991</v>
      </c>
      <c r="D2554" s="21">
        <v>0</v>
      </c>
      <c r="E2554" s="15">
        <v>0</v>
      </c>
    </row>
    <row r="2555" spans="1:5" x14ac:dyDescent="0.2">
      <c r="A2555" s="20">
        <v>103180</v>
      </c>
      <c r="B2555" s="17" t="s">
        <v>2568</v>
      </c>
      <c r="C2555" s="20" t="s">
        <v>1991</v>
      </c>
      <c r="D2555" s="21">
        <v>3.8</v>
      </c>
      <c r="E2555" s="15">
        <v>0</v>
      </c>
    </row>
    <row r="2556" spans="1:5" x14ac:dyDescent="0.2">
      <c r="A2556" s="20">
        <v>103165</v>
      </c>
      <c r="B2556" s="17" t="s">
        <v>2569</v>
      </c>
      <c r="C2556" s="20" t="s">
        <v>1991</v>
      </c>
      <c r="D2556" s="21">
        <v>0</v>
      </c>
      <c r="E2556" s="15">
        <v>0</v>
      </c>
    </row>
    <row r="2557" spans="1:5" x14ac:dyDescent="0.2">
      <c r="A2557" s="20">
        <v>103166</v>
      </c>
      <c r="B2557" s="17" t="s">
        <v>2570</v>
      </c>
      <c r="C2557" s="20" t="s">
        <v>1991</v>
      </c>
      <c r="D2557" s="21">
        <v>0</v>
      </c>
      <c r="E2557" s="15">
        <v>0</v>
      </c>
    </row>
    <row r="2558" spans="1:5" x14ac:dyDescent="0.2">
      <c r="A2558" s="20">
        <v>103167</v>
      </c>
      <c r="B2558" s="17" t="s">
        <v>2571</v>
      </c>
      <c r="C2558" s="20" t="s">
        <v>1991</v>
      </c>
      <c r="D2558" s="21">
        <v>0</v>
      </c>
      <c r="E2558" s="15">
        <v>0</v>
      </c>
    </row>
    <row r="2559" spans="1:5" x14ac:dyDescent="0.2">
      <c r="A2559" s="20">
        <v>103168</v>
      </c>
      <c r="B2559" s="17" t="s">
        <v>2572</v>
      </c>
      <c r="C2559" s="20" t="s">
        <v>1991</v>
      </c>
      <c r="D2559" s="21">
        <v>0.66</v>
      </c>
      <c r="E2559" s="15">
        <v>0</v>
      </c>
    </row>
    <row r="2560" spans="1:5" x14ac:dyDescent="0.2">
      <c r="A2560" s="20">
        <v>102864</v>
      </c>
      <c r="B2560" s="17" t="s">
        <v>2573</v>
      </c>
      <c r="C2560" s="20" t="s">
        <v>1991</v>
      </c>
      <c r="D2560" s="21">
        <v>0</v>
      </c>
      <c r="E2560" s="15">
        <v>0</v>
      </c>
    </row>
    <row r="2561" spans="1:5" x14ac:dyDescent="0.2">
      <c r="A2561" s="20">
        <v>102865</v>
      </c>
      <c r="B2561" s="17" t="s">
        <v>2574</v>
      </c>
      <c r="C2561" s="20" t="s">
        <v>1991</v>
      </c>
      <c r="D2561" s="21">
        <v>0</v>
      </c>
      <c r="E2561" s="15">
        <v>0</v>
      </c>
    </row>
    <row r="2562" spans="1:5" x14ac:dyDescent="0.2">
      <c r="A2562" s="20">
        <v>102866</v>
      </c>
      <c r="B2562" s="17" t="s">
        <v>2575</v>
      </c>
      <c r="C2562" s="20" t="s">
        <v>1991</v>
      </c>
      <c r="D2562" s="21">
        <v>0</v>
      </c>
      <c r="E2562" s="15">
        <v>0</v>
      </c>
    </row>
    <row r="2563" spans="1:5" x14ac:dyDescent="0.2">
      <c r="A2563" s="20">
        <v>102867</v>
      </c>
      <c r="B2563" s="17" t="s">
        <v>2576</v>
      </c>
      <c r="C2563" s="20" t="s">
        <v>1991</v>
      </c>
      <c r="D2563" s="21">
        <v>0.59</v>
      </c>
      <c r="E2563" s="15">
        <v>0</v>
      </c>
    </row>
    <row r="2564" spans="1:5" x14ac:dyDescent="0.2">
      <c r="A2564" s="20">
        <v>106321</v>
      </c>
      <c r="B2564" s="17" t="s">
        <v>2577</v>
      </c>
      <c r="C2564" s="20" t="s">
        <v>1991</v>
      </c>
      <c r="D2564" s="21">
        <v>0</v>
      </c>
      <c r="E2564" s="15">
        <v>0</v>
      </c>
    </row>
    <row r="2565" spans="1:5" x14ac:dyDescent="0.2">
      <c r="A2565" s="20">
        <v>106322</v>
      </c>
      <c r="B2565" s="17" t="s">
        <v>2578</v>
      </c>
      <c r="C2565" s="20" t="s">
        <v>1991</v>
      </c>
      <c r="D2565" s="21">
        <v>0</v>
      </c>
      <c r="E2565" s="15">
        <v>0</v>
      </c>
    </row>
    <row r="2566" spans="1:5" x14ac:dyDescent="0.2">
      <c r="A2566" s="20">
        <v>106323</v>
      </c>
      <c r="B2566" s="17" t="s">
        <v>2579</v>
      </c>
      <c r="C2566" s="20" t="s">
        <v>1991</v>
      </c>
      <c r="D2566" s="21">
        <v>0</v>
      </c>
      <c r="E2566" s="15">
        <v>0</v>
      </c>
    </row>
    <row r="2567" spans="1:5" x14ac:dyDescent="0.2">
      <c r="A2567" s="20">
        <v>106324</v>
      </c>
      <c r="B2567" s="17" t="s">
        <v>2580</v>
      </c>
      <c r="C2567" s="20" t="s">
        <v>1991</v>
      </c>
      <c r="D2567" s="21">
        <v>0.54</v>
      </c>
      <c r="E2567" s="15">
        <v>0</v>
      </c>
    </row>
    <row r="2568" spans="1:5" x14ac:dyDescent="0.2">
      <c r="A2568" s="20">
        <v>92108</v>
      </c>
      <c r="B2568" s="17" t="s">
        <v>2581</v>
      </c>
      <c r="C2568" s="20" t="s">
        <v>1991</v>
      </c>
      <c r="D2568" s="21">
        <v>1.01</v>
      </c>
      <c r="E2568" s="15">
        <v>0</v>
      </c>
    </row>
    <row r="2569" spans="1:5" x14ac:dyDescent="0.2">
      <c r="A2569" s="20">
        <v>92109</v>
      </c>
      <c r="B2569" s="17" t="s">
        <v>2582</v>
      </c>
      <c r="C2569" s="20" t="s">
        <v>1991</v>
      </c>
      <c r="D2569" s="21">
        <v>0.23</v>
      </c>
      <c r="E2569" s="15">
        <v>0</v>
      </c>
    </row>
    <row r="2570" spans="1:5" x14ac:dyDescent="0.2">
      <c r="A2570" s="20">
        <v>92110</v>
      </c>
      <c r="B2570" s="17" t="s">
        <v>2583</v>
      </c>
      <c r="C2570" s="20" t="s">
        <v>1991</v>
      </c>
      <c r="D2570" s="21">
        <v>1.26</v>
      </c>
      <c r="E2570" s="15">
        <v>0</v>
      </c>
    </row>
    <row r="2571" spans="1:5" x14ac:dyDescent="0.2">
      <c r="A2571" s="20">
        <v>92111</v>
      </c>
      <c r="B2571" s="17" t="s">
        <v>2584</v>
      </c>
      <c r="C2571" s="20" t="s">
        <v>1991</v>
      </c>
      <c r="D2571" s="21">
        <v>1.08</v>
      </c>
      <c r="E2571" s="15">
        <v>0</v>
      </c>
    </row>
    <row r="2572" spans="1:5" x14ac:dyDescent="0.2">
      <c r="A2572" s="20">
        <v>90670</v>
      </c>
      <c r="B2572" s="17" t="s">
        <v>2585</v>
      </c>
      <c r="C2572" s="20" t="s">
        <v>1991</v>
      </c>
      <c r="D2572" s="21">
        <v>244.13</v>
      </c>
      <c r="E2572" s="15">
        <v>0</v>
      </c>
    </row>
    <row r="2573" spans="1:5" x14ac:dyDescent="0.2">
      <c r="A2573" s="20">
        <v>90671</v>
      </c>
      <c r="B2573" s="17" t="s">
        <v>2586</v>
      </c>
      <c r="C2573" s="20" t="s">
        <v>1991</v>
      </c>
      <c r="D2573" s="21">
        <v>65.5</v>
      </c>
      <c r="E2573" s="15">
        <v>0</v>
      </c>
    </row>
    <row r="2574" spans="1:5" x14ac:dyDescent="0.2">
      <c r="A2574" s="20">
        <v>90672</v>
      </c>
      <c r="B2574" s="17" t="s">
        <v>2587</v>
      </c>
      <c r="C2574" s="20" t="s">
        <v>1991</v>
      </c>
      <c r="D2574" s="21">
        <v>305.51</v>
      </c>
      <c r="E2574" s="15">
        <v>0</v>
      </c>
    </row>
    <row r="2575" spans="1:5" x14ac:dyDescent="0.2">
      <c r="A2575" s="20">
        <v>90673</v>
      </c>
      <c r="B2575" s="17" t="s">
        <v>2588</v>
      </c>
      <c r="C2575" s="20" t="s">
        <v>1991</v>
      </c>
      <c r="D2575" s="21">
        <v>121.13</v>
      </c>
      <c r="E2575" s="15">
        <v>0</v>
      </c>
    </row>
    <row r="2576" spans="1:5" x14ac:dyDescent="0.2">
      <c r="A2576" s="20">
        <v>93220</v>
      </c>
      <c r="B2576" s="17" t="s">
        <v>2589</v>
      </c>
      <c r="C2576" s="20" t="s">
        <v>1991</v>
      </c>
      <c r="D2576" s="21">
        <v>374.34</v>
      </c>
      <c r="E2576" s="15">
        <v>0</v>
      </c>
    </row>
    <row r="2577" spans="1:5" x14ac:dyDescent="0.2">
      <c r="A2577" s="20">
        <v>93221</v>
      </c>
      <c r="B2577" s="17" t="s">
        <v>2590</v>
      </c>
      <c r="C2577" s="20" t="s">
        <v>1991</v>
      </c>
      <c r="D2577" s="21">
        <v>100.43</v>
      </c>
      <c r="E2577" s="15">
        <v>0</v>
      </c>
    </row>
    <row r="2578" spans="1:5" x14ac:dyDescent="0.2">
      <c r="A2578" s="20">
        <v>93222</v>
      </c>
      <c r="B2578" s="17" t="s">
        <v>2591</v>
      </c>
      <c r="C2578" s="20" t="s">
        <v>1991</v>
      </c>
      <c r="D2578" s="21">
        <v>468.45</v>
      </c>
      <c r="E2578" s="15">
        <v>0</v>
      </c>
    </row>
    <row r="2579" spans="1:5" x14ac:dyDescent="0.2">
      <c r="A2579" s="20">
        <v>93223</v>
      </c>
      <c r="B2579" s="17" t="s">
        <v>2592</v>
      </c>
      <c r="C2579" s="20" t="s">
        <v>1991</v>
      </c>
      <c r="D2579" s="21">
        <v>158.22</v>
      </c>
      <c r="E2579" s="15">
        <v>0</v>
      </c>
    </row>
    <row r="2580" spans="1:5" x14ac:dyDescent="0.2">
      <c r="A2580" s="20">
        <v>104691</v>
      </c>
      <c r="B2580" s="17" t="s">
        <v>2593</v>
      </c>
      <c r="C2580" s="20" t="s">
        <v>1991</v>
      </c>
      <c r="D2580" s="21">
        <v>0.97</v>
      </c>
      <c r="E2580" s="15">
        <v>0</v>
      </c>
    </row>
    <row r="2581" spans="1:5" x14ac:dyDescent="0.2">
      <c r="A2581" s="20">
        <v>104692</v>
      </c>
      <c r="B2581" s="17" t="s">
        <v>2594</v>
      </c>
      <c r="C2581" s="20" t="s">
        <v>1991</v>
      </c>
      <c r="D2581" s="21">
        <v>0.22</v>
      </c>
      <c r="E2581" s="15">
        <v>0</v>
      </c>
    </row>
    <row r="2582" spans="1:5" x14ac:dyDescent="0.2">
      <c r="A2582" s="20">
        <v>104693</v>
      </c>
      <c r="B2582" s="17" t="s">
        <v>2595</v>
      </c>
      <c r="C2582" s="20" t="s">
        <v>1991</v>
      </c>
      <c r="D2582" s="21">
        <v>1.21</v>
      </c>
      <c r="E2582" s="15">
        <v>0</v>
      </c>
    </row>
    <row r="2583" spans="1:5" x14ac:dyDescent="0.2">
      <c r="A2583" s="20">
        <v>104694</v>
      </c>
      <c r="B2583" s="17" t="s">
        <v>2596</v>
      </c>
      <c r="C2583" s="20" t="s">
        <v>1991</v>
      </c>
      <c r="D2583" s="21">
        <v>1.85</v>
      </c>
      <c r="E2583" s="15">
        <v>0</v>
      </c>
    </row>
    <row r="2584" spans="1:5" x14ac:dyDescent="0.2">
      <c r="A2584" s="20">
        <v>90676</v>
      </c>
      <c r="B2584" s="17" t="s">
        <v>2597</v>
      </c>
      <c r="C2584" s="20" t="s">
        <v>1991</v>
      </c>
      <c r="D2584" s="21">
        <v>100.4</v>
      </c>
      <c r="E2584" s="15">
        <v>0</v>
      </c>
    </row>
    <row r="2585" spans="1:5" x14ac:dyDescent="0.2">
      <c r="A2585" s="20">
        <v>91021</v>
      </c>
      <c r="B2585" s="17" t="s">
        <v>2598</v>
      </c>
      <c r="C2585" s="20" t="s">
        <v>1991</v>
      </c>
      <c r="D2585" s="21">
        <v>12.32</v>
      </c>
      <c r="E2585" s="15">
        <v>0</v>
      </c>
    </row>
    <row r="2586" spans="1:5" x14ac:dyDescent="0.2">
      <c r="A2586" s="20">
        <v>90677</v>
      </c>
      <c r="B2586" s="17" t="s">
        <v>2599</v>
      </c>
      <c r="C2586" s="20" t="s">
        <v>1991</v>
      </c>
      <c r="D2586" s="21">
        <v>30.41</v>
      </c>
      <c r="E2586" s="15">
        <v>0</v>
      </c>
    </row>
    <row r="2587" spans="1:5" x14ac:dyDescent="0.2">
      <c r="A2587" s="20">
        <v>90678</v>
      </c>
      <c r="B2587" s="17" t="s">
        <v>2600</v>
      </c>
      <c r="C2587" s="20" t="s">
        <v>1991</v>
      </c>
      <c r="D2587" s="21">
        <v>140.77000000000001</v>
      </c>
      <c r="E2587" s="15">
        <v>0</v>
      </c>
    </row>
    <row r="2588" spans="1:5" x14ac:dyDescent="0.2">
      <c r="A2588" s="20">
        <v>90679</v>
      </c>
      <c r="B2588" s="17" t="s">
        <v>2601</v>
      </c>
      <c r="C2588" s="20" t="s">
        <v>1991</v>
      </c>
      <c r="D2588" s="21">
        <v>92.89</v>
      </c>
      <c r="E2588" s="15">
        <v>0</v>
      </c>
    </row>
    <row r="2589" spans="1:5" x14ac:dyDescent="0.2">
      <c r="A2589" s="20">
        <v>102870</v>
      </c>
      <c r="B2589" s="17" t="s">
        <v>2602</v>
      </c>
      <c r="C2589" s="20" t="s">
        <v>1991</v>
      </c>
      <c r="D2589" s="21">
        <v>356.04</v>
      </c>
      <c r="E2589" s="15">
        <v>0</v>
      </c>
    </row>
    <row r="2590" spans="1:5" x14ac:dyDescent="0.2">
      <c r="A2590" s="20">
        <v>102871</v>
      </c>
      <c r="B2590" s="17" t="s">
        <v>2603</v>
      </c>
      <c r="C2590" s="20" t="s">
        <v>1991</v>
      </c>
      <c r="D2590" s="21">
        <v>96.19</v>
      </c>
      <c r="E2590" s="15">
        <v>0</v>
      </c>
    </row>
    <row r="2591" spans="1:5" x14ac:dyDescent="0.2">
      <c r="A2591" s="20">
        <v>102872</v>
      </c>
      <c r="B2591" s="17" t="s">
        <v>2604</v>
      </c>
      <c r="C2591" s="20" t="s">
        <v>1991</v>
      </c>
      <c r="D2591" s="21">
        <v>445.55</v>
      </c>
      <c r="E2591" s="15">
        <v>0</v>
      </c>
    </row>
    <row r="2592" spans="1:5" x14ac:dyDescent="0.2">
      <c r="A2592" s="20">
        <v>102873</v>
      </c>
      <c r="B2592" s="17" t="s">
        <v>2605</v>
      </c>
      <c r="C2592" s="20" t="s">
        <v>1991</v>
      </c>
      <c r="D2592" s="21">
        <v>121.13</v>
      </c>
    </row>
    <row r="2593" spans="1:5" x14ac:dyDescent="0.2">
      <c r="A2593" s="20">
        <v>102960</v>
      </c>
      <c r="B2593" s="17" t="s">
        <v>2606</v>
      </c>
      <c r="C2593" s="20" t="s">
        <v>1991</v>
      </c>
      <c r="D2593" s="21">
        <v>172.79</v>
      </c>
    </row>
    <row r="2594" spans="1:5" x14ac:dyDescent="0.2">
      <c r="A2594" s="20">
        <v>102961</v>
      </c>
      <c r="B2594" s="17" t="s">
        <v>2607</v>
      </c>
      <c r="C2594" s="20" t="s">
        <v>1991</v>
      </c>
      <c r="D2594" s="21">
        <v>46.68</v>
      </c>
    </row>
    <row r="2595" spans="1:5" x14ac:dyDescent="0.2">
      <c r="A2595" s="20">
        <v>102962</v>
      </c>
      <c r="B2595" s="17" t="s">
        <v>2608</v>
      </c>
      <c r="C2595" s="20" t="s">
        <v>1991</v>
      </c>
      <c r="D2595" s="21">
        <v>162.09</v>
      </c>
      <c r="E2595" s="15">
        <v>0</v>
      </c>
    </row>
    <row r="2596" spans="1:5" x14ac:dyDescent="0.2">
      <c r="A2596" s="20">
        <v>102963</v>
      </c>
      <c r="B2596" s="17" t="s">
        <v>2609</v>
      </c>
      <c r="C2596" s="20" t="s">
        <v>1991</v>
      </c>
      <c r="D2596" s="21">
        <v>85.87</v>
      </c>
      <c r="E2596" s="15">
        <v>0</v>
      </c>
    </row>
    <row r="2597" spans="1:5" x14ac:dyDescent="0.2">
      <c r="A2597" s="20">
        <v>90621</v>
      </c>
      <c r="B2597" s="17" t="s">
        <v>2610</v>
      </c>
      <c r="C2597" s="20" t="s">
        <v>1991</v>
      </c>
      <c r="D2597" s="21">
        <v>2.48</v>
      </c>
      <c r="E2597" s="15">
        <v>0</v>
      </c>
    </row>
    <row r="2598" spans="1:5" x14ac:dyDescent="0.2">
      <c r="A2598" s="20">
        <v>90622</v>
      </c>
      <c r="B2598" s="17" t="s">
        <v>2611</v>
      </c>
      <c r="C2598" s="20" t="s">
        <v>1991</v>
      </c>
      <c r="D2598" s="21">
        <v>0.56999999999999995</v>
      </c>
      <c r="E2598" s="15">
        <v>0</v>
      </c>
    </row>
    <row r="2599" spans="1:5" x14ac:dyDescent="0.2">
      <c r="A2599" s="20">
        <v>90623</v>
      </c>
      <c r="B2599" s="17" t="s">
        <v>2612</v>
      </c>
      <c r="C2599" s="20" t="s">
        <v>1991</v>
      </c>
      <c r="D2599" s="21">
        <v>3.11</v>
      </c>
      <c r="E2599" s="15">
        <v>0</v>
      </c>
    </row>
    <row r="2600" spans="1:5" x14ac:dyDescent="0.2">
      <c r="A2600" s="20">
        <v>90624</v>
      </c>
      <c r="B2600" s="17" t="s">
        <v>2613</v>
      </c>
      <c r="C2600" s="20" t="s">
        <v>1991</v>
      </c>
      <c r="D2600" s="21">
        <v>2.72</v>
      </c>
      <c r="E2600" s="15">
        <v>0</v>
      </c>
    </row>
    <row r="2601" spans="1:5" x14ac:dyDescent="0.2">
      <c r="A2601" s="20">
        <v>102876</v>
      </c>
      <c r="B2601" s="17" t="s">
        <v>2614</v>
      </c>
      <c r="C2601" s="20" t="s">
        <v>1991</v>
      </c>
      <c r="D2601" s="21">
        <v>494.78</v>
      </c>
      <c r="E2601" s="15">
        <v>0</v>
      </c>
    </row>
    <row r="2602" spans="1:5" x14ac:dyDescent="0.2">
      <c r="A2602" s="20">
        <v>102877</v>
      </c>
      <c r="B2602" s="17" t="s">
        <v>2615</v>
      </c>
      <c r="C2602" s="20" t="s">
        <v>1991</v>
      </c>
      <c r="D2602" s="21">
        <v>133.66999999999999</v>
      </c>
      <c r="E2602" s="15">
        <v>0</v>
      </c>
    </row>
    <row r="2603" spans="1:5" x14ac:dyDescent="0.2">
      <c r="A2603" s="20">
        <v>102878</v>
      </c>
      <c r="B2603" s="17" t="s">
        <v>2616</v>
      </c>
      <c r="C2603" s="20" t="s">
        <v>1991</v>
      </c>
      <c r="D2603" s="21">
        <v>619.17999999999995</v>
      </c>
      <c r="E2603" s="15">
        <v>0</v>
      </c>
    </row>
    <row r="2604" spans="1:5" x14ac:dyDescent="0.2">
      <c r="A2604" s="20">
        <v>102879</v>
      </c>
      <c r="B2604" s="17" t="s">
        <v>2617</v>
      </c>
      <c r="C2604" s="20" t="s">
        <v>1991</v>
      </c>
      <c r="D2604" s="21">
        <v>181.8</v>
      </c>
      <c r="E2604" s="15">
        <v>0</v>
      </c>
    </row>
    <row r="2605" spans="1:5" x14ac:dyDescent="0.2">
      <c r="A2605" s="20">
        <v>103220</v>
      </c>
      <c r="B2605" s="17" t="s">
        <v>2618</v>
      </c>
      <c r="C2605" s="20" t="s">
        <v>1991</v>
      </c>
      <c r="D2605" s="21">
        <v>151.31</v>
      </c>
      <c r="E2605" s="15">
        <v>0</v>
      </c>
    </row>
    <row r="2606" spans="1:5" x14ac:dyDescent="0.2">
      <c r="A2606" s="20">
        <v>103221</v>
      </c>
      <c r="B2606" s="17" t="s">
        <v>2619</v>
      </c>
      <c r="C2606" s="20" t="s">
        <v>1991</v>
      </c>
      <c r="D2606" s="21">
        <v>40.880000000000003</v>
      </c>
      <c r="E2606" s="15">
        <v>0</v>
      </c>
    </row>
    <row r="2607" spans="1:5" x14ac:dyDescent="0.2">
      <c r="A2607" s="20">
        <v>103222</v>
      </c>
      <c r="B2607" s="17" t="s">
        <v>2620</v>
      </c>
      <c r="C2607" s="20" t="s">
        <v>1991</v>
      </c>
      <c r="D2607" s="21">
        <v>189.36</v>
      </c>
    </row>
    <row r="2608" spans="1:5" x14ac:dyDescent="0.2">
      <c r="A2608" s="20">
        <v>103223</v>
      </c>
      <c r="B2608" s="17" t="s">
        <v>2621</v>
      </c>
      <c r="C2608" s="20" t="s">
        <v>1991</v>
      </c>
      <c r="D2608" s="21">
        <v>35.51</v>
      </c>
    </row>
    <row r="2609" spans="1:5" x14ac:dyDescent="0.2">
      <c r="A2609" s="20">
        <v>103232</v>
      </c>
      <c r="B2609" s="17" t="s">
        <v>2622</v>
      </c>
      <c r="C2609" s="20" t="s">
        <v>1991</v>
      </c>
      <c r="D2609" s="21">
        <v>474.73</v>
      </c>
    </row>
    <row r="2610" spans="1:5" x14ac:dyDescent="0.2">
      <c r="A2610" s="20">
        <v>103233</v>
      </c>
      <c r="B2610" s="17" t="s">
        <v>2623</v>
      </c>
      <c r="C2610" s="20" t="s">
        <v>1991</v>
      </c>
      <c r="D2610" s="21">
        <v>128.25</v>
      </c>
      <c r="E2610" s="15">
        <v>0</v>
      </c>
    </row>
    <row r="2611" spans="1:5" x14ac:dyDescent="0.2">
      <c r="A2611" s="20">
        <v>103234</v>
      </c>
      <c r="B2611" s="17" t="s">
        <v>2624</v>
      </c>
      <c r="C2611" s="20" t="s">
        <v>1991</v>
      </c>
      <c r="D2611" s="21">
        <v>623.48</v>
      </c>
      <c r="E2611" s="15">
        <v>0</v>
      </c>
    </row>
    <row r="2612" spans="1:5" x14ac:dyDescent="0.2">
      <c r="A2612" s="20">
        <v>103235</v>
      </c>
      <c r="B2612" s="17" t="s">
        <v>2625</v>
      </c>
      <c r="C2612" s="20" t="s">
        <v>1991</v>
      </c>
      <c r="D2612" s="21">
        <v>103.98</v>
      </c>
    </row>
    <row r="2613" spans="1:5" x14ac:dyDescent="0.2">
      <c r="A2613" s="20">
        <v>103228</v>
      </c>
      <c r="B2613" s="17" t="s">
        <v>2626</v>
      </c>
      <c r="C2613" s="20" t="s">
        <v>1991</v>
      </c>
      <c r="D2613" s="21">
        <v>434.42</v>
      </c>
      <c r="E2613" s="15">
        <v>0</v>
      </c>
    </row>
    <row r="2614" spans="1:5" x14ac:dyDescent="0.2">
      <c r="A2614" s="20">
        <v>103226</v>
      </c>
      <c r="B2614" s="17" t="s">
        <v>2627</v>
      </c>
      <c r="C2614" s="20" t="s">
        <v>1991</v>
      </c>
      <c r="D2614" s="21">
        <v>347.15</v>
      </c>
      <c r="E2614" s="15">
        <v>0</v>
      </c>
    </row>
    <row r="2615" spans="1:5" x14ac:dyDescent="0.2">
      <c r="A2615" s="20">
        <v>103227</v>
      </c>
      <c r="B2615" s="17" t="s">
        <v>2628</v>
      </c>
      <c r="C2615" s="20" t="s">
        <v>1991</v>
      </c>
      <c r="D2615" s="21">
        <v>93.78</v>
      </c>
      <c r="E2615" s="15">
        <v>0</v>
      </c>
    </row>
    <row r="2616" spans="1:5" x14ac:dyDescent="0.2">
      <c r="A2616" s="20">
        <v>103229</v>
      </c>
      <c r="B2616" s="17" t="s">
        <v>2629</v>
      </c>
      <c r="C2616" s="20" t="s">
        <v>1991</v>
      </c>
      <c r="D2616" s="21">
        <v>88.17</v>
      </c>
      <c r="E2616" s="15">
        <v>0</v>
      </c>
    </row>
    <row r="2617" spans="1:5" x14ac:dyDescent="0.2">
      <c r="A2617" s="20">
        <v>102972</v>
      </c>
      <c r="B2617" s="17" t="s">
        <v>2630</v>
      </c>
      <c r="C2617" s="20" t="s">
        <v>1991</v>
      </c>
      <c r="D2617" s="21">
        <v>92.23</v>
      </c>
      <c r="E2617" s="15">
        <v>0</v>
      </c>
    </row>
    <row r="2618" spans="1:5" x14ac:dyDescent="0.2">
      <c r="A2618" s="20">
        <v>102973</v>
      </c>
      <c r="B2618" s="17" t="s">
        <v>2631</v>
      </c>
      <c r="C2618" s="20" t="s">
        <v>1991</v>
      </c>
      <c r="D2618" s="21">
        <v>25.6</v>
      </c>
      <c r="E2618" s="15">
        <v>0</v>
      </c>
    </row>
    <row r="2619" spans="1:5" x14ac:dyDescent="0.2">
      <c r="A2619" s="20">
        <v>102974</v>
      </c>
      <c r="B2619" s="17" t="s">
        <v>2632</v>
      </c>
      <c r="C2619" s="20" t="s">
        <v>1991</v>
      </c>
      <c r="D2619" s="21">
        <v>86.51</v>
      </c>
    </row>
    <row r="2620" spans="1:5" x14ac:dyDescent="0.2">
      <c r="A2620" s="20">
        <v>96301</v>
      </c>
      <c r="B2620" s="17" t="s">
        <v>2633</v>
      </c>
      <c r="C2620" s="20" t="s">
        <v>1991</v>
      </c>
      <c r="D2620" s="21">
        <v>49.75</v>
      </c>
    </row>
    <row r="2621" spans="1:5" x14ac:dyDescent="0.2">
      <c r="A2621" s="20">
        <v>90627</v>
      </c>
      <c r="B2621" s="17" t="s">
        <v>2634</v>
      </c>
      <c r="C2621" s="20" t="s">
        <v>1991</v>
      </c>
      <c r="D2621" s="21">
        <v>54.11</v>
      </c>
    </row>
    <row r="2622" spans="1:5" x14ac:dyDescent="0.2">
      <c r="A2622" s="20">
        <v>90628</v>
      </c>
      <c r="B2622" s="17" t="s">
        <v>2635</v>
      </c>
      <c r="C2622" s="20" t="s">
        <v>1991</v>
      </c>
      <c r="D2622" s="21">
        <v>14.51</v>
      </c>
      <c r="E2622" s="15">
        <v>0</v>
      </c>
    </row>
    <row r="2623" spans="1:5" x14ac:dyDescent="0.2">
      <c r="A2623" s="20">
        <v>90629</v>
      </c>
      <c r="B2623" s="17" t="s">
        <v>2636</v>
      </c>
      <c r="C2623" s="20" t="s">
        <v>1991</v>
      </c>
      <c r="D2623" s="21">
        <v>67.72</v>
      </c>
      <c r="E2623" s="15">
        <v>0</v>
      </c>
    </row>
    <row r="2624" spans="1:5" x14ac:dyDescent="0.2">
      <c r="A2624" s="20">
        <v>90630</v>
      </c>
      <c r="B2624" s="17" t="s">
        <v>2637</v>
      </c>
      <c r="C2624" s="20" t="s">
        <v>1991</v>
      </c>
      <c r="D2624" s="21">
        <v>1.29</v>
      </c>
      <c r="E2624" s="15">
        <v>0</v>
      </c>
    </row>
    <row r="2625" spans="1:5" x14ac:dyDescent="0.2">
      <c r="A2625" s="20">
        <v>95704</v>
      </c>
      <c r="B2625" s="17" t="s">
        <v>2638</v>
      </c>
      <c r="C2625" s="20" t="s">
        <v>1991</v>
      </c>
      <c r="D2625" s="21">
        <v>54.64</v>
      </c>
      <c r="E2625" s="15">
        <v>0</v>
      </c>
    </row>
    <row r="2626" spans="1:5" x14ac:dyDescent="0.2">
      <c r="A2626" s="20">
        <v>95705</v>
      </c>
      <c r="B2626" s="17" t="s">
        <v>2639</v>
      </c>
      <c r="C2626" s="20" t="s">
        <v>1991</v>
      </c>
      <c r="D2626" s="21">
        <v>14.66</v>
      </c>
      <c r="E2626" s="15">
        <v>0</v>
      </c>
    </row>
    <row r="2627" spans="1:5" x14ac:dyDescent="0.2">
      <c r="A2627" s="20">
        <v>95706</v>
      </c>
      <c r="B2627" s="17" t="s">
        <v>2640</v>
      </c>
      <c r="C2627" s="20" t="s">
        <v>1991</v>
      </c>
      <c r="D2627" s="21">
        <v>68.38</v>
      </c>
      <c r="E2627" s="15">
        <v>0</v>
      </c>
    </row>
    <row r="2628" spans="1:5" x14ac:dyDescent="0.2">
      <c r="A2628" s="20">
        <v>95707</v>
      </c>
      <c r="B2628" s="17" t="s">
        <v>2641</v>
      </c>
      <c r="C2628" s="20" t="s">
        <v>1991</v>
      </c>
      <c r="D2628" s="21">
        <v>3.56</v>
      </c>
      <c r="E2628" s="15">
        <v>0</v>
      </c>
    </row>
    <row r="2629" spans="1:5" x14ac:dyDescent="0.2">
      <c r="A2629" s="20">
        <v>91273</v>
      </c>
      <c r="B2629" s="17" t="s">
        <v>2642</v>
      </c>
      <c r="C2629" s="20" t="s">
        <v>1991</v>
      </c>
      <c r="D2629" s="21">
        <v>0.61</v>
      </c>
      <c r="E2629" s="15">
        <v>0</v>
      </c>
    </row>
    <row r="2630" spans="1:5" x14ac:dyDescent="0.2">
      <c r="A2630" s="20">
        <v>91274</v>
      </c>
      <c r="B2630" s="17" t="s">
        <v>2643</v>
      </c>
      <c r="C2630" s="20" t="s">
        <v>1991</v>
      </c>
      <c r="D2630" s="21">
        <v>0.16</v>
      </c>
      <c r="E2630" s="15">
        <v>0</v>
      </c>
    </row>
    <row r="2631" spans="1:5" x14ac:dyDescent="0.2">
      <c r="A2631" s="20">
        <v>91275</v>
      </c>
      <c r="B2631" s="17" t="s">
        <v>2644</v>
      </c>
      <c r="C2631" s="20" t="s">
        <v>1991</v>
      </c>
      <c r="D2631" s="21">
        <v>0.76</v>
      </c>
      <c r="E2631" s="15">
        <v>0</v>
      </c>
    </row>
    <row r="2632" spans="1:5" x14ac:dyDescent="0.2">
      <c r="A2632" s="20">
        <v>91276</v>
      </c>
      <c r="B2632" s="17" t="s">
        <v>2645</v>
      </c>
      <c r="C2632" s="20" t="s">
        <v>1991</v>
      </c>
      <c r="D2632" s="21">
        <v>8.8699999999999992</v>
      </c>
      <c r="E2632" s="15">
        <v>0</v>
      </c>
    </row>
    <row r="2633" spans="1:5" x14ac:dyDescent="0.2">
      <c r="A2633" s="20">
        <v>102882</v>
      </c>
      <c r="B2633" s="17" t="s">
        <v>2646</v>
      </c>
      <c r="C2633" s="20" t="s">
        <v>1991</v>
      </c>
      <c r="D2633" s="21">
        <v>0</v>
      </c>
      <c r="E2633" s="15">
        <v>0</v>
      </c>
    </row>
    <row r="2634" spans="1:5" x14ac:dyDescent="0.2">
      <c r="A2634" s="20">
        <v>102883</v>
      </c>
      <c r="B2634" s="17" t="s">
        <v>2647</v>
      </c>
      <c r="C2634" s="20" t="s">
        <v>1991</v>
      </c>
      <c r="D2634" s="21">
        <v>0</v>
      </c>
      <c r="E2634" s="15">
        <v>0</v>
      </c>
    </row>
    <row r="2635" spans="1:5" x14ac:dyDescent="0.2">
      <c r="A2635" s="20">
        <v>102884</v>
      </c>
      <c r="B2635" s="17" t="s">
        <v>2648</v>
      </c>
      <c r="C2635" s="20" t="s">
        <v>1991</v>
      </c>
      <c r="D2635" s="21">
        <v>0</v>
      </c>
      <c r="E2635" s="15">
        <v>0</v>
      </c>
    </row>
    <row r="2636" spans="1:5" x14ac:dyDescent="0.2">
      <c r="A2636" s="20">
        <v>102885</v>
      </c>
      <c r="B2636" s="17" t="s">
        <v>2649</v>
      </c>
      <c r="C2636" s="20" t="s">
        <v>1991</v>
      </c>
      <c r="D2636" s="21">
        <v>1.1100000000000001</v>
      </c>
      <c r="E2636" s="15">
        <v>0</v>
      </c>
    </row>
    <row r="2637" spans="1:5" x14ac:dyDescent="0.2">
      <c r="A2637" s="20">
        <v>95272</v>
      </c>
      <c r="B2637" s="17" t="s">
        <v>2650</v>
      </c>
      <c r="C2637" s="20" t="s">
        <v>1991</v>
      </c>
      <c r="D2637" s="21">
        <v>0.6</v>
      </c>
      <c r="E2637" s="15">
        <v>0</v>
      </c>
    </row>
    <row r="2638" spans="1:5" x14ac:dyDescent="0.2">
      <c r="A2638" s="20">
        <v>95273</v>
      </c>
      <c r="B2638" s="17" t="s">
        <v>2651</v>
      </c>
      <c r="C2638" s="20" t="s">
        <v>1991</v>
      </c>
      <c r="D2638" s="21">
        <v>0.13</v>
      </c>
      <c r="E2638" s="15">
        <v>0</v>
      </c>
    </row>
    <row r="2639" spans="1:5" x14ac:dyDescent="0.2">
      <c r="A2639" s="20">
        <v>95274</v>
      </c>
      <c r="B2639" s="17" t="s">
        <v>2652</v>
      </c>
      <c r="C2639" s="20" t="s">
        <v>1991</v>
      </c>
      <c r="D2639" s="21">
        <v>0.46</v>
      </c>
      <c r="E2639" s="15">
        <v>0</v>
      </c>
    </row>
    <row r="2640" spans="1:5" x14ac:dyDescent="0.2">
      <c r="A2640" s="20">
        <v>95275</v>
      </c>
      <c r="B2640" s="17" t="s">
        <v>2653</v>
      </c>
      <c r="C2640" s="20" t="s">
        <v>1991</v>
      </c>
      <c r="D2640" s="21">
        <v>2.2000000000000002</v>
      </c>
      <c r="E2640" s="15">
        <v>0</v>
      </c>
    </row>
    <row r="2641" spans="1:5" x14ac:dyDescent="0.2">
      <c r="A2641" s="20">
        <v>106232</v>
      </c>
      <c r="B2641" s="17" t="s">
        <v>2654</v>
      </c>
      <c r="C2641" s="20" t="s">
        <v>1991</v>
      </c>
      <c r="D2641" s="21">
        <v>0</v>
      </c>
      <c r="E2641" s="15">
        <v>0</v>
      </c>
    </row>
    <row r="2642" spans="1:5" x14ac:dyDescent="0.2">
      <c r="A2642" s="20">
        <v>106235</v>
      </c>
      <c r="B2642" s="17" t="s">
        <v>2655</v>
      </c>
      <c r="C2642" s="20" t="s">
        <v>1991</v>
      </c>
      <c r="D2642" s="21">
        <v>0</v>
      </c>
      <c r="E2642" s="15">
        <v>0</v>
      </c>
    </row>
    <row r="2643" spans="1:5" x14ac:dyDescent="0.2">
      <c r="A2643" s="20">
        <v>106233</v>
      </c>
      <c r="B2643" s="17" t="s">
        <v>2656</v>
      </c>
      <c r="C2643" s="20" t="s">
        <v>1991</v>
      </c>
      <c r="D2643" s="21">
        <v>0</v>
      </c>
      <c r="E2643" s="15">
        <v>0</v>
      </c>
    </row>
    <row r="2644" spans="1:5" x14ac:dyDescent="0.2">
      <c r="A2644" s="20">
        <v>106234</v>
      </c>
      <c r="B2644" s="17" t="s">
        <v>2657</v>
      </c>
      <c r="C2644" s="20" t="s">
        <v>1991</v>
      </c>
      <c r="D2644" s="21">
        <v>0</v>
      </c>
      <c r="E2644" s="15">
        <v>0</v>
      </c>
    </row>
    <row r="2645" spans="1:5" x14ac:dyDescent="0.2">
      <c r="A2645" s="20">
        <v>106236</v>
      </c>
      <c r="B2645" s="17" t="s">
        <v>2658</v>
      </c>
      <c r="C2645" s="20" t="s">
        <v>1991</v>
      </c>
      <c r="D2645" s="21">
        <v>156.77000000000001</v>
      </c>
      <c r="E2645" s="15">
        <v>0</v>
      </c>
    </row>
    <row r="2646" spans="1:5" x14ac:dyDescent="0.2">
      <c r="A2646" s="20">
        <v>88419</v>
      </c>
      <c r="B2646" s="17" t="s">
        <v>2659</v>
      </c>
      <c r="C2646" s="20" t="s">
        <v>1991</v>
      </c>
      <c r="D2646" s="21">
        <v>5.63</v>
      </c>
      <c r="E2646" s="15">
        <v>0</v>
      </c>
    </row>
    <row r="2647" spans="1:5" x14ac:dyDescent="0.2">
      <c r="A2647" s="20">
        <v>88422</v>
      </c>
      <c r="B2647" s="17" t="s">
        <v>2660</v>
      </c>
      <c r="C2647" s="20" t="s">
        <v>1991</v>
      </c>
      <c r="D2647" s="21">
        <v>1.3</v>
      </c>
      <c r="E2647" s="15">
        <v>0</v>
      </c>
    </row>
    <row r="2648" spans="1:5" x14ac:dyDescent="0.2">
      <c r="A2648" s="20">
        <v>88425</v>
      </c>
      <c r="B2648" s="17" t="s">
        <v>2661</v>
      </c>
      <c r="C2648" s="20" t="s">
        <v>1991</v>
      </c>
      <c r="D2648" s="21">
        <v>7.04</v>
      </c>
      <c r="E2648" s="15">
        <v>0</v>
      </c>
    </row>
    <row r="2649" spans="1:5" x14ac:dyDescent="0.2">
      <c r="A2649" s="20">
        <v>88427</v>
      </c>
      <c r="B2649" s="17" t="s">
        <v>2662</v>
      </c>
      <c r="C2649" s="20" t="s">
        <v>1991</v>
      </c>
      <c r="D2649" s="21">
        <v>0.92</v>
      </c>
      <c r="E2649" s="15">
        <v>0</v>
      </c>
    </row>
    <row r="2650" spans="1:5" x14ac:dyDescent="0.2">
      <c r="A2650" s="20">
        <v>88434</v>
      </c>
      <c r="B2650" s="17" t="s">
        <v>2663</v>
      </c>
      <c r="C2650" s="20" t="s">
        <v>1991</v>
      </c>
      <c r="D2650" s="21">
        <v>7.46</v>
      </c>
      <c r="E2650" s="15">
        <v>0</v>
      </c>
    </row>
    <row r="2651" spans="1:5" x14ac:dyDescent="0.2">
      <c r="A2651" s="20">
        <v>88435</v>
      </c>
      <c r="B2651" s="17" t="s">
        <v>2664</v>
      </c>
      <c r="C2651" s="20" t="s">
        <v>1991</v>
      </c>
      <c r="D2651" s="21">
        <v>1.72</v>
      </c>
      <c r="E2651" s="15">
        <v>0</v>
      </c>
    </row>
    <row r="2652" spans="1:5" x14ac:dyDescent="0.2">
      <c r="A2652" s="20">
        <v>88436</v>
      </c>
      <c r="B2652" s="17" t="s">
        <v>2665</v>
      </c>
      <c r="C2652" s="20" t="s">
        <v>1991</v>
      </c>
      <c r="D2652" s="21">
        <v>9.33</v>
      </c>
      <c r="E2652" s="15">
        <v>0</v>
      </c>
    </row>
    <row r="2653" spans="1:5" x14ac:dyDescent="0.2">
      <c r="A2653" s="20">
        <v>88437</v>
      </c>
      <c r="B2653" s="17" t="s">
        <v>2666</v>
      </c>
      <c r="C2653" s="20" t="s">
        <v>1991</v>
      </c>
      <c r="D2653" s="21">
        <v>0.92</v>
      </c>
      <c r="E2653" s="15">
        <v>0</v>
      </c>
    </row>
    <row r="2654" spans="1:5" x14ac:dyDescent="0.2">
      <c r="A2654" s="20">
        <v>90664</v>
      </c>
      <c r="B2654" s="17" t="s">
        <v>2667</v>
      </c>
      <c r="C2654" s="20" t="s">
        <v>1991</v>
      </c>
      <c r="D2654" s="21">
        <v>7.06</v>
      </c>
      <c r="E2654" s="15">
        <v>0</v>
      </c>
    </row>
    <row r="2655" spans="1:5" x14ac:dyDescent="0.2">
      <c r="A2655" s="20">
        <v>90665</v>
      </c>
      <c r="B2655" s="17" t="s">
        <v>2668</v>
      </c>
      <c r="C2655" s="20" t="s">
        <v>1991</v>
      </c>
      <c r="D2655" s="21">
        <v>1.88</v>
      </c>
      <c r="E2655" s="15">
        <v>0</v>
      </c>
    </row>
    <row r="2656" spans="1:5" x14ac:dyDescent="0.2">
      <c r="A2656" s="20">
        <v>90666</v>
      </c>
      <c r="B2656" s="17" t="s">
        <v>2669</v>
      </c>
      <c r="C2656" s="20" t="s">
        <v>1991</v>
      </c>
      <c r="D2656" s="21">
        <v>8.84</v>
      </c>
      <c r="E2656" s="15">
        <v>0</v>
      </c>
    </row>
    <row r="2657" spans="1:5" x14ac:dyDescent="0.2">
      <c r="A2657" s="20">
        <v>90667</v>
      </c>
      <c r="B2657" s="17" t="s">
        <v>2670</v>
      </c>
      <c r="C2657" s="20" t="s">
        <v>1991</v>
      </c>
      <c r="D2657" s="21">
        <v>15.15</v>
      </c>
      <c r="E2657" s="15">
        <v>0</v>
      </c>
    </row>
    <row r="2658" spans="1:5" x14ac:dyDescent="0.2">
      <c r="A2658" s="20">
        <v>102977</v>
      </c>
      <c r="B2658" s="17" t="s">
        <v>2671</v>
      </c>
      <c r="C2658" s="20" t="s">
        <v>1991</v>
      </c>
      <c r="D2658" s="21">
        <v>0</v>
      </c>
      <c r="E2658" s="15">
        <v>0</v>
      </c>
    </row>
    <row r="2659" spans="1:5" x14ac:dyDescent="0.2">
      <c r="A2659" s="20">
        <v>102978</v>
      </c>
      <c r="B2659" s="17" t="s">
        <v>2672</v>
      </c>
      <c r="C2659" s="20" t="s">
        <v>1991</v>
      </c>
      <c r="D2659" s="21">
        <v>0</v>
      </c>
      <c r="E2659" s="15">
        <v>0</v>
      </c>
    </row>
    <row r="2660" spans="1:5" x14ac:dyDescent="0.2">
      <c r="A2660" s="20">
        <v>102979</v>
      </c>
      <c r="B2660" s="17" t="s">
        <v>2673</v>
      </c>
      <c r="C2660" s="20" t="s">
        <v>1991</v>
      </c>
      <c r="D2660" s="21">
        <v>0</v>
      </c>
      <c r="E2660" s="15">
        <v>0</v>
      </c>
    </row>
    <row r="2661" spans="1:5" x14ac:dyDescent="0.2">
      <c r="A2661" s="20">
        <v>95217</v>
      </c>
      <c r="B2661" s="17" t="s">
        <v>2674</v>
      </c>
      <c r="C2661" s="20" t="s">
        <v>1991</v>
      </c>
      <c r="D2661" s="21">
        <v>0.54</v>
      </c>
      <c r="E2661" s="15">
        <v>0</v>
      </c>
    </row>
    <row r="2662" spans="1:5" x14ac:dyDescent="0.2">
      <c r="A2662" s="20">
        <v>89130</v>
      </c>
      <c r="B2662" s="17" t="s">
        <v>2675</v>
      </c>
      <c r="C2662" s="20" t="s">
        <v>1991</v>
      </c>
      <c r="D2662" s="21">
        <v>51.63</v>
      </c>
      <c r="E2662" s="15">
        <v>0</v>
      </c>
    </row>
    <row r="2663" spans="1:5" x14ac:dyDescent="0.2">
      <c r="A2663" s="20">
        <v>89131</v>
      </c>
      <c r="B2663" s="17" t="s">
        <v>2676</v>
      </c>
      <c r="C2663" s="20" t="s">
        <v>1991</v>
      </c>
      <c r="D2663" s="21">
        <v>13.64</v>
      </c>
      <c r="E2663" s="15">
        <v>0</v>
      </c>
    </row>
    <row r="2664" spans="1:5" x14ac:dyDescent="0.2">
      <c r="A2664" s="20">
        <v>53861</v>
      </c>
      <c r="B2664" s="17" t="s">
        <v>2677</v>
      </c>
      <c r="C2664" s="20" t="s">
        <v>1991</v>
      </c>
      <c r="D2664" s="21">
        <v>64.540000000000006</v>
      </c>
      <c r="E2664" s="15">
        <v>0</v>
      </c>
    </row>
    <row r="2665" spans="1:5" x14ac:dyDescent="0.2">
      <c r="A2665" s="20">
        <v>5787</v>
      </c>
      <c r="B2665" s="17" t="s">
        <v>2678</v>
      </c>
      <c r="C2665" s="20" t="s">
        <v>1991</v>
      </c>
      <c r="D2665" s="21">
        <v>71.260000000000005</v>
      </c>
      <c r="E2665" s="15">
        <v>0</v>
      </c>
    </row>
    <row r="2666" spans="1:5" x14ac:dyDescent="0.2">
      <c r="A2666" s="20">
        <v>89128</v>
      </c>
      <c r="B2666" s="17" t="s">
        <v>2679</v>
      </c>
      <c r="C2666" s="20" t="s">
        <v>1991</v>
      </c>
      <c r="D2666" s="21">
        <v>37.24</v>
      </c>
      <c r="E2666" s="15">
        <v>0</v>
      </c>
    </row>
    <row r="2667" spans="1:5" x14ac:dyDescent="0.2">
      <c r="A2667" s="20">
        <v>89129</v>
      </c>
      <c r="B2667" s="17" t="s">
        <v>2680</v>
      </c>
      <c r="C2667" s="20" t="s">
        <v>1991</v>
      </c>
      <c r="D2667" s="21">
        <v>9.84</v>
      </c>
    </row>
    <row r="2668" spans="1:5" x14ac:dyDescent="0.2">
      <c r="A2668" s="20">
        <v>53857</v>
      </c>
      <c r="B2668" s="17" t="s">
        <v>2681</v>
      </c>
      <c r="C2668" s="20" t="s">
        <v>1991</v>
      </c>
      <c r="D2668" s="21">
        <v>46.55</v>
      </c>
    </row>
    <row r="2669" spans="1:5" x14ac:dyDescent="0.2">
      <c r="A2669" s="20">
        <v>53858</v>
      </c>
      <c r="B2669" s="17" t="s">
        <v>2682</v>
      </c>
      <c r="C2669" s="20" t="s">
        <v>1991</v>
      </c>
      <c r="D2669" s="21">
        <v>46.29</v>
      </c>
    </row>
    <row r="2670" spans="1:5" x14ac:dyDescent="0.2">
      <c r="A2670" s="20">
        <v>102888</v>
      </c>
      <c r="B2670" s="17" t="s">
        <v>2683</v>
      </c>
      <c r="C2670" s="20" t="s">
        <v>1991</v>
      </c>
      <c r="D2670" s="21">
        <v>0</v>
      </c>
      <c r="E2670" s="15">
        <v>0</v>
      </c>
    </row>
    <row r="2671" spans="1:5" x14ac:dyDescent="0.2">
      <c r="A2671" s="20">
        <v>102889</v>
      </c>
      <c r="B2671" s="17" t="s">
        <v>2684</v>
      </c>
      <c r="C2671" s="20" t="s">
        <v>1991</v>
      </c>
      <c r="D2671" s="21">
        <v>0</v>
      </c>
      <c r="E2671" s="15">
        <v>0</v>
      </c>
    </row>
    <row r="2672" spans="1:5" x14ac:dyDescent="0.2">
      <c r="A2672" s="20">
        <v>102890</v>
      </c>
      <c r="B2672" s="17" t="s">
        <v>2685</v>
      </c>
      <c r="C2672" s="20" t="s">
        <v>1991</v>
      </c>
      <c r="D2672" s="21">
        <v>0</v>
      </c>
      <c r="E2672" s="15">
        <v>0</v>
      </c>
    </row>
    <row r="2673" spans="1:5" x14ac:dyDescent="0.2">
      <c r="A2673" s="20">
        <v>102891</v>
      </c>
      <c r="B2673" s="17" t="s">
        <v>2686</v>
      </c>
      <c r="C2673" s="20" t="s">
        <v>1991</v>
      </c>
      <c r="D2673" s="21">
        <v>1.1100000000000001</v>
      </c>
      <c r="E2673" s="15">
        <v>0</v>
      </c>
    </row>
    <row r="2674" spans="1:5" x14ac:dyDescent="0.2">
      <c r="A2674" s="20">
        <v>89246</v>
      </c>
      <c r="B2674" s="17" t="s">
        <v>2687</v>
      </c>
      <c r="C2674" s="20" t="s">
        <v>1991</v>
      </c>
      <c r="D2674" s="21">
        <v>253.75</v>
      </c>
      <c r="E2674" s="15">
        <v>0</v>
      </c>
    </row>
    <row r="2675" spans="1:5" x14ac:dyDescent="0.2">
      <c r="A2675" s="20">
        <v>89247</v>
      </c>
      <c r="B2675" s="17" t="s">
        <v>2688</v>
      </c>
      <c r="C2675" s="20" t="s">
        <v>1991</v>
      </c>
      <c r="D2675" s="21">
        <v>77.7</v>
      </c>
      <c r="E2675" s="15">
        <v>0</v>
      </c>
    </row>
    <row r="2676" spans="1:5" x14ac:dyDescent="0.2">
      <c r="A2676" s="20">
        <v>89248</v>
      </c>
      <c r="B2676" s="17" t="s">
        <v>2689</v>
      </c>
      <c r="C2676" s="20" t="s">
        <v>1991</v>
      </c>
      <c r="D2676" s="21">
        <v>452.62</v>
      </c>
      <c r="E2676" s="15">
        <v>0</v>
      </c>
    </row>
    <row r="2677" spans="1:5" x14ac:dyDescent="0.2">
      <c r="A2677" s="20">
        <v>89249</v>
      </c>
      <c r="B2677" s="17" t="s">
        <v>2690</v>
      </c>
      <c r="C2677" s="20" t="s">
        <v>1991</v>
      </c>
      <c r="D2677" s="21">
        <v>381.53</v>
      </c>
      <c r="E2677" s="15">
        <v>0</v>
      </c>
    </row>
    <row r="2678" spans="1:5" x14ac:dyDescent="0.2">
      <c r="A2678" s="20">
        <v>102954</v>
      </c>
      <c r="B2678" s="17" t="s">
        <v>2691</v>
      </c>
      <c r="C2678" s="20" t="s">
        <v>1991</v>
      </c>
      <c r="D2678" s="21">
        <v>0</v>
      </c>
      <c r="E2678" s="15">
        <v>0</v>
      </c>
    </row>
    <row r="2679" spans="1:5" x14ac:dyDescent="0.2">
      <c r="A2679" s="20">
        <v>104727</v>
      </c>
      <c r="B2679" s="17" t="s">
        <v>2692</v>
      </c>
      <c r="C2679" s="20" t="s">
        <v>1991</v>
      </c>
      <c r="D2679" s="21">
        <v>0</v>
      </c>
      <c r="E2679" s="15">
        <v>0</v>
      </c>
    </row>
    <row r="2680" spans="1:5" x14ac:dyDescent="0.2">
      <c r="A2680" s="20">
        <v>102956</v>
      </c>
      <c r="B2680" s="17" t="s">
        <v>2693</v>
      </c>
      <c r="C2680" s="20" t="s">
        <v>1991</v>
      </c>
      <c r="D2680" s="21">
        <v>0</v>
      </c>
      <c r="E2680" s="15">
        <v>0</v>
      </c>
    </row>
    <row r="2681" spans="1:5" x14ac:dyDescent="0.2">
      <c r="A2681" s="20">
        <v>102957</v>
      </c>
      <c r="B2681" s="17" t="s">
        <v>2694</v>
      </c>
      <c r="C2681" s="20" t="s">
        <v>1991</v>
      </c>
      <c r="D2681" s="21">
        <v>39.81</v>
      </c>
      <c r="E2681" s="15">
        <v>0</v>
      </c>
    </row>
    <row r="2682" spans="1:5" x14ac:dyDescent="0.2">
      <c r="A2682" s="20">
        <v>88859</v>
      </c>
      <c r="B2682" s="17" t="s">
        <v>2695</v>
      </c>
      <c r="C2682" s="20" t="s">
        <v>1991</v>
      </c>
      <c r="D2682" s="21">
        <v>23.23</v>
      </c>
      <c r="E2682" s="15">
        <v>0</v>
      </c>
    </row>
    <row r="2683" spans="1:5" x14ac:dyDescent="0.2">
      <c r="A2683" s="20">
        <v>88860</v>
      </c>
      <c r="B2683" s="17" t="s">
        <v>2696</v>
      </c>
      <c r="C2683" s="20" t="s">
        <v>1991</v>
      </c>
      <c r="D2683" s="21">
        <v>6.14</v>
      </c>
      <c r="E2683" s="15">
        <v>0</v>
      </c>
    </row>
    <row r="2684" spans="1:5" x14ac:dyDescent="0.2">
      <c r="A2684" s="20">
        <v>5667</v>
      </c>
      <c r="B2684" s="17" t="s">
        <v>2697</v>
      </c>
      <c r="C2684" s="20" t="s">
        <v>1991</v>
      </c>
      <c r="D2684" s="21">
        <v>29.04</v>
      </c>
      <c r="E2684" s="15">
        <v>0</v>
      </c>
    </row>
    <row r="2685" spans="1:5" x14ac:dyDescent="0.2">
      <c r="A2685" s="20">
        <v>5668</v>
      </c>
      <c r="B2685" s="17" t="s">
        <v>2698</v>
      </c>
      <c r="C2685" s="20" t="s">
        <v>1991</v>
      </c>
      <c r="D2685" s="21">
        <v>46.41</v>
      </c>
      <c r="E2685" s="15">
        <v>0</v>
      </c>
    </row>
    <row r="2686" spans="1:5" x14ac:dyDescent="0.2">
      <c r="A2686" s="20">
        <v>89011</v>
      </c>
      <c r="B2686" s="17" t="s">
        <v>2699</v>
      </c>
      <c r="C2686" s="20" t="s">
        <v>1991</v>
      </c>
      <c r="D2686" s="21">
        <v>25.2</v>
      </c>
      <c r="E2686" s="15">
        <v>0</v>
      </c>
    </row>
    <row r="2687" spans="1:5" x14ac:dyDescent="0.2">
      <c r="A2687" s="20">
        <v>89012</v>
      </c>
      <c r="B2687" s="17" t="s">
        <v>2700</v>
      </c>
      <c r="C2687" s="20" t="s">
        <v>1991</v>
      </c>
      <c r="D2687" s="21">
        <v>6.66</v>
      </c>
      <c r="E2687" s="15">
        <v>0</v>
      </c>
    </row>
    <row r="2688" spans="1:5" x14ac:dyDescent="0.2">
      <c r="A2688" s="20">
        <v>5735</v>
      </c>
      <c r="B2688" s="17" t="s">
        <v>2701</v>
      </c>
      <c r="C2688" s="20" t="s">
        <v>1991</v>
      </c>
      <c r="D2688" s="21">
        <v>31.5</v>
      </c>
      <c r="E2688" s="15">
        <v>0</v>
      </c>
    </row>
    <row r="2689" spans="1:5" x14ac:dyDescent="0.2">
      <c r="A2689" s="20">
        <v>5736</v>
      </c>
      <c r="B2689" s="17" t="s">
        <v>2702</v>
      </c>
      <c r="C2689" s="20" t="s">
        <v>1991</v>
      </c>
      <c r="D2689" s="21">
        <v>42.29</v>
      </c>
      <c r="E2689" s="15">
        <v>0</v>
      </c>
    </row>
    <row r="2690" spans="1:5" x14ac:dyDescent="0.2">
      <c r="A2690" s="20">
        <v>88857</v>
      </c>
      <c r="B2690" s="17" t="s">
        <v>2703</v>
      </c>
      <c r="C2690" s="20" t="s">
        <v>1991</v>
      </c>
      <c r="D2690" s="21">
        <v>26.12</v>
      </c>
      <c r="E2690" s="15">
        <v>0</v>
      </c>
    </row>
    <row r="2691" spans="1:5" x14ac:dyDescent="0.2">
      <c r="A2691" s="20">
        <v>88858</v>
      </c>
      <c r="B2691" s="17" t="s">
        <v>2704</v>
      </c>
      <c r="C2691" s="20" t="s">
        <v>1991</v>
      </c>
      <c r="D2691" s="21">
        <v>6.9</v>
      </c>
      <c r="E2691" s="15">
        <v>0</v>
      </c>
    </row>
    <row r="2692" spans="1:5" x14ac:dyDescent="0.2">
      <c r="A2692" s="20">
        <v>5664</v>
      </c>
      <c r="B2692" s="17" t="s">
        <v>2705</v>
      </c>
      <c r="C2692" s="20" t="s">
        <v>1991</v>
      </c>
      <c r="D2692" s="21">
        <v>32.65</v>
      </c>
      <c r="E2692" s="15">
        <v>0</v>
      </c>
    </row>
    <row r="2693" spans="1:5" x14ac:dyDescent="0.2">
      <c r="A2693" s="20">
        <v>53786</v>
      </c>
      <c r="B2693" s="17" t="s">
        <v>2706</v>
      </c>
      <c r="C2693" s="20" t="s">
        <v>1991</v>
      </c>
      <c r="D2693" s="21">
        <v>51.69</v>
      </c>
      <c r="E2693" s="15">
        <v>0</v>
      </c>
    </row>
    <row r="2694" spans="1:5" x14ac:dyDescent="0.2">
      <c r="A2694" s="20">
        <v>7038</v>
      </c>
      <c r="B2694" s="17" t="s">
        <v>2707</v>
      </c>
      <c r="C2694" s="20" t="s">
        <v>1991</v>
      </c>
      <c r="D2694" s="21">
        <v>47.43</v>
      </c>
      <c r="E2694" s="15">
        <v>0</v>
      </c>
    </row>
    <row r="2695" spans="1:5" x14ac:dyDescent="0.2">
      <c r="A2695" s="20">
        <v>7039</v>
      </c>
      <c r="B2695" s="17" t="s">
        <v>2708</v>
      </c>
      <c r="C2695" s="20" t="s">
        <v>1991</v>
      </c>
      <c r="D2695" s="21">
        <v>12.72</v>
      </c>
      <c r="E2695" s="15">
        <v>0</v>
      </c>
    </row>
    <row r="2696" spans="1:5" x14ac:dyDescent="0.2">
      <c r="A2696" s="20">
        <v>7040</v>
      </c>
      <c r="B2696" s="17" t="s">
        <v>2709</v>
      </c>
      <c r="C2696" s="20" t="s">
        <v>1991</v>
      </c>
      <c r="D2696" s="21">
        <v>59.36</v>
      </c>
      <c r="E2696" s="15">
        <v>0</v>
      </c>
    </row>
    <row r="2697" spans="1:5" x14ac:dyDescent="0.2">
      <c r="A2697" s="20">
        <v>55263</v>
      </c>
      <c r="B2697" s="17" t="s">
        <v>2710</v>
      </c>
      <c r="C2697" s="20" t="s">
        <v>1991</v>
      </c>
      <c r="D2697" s="21">
        <v>65.260000000000005</v>
      </c>
      <c r="E2697" s="15">
        <v>0</v>
      </c>
    </row>
    <row r="2698" spans="1:5" x14ac:dyDescent="0.2">
      <c r="A2698" s="20">
        <v>96460</v>
      </c>
      <c r="B2698" s="17" t="s">
        <v>2711</v>
      </c>
      <c r="C2698" s="20" t="s">
        <v>1991</v>
      </c>
      <c r="D2698" s="21">
        <v>50.35</v>
      </c>
      <c r="E2698" s="15">
        <v>0</v>
      </c>
    </row>
    <row r="2699" spans="1:5" x14ac:dyDescent="0.2">
      <c r="A2699" s="20">
        <v>96459</v>
      </c>
      <c r="B2699" s="17" t="s">
        <v>2712</v>
      </c>
      <c r="C2699" s="20" t="s">
        <v>1991</v>
      </c>
      <c r="D2699" s="21">
        <v>13.5</v>
      </c>
      <c r="E2699" s="15">
        <v>0</v>
      </c>
    </row>
    <row r="2700" spans="1:5" x14ac:dyDescent="0.2">
      <c r="A2700" s="20">
        <v>96458</v>
      </c>
      <c r="B2700" s="17" t="s">
        <v>2713</v>
      </c>
      <c r="C2700" s="20" t="s">
        <v>1991</v>
      </c>
      <c r="D2700" s="21">
        <v>63.01</v>
      </c>
      <c r="E2700" s="15">
        <v>0</v>
      </c>
    </row>
    <row r="2701" spans="1:5" x14ac:dyDescent="0.2">
      <c r="A2701" s="20">
        <v>96457</v>
      </c>
      <c r="B2701" s="17" t="s">
        <v>2714</v>
      </c>
      <c r="C2701" s="20" t="s">
        <v>1991</v>
      </c>
      <c r="D2701" s="21">
        <v>64.66</v>
      </c>
      <c r="E2701" s="15">
        <v>0</v>
      </c>
    </row>
    <row r="2702" spans="1:5" x14ac:dyDescent="0.2">
      <c r="A2702" s="20">
        <v>7051</v>
      </c>
      <c r="B2702" s="17" t="s">
        <v>2715</v>
      </c>
      <c r="C2702" s="20" t="s">
        <v>1991</v>
      </c>
      <c r="D2702" s="21">
        <v>42.07</v>
      </c>
      <c r="E2702" s="15">
        <v>0</v>
      </c>
    </row>
    <row r="2703" spans="1:5" x14ac:dyDescent="0.2">
      <c r="A2703" s="20">
        <v>7052</v>
      </c>
      <c r="B2703" s="17" t="s">
        <v>2716</v>
      </c>
      <c r="C2703" s="20" t="s">
        <v>1991</v>
      </c>
      <c r="D2703" s="21">
        <v>11.36</v>
      </c>
      <c r="E2703" s="15">
        <v>0</v>
      </c>
    </row>
    <row r="2704" spans="1:5" x14ac:dyDescent="0.2">
      <c r="A2704" s="20">
        <v>7053</v>
      </c>
      <c r="B2704" s="17" t="s">
        <v>2717</v>
      </c>
      <c r="C2704" s="20" t="s">
        <v>1991</v>
      </c>
      <c r="D2704" s="21">
        <v>52.65</v>
      </c>
    </row>
    <row r="2705" spans="1:5" x14ac:dyDescent="0.2">
      <c r="A2705" s="20">
        <v>7054</v>
      </c>
      <c r="B2705" s="17" t="s">
        <v>2718</v>
      </c>
      <c r="C2705" s="20" t="s">
        <v>1991</v>
      </c>
      <c r="D2705" s="21">
        <v>90.41</v>
      </c>
    </row>
    <row r="2706" spans="1:5" x14ac:dyDescent="0.2">
      <c r="A2706" s="20">
        <v>95627</v>
      </c>
      <c r="B2706" s="17" t="s">
        <v>2719</v>
      </c>
      <c r="C2706" s="20" t="s">
        <v>1991</v>
      </c>
      <c r="D2706" s="21">
        <v>45.4</v>
      </c>
    </row>
    <row r="2707" spans="1:5" x14ac:dyDescent="0.2">
      <c r="A2707" s="20">
        <v>95628</v>
      </c>
      <c r="B2707" s="17" t="s">
        <v>2720</v>
      </c>
      <c r="C2707" s="20" t="s">
        <v>1991</v>
      </c>
      <c r="D2707" s="21">
        <v>12.18</v>
      </c>
      <c r="E2707" s="15">
        <v>0</v>
      </c>
    </row>
    <row r="2708" spans="1:5" x14ac:dyDescent="0.2">
      <c r="A2708" s="20">
        <v>95629</v>
      </c>
      <c r="B2708" s="17" t="s">
        <v>2721</v>
      </c>
      <c r="C2708" s="20" t="s">
        <v>1991</v>
      </c>
      <c r="D2708" s="21">
        <v>56.81</v>
      </c>
      <c r="E2708" s="15">
        <v>0</v>
      </c>
    </row>
    <row r="2709" spans="1:5" x14ac:dyDescent="0.2">
      <c r="A2709" s="20">
        <v>95630</v>
      </c>
      <c r="B2709" s="17" t="s">
        <v>2722</v>
      </c>
      <c r="C2709" s="20" t="s">
        <v>1991</v>
      </c>
      <c r="D2709" s="21">
        <v>90.41</v>
      </c>
      <c r="E2709" s="15">
        <v>0</v>
      </c>
    </row>
    <row r="2710" spans="1:5" x14ac:dyDescent="0.2">
      <c r="A2710" s="20">
        <v>89210</v>
      </c>
      <c r="B2710" s="17" t="s">
        <v>2723</v>
      </c>
      <c r="C2710" s="20" t="s">
        <v>1991</v>
      </c>
      <c r="D2710" s="21">
        <v>30.35</v>
      </c>
      <c r="E2710" s="15">
        <v>0</v>
      </c>
    </row>
    <row r="2711" spans="1:5" x14ac:dyDescent="0.2">
      <c r="A2711" s="20">
        <v>89211</v>
      </c>
      <c r="B2711" s="17" t="s">
        <v>2724</v>
      </c>
      <c r="C2711" s="20" t="s">
        <v>1991</v>
      </c>
      <c r="D2711" s="21">
        <v>8.14</v>
      </c>
      <c r="E2711" s="15">
        <v>0</v>
      </c>
    </row>
    <row r="2712" spans="1:5" x14ac:dyDescent="0.2">
      <c r="A2712" s="20">
        <v>5674</v>
      </c>
      <c r="B2712" s="17" t="s">
        <v>2725</v>
      </c>
      <c r="C2712" s="20" t="s">
        <v>1991</v>
      </c>
      <c r="D2712" s="21">
        <v>37.979999999999997</v>
      </c>
      <c r="E2712" s="15">
        <v>0</v>
      </c>
    </row>
    <row r="2713" spans="1:5" x14ac:dyDescent="0.2">
      <c r="A2713" s="20">
        <v>53788</v>
      </c>
      <c r="B2713" s="17" t="s">
        <v>2726</v>
      </c>
      <c r="C2713" s="20" t="s">
        <v>1991</v>
      </c>
      <c r="D2713" s="21">
        <v>57.87</v>
      </c>
      <c r="E2713" s="15">
        <v>0</v>
      </c>
    </row>
    <row r="2714" spans="1:5" x14ac:dyDescent="0.2">
      <c r="A2714" s="20">
        <v>73309</v>
      </c>
      <c r="B2714" s="17" t="s">
        <v>2727</v>
      </c>
      <c r="C2714" s="20" t="s">
        <v>1991</v>
      </c>
      <c r="D2714" s="21">
        <v>31.55</v>
      </c>
      <c r="E2714" s="15">
        <v>0</v>
      </c>
    </row>
    <row r="2715" spans="1:5" x14ac:dyDescent="0.2">
      <c r="A2715" s="20">
        <v>73313</v>
      </c>
      <c r="B2715" s="17" t="s">
        <v>2728</v>
      </c>
      <c r="C2715" s="20" t="s">
        <v>1991</v>
      </c>
      <c r="D2715" s="21">
        <v>8.52</v>
      </c>
      <c r="E2715" s="15">
        <v>0</v>
      </c>
    </row>
    <row r="2716" spans="1:5" x14ac:dyDescent="0.2">
      <c r="A2716" s="20">
        <v>5089</v>
      </c>
      <c r="B2716" s="17" t="s">
        <v>2729</v>
      </c>
      <c r="C2716" s="20" t="s">
        <v>1991</v>
      </c>
      <c r="D2716" s="21">
        <v>39.49</v>
      </c>
      <c r="E2716" s="15">
        <v>0</v>
      </c>
    </row>
    <row r="2717" spans="1:5" x14ac:dyDescent="0.2">
      <c r="A2717" s="20">
        <v>73315</v>
      </c>
      <c r="B2717" s="17" t="s">
        <v>2730</v>
      </c>
      <c r="C2717" s="20" t="s">
        <v>1991</v>
      </c>
      <c r="D2717" s="21">
        <v>57.87</v>
      </c>
      <c r="E2717" s="15">
        <v>0</v>
      </c>
    </row>
    <row r="2718" spans="1:5" x14ac:dyDescent="0.2">
      <c r="A2718" s="20">
        <v>5738</v>
      </c>
      <c r="B2718" s="17" t="s">
        <v>2731</v>
      </c>
      <c r="C2718" s="20" t="s">
        <v>1991</v>
      </c>
      <c r="D2718" s="21">
        <v>41.47</v>
      </c>
      <c r="E2718" s="15">
        <v>0</v>
      </c>
    </row>
    <row r="2719" spans="1:5" x14ac:dyDescent="0.2">
      <c r="A2719" s="20">
        <v>93239</v>
      </c>
      <c r="B2719" s="17" t="s">
        <v>2732</v>
      </c>
      <c r="C2719" s="20" t="s">
        <v>1991</v>
      </c>
      <c r="D2719" s="21">
        <v>11.12</v>
      </c>
      <c r="E2719" s="15">
        <v>0</v>
      </c>
    </row>
    <row r="2720" spans="1:5" x14ac:dyDescent="0.2">
      <c r="A2720" s="20">
        <v>5739</v>
      </c>
      <c r="B2720" s="17" t="s">
        <v>2733</v>
      </c>
      <c r="C2720" s="20" t="s">
        <v>1991</v>
      </c>
      <c r="D2720" s="21">
        <v>51.9</v>
      </c>
      <c r="E2720" s="15">
        <v>0</v>
      </c>
    </row>
    <row r="2721" spans="1:5" x14ac:dyDescent="0.2">
      <c r="A2721" s="20">
        <v>93240</v>
      </c>
      <c r="B2721" s="17" t="s">
        <v>2734</v>
      </c>
      <c r="C2721" s="20" t="s">
        <v>1991</v>
      </c>
      <c r="D2721" s="21">
        <v>12.12</v>
      </c>
      <c r="E2721" s="15">
        <v>0</v>
      </c>
    </row>
    <row r="2722" spans="1:5" x14ac:dyDescent="0.2">
      <c r="A2722" s="20">
        <v>53818</v>
      </c>
      <c r="B2722" s="17" t="s">
        <v>2735</v>
      </c>
      <c r="C2722" s="20" t="s">
        <v>1991</v>
      </c>
      <c r="D2722" s="21">
        <v>9.16</v>
      </c>
      <c r="E2722" s="15">
        <v>0</v>
      </c>
    </row>
    <row r="2723" spans="1:5" x14ac:dyDescent="0.2">
      <c r="A2723" s="20">
        <v>93238</v>
      </c>
      <c r="B2723" s="17" t="s">
        <v>2736</v>
      </c>
      <c r="C2723" s="20" t="s">
        <v>1991</v>
      </c>
      <c r="D2723" s="21">
        <v>2.4500000000000002</v>
      </c>
      <c r="E2723" s="15">
        <v>0</v>
      </c>
    </row>
    <row r="2724" spans="1:5" x14ac:dyDescent="0.2">
      <c r="A2724" s="20">
        <v>5727</v>
      </c>
      <c r="B2724" s="17" t="s">
        <v>2737</v>
      </c>
      <c r="C2724" s="20" t="s">
        <v>1991</v>
      </c>
      <c r="D2724" s="21">
        <v>11.46</v>
      </c>
      <c r="E2724" s="15">
        <v>0</v>
      </c>
    </row>
    <row r="2725" spans="1:5" x14ac:dyDescent="0.2">
      <c r="A2725" s="20">
        <v>89280</v>
      </c>
      <c r="B2725" s="17" t="s">
        <v>2738</v>
      </c>
      <c r="C2725" s="20" t="s">
        <v>1991</v>
      </c>
      <c r="D2725" s="21">
        <v>37.270000000000003</v>
      </c>
      <c r="E2725" s="15">
        <v>0</v>
      </c>
    </row>
    <row r="2726" spans="1:5" x14ac:dyDescent="0.2">
      <c r="A2726" s="20">
        <v>89281</v>
      </c>
      <c r="B2726" s="17" t="s">
        <v>2739</v>
      </c>
      <c r="C2726" s="20" t="s">
        <v>1991</v>
      </c>
      <c r="D2726" s="21">
        <v>9.99</v>
      </c>
      <c r="E2726" s="15">
        <v>0</v>
      </c>
    </row>
    <row r="2727" spans="1:5" x14ac:dyDescent="0.2">
      <c r="A2727" s="20">
        <v>5729</v>
      </c>
      <c r="B2727" s="17" t="s">
        <v>2740</v>
      </c>
      <c r="C2727" s="20" t="s">
        <v>1991</v>
      </c>
      <c r="D2727" s="21">
        <v>46.64</v>
      </c>
      <c r="E2727" s="15">
        <v>0</v>
      </c>
    </row>
    <row r="2728" spans="1:5" x14ac:dyDescent="0.2">
      <c r="A2728" s="20">
        <v>5730</v>
      </c>
      <c r="B2728" s="17" t="s">
        <v>2741</v>
      </c>
      <c r="C2728" s="20" t="s">
        <v>1991</v>
      </c>
      <c r="D2728" s="21">
        <v>41.38</v>
      </c>
      <c r="E2728" s="15">
        <v>0</v>
      </c>
    </row>
    <row r="2729" spans="1:5" x14ac:dyDescent="0.2">
      <c r="A2729" s="20">
        <v>95266</v>
      </c>
      <c r="B2729" s="17" t="s">
        <v>2742</v>
      </c>
      <c r="C2729" s="20" t="s">
        <v>1991</v>
      </c>
      <c r="D2729" s="21">
        <v>0.61</v>
      </c>
      <c r="E2729" s="15">
        <v>0</v>
      </c>
    </row>
    <row r="2730" spans="1:5" x14ac:dyDescent="0.2">
      <c r="A2730" s="20">
        <v>95267</v>
      </c>
      <c r="B2730" s="17" t="s">
        <v>2743</v>
      </c>
      <c r="C2730" s="20" t="s">
        <v>1991</v>
      </c>
      <c r="D2730" s="21">
        <v>0.12</v>
      </c>
      <c r="E2730" s="15">
        <v>0</v>
      </c>
    </row>
    <row r="2731" spans="1:5" x14ac:dyDescent="0.2">
      <c r="A2731" s="20">
        <v>95268</v>
      </c>
      <c r="B2731" s="17" t="s">
        <v>2744</v>
      </c>
      <c r="C2731" s="20" t="s">
        <v>1991</v>
      </c>
      <c r="D2731" s="21">
        <v>0.59</v>
      </c>
      <c r="E2731" s="15">
        <v>0</v>
      </c>
    </row>
    <row r="2732" spans="1:5" x14ac:dyDescent="0.2">
      <c r="A2732" s="20">
        <v>95269</v>
      </c>
      <c r="B2732" s="17" t="s">
        <v>2745</v>
      </c>
      <c r="C2732" s="20" t="s">
        <v>1991</v>
      </c>
      <c r="D2732" s="21">
        <v>8.8699999999999992</v>
      </c>
      <c r="E2732" s="15">
        <v>0</v>
      </c>
    </row>
    <row r="2733" spans="1:5" x14ac:dyDescent="0.2">
      <c r="A2733" s="20">
        <v>91688</v>
      </c>
      <c r="B2733" s="17" t="s">
        <v>2746</v>
      </c>
      <c r="C2733" s="20" t="s">
        <v>1991</v>
      </c>
      <c r="D2733" s="21">
        <v>0.09</v>
      </c>
      <c r="E2733" s="15">
        <v>0</v>
      </c>
    </row>
    <row r="2734" spans="1:5" x14ac:dyDescent="0.2">
      <c r="A2734" s="20">
        <v>91689</v>
      </c>
      <c r="B2734" s="17" t="s">
        <v>2747</v>
      </c>
      <c r="C2734" s="20" t="s">
        <v>1991</v>
      </c>
      <c r="D2734" s="21">
        <v>0.01</v>
      </c>
      <c r="E2734" s="15">
        <v>0</v>
      </c>
    </row>
    <row r="2735" spans="1:5" x14ac:dyDescent="0.2">
      <c r="A2735" s="20">
        <v>91690</v>
      </c>
      <c r="B2735" s="17" t="s">
        <v>2748</v>
      </c>
      <c r="C2735" s="20" t="s">
        <v>1991</v>
      </c>
      <c r="D2735" s="21">
        <v>0.06</v>
      </c>
      <c r="E2735" s="15">
        <v>0</v>
      </c>
    </row>
    <row r="2736" spans="1:5" x14ac:dyDescent="0.2">
      <c r="A2736" s="20">
        <v>91691</v>
      </c>
      <c r="B2736" s="17" t="s">
        <v>2749</v>
      </c>
      <c r="C2736" s="20" t="s">
        <v>1991</v>
      </c>
      <c r="D2736" s="21">
        <v>1.18</v>
      </c>
      <c r="E2736" s="15">
        <v>0</v>
      </c>
    </row>
    <row r="2737" spans="1:5" x14ac:dyDescent="0.2">
      <c r="A2737" s="20">
        <v>102924</v>
      </c>
      <c r="B2737" s="17" t="s">
        <v>2750</v>
      </c>
      <c r="C2737" s="20" t="s">
        <v>1991</v>
      </c>
      <c r="D2737" s="21">
        <v>0</v>
      </c>
      <c r="E2737" s="15">
        <v>0</v>
      </c>
    </row>
    <row r="2738" spans="1:5" x14ac:dyDescent="0.2">
      <c r="A2738" s="20">
        <v>102925</v>
      </c>
      <c r="B2738" s="17" t="s">
        <v>2751</v>
      </c>
      <c r="C2738" s="20" t="s">
        <v>1991</v>
      </c>
      <c r="D2738" s="21">
        <v>0</v>
      </c>
    </row>
    <row r="2739" spans="1:5" x14ac:dyDescent="0.2">
      <c r="A2739" s="20">
        <v>102926</v>
      </c>
      <c r="B2739" s="17" t="s">
        <v>2752</v>
      </c>
      <c r="C2739" s="20" t="s">
        <v>1991</v>
      </c>
      <c r="D2739" s="21">
        <v>0</v>
      </c>
      <c r="E2739" s="15">
        <v>0</v>
      </c>
    </row>
    <row r="2740" spans="1:5" x14ac:dyDescent="0.2">
      <c r="A2740" s="20">
        <v>102927</v>
      </c>
      <c r="B2740" s="17" t="s">
        <v>2753</v>
      </c>
      <c r="C2740" s="20" t="s">
        <v>1991</v>
      </c>
      <c r="D2740" s="21">
        <v>0.81</v>
      </c>
      <c r="E2740" s="15">
        <v>0</v>
      </c>
    </row>
    <row r="2741" spans="1:5" x14ac:dyDescent="0.2">
      <c r="A2741" s="20">
        <v>95136</v>
      </c>
      <c r="B2741" s="17" t="s">
        <v>2754</v>
      </c>
      <c r="C2741" s="20" t="s">
        <v>1991</v>
      </c>
      <c r="D2741" s="21">
        <v>0.02</v>
      </c>
      <c r="E2741" s="15">
        <v>0</v>
      </c>
    </row>
    <row r="2742" spans="1:5" x14ac:dyDescent="0.2">
      <c r="A2742" s="20">
        <v>95137</v>
      </c>
      <c r="B2742" s="17" t="s">
        <v>2755</v>
      </c>
      <c r="C2742" s="20" t="s">
        <v>1991</v>
      </c>
      <c r="D2742" s="21">
        <v>0.01</v>
      </c>
    </row>
    <row r="2743" spans="1:5" x14ac:dyDescent="0.2">
      <c r="A2743" s="20">
        <v>95138</v>
      </c>
      <c r="B2743" s="17" t="s">
        <v>2756</v>
      </c>
      <c r="C2743" s="20" t="s">
        <v>1991</v>
      </c>
      <c r="D2743" s="21">
        <v>0.02</v>
      </c>
      <c r="E2743" s="15">
        <v>0</v>
      </c>
    </row>
    <row r="2744" spans="1:5" x14ac:dyDescent="0.2">
      <c r="A2744" s="20">
        <v>89023</v>
      </c>
      <c r="B2744" s="17" t="s">
        <v>2757</v>
      </c>
      <c r="C2744" s="20" t="s">
        <v>1991</v>
      </c>
      <c r="D2744" s="21">
        <v>4.08</v>
      </c>
      <c r="E2744" s="15">
        <v>0</v>
      </c>
    </row>
    <row r="2745" spans="1:5" x14ac:dyDescent="0.2">
      <c r="A2745" s="20">
        <v>89024</v>
      </c>
      <c r="B2745" s="17" t="s">
        <v>2758</v>
      </c>
      <c r="C2745" s="20" t="s">
        <v>1991</v>
      </c>
      <c r="D2745" s="21">
        <v>1.41</v>
      </c>
      <c r="E2745" s="15">
        <v>0</v>
      </c>
    </row>
    <row r="2746" spans="1:5" x14ac:dyDescent="0.2">
      <c r="A2746" s="20">
        <v>89025</v>
      </c>
      <c r="B2746" s="17" t="s">
        <v>2759</v>
      </c>
      <c r="C2746" s="20" t="s">
        <v>1991</v>
      </c>
      <c r="D2746" s="21">
        <v>5.0999999999999996</v>
      </c>
      <c r="E2746" s="15">
        <v>0</v>
      </c>
    </row>
    <row r="2747" spans="1:5" x14ac:dyDescent="0.2">
      <c r="A2747" s="20">
        <v>89026</v>
      </c>
      <c r="B2747" s="17" t="s">
        <v>2760</v>
      </c>
      <c r="C2747" s="20" t="s">
        <v>1991</v>
      </c>
      <c r="D2747" s="21">
        <v>173.16</v>
      </c>
      <c r="E2747" s="15">
        <v>0</v>
      </c>
    </row>
    <row r="2748" spans="1:5" x14ac:dyDescent="0.2">
      <c r="A2748" s="20">
        <v>7032</v>
      </c>
      <c r="B2748" s="17" t="s">
        <v>2761</v>
      </c>
      <c r="C2748" s="20" t="s">
        <v>1991</v>
      </c>
      <c r="D2748" s="21">
        <v>5.0199999999999996</v>
      </c>
      <c r="E2748" s="15">
        <v>0</v>
      </c>
    </row>
    <row r="2749" spans="1:5" x14ac:dyDescent="0.2">
      <c r="A2749" s="20">
        <v>7033</v>
      </c>
      <c r="B2749" s="17" t="s">
        <v>2762</v>
      </c>
      <c r="C2749" s="20" t="s">
        <v>1991</v>
      </c>
      <c r="D2749" s="21">
        <v>1.74</v>
      </c>
      <c r="E2749" s="15">
        <v>0</v>
      </c>
    </row>
    <row r="2750" spans="1:5" x14ac:dyDescent="0.2">
      <c r="A2750" s="20">
        <v>7034</v>
      </c>
      <c r="B2750" s="17" t="s">
        <v>2763</v>
      </c>
      <c r="C2750" s="20" t="s">
        <v>1991</v>
      </c>
      <c r="D2750" s="21">
        <v>6.27</v>
      </c>
      <c r="E2750" s="15">
        <v>0</v>
      </c>
    </row>
    <row r="2751" spans="1:5" x14ac:dyDescent="0.2">
      <c r="A2751" s="20">
        <v>7035</v>
      </c>
      <c r="B2751" s="17" t="s">
        <v>2764</v>
      </c>
      <c r="C2751" s="20" t="s">
        <v>1991</v>
      </c>
      <c r="D2751" s="21">
        <v>259.74</v>
      </c>
      <c r="E2751" s="15">
        <v>0</v>
      </c>
    </row>
    <row r="2752" spans="1:5" x14ac:dyDescent="0.2">
      <c r="A2752" s="20">
        <v>102942</v>
      </c>
      <c r="B2752" s="17" t="s">
        <v>2765</v>
      </c>
      <c r="C2752" s="20" t="s">
        <v>1991</v>
      </c>
      <c r="D2752" s="21">
        <v>0</v>
      </c>
      <c r="E2752" s="15">
        <v>0</v>
      </c>
    </row>
    <row r="2753" spans="1:5" x14ac:dyDescent="0.2">
      <c r="A2753" s="20">
        <v>102943</v>
      </c>
      <c r="B2753" s="17" t="s">
        <v>2766</v>
      </c>
      <c r="C2753" s="20" t="s">
        <v>1991</v>
      </c>
      <c r="D2753" s="21">
        <v>0</v>
      </c>
      <c r="E2753" s="15">
        <v>0</v>
      </c>
    </row>
    <row r="2754" spans="1:5" x14ac:dyDescent="0.2">
      <c r="A2754" s="20">
        <v>102944</v>
      </c>
      <c r="B2754" s="17" t="s">
        <v>2767</v>
      </c>
      <c r="C2754" s="20" t="s">
        <v>1991</v>
      </c>
      <c r="D2754" s="21">
        <v>0</v>
      </c>
      <c r="E2754" s="15">
        <v>0</v>
      </c>
    </row>
    <row r="2755" spans="1:5" x14ac:dyDescent="0.2">
      <c r="A2755" s="20">
        <v>102945</v>
      </c>
      <c r="B2755" s="17" t="s">
        <v>2768</v>
      </c>
      <c r="C2755" s="20" t="s">
        <v>1991</v>
      </c>
      <c r="D2755" s="21">
        <v>0.01</v>
      </c>
      <c r="E2755" s="15">
        <v>0</v>
      </c>
    </row>
    <row r="2756" spans="1:5" x14ac:dyDescent="0.2">
      <c r="A2756" s="20">
        <v>104087</v>
      </c>
      <c r="B2756" s="17" t="s">
        <v>2769</v>
      </c>
      <c r="C2756" s="20" t="s">
        <v>1991</v>
      </c>
      <c r="D2756" s="21">
        <v>0.03</v>
      </c>
      <c r="E2756" s="15">
        <v>0</v>
      </c>
    </row>
    <row r="2757" spans="1:5" x14ac:dyDescent="0.2">
      <c r="A2757" s="20">
        <v>104088</v>
      </c>
      <c r="B2757" s="17" t="s">
        <v>2770</v>
      </c>
      <c r="C2757" s="20" t="s">
        <v>1991</v>
      </c>
      <c r="D2757" s="21">
        <v>0</v>
      </c>
      <c r="E2757" s="15">
        <v>0</v>
      </c>
    </row>
    <row r="2758" spans="1:5" x14ac:dyDescent="0.2">
      <c r="A2758" s="20">
        <v>104089</v>
      </c>
      <c r="B2758" s="17" t="s">
        <v>2771</v>
      </c>
      <c r="C2758" s="20" t="s">
        <v>1991</v>
      </c>
      <c r="D2758" s="21">
        <v>0.04</v>
      </c>
      <c r="E2758" s="15">
        <v>0</v>
      </c>
    </row>
    <row r="2759" spans="1:5" x14ac:dyDescent="0.2">
      <c r="A2759" s="20">
        <v>104090</v>
      </c>
      <c r="B2759" s="17" t="s">
        <v>2772</v>
      </c>
      <c r="C2759" s="20" t="s">
        <v>1991</v>
      </c>
      <c r="D2759" s="21">
        <v>0.59</v>
      </c>
      <c r="E2759" s="15">
        <v>0</v>
      </c>
    </row>
    <row r="2760" spans="1:5" x14ac:dyDescent="0.2">
      <c r="A2760" s="20">
        <v>104093</v>
      </c>
      <c r="B2760" s="17" t="s">
        <v>2773</v>
      </c>
      <c r="C2760" s="20" t="s">
        <v>1991</v>
      </c>
      <c r="D2760" s="21">
        <v>0.04</v>
      </c>
      <c r="E2760" s="15">
        <v>0</v>
      </c>
    </row>
    <row r="2761" spans="1:5" x14ac:dyDescent="0.2">
      <c r="A2761" s="20">
        <v>104094</v>
      </c>
      <c r="B2761" s="17" t="s">
        <v>2774</v>
      </c>
      <c r="C2761" s="20" t="s">
        <v>1991</v>
      </c>
      <c r="D2761" s="21">
        <v>0.01</v>
      </c>
      <c r="E2761" s="15">
        <v>0</v>
      </c>
    </row>
    <row r="2762" spans="1:5" x14ac:dyDescent="0.2">
      <c r="A2762" s="20">
        <v>104095</v>
      </c>
      <c r="B2762" s="17" t="s">
        <v>2775</v>
      </c>
      <c r="C2762" s="20" t="s">
        <v>1991</v>
      </c>
      <c r="D2762" s="21">
        <v>0.05</v>
      </c>
    </row>
    <row r="2763" spans="1:5" x14ac:dyDescent="0.2">
      <c r="A2763" s="20">
        <v>104096</v>
      </c>
      <c r="B2763" s="17" t="s">
        <v>2776</v>
      </c>
      <c r="C2763" s="20" t="s">
        <v>1991</v>
      </c>
      <c r="D2763" s="21">
        <v>0.81</v>
      </c>
      <c r="E2763" s="15">
        <v>0</v>
      </c>
    </row>
    <row r="2764" spans="1:5" x14ac:dyDescent="0.2">
      <c r="A2764" s="20">
        <v>102900</v>
      </c>
      <c r="B2764" s="17" t="s">
        <v>2777</v>
      </c>
      <c r="C2764" s="20" t="s">
        <v>1991</v>
      </c>
      <c r="D2764" s="21">
        <v>0</v>
      </c>
      <c r="E2764" s="15">
        <v>0</v>
      </c>
    </row>
    <row r="2765" spans="1:5" x14ac:dyDescent="0.2">
      <c r="A2765" s="20">
        <v>102901</v>
      </c>
      <c r="B2765" s="17" t="s">
        <v>2778</v>
      </c>
      <c r="C2765" s="20" t="s">
        <v>1991</v>
      </c>
      <c r="D2765" s="21">
        <v>0</v>
      </c>
      <c r="E2765" s="15">
        <v>0</v>
      </c>
    </row>
    <row r="2766" spans="1:5" x14ac:dyDescent="0.2">
      <c r="A2766" s="20">
        <v>102902</v>
      </c>
      <c r="B2766" s="17" t="s">
        <v>2779</v>
      </c>
      <c r="C2766" s="20" t="s">
        <v>1991</v>
      </c>
      <c r="D2766" s="21">
        <v>0</v>
      </c>
      <c r="E2766" s="15">
        <v>0</v>
      </c>
    </row>
    <row r="2767" spans="1:5" x14ac:dyDescent="0.2">
      <c r="A2767" s="20">
        <v>102903</v>
      </c>
      <c r="B2767" s="17" t="s">
        <v>2780</v>
      </c>
      <c r="C2767" s="20" t="s">
        <v>1991</v>
      </c>
      <c r="D2767" s="21">
        <v>11.81</v>
      </c>
      <c r="E2767" s="15">
        <v>0</v>
      </c>
    </row>
    <row r="2768" spans="1:5" x14ac:dyDescent="0.2">
      <c r="A2768" s="20">
        <v>89029</v>
      </c>
      <c r="B2768" s="17" t="s">
        <v>2781</v>
      </c>
      <c r="C2768" s="20" t="s">
        <v>1991</v>
      </c>
      <c r="D2768" s="21">
        <v>33.58</v>
      </c>
      <c r="E2768" s="15">
        <v>0</v>
      </c>
    </row>
    <row r="2769" spans="1:5" x14ac:dyDescent="0.2">
      <c r="A2769" s="20">
        <v>89030</v>
      </c>
      <c r="B2769" s="17" t="s">
        <v>2782</v>
      </c>
      <c r="C2769" s="20" t="s">
        <v>1991</v>
      </c>
      <c r="D2769" s="21">
        <v>14.79</v>
      </c>
      <c r="E2769" s="15">
        <v>0</v>
      </c>
    </row>
    <row r="2770" spans="1:5" x14ac:dyDescent="0.2">
      <c r="A2770" s="20">
        <v>5724</v>
      </c>
      <c r="B2770" s="17" t="s">
        <v>2783</v>
      </c>
      <c r="C2770" s="20" t="s">
        <v>1991</v>
      </c>
      <c r="D2770" s="21">
        <v>60.04</v>
      </c>
      <c r="E2770" s="15">
        <v>0</v>
      </c>
    </row>
    <row r="2771" spans="1:5" x14ac:dyDescent="0.2">
      <c r="A2771" s="20">
        <v>53817</v>
      </c>
      <c r="B2771" s="17" t="s">
        <v>2784</v>
      </c>
      <c r="C2771" s="20" t="s">
        <v>1991</v>
      </c>
      <c r="D2771" s="21">
        <v>63.26</v>
      </c>
      <c r="E2771" s="15">
        <v>0</v>
      </c>
    </row>
    <row r="2772" spans="1:5" x14ac:dyDescent="0.2">
      <c r="A2772" s="20">
        <v>88839</v>
      </c>
      <c r="B2772" s="17" t="s">
        <v>2785</v>
      </c>
      <c r="C2772" s="20" t="s">
        <v>1991</v>
      </c>
      <c r="D2772" s="21">
        <v>35.15</v>
      </c>
      <c r="E2772" s="15">
        <v>0</v>
      </c>
    </row>
    <row r="2773" spans="1:5" x14ac:dyDescent="0.2">
      <c r="A2773" s="20">
        <v>88840</v>
      </c>
      <c r="B2773" s="17" t="s">
        <v>2786</v>
      </c>
      <c r="C2773" s="20" t="s">
        <v>1991</v>
      </c>
      <c r="D2773" s="21">
        <v>15.48</v>
      </c>
      <c r="E2773" s="15">
        <v>0</v>
      </c>
    </row>
    <row r="2774" spans="1:5" x14ac:dyDescent="0.2">
      <c r="A2774" s="20">
        <v>88841</v>
      </c>
      <c r="B2774" s="17" t="s">
        <v>2787</v>
      </c>
      <c r="C2774" s="20" t="s">
        <v>1991</v>
      </c>
      <c r="D2774" s="21">
        <v>62.84</v>
      </c>
      <c r="E2774" s="15">
        <v>0</v>
      </c>
    </row>
    <row r="2775" spans="1:5" x14ac:dyDescent="0.2">
      <c r="A2775" s="20">
        <v>88842</v>
      </c>
      <c r="B2775" s="17" t="s">
        <v>2788</v>
      </c>
      <c r="C2775" s="20" t="s">
        <v>1991</v>
      </c>
      <c r="D2775" s="21">
        <v>79.14</v>
      </c>
      <c r="E2775" s="15">
        <v>0</v>
      </c>
    </row>
    <row r="2776" spans="1:5" x14ac:dyDescent="0.2">
      <c r="A2776" s="20">
        <v>89009</v>
      </c>
      <c r="B2776" s="17" t="s">
        <v>2789</v>
      </c>
      <c r="C2776" s="20" t="s">
        <v>1991</v>
      </c>
      <c r="D2776" s="21">
        <v>43.54</v>
      </c>
      <c r="E2776" s="15">
        <v>0</v>
      </c>
    </row>
    <row r="2777" spans="1:5" x14ac:dyDescent="0.2">
      <c r="A2777" s="20">
        <v>89010</v>
      </c>
      <c r="B2777" s="17" t="s">
        <v>2790</v>
      </c>
      <c r="C2777" s="20" t="s">
        <v>1991</v>
      </c>
      <c r="D2777" s="21">
        <v>19.18</v>
      </c>
      <c r="E2777" s="15">
        <v>0</v>
      </c>
    </row>
    <row r="2778" spans="1:5" x14ac:dyDescent="0.2">
      <c r="A2778" s="20">
        <v>53810</v>
      </c>
      <c r="B2778" s="17" t="s">
        <v>2791</v>
      </c>
      <c r="C2778" s="20" t="s">
        <v>1991</v>
      </c>
      <c r="D2778" s="21">
        <v>77.84</v>
      </c>
      <c r="E2778" s="15">
        <v>0</v>
      </c>
    </row>
    <row r="2779" spans="1:5" x14ac:dyDescent="0.2">
      <c r="A2779" s="20">
        <v>5721</v>
      </c>
      <c r="B2779" s="17" t="s">
        <v>2792</v>
      </c>
      <c r="C2779" s="20" t="s">
        <v>1991</v>
      </c>
      <c r="D2779" s="21">
        <v>94.96</v>
      </c>
      <c r="E2779" s="15">
        <v>0</v>
      </c>
    </row>
    <row r="2780" spans="1:5" x14ac:dyDescent="0.2">
      <c r="A2780" s="20">
        <v>89017</v>
      </c>
      <c r="B2780" s="17" t="s">
        <v>2793</v>
      </c>
      <c r="C2780" s="20" t="s">
        <v>1991</v>
      </c>
      <c r="D2780" s="21">
        <v>43.27</v>
      </c>
      <c r="E2780" s="15">
        <v>0</v>
      </c>
    </row>
    <row r="2781" spans="1:5" x14ac:dyDescent="0.2">
      <c r="A2781" s="20">
        <v>89018</v>
      </c>
      <c r="B2781" s="17" t="s">
        <v>2794</v>
      </c>
      <c r="C2781" s="20" t="s">
        <v>1991</v>
      </c>
      <c r="D2781" s="21">
        <v>19.059999999999999</v>
      </c>
      <c r="E2781" s="15">
        <v>0</v>
      </c>
    </row>
    <row r="2782" spans="1:5" x14ac:dyDescent="0.2">
      <c r="A2782" s="20">
        <v>53806</v>
      </c>
      <c r="B2782" s="17" t="s">
        <v>2795</v>
      </c>
      <c r="C2782" s="20" t="s">
        <v>1991</v>
      </c>
      <c r="D2782" s="21">
        <v>77.36</v>
      </c>
      <c r="E2782" s="15">
        <v>0</v>
      </c>
    </row>
    <row r="2783" spans="1:5" x14ac:dyDescent="0.2">
      <c r="A2783" s="20">
        <v>5718</v>
      </c>
      <c r="B2783" s="17" t="s">
        <v>2796</v>
      </c>
      <c r="C2783" s="20" t="s">
        <v>1991</v>
      </c>
      <c r="D2783" s="21">
        <v>107.62</v>
      </c>
      <c r="E2783" s="15">
        <v>0</v>
      </c>
    </row>
    <row r="2784" spans="1:5" x14ac:dyDescent="0.2">
      <c r="A2784" s="20">
        <v>89013</v>
      </c>
      <c r="B2784" s="17" t="s">
        <v>2797</v>
      </c>
      <c r="C2784" s="20" t="s">
        <v>1991</v>
      </c>
      <c r="D2784" s="21">
        <v>142.61000000000001</v>
      </c>
      <c r="E2784" s="15">
        <v>0</v>
      </c>
    </row>
    <row r="2785" spans="1:5" x14ac:dyDescent="0.2">
      <c r="A2785" s="20">
        <v>89014</v>
      </c>
      <c r="B2785" s="17" t="s">
        <v>2798</v>
      </c>
      <c r="C2785" s="20" t="s">
        <v>1991</v>
      </c>
      <c r="D2785" s="21">
        <v>62.82</v>
      </c>
      <c r="E2785" s="15">
        <v>0</v>
      </c>
    </row>
    <row r="2786" spans="1:5" x14ac:dyDescent="0.2">
      <c r="A2786" s="20">
        <v>53814</v>
      </c>
      <c r="B2786" s="17" t="s">
        <v>2799</v>
      </c>
      <c r="C2786" s="20" t="s">
        <v>1991</v>
      </c>
      <c r="D2786" s="21">
        <v>254.96</v>
      </c>
      <c r="E2786" s="15">
        <v>0</v>
      </c>
    </row>
    <row r="2787" spans="1:5" x14ac:dyDescent="0.2">
      <c r="A2787" s="20">
        <v>5722</v>
      </c>
      <c r="B2787" s="17" t="s">
        <v>2800</v>
      </c>
      <c r="C2787" s="20" t="s">
        <v>1991</v>
      </c>
      <c r="D2787" s="21">
        <v>219.61</v>
      </c>
      <c r="E2787" s="15">
        <v>0</v>
      </c>
    </row>
    <row r="2788" spans="1:5" x14ac:dyDescent="0.2">
      <c r="A2788" s="20">
        <v>96015</v>
      </c>
      <c r="B2788" s="17" t="s">
        <v>2801</v>
      </c>
      <c r="C2788" s="20" t="s">
        <v>1991</v>
      </c>
      <c r="D2788" s="21">
        <v>21.24</v>
      </c>
      <c r="E2788" s="15">
        <v>0</v>
      </c>
    </row>
    <row r="2789" spans="1:5" x14ac:dyDescent="0.2">
      <c r="A2789" s="20">
        <v>96016</v>
      </c>
      <c r="B2789" s="17" t="s">
        <v>2802</v>
      </c>
      <c r="C2789" s="20" t="s">
        <v>1991</v>
      </c>
      <c r="D2789" s="21">
        <v>5.69</v>
      </c>
      <c r="E2789" s="15">
        <v>0</v>
      </c>
    </row>
    <row r="2790" spans="1:5" x14ac:dyDescent="0.2">
      <c r="A2790" s="20">
        <v>96018</v>
      </c>
      <c r="B2790" s="17" t="s">
        <v>2803</v>
      </c>
      <c r="C2790" s="20" t="s">
        <v>1991</v>
      </c>
      <c r="D2790" s="21">
        <v>23.24</v>
      </c>
      <c r="E2790" s="15">
        <v>0</v>
      </c>
    </row>
    <row r="2791" spans="1:5" x14ac:dyDescent="0.2">
      <c r="A2791" s="20">
        <v>96019</v>
      </c>
      <c r="B2791" s="17" t="s">
        <v>2804</v>
      </c>
      <c r="C2791" s="20" t="s">
        <v>1991</v>
      </c>
      <c r="D2791" s="21">
        <v>97.92</v>
      </c>
      <c r="E2791" s="15">
        <v>0</v>
      </c>
    </row>
    <row r="2792" spans="1:5" x14ac:dyDescent="0.2">
      <c r="A2792" s="20">
        <v>96008</v>
      </c>
      <c r="B2792" s="17" t="s">
        <v>2805</v>
      </c>
      <c r="C2792" s="20" t="s">
        <v>1991</v>
      </c>
      <c r="D2792" s="21">
        <v>21.44</v>
      </c>
      <c r="E2792" s="15">
        <v>0</v>
      </c>
    </row>
    <row r="2793" spans="1:5" x14ac:dyDescent="0.2">
      <c r="A2793" s="20">
        <v>96009</v>
      </c>
      <c r="B2793" s="17" t="s">
        <v>2806</v>
      </c>
      <c r="C2793" s="20" t="s">
        <v>1991</v>
      </c>
      <c r="D2793" s="21">
        <v>5.74</v>
      </c>
      <c r="E2793" s="15">
        <v>0</v>
      </c>
    </row>
    <row r="2794" spans="1:5" x14ac:dyDescent="0.2">
      <c r="A2794" s="20">
        <v>96011</v>
      </c>
      <c r="B2794" s="17" t="s">
        <v>2807</v>
      </c>
      <c r="C2794" s="20" t="s">
        <v>1991</v>
      </c>
      <c r="D2794" s="21">
        <v>23.46</v>
      </c>
      <c r="E2794" s="15">
        <v>0</v>
      </c>
    </row>
    <row r="2795" spans="1:5" x14ac:dyDescent="0.2">
      <c r="A2795" s="20">
        <v>96012</v>
      </c>
      <c r="B2795" s="17" t="s">
        <v>2808</v>
      </c>
      <c r="C2795" s="20" t="s">
        <v>1991</v>
      </c>
      <c r="D2795" s="21">
        <v>97.92</v>
      </c>
      <c r="E2795" s="15">
        <v>0</v>
      </c>
    </row>
    <row r="2796" spans="1:5" x14ac:dyDescent="0.2">
      <c r="A2796" s="20">
        <v>96023</v>
      </c>
      <c r="B2796" s="17" t="s">
        <v>2809</v>
      </c>
      <c r="C2796" s="20" t="s">
        <v>1991</v>
      </c>
      <c r="D2796" s="21">
        <v>16.46</v>
      </c>
      <c r="E2796" s="15">
        <v>0</v>
      </c>
    </row>
    <row r="2797" spans="1:5" x14ac:dyDescent="0.2">
      <c r="A2797" s="20">
        <v>96024</v>
      </c>
      <c r="B2797" s="17" t="s">
        <v>2810</v>
      </c>
      <c r="C2797" s="20" t="s">
        <v>1991</v>
      </c>
      <c r="D2797" s="21">
        <v>4.41</v>
      </c>
      <c r="E2797" s="15">
        <v>0</v>
      </c>
    </row>
    <row r="2798" spans="1:5" x14ac:dyDescent="0.2">
      <c r="A2798" s="20">
        <v>96026</v>
      </c>
      <c r="B2798" s="17" t="s">
        <v>2811</v>
      </c>
      <c r="C2798" s="20" t="s">
        <v>1991</v>
      </c>
      <c r="D2798" s="21">
        <v>18</v>
      </c>
    </row>
    <row r="2799" spans="1:5" x14ac:dyDescent="0.2">
      <c r="A2799" s="20">
        <v>96027</v>
      </c>
      <c r="B2799" s="17" t="s">
        <v>2812</v>
      </c>
      <c r="C2799" s="20" t="s">
        <v>1991</v>
      </c>
      <c r="D2799" s="21">
        <v>68.23</v>
      </c>
      <c r="E2799" s="15">
        <v>0</v>
      </c>
    </row>
    <row r="2800" spans="1:5" x14ac:dyDescent="0.2">
      <c r="A2800" s="20">
        <v>96053</v>
      </c>
      <c r="B2800" s="17" t="s">
        <v>2813</v>
      </c>
      <c r="C2800" s="20" t="s">
        <v>1991</v>
      </c>
      <c r="D2800" s="21">
        <v>16.66</v>
      </c>
      <c r="E2800" s="15">
        <v>0</v>
      </c>
    </row>
    <row r="2801" spans="1:5" x14ac:dyDescent="0.2">
      <c r="A2801" s="20">
        <v>96055</v>
      </c>
      <c r="B2801" s="17" t="s">
        <v>2814</v>
      </c>
      <c r="C2801" s="20" t="s">
        <v>1991</v>
      </c>
      <c r="D2801" s="21">
        <v>4.46</v>
      </c>
      <c r="E2801" s="15">
        <v>0</v>
      </c>
    </row>
    <row r="2802" spans="1:5" x14ac:dyDescent="0.2">
      <c r="A2802" s="20">
        <v>96056</v>
      </c>
      <c r="B2802" s="17" t="s">
        <v>2815</v>
      </c>
      <c r="C2802" s="20" t="s">
        <v>1991</v>
      </c>
      <c r="D2802" s="21">
        <v>18.22</v>
      </c>
      <c r="E2802" s="15">
        <v>0</v>
      </c>
    </row>
    <row r="2803" spans="1:5" x14ac:dyDescent="0.2">
      <c r="A2803" s="20">
        <v>96057</v>
      </c>
      <c r="B2803" s="17" t="s">
        <v>2816</v>
      </c>
      <c r="C2803" s="20" t="s">
        <v>1991</v>
      </c>
      <c r="D2803" s="21">
        <v>68.23</v>
      </c>
      <c r="E2803" s="15">
        <v>0</v>
      </c>
    </row>
    <row r="2804" spans="1:5" x14ac:dyDescent="0.2">
      <c r="A2804" s="20">
        <v>7063</v>
      </c>
      <c r="B2804" s="17" t="s">
        <v>2817</v>
      </c>
      <c r="C2804" s="20" t="s">
        <v>1991</v>
      </c>
      <c r="D2804" s="21">
        <v>17.91</v>
      </c>
      <c r="E2804" s="15">
        <v>0</v>
      </c>
    </row>
    <row r="2805" spans="1:5" x14ac:dyDescent="0.2">
      <c r="A2805" s="20">
        <v>7064</v>
      </c>
      <c r="B2805" s="17" t="s">
        <v>2818</v>
      </c>
      <c r="C2805" s="20" t="s">
        <v>1991</v>
      </c>
      <c r="D2805" s="21">
        <v>4.84</v>
      </c>
    </row>
    <row r="2806" spans="1:5" x14ac:dyDescent="0.2">
      <c r="A2806" s="20">
        <v>7065</v>
      </c>
      <c r="B2806" s="17" t="s">
        <v>2819</v>
      </c>
      <c r="C2806" s="20" t="s">
        <v>1991</v>
      </c>
      <c r="D2806" s="21">
        <v>19.600000000000001</v>
      </c>
      <c r="E2806" s="15">
        <v>0</v>
      </c>
    </row>
    <row r="2807" spans="1:5" x14ac:dyDescent="0.2">
      <c r="A2807" s="20">
        <v>7066</v>
      </c>
      <c r="B2807" s="17" t="s">
        <v>2820</v>
      </c>
      <c r="C2807" s="20" t="s">
        <v>1991</v>
      </c>
      <c r="D2807" s="21">
        <v>97.92</v>
      </c>
      <c r="E2807" s="15">
        <v>0</v>
      </c>
    </row>
    <row r="2808" spans="1:5" x14ac:dyDescent="0.2">
      <c r="A2808" s="20">
        <v>89033</v>
      </c>
      <c r="B2808" s="17" t="s">
        <v>2821</v>
      </c>
      <c r="C2808" s="20" t="s">
        <v>1991</v>
      </c>
      <c r="D2808" s="21">
        <v>13.13</v>
      </c>
      <c r="E2808" s="15">
        <v>0</v>
      </c>
    </row>
    <row r="2809" spans="1:5" x14ac:dyDescent="0.2">
      <c r="A2809" s="20">
        <v>89034</v>
      </c>
      <c r="B2809" s="17" t="s">
        <v>2822</v>
      </c>
      <c r="C2809" s="20" t="s">
        <v>1991</v>
      </c>
      <c r="D2809" s="21">
        <v>3.52</v>
      </c>
      <c r="E2809" s="15">
        <v>0</v>
      </c>
    </row>
    <row r="2810" spans="1:5" x14ac:dyDescent="0.2">
      <c r="A2810" s="20">
        <v>5714</v>
      </c>
      <c r="B2810" s="17" t="s">
        <v>2823</v>
      </c>
      <c r="C2810" s="20" t="s">
        <v>1991</v>
      </c>
      <c r="D2810" s="21">
        <v>14.36</v>
      </c>
    </row>
    <row r="2811" spans="1:5" x14ac:dyDescent="0.2">
      <c r="A2811" s="20">
        <v>5715</v>
      </c>
      <c r="B2811" s="17" t="s">
        <v>2824</v>
      </c>
      <c r="C2811" s="20" t="s">
        <v>1991</v>
      </c>
      <c r="D2811" s="21">
        <v>68.23</v>
      </c>
    </row>
    <row r="2812" spans="1:5" x14ac:dyDescent="0.2">
      <c r="A2812" s="20">
        <v>102906</v>
      </c>
      <c r="B2812" s="17" t="s">
        <v>2825</v>
      </c>
      <c r="C2812" s="20" t="s">
        <v>1991</v>
      </c>
      <c r="D2812" s="21">
        <v>0</v>
      </c>
    </row>
    <row r="2813" spans="1:5" x14ac:dyDescent="0.2">
      <c r="A2813" s="20">
        <v>102907</v>
      </c>
      <c r="B2813" s="17" t="s">
        <v>2826</v>
      </c>
      <c r="C2813" s="20" t="s">
        <v>1991</v>
      </c>
      <c r="D2813" s="21">
        <v>0</v>
      </c>
    </row>
    <row r="2814" spans="1:5" x14ac:dyDescent="0.2">
      <c r="A2814" s="20">
        <v>102908</v>
      </c>
      <c r="B2814" s="17" t="s">
        <v>2827</v>
      </c>
      <c r="C2814" s="20" t="s">
        <v>1991</v>
      </c>
      <c r="D2814" s="21">
        <v>0</v>
      </c>
    </row>
    <row r="2815" spans="1:5" x14ac:dyDescent="0.2">
      <c r="A2815" s="20">
        <v>102909</v>
      </c>
      <c r="B2815" s="17" t="s">
        <v>2828</v>
      </c>
      <c r="C2815" s="20" t="s">
        <v>1991</v>
      </c>
      <c r="D2815" s="21">
        <v>3.54</v>
      </c>
    </row>
    <row r="2816" spans="1:5" x14ac:dyDescent="0.2">
      <c r="A2816" s="20">
        <v>93435</v>
      </c>
      <c r="B2816" s="17" t="s">
        <v>2829</v>
      </c>
      <c r="C2816" s="20" t="s">
        <v>1991</v>
      </c>
      <c r="D2816" s="21">
        <v>9.1999999999999993</v>
      </c>
    </row>
    <row r="2817" spans="1:4" x14ac:dyDescent="0.2">
      <c r="A2817" s="20">
        <v>93436</v>
      </c>
      <c r="B2817" s="17" t="s">
        <v>2830</v>
      </c>
      <c r="C2817" s="20" t="s">
        <v>1991</v>
      </c>
      <c r="D2817" s="21">
        <v>2.83</v>
      </c>
    </row>
    <row r="2818" spans="1:4" x14ac:dyDescent="0.2">
      <c r="A2818" s="20">
        <v>93437</v>
      </c>
      <c r="B2818" s="17" t="s">
        <v>2831</v>
      </c>
      <c r="C2818" s="20" t="s">
        <v>1991</v>
      </c>
      <c r="D2818" s="21">
        <v>10.06</v>
      </c>
    </row>
    <row r="2819" spans="1:4" x14ac:dyDescent="0.2">
      <c r="A2819" s="20">
        <v>93438</v>
      </c>
      <c r="B2819" s="17" t="s">
        <v>2832</v>
      </c>
      <c r="C2819" s="20" t="s">
        <v>1991</v>
      </c>
      <c r="D2819" s="21">
        <v>113.74</v>
      </c>
    </row>
    <row r="2820" spans="1:4" x14ac:dyDescent="0.2">
      <c r="A2820" s="20">
        <v>100643</v>
      </c>
      <c r="B2820" s="17" t="s">
        <v>2833</v>
      </c>
      <c r="C2820" s="20" t="s">
        <v>1991</v>
      </c>
      <c r="D2820" s="21">
        <v>412.54</v>
      </c>
    </row>
    <row r="2821" spans="1:4" x14ac:dyDescent="0.2">
      <c r="A2821" s="20">
        <v>100644</v>
      </c>
      <c r="B2821" s="17" t="s">
        <v>2834</v>
      </c>
      <c r="C2821" s="20" t="s">
        <v>1991</v>
      </c>
      <c r="D2821" s="21">
        <v>145.41999999999999</v>
      </c>
    </row>
    <row r="2822" spans="1:4" x14ac:dyDescent="0.2">
      <c r="A2822" s="20">
        <v>100645</v>
      </c>
      <c r="B2822" s="17" t="s">
        <v>2835</v>
      </c>
      <c r="C2822" s="20" t="s">
        <v>1991</v>
      </c>
      <c r="D2822" s="21">
        <v>663.17</v>
      </c>
    </row>
    <row r="2823" spans="1:4" x14ac:dyDescent="0.2">
      <c r="A2823" s="20">
        <v>100646</v>
      </c>
      <c r="B2823" s="17" t="s">
        <v>2836</v>
      </c>
      <c r="C2823" s="20" t="s">
        <v>1991</v>
      </c>
      <c r="D2823" s="21">
        <v>5454</v>
      </c>
    </row>
    <row r="2824" spans="1:4" x14ac:dyDescent="0.2">
      <c r="A2824" s="20">
        <v>95116</v>
      </c>
      <c r="B2824" s="17" t="s">
        <v>2837</v>
      </c>
      <c r="C2824" s="20" t="s">
        <v>1991</v>
      </c>
      <c r="D2824" s="21">
        <v>32.549999999999997</v>
      </c>
    </row>
    <row r="2825" spans="1:4" x14ac:dyDescent="0.2">
      <c r="A2825" s="20">
        <v>95117</v>
      </c>
      <c r="B2825" s="17" t="s">
        <v>2838</v>
      </c>
      <c r="C2825" s="20" t="s">
        <v>1991</v>
      </c>
      <c r="D2825" s="21">
        <v>10.039999999999999</v>
      </c>
    </row>
    <row r="2826" spans="1:4" x14ac:dyDescent="0.2">
      <c r="A2826" s="20">
        <v>53794</v>
      </c>
      <c r="B2826" s="17" t="s">
        <v>2839</v>
      </c>
      <c r="C2826" s="20" t="s">
        <v>1991</v>
      </c>
      <c r="D2826" s="21">
        <v>35.619999999999997</v>
      </c>
    </row>
    <row r="2827" spans="1:4" x14ac:dyDescent="0.2">
      <c r="A2827" s="20">
        <v>5703</v>
      </c>
      <c r="B2827" s="17" t="s">
        <v>2840</v>
      </c>
      <c r="C2827" s="20" t="s">
        <v>1991</v>
      </c>
      <c r="D2827" s="21">
        <v>20.7</v>
      </c>
    </row>
    <row r="2828" spans="1:4" x14ac:dyDescent="0.2">
      <c r="A2828" s="20">
        <v>106089</v>
      </c>
      <c r="B2828" s="17" t="s">
        <v>2841</v>
      </c>
      <c r="C2828" s="20" t="s">
        <v>1991</v>
      </c>
      <c r="D2828" s="21">
        <v>51.48</v>
      </c>
    </row>
    <row r="2829" spans="1:4" x14ac:dyDescent="0.2">
      <c r="A2829" s="20">
        <v>106092</v>
      </c>
      <c r="B2829" s="17" t="s">
        <v>2842</v>
      </c>
      <c r="C2829" s="20" t="s">
        <v>1991</v>
      </c>
      <c r="D2829" s="21">
        <v>8.5399999999999991</v>
      </c>
    </row>
    <row r="2830" spans="1:4" x14ac:dyDescent="0.2">
      <c r="A2830" s="20">
        <v>106090</v>
      </c>
      <c r="B2830" s="17" t="s">
        <v>2843</v>
      </c>
      <c r="C2830" s="20" t="s">
        <v>1991</v>
      </c>
      <c r="D2830" s="21">
        <v>21.15</v>
      </c>
    </row>
    <row r="2831" spans="1:4" x14ac:dyDescent="0.2">
      <c r="A2831" s="20">
        <v>106091</v>
      </c>
      <c r="B2831" s="17" t="s">
        <v>2844</v>
      </c>
      <c r="C2831" s="20" t="s">
        <v>1991</v>
      </c>
      <c r="D2831" s="21">
        <v>96.52</v>
      </c>
    </row>
    <row r="2832" spans="1:4" x14ac:dyDescent="0.2">
      <c r="A2832" s="20">
        <v>106093</v>
      </c>
      <c r="B2832" s="17" t="s">
        <v>2845</v>
      </c>
      <c r="C2832" s="20" t="s">
        <v>1991</v>
      </c>
      <c r="D2832" s="21">
        <v>127.56</v>
      </c>
    </row>
    <row r="2833" spans="1:4" x14ac:dyDescent="0.2">
      <c r="A2833" s="20">
        <v>100637</v>
      </c>
      <c r="B2833" s="17" t="s">
        <v>2846</v>
      </c>
      <c r="C2833" s="20" t="s">
        <v>1991</v>
      </c>
      <c r="D2833" s="21">
        <v>201.34</v>
      </c>
    </row>
    <row r="2834" spans="1:4" x14ac:dyDescent="0.2">
      <c r="A2834" s="20">
        <v>100638</v>
      </c>
      <c r="B2834" s="17" t="s">
        <v>2847</v>
      </c>
      <c r="C2834" s="20" t="s">
        <v>1991</v>
      </c>
      <c r="D2834" s="21">
        <v>61.89</v>
      </c>
    </row>
    <row r="2835" spans="1:4" x14ac:dyDescent="0.2">
      <c r="A2835" s="20">
        <v>100639</v>
      </c>
      <c r="B2835" s="17" t="s">
        <v>2848</v>
      </c>
      <c r="C2835" s="20" t="s">
        <v>1991</v>
      </c>
      <c r="D2835" s="21">
        <v>251.87</v>
      </c>
    </row>
    <row r="2836" spans="1:4" x14ac:dyDescent="0.2">
      <c r="A2836" s="20">
        <v>100640</v>
      </c>
      <c r="B2836" s="17" t="s">
        <v>2849</v>
      </c>
      <c r="C2836" s="20" t="s">
        <v>1991</v>
      </c>
      <c r="D2836" s="21">
        <v>4363.2</v>
      </c>
    </row>
    <row r="2837" spans="1:4" x14ac:dyDescent="0.2">
      <c r="A2837" s="20">
        <v>93429</v>
      </c>
      <c r="B2837" s="17" t="s">
        <v>2850</v>
      </c>
      <c r="C2837" s="20" t="s">
        <v>1991</v>
      </c>
      <c r="D2837" s="21">
        <v>163.91</v>
      </c>
    </row>
    <row r="2838" spans="1:4" x14ac:dyDescent="0.2">
      <c r="A2838" s="20">
        <v>93430</v>
      </c>
      <c r="B2838" s="17" t="s">
        <v>2851</v>
      </c>
      <c r="C2838" s="20" t="s">
        <v>1991</v>
      </c>
      <c r="D2838" s="21">
        <v>50.38</v>
      </c>
    </row>
    <row r="2839" spans="1:4" x14ac:dyDescent="0.2">
      <c r="A2839" s="20">
        <v>93431</v>
      </c>
      <c r="B2839" s="17" t="s">
        <v>2852</v>
      </c>
      <c r="C2839" s="20" t="s">
        <v>1991</v>
      </c>
      <c r="D2839" s="21">
        <v>205.05</v>
      </c>
    </row>
    <row r="2840" spans="1:4" x14ac:dyDescent="0.2">
      <c r="A2840" s="20">
        <v>93432</v>
      </c>
      <c r="B2840" s="17" t="s">
        <v>2853</v>
      </c>
      <c r="C2840" s="20" t="s">
        <v>1991</v>
      </c>
      <c r="D2840" s="21">
        <v>2181.6</v>
      </c>
    </row>
    <row r="2841" spans="1:4" x14ac:dyDescent="0.2">
      <c r="A2841" s="20">
        <v>95118</v>
      </c>
      <c r="B2841" s="17" t="s">
        <v>2854</v>
      </c>
      <c r="C2841" s="20" t="s">
        <v>1991</v>
      </c>
      <c r="D2841" s="21">
        <v>75.17</v>
      </c>
    </row>
    <row r="2842" spans="1:4" x14ac:dyDescent="0.2">
      <c r="A2842" s="20">
        <v>95119</v>
      </c>
      <c r="B2842" s="17" t="s">
        <v>2855</v>
      </c>
      <c r="C2842" s="20" t="s">
        <v>1991</v>
      </c>
      <c r="D2842" s="21">
        <v>23.19</v>
      </c>
    </row>
    <row r="2843" spans="1:4" x14ac:dyDescent="0.2">
      <c r="A2843" s="20">
        <v>5707</v>
      </c>
      <c r="B2843" s="17" t="s">
        <v>2856</v>
      </c>
      <c r="C2843" s="20" t="s">
        <v>1991</v>
      </c>
      <c r="D2843" s="21">
        <v>82.25</v>
      </c>
    </row>
    <row r="2844" spans="1:4" x14ac:dyDescent="0.2">
      <c r="A2844" s="20">
        <v>95120</v>
      </c>
      <c r="B2844" s="17" t="s">
        <v>2857</v>
      </c>
      <c r="C2844" s="20" t="s">
        <v>1991</v>
      </c>
      <c r="D2844" s="21">
        <v>55.46</v>
      </c>
    </row>
    <row r="2845" spans="1:4" x14ac:dyDescent="0.2">
      <c r="A2845" s="20">
        <v>103657</v>
      </c>
      <c r="B2845" s="17" t="s">
        <v>2858</v>
      </c>
      <c r="C2845" s="20" t="s">
        <v>1991</v>
      </c>
      <c r="D2845" s="21">
        <v>0</v>
      </c>
    </row>
    <row r="2846" spans="1:4" x14ac:dyDescent="0.2">
      <c r="A2846" s="20">
        <v>103658</v>
      </c>
      <c r="B2846" s="17" t="s">
        <v>2859</v>
      </c>
      <c r="C2846" s="20" t="s">
        <v>1991</v>
      </c>
      <c r="D2846" s="21">
        <v>0</v>
      </c>
    </row>
    <row r="2847" spans="1:4" x14ac:dyDescent="0.2">
      <c r="A2847" s="20">
        <v>103659</v>
      </c>
      <c r="B2847" s="17" t="s">
        <v>2860</v>
      </c>
      <c r="C2847" s="20" t="s">
        <v>1991</v>
      </c>
      <c r="D2847" s="21">
        <v>0</v>
      </c>
    </row>
    <row r="2848" spans="1:4" x14ac:dyDescent="0.2">
      <c r="A2848" s="20">
        <v>103660</v>
      </c>
      <c r="B2848" s="17" t="s">
        <v>2861</v>
      </c>
      <c r="C2848" s="20" t="s">
        <v>1991</v>
      </c>
      <c r="D2848" s="21">
        <v>11.95</v>
      </c>
    </row>
    <row r="2849" spans="1:5" x14ac:dyDescent="0.2">
      <c r="A2849" s="20">
        <v>89015</v>
      </c>
      <c r="B2849" s="17" t="s">
        <v>2862</v>
      </c>
      <c r="C2849" s="20" t="s">
        <v>1991</v>
      </c>
      <c r="D2849" s="21">
        <v>3.7</v>
      </c>
    </row>
    <row r="2850" spans="1:5" x14ac:dyDescent="0.2">
      <c r="A2850" s="20">
        <v>89016</v>
      </c>
      <c r="B2850" s="17" t="s">
        <v>2863</v>
      </c>
      <c r="C2850" s="20" t="s">
        <v>1991</v>
      </c>
      <c r="D2850" s="21">
        <v>0.98</v>
      </c>
    </row>
    <row r="2851" spans="1:5" x14ac:dyDescent="0.2">
      <c r="A2851" s="20">
        <v>53804</v>
      </c>
      <c r="B2851" s="17" t="s">
        <v>2864</v>
      </c>
      <c r="C2851" s="20" t="s">
        <v>1991</v>
      </c>
      <c r="D2851" s="21">
        <v>4.63</v>
      </c>
    </row>
    <row r="2852" spans="1:5" x14ac:dyDescent="0.2">
      <c r="A2852" s="20">
        <v>90582</v>
      </c>
      <c r="B2852" s="17" t="s">
        <v>2865</v>
      </c>
      <c r="C2852" s="20" t="s">
        <v>1991</v>
      </c>
      <c r="D2852" s="21">
        <v>0.46</v>
      </c>
    </row>
    <row r="2853" spans="1:5" x14ac:dyDescent="0.2">
      <c r="A2853" s="20">
        <v>90583</v>
      </c>
      <c r="B2853" s="17" t="s">
        <v>2866</v>
      </c>
      <c r="C2853" s="20" t="s">
        <v>1991</v>
      </c>
      <c r="D2853" s="21">
        <v>0.1</v>
      </c>
    </row>
    <row r="2854" spans="1:5" x14ac:dyDescent="0.2">
      <c r="A2854" s="20">
        <v>90584</v>
      </c>
      <c r="B2854" s="17" t="s">
        <v>2867</v>
      </c>
      <c r="C2854" s="20" t="s">
        <v>1991</v>
      </c>
      <c r="D2854" s="21">
        <v>0.36</v>
      </c>
    </row>
    <row r="2855" spans="1:5" x14ac:dyDescent="0.2">
      <c r="A2855" s="20">
        <v>90585</v>
      </c>
      <c r="B2855" s="17" t="s">
        <v>2868</v>
      </c>
      <c r="C2855" s="20" t="s">
        <v>1991</v>
      </c>
      <c r="D2855" s="21">
        <v>0.45</v>
      </c>
    </row>
    <row r="2856" spans="1:5" x14ac:dyDescent="0.2">
      <c r="A2856" s="20">
        <v>106380</v>
      </c>
      <c r="B2856" s="17" t="s">
        <v>2869</v>
      </c>
      <c r="C2856" s="20" t="s">
        <v>1991</v>
      </c>
      <c r="D2856" s="21">
        <v>73.97</v>
      </c>
    </row>
    <row r="2857" spans="1:5" x14ac:dyDescent="0.2">
      <c r="A2857" s="20">
        <v>106381</v>
      </c>
      <c r="B2857" s="17" t="s">
        <v>2870</v>
      </c>
      <c r="C2857" s="20" t="s">
        <v>1991</v>
      </c>
      <c r="D2857" s="21">
        <v>26.07</v>
      </c>
    </row>
    <row r="2858" spans="1:5" x14ac:dyDescent="0.2">
      <c r="A2858" s="20">
        <v>106382</v>
      </c>
      <c r="B2858" s="17" t="s">
        <v>2871</v>
      </c>
      <c r="C2858" s="20" t="s">
        <v>1991</v>
      </c>
      <c r="D2858" s="21">
        <v>118.91</v>
      </c>
      <c r="E2858" s="15">
        <v>0</v>
      </c>
    </row>
    <row r="2859" spans="1:5" x14ac:dyDescent="0.2">
      <c r="A2859" s="20">
        <v>106383</v>
      </c>
      <c r="B2859" s="17" t="s">
        <v>2872</v>
      </c>
      <c r="C2859" s="20" t="s">
        <v>1991</v>
      </c>
      <c r="D2859" s="21">
        <v>94.47</v>
      </c>
    </row>
    <row r="2860" spans="1:5" x14ac:dyDescent="0.2">
      <c r="A2860" s="20">
        <v>106376</v>
      </c>
      <c r="B2860" s="17" t="s">
        <v>2873</v>
      </c>
      <c r="C2860" s="20" t="s">
        <v>1991</v>
      </c>
      <c r="D2860" s="21">
        <v>174.45</v>
      </c>
    </row>
    <row r="2861" spans="1:5" x14ac:dyDescent="0.2">
      <c r="A2861" s="20">
        <v>106377</v>
      </c>
      <c r="B2861" s="17" t="s">
        <v>2874</v>
      </c>
      <c r="C2861" s="20" t="s">
        <v>1991</v>
      </c>
      <c r="D2861" s="21">
        <v>61.49</v>
      </c>
    </row>
    <row r="2862" spans="1:5" x14ac:dyDescent="0.2">
      <c r="A2862" s="20">
        <v>106378</v>
      </c>
      <c r="B2862" s="17" t="s">
        <v>2875</v>
      </c>
      <c r="C2862" s="20" t="s">
        <v>1991</v>
      </c>
      <c r="D2862" s="21">
        <v>280.43</v>
      </c>
    </row>
    <row r="2863" spans="1:5" x14ac:dyDescent="0.2">
      <c r="A2863" s="20">
        <v>106379</v>
      </c>
      <c r="B2863" s="17" t="s">
        <v>2876</v>
      </c>
      <c r="C2863" s="20" t="s">
        <v>1991</v>
      </c>
      <c r="D2863" s="21">
        <v>115.07</v>
      </c>
    </row>
    <row r="2864" spans="1:5" x14ac:dyDescent="0.2">
      <c r="A2864" s="20">
        <v>89240</v>
      </c>
      <c r="B2864" s="17" t="s">
        <v>2877</v>
      </c>
      <c r="C2864" s="20" t="s">
        <v>1991</v>
      </c>
      <c r="D2864" s="21">
        <v>89.62</v>
      </c>
    </row>
    <row r="2865" spans="1:4" x14ac:dyDescent="0.2">
      <c r="A2865" s="20">
        <v>89241</v>
      </c>
      <c r="B2865" s="17" t="s">
        <v>2878</v>
      </c>
      <c r="C2865" s="20" t="s">
        <v>1991</v>
      </c>
      <c r="D2865" s="21">
        <v>31.59</v>
      </c>
    </row>
    <row r="2866" spans="1:4" x14ac:dyDescent="0.2">
      <c r="A2866" s="20">
        <v>5710</v>
      </c>
      <c r="B2866" s="17" t="s">
        <v>2879</v>
      </c>
      <c r="C2866" s="20" t="s">
        <v>1991</v>
      </c>
      <c r="D2866" s="21">
        <v>144.06</v>
      </c>
    </row>
    <row r="2867" spans="1:4" x14ac:dyDescent="0.2">
      <c r="A2867" s="20">
        <v>5711</v>
      </c>
      <c r="B2867" s="17" t="s">
        <v>2880</v>
      </c>
      <c r="C2867" s="20" t="s">
        <v>1991</v>
      </c>
      <c r="D2867" s="21">
        <v>90.17</v>
      </c>
    </row>
    <row r="2868" spans="1:4" x14ac:dyDescent="0.2">
      <c r="A2868" s="20">
        <v>89253</v>
      </c>
      <c r="B2868" s="17" t="s">
        <v>2881</v>
      </c>
      <c r="C2868" s="20" t="s">
        <v>1991</v>
      </c>
      <c r="D2868" s="21">
        <v>73.44</v>
      </c>
    </row>
    <row r="2869" spans="1:4" x14ac:dyDescent="0.2">
      <c r="A2869" s="20">
        <v>89254</v>
      </c>
      <c r="B2869" s="17" t="s">
        <v>2882</v>
      </c>
      <c r="C2869" s="20" t="s">
        <v>1991</v>
      </c>
      <c r="D2869" s="21">
        <v>25.88</v>
      </c>
    </row>
    <row r="2870" spans="1:4" x14ac:dyDescent="0.2">
      <c r="A2870" s="20">
        <v>89255</v>
      </c>
      <c r="B2870" s="17" t="s">
        <v>2883</v>
      </c>
      <c r="C2870" s="20" t="s">
        <v>1991</v>
      </c>
      <c r="D2870" s="21">
        <v>118.05</v>
      </c>
    </row>
    <row r="2871" spans="1:4" x14ac:dyDescent="0.2">
      <c r="A2871" s="20">
        <v>89256</v>
      </c>
      <c r="B2871" s="17" t="s">
        <v>2884</v>
      </c>
      <c r="C2871" s="20" t="s">
        <v>1991</v>
      </c>
      <c r="D2871" s="21">
        <v>85.87</v>
      </c>
    </row>
    <row r="2872" spans="1:4" x14ac:dyDescent="0.2">
      <c r="A2872" s="20">
        <v>106384</v>
      </c>
      <c r="B2872" s="17" t="s">
        <v>2885</v>
      </c>
      <c r="C2872" s="20" t="s">
        <v>1991</v>
      </c>
      <c r="D2872" s="21">
        <v>90.71</v>
      </c>
    </row>
    <row r="2873" spans="1:4" x14ac:dyDescent="0.2">
      <c r="A2873" s="20">
        <v>106385</v>
      </c>
      <c r="B2873" s="17" t="s">
        <v>2886</v>
      </c>
      <c r="C2873" s="20" t="s">
        <v>1991</v>
      </c>
      <c r="D2873" s="21">
        <v>27.98</v>
      </c>
    </row>
    <row r="2874" spans="1:4" x14ac:dyDescent="0.2">
      <c r="A2874" s="20">
        <v>106386</v>
      </c>
      <c r="B2874" s="17" t="s">
        <v>2887</v>
      </c>
      <c r="C2874" s="20" t="s">
        <v>1991</v>
      </c>
      <c r="D2874" s="21">
        <v>127.64</v>
      </c>
    </row>
    <row r="2875" spans="1:4" x14ac:dyDescent="0.2">
      <c r="A2875" s="20">
        <v>106387</v>
      </c>
      <c r="B2875" s="17" t="s">
        <v>2888</v>
      </c>
      <c r="C2875" s="20" t="s">
        <v>1991</v>
      </c>
      <c r="D2875" s="21">
        <v>90.17</v>
      </c>
    </row>
    <row r="2876" spans="1:4" x14ac:dyDescent="0.2">
      <c r="A2876" s="20">
        <v>106489</v>
      </c>
      <c r="B2876" s="17" t="s">
        <v>2889</v>
      </c>
      <c r="C2876" s="20" t="s">
        <v>19</v>
      </c>
      <c r="D2876" s="21">
        <v>0</v>
      </c>
    </row>
    <row r="2877" spans="1:4" x14ac:dyDescent="0.2">
      <c r="A2877" s="20">
        <v>106491</v>
      </c>
      <c r="B2877" s="17" t="s">
        <v>2890</v>
      </c>
      <c r="C2877" s="20" t="s">
        <v>19</v>
      </c>
      <c r="D2877" s="21">
        <v>0</v>
      </c>
    </row>
    <row r="2878" spans="1:4" x14ac:dyDescent="0.2">
      <c r="A2878" s="20">
        <v>106493</v>
      </c>
      <c r="B2878" s="17" t="s">
        <v>2891</v>
      </c>
      <c r="C2878" s="20" t="s">
        <v>19</v>
      </c>
      <c r="D2878" s="21">
        <v>0</v>
      </c>
    </row>
    <row r="2879" spans="1:4" x14ac:dyDescent="0.2">
      <c r="A2879" s="20">
        <v>106490</v>
      </c>
      <c r="B2879" s="17" t="s">
        <v>2892</v>
      </c>
      <c r="C2879" s="20" t="s">
        <v>19</v>
      </c>
      <c r="D2879" s="21">
        <v>0</v>
      </c>
    </row>
    <row r="2880" spans="1:4" x14ac:dyDescent="0.2">
      <c r="A2880" s="20">
        <v>106492</v>
      </c>
      <c r="B2880" s="17" t="s">
        <v>2893</v>
      </c>
      <c r="C2880" s="20" t="s">
        <v>19</v>
      </c>
      <c r="D2880" s="21">
        <v>0</v>
      </c>
    </row>
    <row r="2881" spans="1:4" x14ac:dyDescent="0.2">
      <c r="A2881" s="20">
        <v>106496</v>
      </c>
      <c r="B2881" s="17" t="s">
        <v>2894</v>
      </c>
      <c r="C2881" s="20" t="s">
        <v>19</v>
      </c>
      <c r="D2881" s="21">
        <v>0</v>
      </c>
    </row>
    <row r="2882" spans="1:4" x14ac:dyDescent="0.2">
      <c r="A2882" s="20">
        <v>106497</v>
      </c>
      <c r="B2882" s="17" t="s">
        <v>2895</v>
      </c>
      <c r="C2882" s="20" t="s">
        <v>19</v>
      </c>
      <c r="D2882" s="21">
        <v>0</v>
      </c>
    </row>
    <row r="2883" spans="1:4" x14ac:dyDescent="0.2">
      <c r="A2883" s="20">
        <v>106495</v>
      </c>
      <c r="B2883" s="17" t="s">
        <v>2896</v>
      </c>
      <c r="C2883" s="20" t="s">
        <v>19</v>
      </c>
      <c r="D2883" s="21">
        <v>0</v>
      </c>
    </row>
    <row r="2884" spans="1:4" x14ac:dyDescent="0.2">
      <c r="A2884" s="20">
        <v>106498</v>
      </c>
      <c r="B2884" s="17" t="s">
        <v>2897</v>
      </c>
      <c r="C2884" s="20" t="s">
        <v>19</v>
      </c>
      <c r="D2884" s="21">
        <v>0</v>
      </c>
    </row>
    <row r="2885" spans="1:4" x14ac:dyDescent="0.2">
      <c r="A2885" s="20">
        <v>106494</v>
      </c>
      <c r="B2885" s="17" t="s">
        <v>2898</v>
      </c>
      <c r="C2885" s="20" t="s">
        <v>19</v>
      </c>
      <c r="D2885" s="21">
        <v>0</v>
      </c>
    </row>
    <row r="2886" spans="1:4" x14ac:dyDescent="0.2">
      <c r="A2886" s="20">
        <v>106485</v>
      </c>
      <c r="B2886" s="17" t="s">
        <v>2899</v>
      </c>
      <c r="C2886" s="20" t="s">
        <v>19</v>
      </c>
      <c r="D2886" s="21">
        <v>0</v>
      </c>
    </row>
    <row r="2887" spans="1:4" x14ac:dyDescent="0.2">
      <c r="A2887" s="20">
        <v>106486</v>
      </c>
      <c r="B2887" s="17" t="s">
        <v>2900</v>
      </c>
      <c r="C2887" s="20" t="s">
        <v>19</v>
      </c>
      <c r="D2887" s="21">
        <v>0</v>
      </c>
    </row>
    <row r="2888" spans="1:4" x14ac:dyDescent="0.2">
      <c r="A2888" s="20">
        <v>106487</v>
      </c>
      <c r="B2888" s="17" t="s">
        <v>2901</v>
      </c>
      <c r="C2888" s="20" t="s">
        <v>19</v>
      </c>
      <c r="D2888" s="21">
        <v>0</v>
      </c>
    </row>
    <row r="2889" spans="1:4" x14ac:dyDescent="0.2">
      <c r="A2889" s="20">
        <v>106488</v>
      </c>
      <c r="B2889" s="17" t="s">
        <v>2902</v>
      </c>
      <c r="C2889" s="20" t="s">
        <v>19</v>
      </c>
      <c r="D2889" s="21">
        <v>0</v>
      </c>
    </row>
    <row r="2890" spans="1:4" x14ac:dyDescent="0.2">
      <c r="A2890" s="20">
        <v>103797</v>
      </c>
      <c r="B2890" s="17" t="s">
        <v>2903</v>
      </c>
      <c r="C2890" s="20" t="s">
        <v>284</v>
      </c>
      <c r="D2890" s="21">
        <v>16.86</v>
      </c>
    </row>
    <row r="2891" spans="1:4" x14ac:dyDescent="0.2">
      <c r="A2891" s="20">
        <v>103930</v>
      </c>
      <c r="B2891" s="17" t="s">
        <v>2904</v>
      </c>
      <c r="C2891" s="20" t="s">
        <v>105</v>
      </c>
      <c r="D2891" s="21">
        <v>800.69</v>
      </c>
    </row>
    <row r="2892" spans="1:4" x14ac:dyDescent="0.2">
      <c r="A2892" s="20">
        <v>103931</v>
      </c>
      <c r="B2892" s="17" t="s">
        <v>2905</v>
      </c>
      <c r="C2892" s="20" t="s">
        <v>105</v>
      </c>
      <c r="D2892" s="21">
        <v>588.6</v>
      </c>
    </row>
    <row r="2893" spans="1:4" x14ac:dyDescent="0.2">
      <c r="A2893" s="20">
        <v>103932</v>
      </c>
      <c r="B2893" s="17" t="s">
        <v>2906</v>
      </c>
      <c r="C2893" s="20" t="s">
        <v>105</v>
      </c>
      <c r="D2893" s="21">
        <v>557.53</v>
      </c>
    </row>
    <row r="2894" spans="1:4" x14ac:dyDescent="0.2">
      <c r="A2894" s="20">
        <v>103929</v>
      </c>
      <c r="B2894" s="17" t="s">
        <v>2907</v>
      </c>
      <c r="C2894" s="20" t="s">
        <v>105</v>
      </c>
      <c r="D2894" s="21">
        <v>1292.3</v>
      </c>
    </row>
    <row r="2895" spans="1:4" x14ac:dyDescent="0.2">
      <c r="A2895" s="20">
        <v>103928</v>
      </c>
      <c r="B2895" s="17" t="s">
        <v>2908</v>
      </c>
      <c r="C2895" s="20" t="s">
        <v>105</v>
      </c>
      <c r="D2895" s="21">
        <v>543.19000000000005</v>
      </c>
    </row>
    <row r="2896" spans="1:4" x14ac:dyDescent="0.2">
      <c r="A2896" s="20">
        <v>103798</v>
      </c>
      <c r="B2896" s="17" t="s">
        <v>2909</v>
      </c>
      <c r="C2896" s="20" t="s">
        <v>105</v>
      </c>
      <c r="D2896" s="21">
        <v>601.22</v>
      </c>
    </row>
    <row r="2897" spans="1:4" x14ac:dyDescent="0.2">
      <c r="A2897" s="20">
        <v>103801</v>
      </c>
      <c r="B2897" s="17" t="s">
        <v>2910</v>
      </c>
      <c r="C2897" s="20" t="s">
        <v>105</v>
      </c>
      <c r="D2897" s="21">
        <v>667.04</v>
      </c>
    </row>
    <row r="2898" spans="1:4" x14ac:dyDescent="0.2">
      <c r="A2898" s="20">
        <v>103933</v>
      </c>
      <c r="B2898" s="17" t="s">
        <v>2911</v>
      </c>
      <c r="C2898" s="20" t="s">
        <v>105</v>
      </c>
      <c r="D2898" s="21">
        <v>1527.91</v>
      </c>
    </row>
    <row r="2899" spans="1:4" x14ac:dyDescent="0.2">
      <c r="A2899" s="20">
        <v>103925</v>
      </c>
      <c r="B2899" s="17" t="s">
        <v>2912</v>
      </c>
      <c r="C2899" s="20" t="s">
        <v>105</v>
      </c>
      <c r="D2899" s="21">
        <v>1734.12</v>
      </c>
    </row>
    <row r="2900" spans="1:4" x14ac:dyDescent="0.2">
      <c r="A2900" s="20">
        <v>103926</v>
      </c>
      <c r="B2900" s="17" t="s">
        <v>2913</v>
      </c>
      <c r="C2900" s="20" t="s">
        <v>105</v>
      </c>
      <c r="D2900" s="21">
        <v>1381.69</v>
      </c>
    </row>
    <row r="2901" spans="1:4" x14ac:dyDescent="0.2">
      <c r="A2901" s="20">
        <v>103796</v>
      </c>
      <c r="B2901" s="17" t="s">
        <v>2914</v>
      </c>
      <c r="C2901" s="20" t="s">
        <v>17</v>
      </c>
      <c r="D2901" s="21">
        <v>62.52</v>
      </c>
    </row>
    <row r="2902" spans="1:4" x14ac:dyDescent="0.2">
      <c r="A2902" s="20">
        <v>103795</v>
      </c>
      <c r="B2902" s="17" t="s">
        <v>2915</v>
      </c>
      <c r="C2902" s="20" t="s">
        <v>17</v>
      </c>
      <c r="D2902" s="21">
        <v>95.11</v>
      </c>
    </row>
    <row r="2903" spans="1:4" x14ac:dyDescent="0.2">
      <c r="A2903" s="20">
        <v>103800</v>
      </c>
      <c r="B2903" s="17" t="s">
        <v>2916</v>
      </c>
      <c r="C2903" s="20" t="s">
        <v>105</v>
      </c>
      <c r="D2903" s="21">
        <v>543.19000000000005</v>
      </c>
    </row>
    <row r="2904" spans="1:4" x14ac:dyDescent="0.2">
      <c r="A2904" s="20">
        <v>103799</v>
      </c>
      <c r="B2904" s="17" t="s">
        <v>2917</v>
      </c>
      <c r="C2904" s="20" t="s">
        <v>105</v>
      </c>
      <c r="D2904" s="21">
        <v>436.6</v>
      </c>
    </row>
    <row r="2905" spans="1:4" x14ac:dyDescent="0.2">
      <c r="A2905" s="20">
        <v>104950</v>
      </c>
      <c r="B2905" s="17" t="s">
        <v>2918</v>
      </c>
      <c r="C2905" s="20" t="s">
        <v>105</v>
      </c>
      <c r="D2905" s="21">
        <v>0</v>
      </c>
    </row>
    <row r="2906" spans="1:4" x14ac:dyDescent="0.2">
      <c r="A2906" s="20">
        <v>104948</v>
      </c>
      <c r="B2906" s="17" t="s">
        <v>2919</v>
      </c>
      <c r="C2906" s="20" t="s">
        <v>105</v>
      </c>
      <c r="D2906" s="21">
        <v>6.03</v>
      </c>
    </row>
    <row r="2907" spans="1:4" x14ac:dyDescent="0.2">
      <c r="A2907" s="20">
        <v>104949</v>
      </c>
      <c r="B2907" s="17" t="s">
        <v>2920</v>
      </c>
      <c r="C2907" s="20" t="s">
        <v>105</v>
      </c>
      <c r="D2907" s="21">
        <v>11.06</v>
      </c>
    </row>
    <row r="2908" spans="1:4" x14ac:dyDescent="0.2">
      <c r="A2908" s="20">
        <v>104947</v>
      </c>
      <c r="B2908" s="17" t="s">
        <v>2921</v>
      </c>
      <c r="C2908" s="20" t="s">
        <v>105</v>
      </c>
      <c r="D2908" s="21">
        <v>14.35</v>
      </c>
    </row>
    <row r="2909" spans="1:4" x14ac:dyDescent="0.2">
      <c r="A2909" s="20">
        <v>106545</v>
      </c>
      <c r="B2909" s="17" t="s">
        <v>2922</v>
      </c>
      <c r="C2909" s="20" t="s">
        <v>26</v>
      </c>
      <c r="D2909" s="21">
        <v>11.12</v>
      </c>
    </row>
    <row r="2910" spans="1:4" x14ac:dyDescent="0.2">
      <c r="A2910" s="20">
        <v>106543</v>
      </c>
      <c r="B2910" s="17" t="s">
        <v>2923</v>
      </c>
      <c r="C2910" s="20" t="s">
        <v>26</v>
      </c>
      <c r="D2910" s="21">
        <v>22.86</v>
      </c>
    </row>
    <row r="2911" spans="1:4" x14ac:dyDescent="0.2">
      <c r="A2911" s="20">
        <v>106544</v>
      </c>
      <c r="B2911" s="17" t="s">
        <v>2924</v>
      </c>
      <c r="C2911" s="20" t="s">
        <v>26</v>
      </c>
      <c r="D2911" s="21">
        <v>39.22</v>
      </c>
    </row>
    <row r="2912" spans="1:4" x14ac:dyDescent="0.2">
      <c r="A2912" s="20">
        <v>106546</v>
      </c>
      <c r="B2912" s="17" t="s">
        <v>2925</v>
      </c>
      <c r="C2912" s="20" t="s">
        <v>26</v>
      </c>
      <c r="D2912" s="21">
        <v>6.97</v>
      </c>
    </row>
    <row r="2913" spans="1:4" x14ac:dyDescent="0.2">
      <c r="A2913" s="20">
        <v>106547</v>
      </c>
      <c r="B2913" s="17" t="s">
        <v>2926</v>
      </c>
      <c r="C2913" s="20" t="s">
        <v>19</v>
      </c>
      <c r="D2913" s="21">
        <v>8.4700000000000006</v>
      </c>
    </row>
    <row r="2914" spans="1:4" x14ac:dyDescent="0.2">
      <c r="A2914" s="20">
        <v>106542</v>
      </c>
      <c r="B2914" s="17" t="s">
        <v>2927</v>
      </c>
      <c r="C2914" s="20" t="s">
        <v>17</v>
      </c>
      <c r="D2914" s="21">
        <v>0</v>
      </c>
    </row>
    <row r="2915" spans="1:4" x14ac:dyDescent="0.2">
      <c r="A2915" s="20">
        <v>106534</v>
      </c>
      <c r="B2915" s="17" t="s">
        <v>2928</v>
      </c>
      <c r="C2915" s="20" t="s">
        <v>17</v>
      </c>
      <c r="D2915" s="21">
        <v>0</v>
      </c>
    </row>
    <row r="2916" spans="1:4" x14ac:dyDescent="0.2">
      <c r="A2916" s="20">
        <v>106535</v>
      </c>
      <c r="B2916" s="17" t="s">
        <v>2929</v>
      </c>
      <c r="C2916" s="20" t="s">
        <v>17</v>
      </c>
      <c r="D2916" s="21">
        <v>0</v>
      </c>
    </row>
    <row r="2917" spans="1:4" x14ac:dyDescent="0.2">
      <c r="A2917" s="20">
        <v>106537</v>
      </c>
      <c r="B2917" s="17" t="s">
        <v>2930</v>
      </c>
      <c r="C2917" s="20" t="s">
        <v>17</v>
      </c>
      <c r="D2917" s="21">
        <v>0</v>
      </c>
    </row>
    <row r="2918" spans="1:4" x14ac:dyDescent="0.2">
      <c r="A2918" s="20">
        <v>106536</v>
      </c>
      <c r="B2918" s="17" t="s">
        <v>2931</v>
      </c>
      <c r="C2918" s="20" t="s">
        <v>17</v>
      </c>
      <c r="D2918" s="21">
        <v>0</v>
      </c>
    </row>
    <row r="2919" spans="1:4" x14ac:dyDescent="0.2">
      <c r="A2919" s="20">
        <v>106530</v>
      </c>
      <c r="B2919" s="17" t="s">
        <v>2932</v>
      </c>
      <c r="C2919" s="20" t="s">
        <v>17</v>
      </c>
      <c r="D2919" s="21">
        <v>0</v>
      </c>
    </row>
    <row r="2920" spans="1:4" x14ac:dyDescent="0.2">
      <c r="A2920" s="20">
        <v>106531</v>
      </c>
      <c r="B2920" s="17" t="s">
        <v>2933</v>
      </c>
      <c r="C2920" s="20" t="s">
        <v>17</v>
      </c>
      <c r="D2920" s="21">
        <v>0</v>
      </c>
    </row>
    <row r="2921" spans="1:4" x14ac:dyDescent="0.2">
      <c r="A2921" s="20">
        <v>106533</v>
      </c>
      <c r="B2921" s="17" t="s">
        <v>2934</v>
      </c>
      <c r="C2921" s="20" t="s">
        <v>17</v>
      </c>
      <c r="D2921" s="21">
        <v>0</v>
      </c>
    </row>
    <row r="2922" spans="1:4" x14ac:dyDescent="0.2">
      <c r="A2922" s="20">
        <v>106532</v>
      </c>
      <c r="B2922" s="17" t="s">
        <v>2935</v>
      </c>
      <c r="C2922" s="20" t="s">
        <v>17</v>
      </c>
      <c r="D2922" s="21">
        <v>0</v>
      </c>
    </row>
    <row r="2923" spans="1:4" x14ac:dyDescent="0.2">
      <c r="A2923" s="20">
        <v>106538</v>
      </c>
      <c r="B2923" s="17" t="s">
        <v>2936</v>
      </c>
      <c r="C2923" s="20" t="s">
        <v>17</v>
      </c>
      <c r="D2923" s="21">
        <v>0</v>
      </c>
    </row>
    <row r="2924" spans="1:4" x14ac:dyDescent="0.2">
      <c r="A2924" s="20">
        <v>106539</v>
      </c>
      <c r="B2924" s="17" t="s">
        <v>2937</v>
      </c>
      <c r="C2924" s="20" t="s">
        <v>17</v>
      </c>
      <c r="D2924" s="21">
        <v>0</v>
      </c>
    </row>
    <row r="2925" spans="1:4" x14ac:dyDescent="0.2">
      <c r="A2925" s="20">
        <v>106541</v>
      </c>
      <c r="B2925" s="17" t="s">
        <v>2938</v>
      </c>
      <c r="C2925" s="20" t="s">
        <v>17</v>
      </c>
      <c r="D2925" s="21">
        <v>0</v>
      </c>
    </row>
    <row r="2926" spans="1:4" x14ac:dyDescent="0.2">
      <c r="A2926" s="20">
        <v>106540</v>
      </c>
      <c r="B2926" s="17" t="s">
        <v>2939</v>
      </c>
      <c r="C2926" s="20" t="s">
        <v>17</v>
      </c>
      <c r="D2926" s="21">
        <v>0</v>
      </c>
    </row>
    <row r="2927" spans="1:4" x14ac:dyDescent="0.2">
      <c r="A2927" s="20">
        <v>104325</v>
      </c>
      <c r="B2927" s="17" t="s">
        <v>2940</v>
      </c>
      <c r="C2927" s="20" t="s">
        <v>19</v>
      </c>
      <c r="D2927" s="21">
        <v>0</v>
      </c>
    </row>
    <row r="2928" spans="1:4" x14ac:dyDescent="0.2">
      <c r="A2928" s="20">
        <v>104318</v>
      </c>
      <c r="B2928" s="17" t="s">
        <v>2941</v>
      </c>
      <c r="C2928" s="20" t="s">
        <v>19</v>
      </c>
      <c r="D2928" s="21">
        <v>9.83</v>
      </c>
    </row>
    <row r="2929" spans="1:4" x14ac:dyDescent="0.2">
      <c r="A2929" s="20">
        <v>89867</v>
      </c>
      <c r="B2929" s="17" t="s">
        <v>2942</v>
      </c>
      <c r="C2929" s="20" t="s">
        <v>19</v>
      </c>
      <c r="D2929" s="21">
        <v>10.9</v>
      </c>
    </row>
    <row r="2930" spans="1:4" x14ac:dyDescent="0.2">
      <c r="A2930" s="20">
        <v>104320</v>
      </c>
      <c r="B2930" s="17" t="s">
        <v>2943</v>
      </c>
      <c r="C2930" s="20" t="s">
        <v>19</v>
      </c>
      <c r="D2930" s="21">
        <v>14.91</v>
      </c>
    </row>
    <row r="2931" spans="1:4" x14ac:dyDescent="0.2">
      <c r="A2931" s="20">
        <v>104317</v>
      </c>
      <c r="B2931" s="17" t="s">
        <v>2944</v>
      </c>
      <c r="C2931" s="20" t="s">
        <v>19</v>
      </c>
      <c r="D2931" s="21">
        <v>9.1999999999999993</v>
      </c>
    </row>
    <row r="2932" spans="1:4" x14ac:dyDescent="0.2">
      <c r="A2932" s="20">
        <v>89866</v>
      </c>
      <c r="B2932" s="17" t="s">
        <v>2945</v>
      </c>
      <c r="C2932" s="20" t="s">
        <v>19</v>
      </c>
      <c r="D2932" s="21">
        <v>9.99</v>
      </c>
    </row>
    <row r="2933" spans="1:4" x14ac:dyDescent="0.2">
      <c r="A2933" s="20">
        <v>104319</v>
      </c>
      <c r="B2933" s="17" t="s">
        <v>2946</v>
      </c>
      <c r="C2933" s="20" t="s">
        <v>19</v>
      </c>
      <c r="D2933" s="21">
        <v>12.88</v>
      </c>
    </row>
    <row r="2934" spans="1:4" x14ac:dyDescent="0.2">
      <c r="A2934" s="20">
        <v>104321</v>
      </c>
      <c r="B2934" s="17" t="s">
        <v>2947</v>
      </c>
      <c r="C2934" s="20" t="s">
        <v>19</v>
      </c>
      <c r="D2934" s="21">
        <v>6.84</v>
      </c>
    </row>
    <row r="2935" spans="1:4" x14ac:dyDescent="0.2">
      <c r="A2935" s="20">
        <v>89868</v>
      </c>
      <c r="B2935" s="17" t="s">
        <v>2948</v>
      </c>
      <c r="C2935" s="20" t="s">
        <v>19</v>
      </c>
      <c r="D2935" s="21">
        <v>7.36</v>
      </c>
    </row>
    <row r="2936" spans="1:4" x14ac:dyDescent="0.2">
      <c r="A2936" s="20">
        <v>104322</v>
      </c>
      <c r="B2936" s="17" t="s">
        <v>2949</v>
      </c>
      <c r="C2936" s="20" t="s">
        <v>19</v>
      </c>
      <c r="D2936" s="21">
        <v>9.4700000000000006</v>
      </c>
    </row>
    <row r="2937" spans="1:4" x14ac:dyDescent="0.2">
      <c r="A2937" s="20">
        <v>104323</v>
      </c>
      <c r="B2937" s="17" t="s">
        <v>2950</v>
      </c>
      <c r="C2937" s="20" t="s">
        <v>19</v>
      </c>
      <c r="D2937" s="21">
        <v>12.71</v>
      </c>
    </row>
    <row r="2938" spans="1:4" x14ac:dyDescent="0.2">
      <c r="A2938" s="20">
        <v>89869</v>
      </c>
      <c r="B2938" s="17" t="s">
        <v>2951</v>
      </c>
      <c r="C2938" s="20" t="s">
        <v>19</v>
      </c>
      <c r="D2938" s="21">
        <v>13.74</v>
      </c>
    </row>
    <row r="2939" spans="1:4" x14ac:dyDescent="0.2">
      <c r="A2939" s="20">
        <v>104324</v>
      </c>
      <c r="B2939" s="17" t="s">
        <v>2952</v>
      </c>
      <c r="C2939" s="20" t="s">
        <v>19</v>
      </c>
      <c r="D2939" s="21">
        <v>18.03</v>
      </c>
    </row>
    <row r="2940" spans="1:4" x14ac:dyDescent="0.2">
      <c r="A2940" s="20">
        <v>104315</v>
      </c>
      <c r="B2940" s="17" t="s">
        <v>2953</v>
      </c>
      <c r="C2940" s="20" t="s">
        <v>26</v>
      </c>
      <c r="D2940" s="21">
        <v>22.44</v>
      </c>
    </row>
    <row r="2941" spans="1:4" x14ac:dyDescent="0.2">
      <c r="A2941" s="20">
        <v>89865</v>
      </c>
      <c r="B2941" s="17" t="s">
        <v>2954</v>
      </c>
      <c r="C2941" s="20" t="s">
        <v>26</v>
      </c>
      <c r="D2941" s="21">
        <v>23.96</v>
      </c>
    </row>
    <row r="2942" spans="1:4" x14ac:dyDescent="0.2">
      <c r="A2942" s="20">
        <v>104316</v>
      </c>
      <c r="B2942" s="17" t="s">
        <v>2955</v>
      </c>
      <c r="C2942" s="20" t="s">
        <v>26</v>
      </c>
      <c r="D2942" s="21">
        <v>31.22</v>
      </c>
    </row>
    <row r="2943" spans="1:4" x14ac:dyDescent="0.2">
      <c r="A2943" s="20">
        <v>102724</v>
      </c>
      <c r="B2943" s="17" t="s">
        <v>2956</v>
      </c>
      <c r="C2943" s="20" t="s">
        <v>19</v>
      </c>
      <c r="D2943" s="21">
        <v>35.22</v>
      </c>
    </row>
    <row r="2944" spans="1:4" x14ac:dyDescent="0.2">
      <c r="A2944" s="20">
        <v>102726</v>
      </c>
      <c r="B2944" s="17" t="s">
        <v>2957</v>
      </c>
      <c r="C2944" s="20" t="s">
        <v>19</v>
      </c>
      <c r="D2944" s="21">
        <v>32.22</v>
      </c>
    </row>
    <row r="2945" spans="1:5" x14ac:dyDescent="0.2">
      <c r="A2945" s="20">
        <v>102725</v>
      </c>
      <c r="B2945" s="17" t="s">
        <v>2958</v>
      </c>
      <c r="C2945" s="20" t="s">
        <v>19</v>
      </c>
      <c r="D2945" s="21">
        <v>34.5</v>
      </c>
    </row>
    <row r="2946" spans="1:5" x14ac:dyDescent="0.2">
      <c r="A2946" s="20">
        <v>102722</v>
      </c>
      <c r="B2946" s="17" t="s">
        <v>2959</v>
      </c>
      <c r="C2946" s="20" t="s">
        <v>26</v>
      </c>
      <c r="D2946" s="21">
        <v>56.56</v>
      </c>
    </row>
    <row r="2947" spans="1:5" x14ac:dyDescent="0.2">
      <c r="A2947" s="20">
        <v>102721</v>
      </c>
      <c r="B2947" s="17" t="s">
        <v>2960</v>
      </c>
      <c r="C2947" s="20" t="s">
        <v>26</v>
      </c>
      <c r="D2947" s="21">
        <v>0</v>
      </c>
    </row>
    <row r="2948" spans="1:5" x14ac:dyDescent="0.2">
      <c r="A2948" s="20">
        <v>102723</v>
      </c>
      <c r="B2948" s="17" t="s">
        <v>2961</v>
      </c>
      <c r="C2948" s="20" t="s">
        <v>26</v>
      </c>
      <c r="D2948" s="21">
        <v>119.09</v>
      </c>
    </row>
    <row r="2949" spans="1:5" x14ac:dyDescent="0.2">
      <c r="A2949" s="20">
        <v>102690</v>
      </c>
      <c r="B2949" s="17" t="s">
        <v>2962</v>
      </c>
      <c r="C2949" s="20" t="s">
        <v>26</v>
      </c>
      <c r="D2949" s="21">
        <v>65.44</v>
      </c>
      <c r="E2949" s="15">
        <v>0</v>
      </c>
    </row>
    <row r="2950" spans="1:5" x14ac:dyDescent="0.2">
      <c r="A2950" s="20">
        <v>102688</v>
      </c>
      <c r="B2950" s="17" t="s">
        <v>2963</v>
      </c>
      <c r="C2950" s="20" t="s">
        <v>26</v>
      </c>
      <c r="D2950" s="21">
        <v>43.33</v>
      </c>
    </row>
    <row r="2951" spans="1:5" x14ac:dyDescent="0.2">
      <c r="A2951" s="20">
        <v>102689</v>
      </c>
      <c r="B2951" s="17" t="s">
        <v>2964</v>
      </c>
      <c r="C2951" s="20" t="s">
        <v>26</v>
      </c>
      <c r="D2951" s="21">
        <v>107.4</v>
      </c>
      <c r="E2951" s="15">
        <v>0</v>
      </c>
    </row>
    <row r="2952" spans="1:5" x14ac:dyDescent="0.2">
      <c r="A2952" s="20">
        <v>102693</v>
      </c>
      <c r="B2952" s="17" t="s">
        <v>2965</v>
      </c>
      <c r="C2952" s="20" t="s">
        <v>26</v>
      </c>
      <c r="D2952" s="21">
        <v>129.52000000000001</v>
      </c>
    </row>
    <row r="2953" spans="1:5" x14ac:dyDescent="0.2">
      <c r="A2953" s="20">
        <v>102694</v>
      </c>
      <c r="B2953" s="17" t="s">
        <v>2966</v>
      </c>
      <c r="C2953" s="20" t="s">
        <v>26</v>
      </c>
      <c r="D2953" s="21">
        <v>77.650000000000006</v>
      </c>
    </row>
    <row r="2954" spans="1:5" x14ac:dyDescent="0.2">
      <c r="A2954" s="20">
        <v>102697</v>
      </c>
      <c r="B2954" s="17" t="s">
        <v>2967</v>
      </c>
      <c r="C2954" s="20" t="s">
        <v>26</v>
      </c>
      <c r="D2954" s="21">
        <v>106.5</v>
      </c>
    </row>
    <row r="2955" spans="1:5" x14ac:dyDescent="0.2">
      <c r="A2955" s="20">
        <v>102696</v>
      </c>
      <c r="B2955" s="17" t="s">
        <v>2968</v>
      </c>
      <c r="C2955" s="20" t="s">
        <v>26</v>
      </c>
      <c r="D2955" s="21">
        <v>141.77000000000001</v>
      </c>
    </row>
    <row r="2956" spans="1:5" x14ac:dyDescent="0.2">
      <c r="A2956" s="20">
        <v>102703</v>
      </c>
      <c r="B2956" s="17" t="s">
        <v>2969</v>
      </c>
      <c r="C2956" s="20" t="s">
        <v>26</v>
      </c>
      <c r="D2956" s="21">
        <v>170.63</v>
      </c>
    </row>
    <row r="2957" spans="1:5" x14ac:dyDescent="0.2">
      <c r="A2957" s="20">
        <v>102678</v>
      </c>
      <c r="B2957" s="17" t="s">
        <v>2970</v>
      </c>
      <c r="C2957" s="20" t="s">
        <v>26</v>
      </c>
      <c r="D2957" s="21">
        <v>127.28</v>
      </c>
    </row>
    <row r="2958" spans="1:5" x14ac:dyDescent="0.2">
      <c r="A2958" s="20">
        <v>102679</v>
      </c>
      <c r="B2958" s="17" t="s">
        <v>2971</v>
      </c>
      <c r="C2958" s="20" t="s">
        <v>26</v>
      </c>
      <c r="D2958" s="21">
        <v>136.51</v>
      </c>
    </row>
    <row r="2959" spans="1:5" x14ac:dyDescent="0.2">
      <c r="A2959" s="20">
        <v>102673</v>
      </c>
      <c r="B2959" s="17" t="s">
        <v>2972</v>
      </c>
      <c r="C2959" s="20" t="s">
        <v>26</v>
      </c>
      <c r="D2959" s="21">
        <v>173.34</v>
      </c>
    </row>
    <row r="2960" spans="1:5" x14ac:dyDescent="0.2">
      <c r="A2960" s="20">
        <v>102677</v>
      </c>
      <c r="B2960" s="17" t="s">
        <v>2973</v>
      </c>
      <c r="C2960" s="20" t="s">
        <v>26</v>
      </c>
      <c r="D2960" s="21">
        <v>155.37</v>
      </c>
    </row>
    <row r="2961" spans="1:5" x14ac:dyDescent="0.2">
      <c r="A2961" s="20">
        <v>102683</v>
      </c>
      <c r="B2961" s="17" t="s">
        <v>2974</v>
      </c>
      <c r="C2961" s="20" t="s">
        <v>26</v>
      </c>
      <c r="D2961" s="21">
        <v>191.86</v>
      </c>
    </row>
    <row r="2962" spans="1:5" x14ac:dyDescent="0.2">
      <c r="A2962" s="20">
        <v>102687</v>
      </c>
      <c r="B2962" s="17" t="s">
        <v>2975</v>
      </c>
      <c r="C2962" s="20" t="s">
        <v>26</v>
      </c>
      <c r="D2962" s="21">
        <v>196.17</v>
      </c>
    </row>
    <row r="2963" spans="1:5" x14ac:dyDescent="0.2">
      <c r="A2963" s="20">
        <v>102670</v>
      </c>
      <c r="B2963" s="17" t="s">
        <v>2976</v>
      </c>
      <c r="C2963" s="20" t="s">
        <v>26</v>
      </c>
      <c r="D2963" s="21">
        <v>100.39</v>
      </c>
    </row>
    <row r="2964" spans="1:5" x14ac:dyDescent="0.2">
      <c r="A2964" s="20">
        <v>102674</v>
      </c>
      <c r="B2964" s="17" t="s">
        <v>2977</v>
      </c>
      <c r="C2964" s="20" t="s">
        <v>26</v>
      </c>
      <c r="D2964" s="21">
        <v>108.65</v>
      </c>
    </row>
    <row r="2965" spans="1:5" x14ac:dyDescent="0.2">
      <c r="A2965" s="20">
        <v>102680</v>
      </c>
      <c r="B2965" s="17" t="s">
        <v>2978</v>
      </c>
      <c r="C2965" s="20" t="s">
        <v>26</v>
      </c>
      <c r="D2965" s="21">
        <v>140</v>
      </c>
    </row>
    <row r="2966" spans="1:5" x14ac:dyDescent="0.2">
      <c r="A2966" s="20">
        <v>102684</v>
      </c>
      <c r="B2966" s="17" t="s">
        <v>2979</v>
      </c>
      <c r="C2966" s="20" t="s">
        <v>26</v>
      </c>
      <c r="D2966" s="21">
        <v>149.22999999999999</v>
      </c>
    </row>
    <row r="2967" spans="1:5" x14ac:dyDescent="0.2">
      <c r="A2967" s="20">
        <v>102672</v>
      </c>
      <c r="B2967" s="17" t="s">
        <v>2980</v>
      </c>
      <c r="C2967" s="20" t="s">
        <v>26</v>
      </c>
      <c r="D2967" s="21">
        <v>184.9</v>
      </c>
    </row>
    <row r="2968" spans="1:5" x14ac:dyDescent="0.2">
      <c r="A2968" s="20">
        <v>102676</v>
      </c>
      <c r="B2968" s="17" t="s">
        <v>2981</v>
      </c>
      <c r="C2968" s="20" t="s">
        <v>26</v>
      </c>
      <c r="D2968" s="21">
        <v>180.57</v>
      </c>
    </row>
    <row r="2969" spans="1:5" x14ac:dyDescent="0.2">
      <c r="A2969" s="20">
        <v>102681</v>
      </c>
      <c r="B2969" s="17" t="s">
        <v>2982</v>
      </c>
      <c r="C2969" s="20" t="s">
        <v>26</v>
      </c>
      <c r="D2969" s="21">
        <v>211.93</v>
      </c>
    </row>
    <row r="2970" spans="1:5" x14ac:dyDescent="0.2">
      <c r="A2970" s="20">
        <v>102685</v>
      </c>
      <c r="B2970" s="17" t="s">
        <v>2983</v>
      </c>
      <c r="C2970" s="20" t="s">
        <v>26</v>
      </c>
      <c r="D2970" s="21">
        <v>221.16</v>
      </c>
      <c r="E2970" s="15">
        <v>0</v>
      </c>
    </row>
    <row r="2971" spans="1:5" x14ac:dyDescent="0.2">
      <c r="A2971" s="20">
        <v>102664</v>
      </c>
      <c r="B2971" s="17" t="s">
        <v>2984</v>
      </c>
      <c r="C2971" s="20" t="s">
        <v>26</v>
      </c>
      <c r="D2971" s="21">
        <v>46.44</v>
      </c>
    </row>
    <row r="2972" spans="1:5" x14ac:dyDescent="0.2">
      <c r="A2972" s="20">
        <v>102665</v>
      </c>
      <c r="B2972" s="17" t="s">
        <v>2985</v>
      </c>
      <c r="C2972" s="20" t="s">
        <v>26</v>
      </c>
      <c r="D2972" s="21">
        <v>22.99</v>
      </c>
    </row>
    <row r="2973" spans="1:5" x14ac:dyDescent="0.2">
      <c r="A2973" s="20">
        <v>102663</v>
      </c>
      <c r="B2973" s="17" t="s">
        <v>2986</v>
      </c>
      <c r="C2973" s="20" t="s">
        <v>26</v>
      </c>
      <c r="D2973" s="21">
        <v>74.37</v>
      </c>
    </row>
    <row r="2974" spans="1:5" x14ac:dyDescent="0.2">
      <c r="A2974" s="20">
        <v>102669</v>
      </c>
      <c r="B2974" s="17" t="s">
        <v>2987</v>
      </c>
      <c r="C2974" s="20" t="s">
        <v>26</v>
      </c>
      <c r="D2974" s="21">
        <v>96.71</v>
      </c>
      <c r="E2974" s="15">
        <v>0</v>
      </c>
    </row>
    <row r="2975" spans="1:5" x14ac:dyDescent="0.2">
      <c r="A2975" s="20">
        <v>102661</v>
      </c>
      <c r="B2975" s="17" t="s">
        <v>2988</v>
      </c>
      <c r="C2975" s="20" t="s">
        <v>26</v>
      </c>
      <c r="D2975" s="21">
        <v>35.44</v>
      </c>
    </row>
    <row r="2976" spans="1:5" x14ac:dyDescent="0.2">
      <c r="A2976" s="20">
        <v>102666</v>
      </c>
      <c r="B2976" s="17" t="s">
        <v>2989</v>
      </c>
      <c r="C2976" s="20" t="s">
        <v>26</v>
      </c>
      <c r="D2976" s="21">
        <v>57.56</v>
      </c>
      <c r="E2976" s="15">
        <v>0</v>
      </c>
    </row>
    <row r="2977" spans="1:5" x14ac:dyDescent="0.2">
      <c r="A2977" s="20">
        <v>102662</v>
      </c>
      <c r="B2977" s="17" t="s">
        <v>2990</v>
      </c>
      <c r="C2977" s="20" t="s">
        <v>26</v>
      </c>
      <c r="D2977" s="21">
        <v>102.91</v>
      </c>
    </row>
    <row r="2978" spans="1:5" x14ac:dyDescent="0.2">
      <c r="A2978" s="20">
        <v>102668</v>
      </c>
      <c r="B2978" s="17" t="s">
        <v>2991</v>
      </c>
      <c r="C2978" s="20" t="s">
        <v>26</v>
      </c>
      <c r="D2978" s="21">
        <v>125.03</v>
      </c>
      <c r="E2978" s="15">
        <v>0</v>
      </c>
    </row>
    <row r="2979" spans="1:5" x14ac:dyDescent="0.2">
      <c r="A2979" s="20">
        <v>102718</v>
      </c>
      <c r="B2979" s="17" t="s">
        <v>2992</v>
      </c>
      <c r="C2979" s="20" t="s">
        <v>105</v>
      </c>
      <c r="D2979" s="21">
        <v>142.71</v>
      </c>
    </row>
    <row r="2980" spans="1:5" x14ac:dyDescent="0.2">
      <c r="A2980" s="20">
        <v>102716</v>
      </c>
      <c r="B2980" s="17" t="s">
        <v>2993</v>
      </c>
      <c r="C2980" s="20" t="s">
        <v>105</v>
      </c>
      <c r="D2980" s="21">
        <v>125.9</v>
      </c>
    </row>
    <row r="2981" spans="1:5" x14ac:dyDescent="0.2">
      <c r="A2981" s="20">
        <v>102719</v>
      </c>
      <c r="B2981" s="17" t="s">
        <v>2994</v>
      </c>
      <c r="C2981" s="20" t="s">
        <v>105</v>
      </c>
      <c r="D2981" s="21">
        <v>133.99</v>
      </c>
    </row>
    <row r="2982" spans="1:5" x14ac:dyDescent="0.2">
      <c r="A2982" s="20">
        <v>102717</v>
      </c>
      <c r="B2982" s="17" t="s">
        <v>2995</v>
      </c>
      <c r="C2982" s="20" t="s">
        <v>105</v>
      </c>
      <c r="D2982" s="21">
        <v>117.18</v>
      </c>
    </row>
    <row r="2983" spans="1:5" x14ac:dyDescent="0.2">
      <c r="A2983" s="20">
        <v>102720</v>
      </c>
      <c r="B2983" s="17" t="s">
        <v>2996</v>
      </c>
      <c r="C2983" s="20" t="s">
        <v>17</v>
      </c>
      <c r="D2983" s="21">
        <v>0</v>
      </c>
      <c r="E2983" s="15">
        <v>0</v>
      </c>
    </row>
    <row r="2984" spans="1:5" x14ac:dyDescent="0.2">
      <c r="A2984" s="20">
        <v>102713</v>
      </c>
      <c r="B2984" s="17" t="s">
        <v>2997</v>
      </c>
      <c r="C2984" s="20" t="s">
        <v>17</v>
      </c>
      <c r="D2984" s="21">
        <v>12.63</v>
      </c>
    </row>
    <row r="2985" spans="1:5" x14ac:dyDescent="0.2">
      <c r="A2985" s="20">
        <v>102715</v>
      </c>
      <c r="B2985" s="17" t="s">
        <v>2998</v>
      </c>
      <c r="C2985" s="20" t="s">
        <v>17</v>
      </c>
      <c r="D2985" s="21">
        <v>24.82</v>
      </c>
    </row>
    <row r="2986" spans="1:5" x14ac:dyDescent="0.2">
      <c r="A2986" s="20">
        <v>103653</v>
      </c>
      <c r="B2986" s="17" t="s">
        <v>2999</v>
      </c>
      <c r="C2986" s="20" t="s">
        <v>17</v>
      </c>
      <c r="D2986" s="21">
        <v>29.62</v>
      </c>
    </row>
    <row r="2987" spans="1:5" x14ac:dyDescent="0.2">
      <c r="A2987" s="20">
        <v>102712</v>
      </c>
      <c r="B2987" s="17" t="s">
        <v>3000</v>
      </c>
      <c r="C2987" s="20" t="s">
        <v>17</v>
      </c>
      <c r="D2987" s="21">
        <v>9.24</v>
      </c>
      <c r="E2987" s="15">
        <v>0</v>
      </c>
    </row>
    <row r="2988" spans="1:5" x14ac:dyDescent="0.2">
      <c r="A2988" s="20">
        <v>102711</v>
      </c>
      <c r="B2988" s="17" t="s">
        <v>3001</v>
      </c>
      <c r="C2988" s="20" t="s">
        <v>19</v>
      </c>
      <c r="D2988" s="21">
        <v>99.71</v>
      </c>
      <c r="E2988" s="15">
        <v>0</v>
      </c>
    </row>
    <row r="2989" spans="1:5" x14ac:dyDescent="0.2">
      <c r="A2989" s="20">
        <v>102710</v>
      </c>
      <c r="B2989" s="17" t="s">
        <v>3002</v>
      </c>
      <c r="C2989" s="20" t="s">
        <v>19</v>
      </c>
      <c r="D2989" s="21">
        <v>78.260000000000005</v>
      </c>
      <c r="E2989" s="15">
        <v>0</v>
      </c>
    </row>
    <row r="2990" spans="1:5" x14ac:dyDescent="0.2">
      <c r="A2990" s="20">
        <v>102709</v>
      </c>
      <c r="B2990" s="17" t="s">
        <v>3003</v>
      </c>
      <c r="C2990" s="20" t="s">
        <v>19</v>
      </c>
      <c r="D2990" s="21">
        <v>0</v>
      </c>
    </row>
    <row r="2991" spans="1:5" x14ac:dyDescent="0.2">
      <c r="A2991" s="20">
        <v>102708</v>
      </c>
      <c r="B2991" s="17" t="s">
        <v>3004</v>
      </c>
      <c r="C2991" s="20" t="s">
        <v>19</v>
      </c>
      <c r="D2991" s="21">
        <v>32.57</v>
      </c>
    </row>
    <row r="2992" spans="1:5" x14ac:dyDescent="0.2">
      <c r="A2992" s="20">
        <v>102707</v>
      </c>
      <c r="B2992" s="17" t="s">
        <v>3005</v>
      </c>
      <c r="C2992" s="20" t="s">
        <v>26</v>
      </c>
      <c r="D2992" s="21">
        <v>54.48</v>
      </c>
    </row>
    <row r="2993" spans="1:5" x14ac:dyDescent="0.2">
      <c r="A2993" s="20">
        <v>102704</v>
      </c>
      <c r="B2993" s="17" t="s">
        <v>3006</v>
      </c>
      <c r="C2993" s="20" t="s">
        <v>26</v>
      </c>
      <c r="D2993" s="21">
        <v>11.68</v>
      </c>
    </row>
    <row r="2994" spans="1:5" x14ac:dyDescent="0.2">
      <c r="A2994" s="20">
        <v>102705</v>
      </c>
      <c r="B2994" s="17" t="s">
        <v>3007</v>
      </c>
      <c r="C2994" s="20" t="s">
        <v>26</v>
      </c>
      <c r="D2994" s="21">
        <v>74.209999999999994</v>
      </c>
    </row>
    <row r="2995" spans="1:5" x14ac:dyDescent="0.2">
      <c r="A2995" s="20">
        <v>98333</v>
      </c>
      <c r="B2995" s="17" t="s">
        <v>3008</v>
      </c>
      <c r="C2995" s="20" t="s">
        <v>17</v>
      </c>
      <c r="D2995" s="21">
        <v>0</v>
      </c>
    </row>
    <row r="2996" spans="1:5" x14ac:dyDescent="0.2">
      <c r="A2996" s="20">
        <v>98332</v>
      </c>
      <c r="B2996" s="17" t="s">
        <v>3009</v>
      </c>
      <c r="C2996" s="20" t="s">
        <v>17</v>
      </c>
      <c r="D2996" s="21">
        <v>0</v>
      </c>
    </row>
    <row r="2997" spans="1:5" x14ac:dyDescent="0.2">
      <c r="A2997" s="20">
        <v>98331</v>
      </c>
      <c r="B2997" s="17" t="s">
        <v>3010</v>
      </c>
      <c r="C2997" s="20" t="s">
        <v>17</v>
      </c>
      <c r="D2997" s="21">
        <v>0</v>
      </c>
      <c r="E2997" s="15">
        <v>0</v>
      </c>
    </row>
    <row r="2998" spans="1:5" x14ac:dyDescent="0.2">
      <c r="A2998" s="20">
        <v>98327</v>
      </c>
      <c r="B2998" s="17" t="s">
        <v>3011</v>
      </c>
      <c r="C2998" s="20" t="s">
        <v>17</v>
      </c>
      <c r="D2998" s="21">
        <v>0</v>
      </c>
      <c r="E2998" s="15">
        <v>0</v>
      </c>
    </row>
    <row r="2999" spans="1:5" x14ac:dyDescent="0.2">
      <c r="A2999" s="20">
        <v>98326</v>
      </c>
      <c r="B2999" s="17" t="s">
        <v>3012</v>
      </c>
      <c r="C2999" s="20" t="s">
        <v>17</v>
      </c>
      <c r="D2999" s="21">
        <v>0</v>
      </c>
    </row>
    <row r="3000" spans="1:5" x14ac:dyDescent="0.2">
      <c r="A3000" s="20">
        <v>98325</v>
      </c>
      <c r="B3000" s="17" t="s">
        <v>3013</v>
      </c>
      <c r="C3000" s="20" t="s">
        <v>17</v>
      </c>
      <c r="D3000" s="21">
        <v>0</v>
      </c>
    </row>
    <row r="3001" spans="1:5" x14ac:dyDescent="0.2">
      <c r="A3001" s="20">
        <v>98370</v>
      </c>
      <c r="B3001" s="17" t="s">
        <v>3014</v>
      </c>
      <c r="C3001" s="20" t="s">
        <v>17</v>
      </c>
      <c r="D3001" s="21">
        <v>0</v>
      </c>
      <c r="E3001" s="15">
        <v>0</v>
      </c>
    </row>
    <row r="3002" spans="1:5" x14ac:dyDescent="0.2">
      <c r="A3002" s="20">
        <v>98389</v>
      </c>
      <c r="B3002" s="17" t="s">
        <v>3015</v>
      </c>
      <c r="C3002" s="20" t="s">
        <v>19</v>
      </c>
      <c r="D3002" s="21">
        <v>0</v>
      </c>
      <c r="E3002" s="15">
        <v>0</v>
      </c>
    </row>
    <row r="3003" spans="1:5" x14ac:dyDescent="0.2">
      <c r="A3003" s="20">
        <v>98390</v>
      </c>
      <c r="B3003" s="17" t="s">
        <v>3016</v>
      </c>
      <c r="C3003" s="20" t="s">
        <v>19</v>
      </c>
      <c r="D3003" s="21">
        <v>0</v>
      </c>
    </row>
    <row r="3004" spans="1:5" x14ac:dyDescent="0.2">
      <c r="A3004" s="20">
        <v>98391</v>
      </c>
      <c r="B3004" s="17" t="s">
        <v>3017</v>
      </c>
      <c r="C3004" s="20" t="s">
        <v>19</v>
      </c>
      <c r="D3004" s="21">
        <v>0</v>
      </c>
    </row>
    <row r="3005" spans="1:5" x14ac:dyDescent="0.2">
      <c r="A3005" s="20">
        <v>98392</v>
      </c>
      <c r="B3005" s="17" t="s">
        <v>3018</v>
      </c>
      <c r="C3005" s="20" t="s">
        <v>19</v>
      </c>
      <c r="D3005" s="21">
        <v>0</v>
      </c>
    </row>
    <row r="3006" spans="1:5" x14ac:dyDescent="0.2">
      <c r="A3006" s="20">
        <v>98393</v>
      </c>
      <c r="B3006" s="17" t="s">
        <v>3019</v>
      </c>
      <c r="C3006" s="20" t="s">
        <v>19</v>
      </c>
      <c r="D3006" s="21">
        <v>0</v>
      </c>
    </row>
    <row r="3007" spans="1:5" x14ac:dyDescent="0.2">
      <c r="A3007" s="20">
        <v>98394</v>
      </c>
      <c r="B3007" s="17" t="s">
        <v>3020</v>
      </c>
      <c r="C3007" s="20" t="s">
        <v>19</v>
      </c>
      <c r="D3007" s="21">
        <v>0</v>
      </c>
    </row>
    <row r="3008" spans="1:5" x14ac:dyDescent="0.2">
      <c r="A3008" s="20">
        <v>98395</v>
      </c>
      <c r="B3008" s="17" t="s">
        <v>3021</v>
      </c>
      <c r="C3008" s="20" t="s">
        <v>19</v>
      </c>
      <c r="D3008" s="21">
        <v>0</v>
      </c>
    </row>
    <row r="3009" spans="1:5" x14ac:dyDescent="0.2">
      <c r="A3009" s="20">
        <v>98396</v>
      </c>
      <c r="B3009" s="17" t="s">
        <v>3022</v>
      </c>
      <c r="C3009" s="20" t="s">
        <v>19</v>
      </c>
      <c r="D3009" s="21">
        <v>0</v>
      </c>
      <c r="E3009" s="15">
        <v>0</v>
      </c>
    </row>
    <row r="3010" spans="1:5" x14ac:dyDescent="0.2">
      <c r="A3010" s="20">
        <v>98369</v>
      </c>
      <c r="B3010" s="17" t="s">
        <v>3023</v>
      </c>
      <c r="C3010" s="20" t="s">
        <v>17</v>
      </c>
      <c r="D3010" s="21">
        <v>0</v>
      </c>
      <c r="E3010" s="15">
        <v>0</v>
      </c>
    </row>
    <row r="3011" spans="1:5" x14ac:dyDescent="0.2">
      <c r="A3011" s="20">
        <v>98360</v>
      </c>
      <c r="B3011" s="17" t="s">
        <v>3024</v>
      </c>
      <c r="C3011" s="20" t="s">
        <v>17</v>
      </c>
      <c r="D3011" s="21">
        <v>0</v>
      </c>
      <c r="E3011" s="15">
        <v>0</v>
      </c>
    </row>
    <row r="3012" spans="1:5" x14ac:dyDescent="0.2">
      <c r="A3012" s="20">
        <v>98368</v>
      </c>
      <c r="B3012" s="17" t="s">
        <v>3025</v>
      </c>
      <c r="C3012" s="20" t="s">
        <v>17</v>
      </c>
      <c r="D3012" s="21">
        <v>0</v>
      </c>
      <c r="E3012" s="15">
        <v>0</v>
      </c>
    </row>
    <row r="3013" spans="1:5" x14ac:dyDescent="0.2">
      <c r="A3013" s="20">
        <v>98359</v>
      </c>
      <c r="B3013" s="17" t="s">
        <v>3026</v>
      </c>
      <c r="C3013" s="20" t="s">
        <v>17</v>
      </c>
      <c r="D3013" s="21">
        <v>0</v>
      </c>
      <c r="E3013" s="15">
        <v>0</v>
      </c>
    </row>
    <row r="3014" spans="1:5" x14ac:dyDescent="0.2">
      <c r="A3014" s="20">
        <v>98367</v>
      </c>
      <c r="B3014" s="17" t="s">
        <v>3027</v>
      </c>
      <c r="C3014" s="20" t="s">
        <v>17</v>
      </c>
      <c r="D3014" s="21">
        <v>0</v>
      </c>
      <c r="E3014" s="15">
        <v>0</v>
      </c>
    </row>
    <row r="3015" spans="1:5" x14ac:dyDescent="0.2">
      <c r="A3015" s="20">
        <v>98358</v>
      </c>
      <c r="B3015" s="17" t="s">
        <v>3028</v>
      </c>
      <c r="C3015" s="20" t="s">
        <v>17</v>
      </c>
      <c r="D3015" s="21">
        <v>0</v>
      </c>
    </row>
    <row r="3016" spans="1:5" x14ac:dyDescent="0.2">
      <c r="A3016" s="20">
        <v>98352</v>
      </c>
      <c r="B3016" s="17" t="s">
        <v>3029</v>
      </c>
      <c r="C3016" s="20" t="s">
        <v>17</v>
      </c>
      <c r="D3016" s="21">
        <v>0</v>
      </c>
    </row>
    <row r="3017" spans="1:5" x14ac:dyDescent="0.2">
      <c r="A3017" s="20">
        <v>98343</v>
      </c>
      <c r="B3017" s="17" t="s">
        <v>3030</v>
      </c>
      <c r="C3017" s="20" t="s">
        <v>17</v>
      </c>
      <c r="D3017" s="21">
        <v>0</v>
      </c>
    </row>
    <row r="3018" spans="1:5" x14ac:dyDescent="0.2">
      <c r="A3018" s="20">
        <v>98351</v>
      </c>
      <c r="B3018" s="17" t="s">
        <v>3031</v>
      </c>
      <c r="C3018" s="20" t="s">
        <v>17</v>
      </c>
      <c r="D3018" s="21">
        <v>0</v>
      </c>
      <c r="E3018" s="15">
        <v>0</v>
      </c>
    </row>
    <row r="3019" spans="1:5" x14ac:dyDescent="0.2">
      <c r="A3019" s="20">
        <v>98342</v>
      </c>
      <c r="B3019" s="17" t="s">
        <v>3032</v>
      </c>
      <c r="C3019" s="20" t="s">
        <v>17</v>
      </c>
      <c r="D3019" s="21">
        <v>0</v>
      </c>
    </row>
    <row r="3020" spans="1:5" x14ac:dyDescent="0.2">
      <c r="A3020" s="20">
        <v>98350</v>
      </c>
      <c r="B3020" s="17" t="s">
        <v>3033</v>
      </c>
      <c r="C3020" s="20" t="s">
        <v>17</v>
      </c>
      <c r="D3020" s="21">
        <v>0</v>
      </c>
      <c r="E3020" s="15">
        <v>0</v>
      </c>
    </row>
    <row r="3021" spans="1:5" x14ac:dyDescent="0.2">
      <c r="A3021" s="20">
        <v>98341</v>
      </c>
      <c r="B3021" s="17" t="s">
        <v>3034</v>
      </c>
      <c r="C3021" s="20" t="s">
        <v>17</v>
      </c>
      <c r="D3021" s="21">
        <v>0</v>
      </c>
    </row>
    <row r="3022" spans="1:5" x14ac:dyDescent="0.2">
      <c r="A3022" s="20">
        <v>98381</v>
      </c>
      <c r="B3022" s="17" t="s">
        <v>3035</v>
      </c>
      <c r="C3022" s="20" t="s">
        <v>26</v>
      </c>
      <c r="D3022" s="21">
        <v>0</v>
      </c>
    </row>
    <row r="3023" spans="1:5" x14ac:dyDescent="0.2">
      <c r="A3023" s="20">
        <v>98382</v>
      </c>
      <c r="B3023" s="17" t="s">
        <v>3036</v>
      </c>
      <c r="C3023" s="20" t="s">
        <v>26</v>
      </c>
      <c r="D3023" s="21">
        <v>0</v>
      </c>
    </row>
    <row r="3024" spans="1:5" x14ac:dyDescent="0.2">
      <c r="A3024" s="20">
        <v>98383</v>
      </c>
      <c r="B3024" s="17" t="s">
        <v>3037</v>
      </c>
      <c r="C3024" s="20" t="s">
        <v>26</v>
      </c>
      <c r="D3024" s="21">
        <v>0</v>
      </c>
    </row>
    <row r="3025" spans="1:5" x14ac:dyDescent="0.2">
      <c r="A3025" s="20">
        <v>98384</v>
      </c>
      <c r="B3025" s="17" t="s">
        <v>3038</v>
      </c>
      <c r="C3025" s="20" t="s">
        <v>26</v>
      </c>
      <c r="D3025" s="21">
        <v>0</v>
      </c>
    </row>
    <row r="3026" spans="1:5" x14ac:dyDescent="0.2">
      <c r="A3026" s="20">
        <v>98385</v>
      </c>
      <c r="B3026" s="17" t="s">
        <v>3039</v>
      </c>
      <c r="C3026" s="20" t="s">
        <v>26</v>
      </c>
      <c r="D3026" s="21">
        <v>0</v>
      </c>
    </row>
    <row r="3027" spans="1:5" x14ac:dyDescent="0.2">
      <c r="A3027" s="20">
        <v>98386</v>
      </c>
      <c r="B3027" s="17" t="s">
        <v>3040</v>
      </c>
      <c r="C3027" s="20" t="s">
        <v>26</v>
      </c>
      <c r="D3027" s="21">
        <v>0</v>
      </c>
      <c r="E3027" s="15">
        <v>0</v>
      </c>
    </row>
    <row r="3028" spans="1:5" x14ac:dyDescent="0.2">
      <c r="A3028" s="20">
        <v>98387</v>
      </c>
      <c r="B3028" s="17" t="s">
        <v>3041</v>
      </c>
      <c r="C3028" s="20" t="s">
        <v>26</v>
      </c>
      <c r="D3028" s="21">
        <v>0</v>
      </c>
      <c r="E3028" s="15">
        <v>0</v>
      </c>
    </row>
    <row r="3029" spans="1:5" x14ac:dyDescent="0.2">
      <c r="A3029" s="20">
        <v>98388</v>
      </c>
      <c r="B3029" s="17" t="s">
        <v>3042</v>
      </c>
      <c r="C3029" s="20" t="s">
        <v>26</v>
      </c>
      <c r="D3029" s="21">
        <v>0</v>
      </c>
      <c r="E3029" s="15">
        <v>0</v>
      </c>
    </row>
    <row r="3030" spans="1:5" x14ac:dyDescent="0.2">
      <c r="A3030" s="20">
        <v>98346</v>
      </c>
      <c r="B3030" s="17" t="s">
        <v>3043</v>
      </c>
      <c r="C3030" s="20" t="s">
        <v>17</v>
      </c>
      <c r="D3030" s="21">
        <v>0</v>
      </c>
    </row>
    <row r="3031" spans="1:5" x14ac:dyDescent="0.2">
      <c r="A3031" s="20">
        <v>98363</v>
      </c>
      <c r="B3031" s="17" t="s">
        <v>3044</v>
      </c>
      <c r="C3031" s="20" t="s">
        <v>17</v>
      </c>
      <c r="D3031" s="21">
        <v>0</v>
      </c>
    </row>
    <row r="3032" spans="1:5" x14ac:dyDescent="0.2">
      <c r="A3032" s="20">
        <v>98354</v>
      </c>
      <c r="B3032" s="17" t="s">
        <v>3045</v>
      </c>
      <c r="C3032" s="20" t="s">
        <v>17</v>
      </c>
      <c r="D3032" s="21">
        <v>0</v>
      </c>
    </row>
    <row r="3033" spans="1:5" x14ac:dyDescent="0.2">
      <c r="A3033" s="20">
        <v>98337</v>
      </c>
      <c r="B3033" s="17" t="s">
        <v>3046</v>
      </c>
      <c r="C3033" s="20" t="s">
        <v>17</v>
      </c>
      <c r="D3033" s="21">
        <v>0</v>
      </c>
    </row>
    <row r="3034" spans="1:5" x14ac:dyDescent="0.2">
      <c r="A3034" s="20">
        <v>98345</v>
      </c>
      <c r="B3034" s="17" t="s">
        <v>3047</v>
      </c>
      <c r="C3034" s="20" t="s">
        <v>17</v>
      </c>
      <c r="D3034" s="21">
        <v>0</v>
      </c>
    </row>
    <row r="3035" spans="1:5" x14ac:dyDescent="0.2">
      <c r="A3035" s="20">
        <v>98362</v>
      </c>
      <c r="B3035" s="17" t="s">
        <v>3048</v>
      </c>
      <c r="C3035" s="20" t="s">
        <v>17</v>
      </c>
      <c r="D3035" s="21">
        <v>0</v>
      </c>
      <c r="E3035" s="15">
        <v>0</v>
      </c>
    </row>
    <row r="3036" spans="1:5" x14ac:dyDescent="0.2">
      <c r="A3036" s="20">
        <v>98403</v>
      </c>
      <c r="B3036" s="17" t="s">
        <v>3049</v>
      </c>
      <c r="C3036" s="20" t="s">
        <v>17</v>
      </c>
      <c r="D3036" s="21">
        <v>0</v>
      </c>
    </row>
    <row r="3037" spans="1:5" x14ac:dyDescent="0.2">
      <c r="A3037" s="20">
        <v>98335</v>
      </c>
      <c r="B3037" s="17" t="s">
        <v>3050</v>
      </c>
      <c r="C3037" s="20" t="s">
        <v>17</v>
      </c>
      <c r="D3037" s="21">
        <v>0</v>
      </c>
    </row>
    <row r="3038" spans="1:5" x14ac:dyDescent="0.2">
      <c r="A3038" s="20">
        <v>98344</v>
      </c>
      <c r="B3038" s="17" t="s">
        <v>3051</v>
      </c>
      <c r="C3038" s="20" t="s">
        <v>17</v>
      </c>
      <c r="D3038" s="21">
        <v>0</v>
      </c>
    </row>
    <row r="3039" spans="1:5" x14ac:dyDescent="0.2">
      <c r="A3039" s="20">
        <v>98361</v>
      </c>
      <c r="B3039" s="17" t="s">
        <v>3052</v>
      </c>
      <c r="C3039" s="20" t="s">
        <v>17</v>
      </c>
      <c r="D3039" s="21">
        <v>0</v>
      </c>
    </row>
    <row r="3040" spans="1:5" x14ac:dyDescent="0.2">
      <c r="A3040" s="20">
        <v>98353</v>
      </c>
      <c r="B3040" s="17" t="s">
        <v>3053</v>
      </c>
      <c r="C3040" s="20" t="s">
        <v>17</v>
      </c>
      <c r="D3040" s="21">
        <v>0</v>
      </c>
    </row>
    <row r="3041" spans="1:5" x14ac:dyDescent="0.2">
      <c r="A3041" s="20">
        <v>98334</v>
      </c>
      <c r="B3041" s="17" t="s">
        <v>3054</v>
      </c>
      <c r="C3041" s="20" t="s">
        <v>17</v>
      </c>
      <c r="D3041" s="21">
        <v>0</v>
      </c>
    </row>
    <row r="3042" spans="1:5" x14ac:dyDescent="0.2">
      <c r="A3042" s="20">
        <v>98371</v>
      </c>
      <c r="B3042" s="17" t="s">
        <v>3055</v>
      </c>
      <c r="C3042" s="20" t="s">
        <v>17</v>
      </c>
      <c r="D3042" s="21">
        <v>0</v>
      </c>
    </row>
    <row r="3043" spans="1:5" x14ac:dyDescent="0.2">
      <c r="A3043" s="20">
        <v>98397</v>
      </c>
      <c r="B3043" s="17" t="s">
        <v>3056</v>
      </c>
      <c r="C3043" s="20" t="s">
        <v>17</v>
      </c>
      <c r="D3043" s="21">
        <v>15.77</v>
      </c>
    </row>
    <row r="3044" spans="1:5" x14ac:dyDescent="0.2">
      <c r="A3044" s="20">
        <v>97280</v>
      </c>
      <c r="B3044" s="17" t="s">
        <v>3057</v>
      </c>
      <c r="C3044" s="20" t="s">
        <v>19</v>
      </c>
      <c r="D3044" s="21">
        <v>113.87</v>
      </c>
    </row>
    <row r="3045" spans="1:5" x14ac:dyDescent="0.2">
      <c r="A3045" s="20">
        <v>97275</v>
      </c>
      <c r="B3045" s="17" t="s">
        <v>3058</v>
      </c>
      <c r="C3045" s="20" t="s">
        <v>19</v>
      </c>
      <c r="D3045" s="21">
        <v>101.05</v>
      </c>
    </row>
    <row r="3046" spans="1:5" x14ac:dyDescent="0.2">
      <c r="A3046" s="20">
        <v>97279</v>
      </c>
      <c r="B3046" s="17" t="s">
        <v>3059</v>
      </c>
      <c r="C3046" s="20" t="s">
        <v>19</v>
      </c>
      <c r="D3046" s="21">
        <v>106.71</v>
      </c>
      <c r="E3046" s="15">
        <v>0</v>
      </c>
    </row>
    <row r="3047" spans="1:5" x14ac:dyDescent="0.2">
      <c r="A3047" s="20">
        <v>97285</v>
      </c>
      <c r="B3047" s="17" t="s">
        <v>3060</v>
      </c>
      <c r="C3047" s="20" t="s">
        <v>19</v>
      </c>
      <c r="D3047" s="21">
        <v>118.74</v>
      </c>
      <c r="E3047" s="15">
        <v>0</v>
      </c>
    </row>
    <row r="3048" spans="1:5" x14ac:dyDescent="0.2">
      <c r="A3048" s="20">
        <v>97286</v>
      </c>
      <c r="B3048" s="17" t="s">
        <v>3061</v>
      </c>
      <c r="C3048" s="20" t="s">
        <v>19</v>
      </c>
      <c r="D3048" s="21">
        <v>124.78</v>
      </c>
      <c r="E3048" s="15">
        <v>0</v>
      </c>
    </row>
    <row r="3049" spans="1:5" x14ac:dyDescent="0.2">
      <c r="A3049" s="20">
        <v>97291</v>
      </c>
      <c r="B3049" s="17" t="s">
        <v>3062</v>
      </c>
      <c r="C3049" s="20" t="s">
        <v>19</v>
      </c>
      <c r="D3049" s="21">
        <v>139.61000000000001</v>
      </c>
      <c r="E3049" s="15">
        <v>0</v>
      </c>
    </row>
    <row r="3050" spans="1:5" x14ac:dyDescent="0.2">
      <c r="A3050" s="20">
        <v>97292</v>
      </c>
      <c r="B3050" s="17" t="s">
        <v>3063</v>
      </c>
      <c r="C3050" s="20" t="s">
        <v>19</v>
      </c>
      <c r="D3050" s="21">
        <v>153.66</v>
      </c>
      <c r="E3050" s="15">
        <v>0</v>
      </c>
    </row>
    <row r="3051" spans="1:5" x14ac:dyDescent="0.2">
      <c r="A3051" s="20">
        <v>97297</v>
      </c>
      <c r="B3051" s="17" t="s">
        <v>3064</v>
      </c>
      <c r="C3051" s="20" t="s">
        <v>19</v>
      </c>
      <c r="D3051" s="21">
        <v>178.42</v>
      </c>
    </row>
    <row r="3052" spans="1:5" x14ac:dyDescent="0.2">
      <c r="A3052" s="20">
        <v>97298</v>
      </c>
      <c r="B3052" s="17" t="s">
        <v>3065</v>
      </c>
      <c r="C3052" s="20" t="s">
        <v>19</v>
      </c>
      <c r="D3052" s="21">
        <v>215.29</v>
      </c>
    </row>
    <row r="3053" spans="1:5" x14ac:dyDescent="0.2">
      <c r="A3053" s="20">
        <v>97303</v>
      </c>
      <c r="B3053" s="17" t="s">
        <v>3066</v>
      </c>
      <c r="C3053" s="20" t="s">
        <v>19</v>
      </c>
      <c r="D3053" s="21">
        <v>263.89</v>
      </c>
    </row>
    <row r="3054" spans="1:5" x14ac:dyDescent="0.2">
      <c r="A3054" s="20">
        <v>97304</v>
      </c>
      <c r="B3054" s="17" t="s">
        <v>3067</v>
      </c>
      <c r="C3054" s="20" t="s">
        <v>19</v>
      </c>
      <c r="D3054" s="21">
        <v>320.11</v>
      </c>
    </row>
    <row r="3055" spans="1:5" x14ac:dyDescent="0.2">
      <c r="A3055" s="20">
        <v>97309</v>
      </c>
      <c r="B3055" s="17" t="s">
        <v>3068</v>
      </c>
      <c r="C3055" s="20" t="s">
        <v>19</v>
      </c>
      <c r="D3055" s="21">
        <v>445.88</v>
      </c>
    </row>
    <row r="3056" spans="1:5" x14ac:dyDescent="0.2">
      <c r="A3056" s="20">
        <v>97310</v>
      </c>
      <c r="B3056" s="17" t="s">
        <v>3069</v>
      </c>
      <c r="C3056" s="20" t="s">
        <v>19</v>
      </c>
      <c r="D3056" s="21">
        <v>522.13</v>
      </c>
    </row>
    <row r="3057" spans="1:5" x14ac:dyDescent="0.2">
      <c r="A3057" s="20">
        <v>97282</v>
      </c>
      <c r="B3057" s="17" t="s">
        <v>3070</v>
      </c>
      <c r="C3057" s="20" t="s">
        <v>19</v>
      </c>
      <c r="D3057" s="21">
        <v>113.87</v>
      </c>
    </row>
    <row r="3058" spans="1:5" x14ac:dyDescent="0.2">
      <c r="A3058" s="20">
        <v>97276</v>
      </c>
      <c r="B3058" s="17" t="s">
        <v>3071</v>
      </c>
      <c r="C3058" s="20" t="s">
        <v>19</v>
      </c>
      <c r="D3058" s="21">
        <v>102.16</v>
      </c>
    </row>
    <row r="3059" spans="1:5" x14ac:dyDescent="0.2">
      <c r="A3059" s="20">
        <v>97281</v>
      </c>
      <c r="B3059" s="17" t="s">
        <v>3072</v>
      </c>
      <c r="C3059" s="20" t="s">
        <v>19</v>
      </c>
      <c r="D3059" s="21">
        <v>107.17</v>
      </c>
    </row>
    <row r="3060" spans="1:5" x14ac:dyDescent="0.2">
      <c r="A3060" s="20">
        <v>97287</v>
      </c>
      <c r="B3060" s="17" t="s">
        <v>3073</v>
      </c>
      <c r="C3060" s="20" t="s">
        <v>19</v>
      </c>
      <c r="D3060" s="21">
        <v>119.24</v>
      </c>
    </row>
    <row r="3061" spans="1:5" x14ac:dyDescent="0.2">
      <c r="A3061" s="20">
        <v>97288</v>
      </c>
      <c r="B3061" s="17" t="s">
        <v>3074</v>
      </c>
      <c r="C3061" s="20" t="s">
        <v>19</v>
      </c>
      <c r="D3061" s="21">
        <v>128.19999999999999</v>
      </c>
      <c r="E3061" s="15">
        <v>0</v>
      </c>
    </row>
    <row r="3062" spans="1:5" x14ac:dyDescent="0.2">
      <c r="A3062" s="20">
        <v>97293</v>
      </c>
      <c r="B3062" s="17" t="s">
        <v>3075</v>
      </c>
      <c r="C3062" s="20" t="s">
        <v>19</v>
      </c>
      <c r="D3062" s="21">
        <v>139.61000000000001</v>
      </c>
      <c r="E3062" s="15">
        <v>0</v>
      </c>
    </row>
    <row r="3063" spans="1:5" x14ac:dyDescent="0.2">
      <c r="A3063" s="20">
        <v>97294</v>
      </c>
      <c r="B3063" s="17" t="s">
        <v>3076</v>
      </c>
      <c r="C3063" s="20" t="s">
        <v>19</v>
      </c>
      <c r="D3063" s="21">
        <v>153.66</v>
      </c>
      <c r="E3063" s="15">
        <v>0</v>
      </c>
    </row>
    <row r="3064" spans="1:5" x14ac:dyDescent="0.2">
      <c r="A3064" s="20">
        <v>97299</v>
      </c>
      <c r="B3064" s="17" t="s">
        <v>3077</v>
      </c>
      <c r="C3064" s="20" t="s">
        <v>19</v>
      </c>
      <c r="D3064" s="21">
        <v>178.42</v>
      </c>
      <c r="E3064" s="15">
        <v>0</v>
      </c>
    </row>
    <row r="3065" spans="1:5" x14ac:dyDescent="0.2">
      <c r="A3065" s="20">
        <v>97300</v>
      </c>
      <c r="B3065" s="17" t="s">
        <v>3078</v>
      </c>
      <c r="C3065" s="20" t="s">
        <v>19</v>
      </c>
      <c r="D3065" s="21">
        <v>215.29</v>
      </c>
      <c r="E3065" s="15">
        <v>0</v>
      </c>
    </row>
    <row r="3066" spans="1:5" x14ac:dyDescent="0.2">
      <c r="A3066" s="20">
        <v>97305</v>
      </c>
      <c r="B3066" s="17" t="s">
        <v>3079</v>
      </c>
      <c r="C3066" s="20" t="s">
        <v>19</v>
      </c>
      <c r="D3066" s="21">
        <v>257.39</v>
      </c>
      <c r="E3066" s="15">
        <v>0</v>
      </c>
    </row>
    <row r="3067" spans="1:5" x14ac:dyDescent="0.2">
      <c r="A3067" s="20">
        <v>97306</v>
      </c>
      <c r="B3067" s="17" t="s">
        <v>3080</v>
      </c>
      <c r="C3067" s="20" t="s">
        <v>19</v>
      </c>
      <c r="D3067" s="21">
        <v>334.18</v>
      </c>
      <c r="E3067" s="15">
        <v>0</v>
      </c>
    </row>
    <row r="3068" spans="1:5" x14ac:dyDescent="0.2">
      <c r="A3068" s="20">
        <v>97311</v>
      </c>
      <c r="B3068" s="17" t="s">
        <v>3081</v>
      </c>
      <c r="C3068" s="20" t="s">
        <v>19</v>
      </c>
      <c r="D3068" s="21">
        <v>403</v>
      </c>
      <c r="E3068" s="15">
        <v>0</v>
      </c>
    </row>
    <row r="3069" spans="1:5" x14ac:dyDescent="0.2">
      <c r="A3069" s="20">
        <v>97312</v>
      </c>
      <c r="B3069" s="17" t="s">
        <v>3082</v>
      </c>
      <c r="C3069" s="20" t="s">
        <v>19</v>
      </c>
      <c r="D3069" s="21">
        <v>522.13</v>
      </c>
      <c r="E3069" s="15">
        <v>0</v>
      </c>
    </row>
    <row r="3070" spans="1:5" x14ac:dyDescent="0.2">
      <c r="A3070" s="20">
        <v>97278</v>
      </c>
      <c r="B3070" s="17" t="s">
        <v>3083</v>
      </c>
      <c r="C3070" s="20" t="s">
        <v>19</v>
      </c>
      <c r="D3070" s="21">
        <v>118.06</v>
      </c>
      <c r="E3070" s="15">
        <v>0</v>
      </c>
    </row>
    <row r="3071" spans="1:5" x14ac:dyDescent="0.2">
      <c r="A3071" s="20">
        <v>97274</v>
      </c>
      <c r="B3071" s="17" t="s">
        <v>3084</v>
      </c>
      <c r="C3071" s="20" t="s">
        <v>19</v>
      </c>
      <c r="D3071" s="21">
        <v>104.64</v>
      </c>
      <c r="E3071" s="15">
        <v>0</v>
      </c>
    </row>
    <row r="3072" spans="1:5" x14ac:dyDescent="0.2">
      <c r="A3072" s="20">
        <v>97283</v>
      </c>
      <c r="B3072" s="17" t="s">
        <v>3085</v>
      </c>
      <c r="C3072" s="20" t="s">
        <v>19</v>
      </c>
      <c r="D3072" s="21">
        <v>121.55</v>
      </c>
      <c r="E3072" s="15">
        <v>0</v>
      </c>
    </row>
    <row r="3073" spans="1:5" x14ac:dyDescent="0.2">
      <c r="A3073" s="20">
        <v>97284</v>
      </c>
      <c r="B3073" s="17" t="s">
        <v>3086</v>
      </c>
      <c r="C3073" s="20" t="s">
        <v>19</v>
      </c>
      <c r="D3073" s="21">
        <v>136.16999999999999</v>
      </c>
      <c r="E3073" s="15">
        <v>0</v>
      </c>
    </row>
    <row r="3074" spans="1:5" x14ac:dyDescent="0.2">
      <c r="A3074" s="20">
        <v>97289</v>
      </c>
      <c r="B3074" s="17" t="s">
        <v>3087</v>
      </c>
      <c r="C3074" s="20" t="s">
        <v>19</v>
      </c>
      <c r="D3074" s="21">
        <v>153.4</v>
      </c>
      <c r="E3074" s="15">
        <v>0</v>
      </c>
    </row>
    <row r="3075" spans="1:5" x14ac:dyDescent="0.2">
      <c r="A3075" s="20">
        <v>97290</v>
      </c>
      <c r="B3075" s="17" t="s">
        <v>3088</v>
      </c>
      <c r="C3075" s="20" t="s">
        <v>19</v>
      </c>
      <c r="D3075" s="21">
        <v>158.79</v>
      </c>
    </row>
    <row r="3076" spans="1:5" x14ac:dyDescent="0.2">
      <c r="A3076" s="20">
        <v>97295</v>
      </c>
      <c r="B3076" s="17" t="s">
        <v>3089</v>
      </c>
      <c r="C3076" s="20" t="s">
        <v>19</v>
      </c>
      <c r="D3076" s="21">
        <v>192.96</v>
      </c>
    </row>
    <row r="3077" spans="1:5" x14ac:dyDescent="0.2">
      <c r="A3077" s="20">
        <v>97296</v>
      </c>
      <c r="B3077" s="17" t="s">
        <v>3090</v>
      </c>
      <c r="C3077" s="20" t="s">
        <v>19</v>
      </c>
      <c r="D3077" s="21">
        <v>233.52</v>
      </c>
    </row>
    <row r="3078" spans="1:5" x14ac:dyDescent="0.2">
      <c r="A3078" s="20">
        <v>97301</v>
      </c>
      <c r="B3078" s="17" t="s">
        <v>3091</v>
      </c>
      <c r="C3078" s="20" t="s">
        <v>19</v>
      </c>
      <c r="D3078" s="21">
        <v>296.73</v>
      </c>
    </row>
    <row r="3079" spans="1:5" x14ac:dyDescent="0.2">
      <c r="A3079" s="20">
        <v>97302</v>
      </c>
      <c r="B3079" s="17" t="s">
        <v>3092</v>
      </c>
      <c r="C3079" s="20" t="s">
        <v>19</v>
      </c>
      <c r="D3079" s="21">
        <v>348.16</v>
      </c>
      <c r="E3079" s="15">
        <v>0</v>
      </c>
    </row>
    <row r="3080" spans="1:5" x14ac:dyDescent="0.2">
      <c r="A3080" s="20">
        <v>97307</v>
      </c>
      <c r="B3080" s="17" t="s">
        <v>3093</v>
      </c>
      <c r="C3080" s="20" t="s">
        <v>19</v>
      </c>
      <c r="D3080" s="21">
        <v>441.59</v>
      </c>
      <c r="E3080" s="15">
        <v>0</v>
      </c>
    </row>
    <row r="3081" spans="1:5" x14ac:dyDescent="0.2">
      <c r="A3081" s="20">
        <v>97277</v>
      </c>
      <c r="B3081" s="17" t="s">
        <v>3094</v>
      </c>
      <c r="C3081" s="20" t="s">
        <v>19</v>
      </c>
      <c r="D3081" s="21">
        <v>111.13</v>
      </c>
      <c r="E3081" s="15">
        <v>0</v>
      </c>
    </row>
    <row r="3082" spans="1:5" x14ac:dyDescent="0.2">
      <c r="A3082" s="20">
        <v>97308</v>
      </c>
      <c r="B3082" s="17" t="s">
        <v>3095</v>
      </c>
      <c r="C3082" s="20" t="s">
        <v>19</v>
      </c>
      <c r="D3082" s="21">
        <v>500.87</v>
      </c>
      <c r="E3082" s="15">
        <v>0</v>
      </c>
    </row>
    <row r="3083" spans="1:5" x14ac:dyDescent="0.2">
      <c r="A3083" s="20">
        <v>97238</v>
      </c>
      <c r="B3083" s="17" t="s">
        <v>3096</v>
      </c>
      <c r="C3083" s="20" t="s">
        <v>26</v>
      </c>
      <c r="D3083" s="21">
        <v>120.83</v>
      </c>
      <c r="E3083" s="15">
        <v>0</v>
      </c>
    </row>
    <row r="3084" spans="1:5" x14ac:dyDescent="0.2">
      <c r="A3084" s="20">
        <v>97239</v>
      </c>
      <c r="B3084" s="17" t="s">
        <v>3097</v>
      </c>
      <c r="C3084" s="20" t="s">
        <v>26</v>
      </c>
      <c r="D3084" s="21">
        <v>125.58</v>
      </c>
      <c r="E3084" s="15">
        <v>0</v>
      </c>
    </row>
    <row r="3085" spans="1:5" x14ac:dyDescent="0.2">
      <c r="A3085" s="20">
        <v>97240</v>
      </c>
      <c r="B3085" s="17" t="s">
        <v>3098</v>
      </c>
      <c r="C3085" s="20" t="s">
        <v>26</v>
      </c>
      <c r="D3085" s="21">
        <v>128.97999999999999</v>
      </c>
      <c r="E3085" s="15">
        <v>0</v>
      </c>
    </row>
    <row r="3086" spans="1:5" x14ac:dyDescent="0.2">
      <c r="A3086" s="20">
        <v>97241</v>
      </c>
      <c r="B3086" s="17" t="s">
        <v>3099</v>
      </c>
      <c r="C3086" s="20" t="s">
        <v>26</v>
      </c>
      <c r="D3086" s="21">
        <v>136.71</v>
      </c>
      <c r="E3086" s="15">
        <v>0</v>
      </c>
    </row>
    <row r="3087" spans="1:5" x14ac:dyDescent="0.2">
      <c r="A3087" s="20">
        <v>97242</v>
      </c>
      <c r="B3087" s="17" t="s">
        <v>3100</v>
      </c>
      <c r="C3087" s="20" t="s">
        <v>26</v>
      </c>
      <c r="D3087" s="21">
        <v>145.08000000000001</v>
      </c>
      <c r="E3087" s="15">
        <v>0</v>
      </c>
    </row>
    <row r="3088" spans="1:5" x14ac:dyDescent="0.2">
      <c r="A3088" s="20">
        <v>97243</v>
      </c>
      <c r="B3088" s="17" t="s">
        <v>3101</v>
      </c>
      <c r="C3088" s="20" t="s">
        <v>26</v>
      </c>
      <c r="D3088" s="21">
        <v>170.04</v>
      </c>
      <c r="E3088" s="15">
        <v>0</v>
      </c>
    </row>
    <row r="3089" spans="1:5" x14ac:dyDescent="0.2">
      <c r="A3089" s="20">
        <v>97244</v>
      </c>
      <c r="B3089" s="17" t="s">
        <v>3102</v>
      </c>
      <c r="C3089" s="20" t="s">
        <v>26</v>
      </c>
      <c r="D3089" s="21">
        <v>190.25</v>
      </c>
      <c r="E3089" s="15">
        <v>0</v>
      </c>
    </row>
    <row r="3090" spans="1:5" x14ac:dyDescent="0.2">
      <c r="A3090" s="20">
        <v>97245</v>
      </c>
      <c r="B3090" s="17" t="s">
        <v>3103</v>
      </c>
      <c r="C3090" s="20" t="s">
        <v>26</v>
      </c>
      <c r="D3090" s="21">
        <v>224.2</v>
      </c>
      <c r="E3090" s="15">
        <v>0</v>
      </c>
    </row>
    <row r="3091" spans="1:5" x14ac:dyDescent="0.2">
      <c r="A3091" s="20">
        <v>97236</v>
      </c>
      <c r="B3091" s="17" t="s">
        <v>3104</v>
      </c>
      <c r="C3091" s="20" t="s">
        <v>26</v>
      </c>
      <c r="D3091" s="21">
        <v>112.74</v>
      </c>
      <c r="E3091" s="15">
        <v>0</v>
      </c>
    </row>
    <row r="3092" spans="1:5" x14ac:dyDescent="0.2">
      <c r="A3092" s="20">
        <v>97246</v>
      </c>
      <c r="B3092" s="17" t="s">
        <v>3105</v>
      </c>
      <c r="C3092" s="20" t="s">
        <v>26</v>
      </c>
      <c r="D3092" s="21">
        <v>245.87</v>
      </c>
      <c r="E3092" s="15">
        <v>0</v>
      </c>
    </row>
    <row r="3093" spans="1:5" x14ac:dyDescent="0.2">
      <c r="A3093" s="20">
        <v>97247</v>
      </c>
      <c r="B3093" s="17" t="s">
        <v>3106</v>
      </c>
      <c r="C3093" s="20" t="s">
        <v>26</v>
      </c>
      <c r="D3093" s="21">
        <v>286.97000000000003</v>
      </c>
      <c r="E3093" s="15">
        <v>0</v>
      </c>
    </row>
    <row r="3094" spans="1:5" x14ac:dyDescent="0.2">
      <c r="A3094" s="20">
        <v>97237</v>
      </c>
      <c r="B3094" s="17" t="s">
        <v>3107</v>
      </c>
      <c r="C3094" s="20" t="s">
        <v>26</v>
      </c>
      <c r="D3094" s="21">
        <v>116.74</v>
      </c>
      <c r="E3094" s="15">
        <v>0</v>
      </c>
    </row>
    <row r="3095" spans="1:5" x14ac:dyDescent="0.2">
      <c r="A3095" s="20">
        <v>97248</v>
      </c>
      <c r="B3095" s="17" t="s">
        <v>3108</v>
      </c>
      <c r="C3095" s="20" t="s">
        <v>26</v>
      </c>
      <c r="D3095" s="21">
        <v>318.2</v>
      </c>
      <c r="E3095" s="15">
        <v>0</v>
      </c>
    </row>
    <row r="3096" spans="1:5" x14ac:dyDescent="0.2">
      <c r="A3096" s="20">
        <v>97251</v>
      </c>
      <c r="B3096" s="17" t="s">
        <v>3109</v>
      </c>
      <c r="C3096" s="20" t="s">
        <v>19</v>
      </c>
      <c r="D3096" s="21">
        <v>95.11</v>
      </c>
      <c r="E3096" s="15">
        <v>0</v>
      </c>
    </row>
    <row r="3097" spans="1:5" x14ac:dyDescent="0.2">
      <c r="A3097" s="20">
        <v>97254</v>
      </c>
      <c r="B3097" s="17" t="s">
        <v>3110</v>
      </c>
      <c r="C3097" s="20" t="s">
        <v>19</v>
      </c>
      <c r="D3097" s="21">
        <v>98.59</v>
      </c>
      <c r="E3097" s="15">
        <v>0</v>
      </c>
    </row>
    <row r="3098" spans="1:5" x14ac:dyDescent="0.2">
      <c r="A3098" s="20">
        <v>97255</v>
      </c>
      <c r="B3098" s="17" t="s">
        <v>3111</v>
      </c>
      <c r="C3098" s="20" t="s">
        <v>19</v>
      </c>
      <c r="D3098" s="21">
        <v>101.26</v>
      </c>
      <c r="E3098" s="15">
        <v>0</v>
      </c>
    </row>
    <row r="3099" spans="1:5" x14ac:dyDescent="0.2">
      <c r="A3099" s="20">
        <v>97249</v>
      </c>
      <c r="B3099" s="17" t="s">
        <v>3112</v>
      </c>
      <c r="C3099" s="20" t="s">
        <v>19</v>
      </c>
      <c r="D3099" s="21">
        <v>89.44</v>
      </c>
      <c r="E3099" s="15">
        <v>0</v>
      </c>
    </row>
    <row r="3100" spans="1:5" x14ac:dyDescent="0.2">
      <c r="A3100" s="20">
        <v>97250</v>
      </c>
      <c r="B3100" s="17" t="s">
        <v>3113</v>
      </c>
      <c r="C3100" s="20" t="s">
        <v>19</v>
      </c>
      <c r="D3100" s="21">
        <v>92.32</v>
      </c>
      <c r="E3100" s="15">
        <v>0</v>
      </c>
    </row>
    <row r="3101" spans="1:5" x14ac:dyDescent="0.2">
      <c r="A3101" s="20">
        <v>97258</v>
      </c>
      <c r="B3101" s="17" t="s">
        <v>3114</v>
      </c>
      <c r="C3101" s="20" t="s">
        <v>19</v>
      </c>
      <c r="D3101" s="21">
        <v>106.83</v>
      </c>
      <c r="E3101" s="15">
        <v>0</v>
      </c>
    </row>
    <row r="3102" spans="1:5" x14ac:dyDescent="0.2">
      <c r="A3102" s="20">
        <v>97259</v>
      </c>
      <c r="B3102" s="17" t="s">
        <v>3115</v>
      </c>
      <c r="C3102" s="20" t="s">
        <v>19</v>
      </c>
      <c r="D3102" s="21">
        <v>113.28</v>
      </c>
      <c r="E3102" s="15">
        <v>0</v>
      </c>
    </row>
    <row r="3103" spans="1:5" x14ac:dyDescent="0.2">
      <c r="A3103" s="20">
        <v>97262</v>
      </c>
      <c r="B3103" s="17" t="s">
        <v>3116</v>
      </c>
      <c r="C3103" s="20" t="s">
        <v>19</v>
      </c>
      <c r="D3103" s="21">
        <v>122.47</v>
      </c>
      <c r="E3103" s="15">
        <v>0</v>
      </c>
    </row>
    <row r="3104" spans="1:5" x14ac:dyDescent="0.2">
      <c r="A3104" s="20">
        <v>97263</v>
      </c>
      <c r="B3104" s="17" t="s">
        <v>3117</v>
      </c>
      <c r="C3104" s="20" t="s">
        <v>19</v>
      </c>
      <c r="D3104" s="21">
        <v>134.71</v>
      </c>
      <c r="E3104" s="15">
        <v>0</v>
      </c>
    </row>
    <row r="3105" spans="1:5" x14ac:dyDescent="0.2">
      <c r="A3105" s="20">
        <v>97266</v>
      </c>
      <c r="B3105" s="17" t="s">
        <v>3118</v>
      </c>
      <c r="C3105" s="20" t="s">
        <v>19</v>
      </c>
      <c r="D3105" s="21">
        <v>150.62</v>
      </c>
      <c r="E3105" s="15">
        <v>0</v>
      </c>
    </row>
    <row r="3106" spans="1:5" x14ac:dyDescent="0.2">
      <c r="A3106" s="20">
        <v>97267</v>
      </c>
      <c r="B3106" s="17" t="s">
        <v>3119</v>
      </c>
      <c r="C3106" s="20" t="s">
        <v>19</v>
      </c>
      <c r="D3106" s="21">
        <v>163.81</v>
      </c>
      <c r="E3106" s="15">
        <v>0</v>
      </c>
    </row>
    <row r="3107" spans="1:5" x14ac:dyDescent="0.2">
      <c r="A3107" s="20">
        <v>97270</v>
      </c>
      <c r="B3107" s="17" t="s">
        <v>3120</v>
      </c>
      <c r="C3107" s="20" t="s">
        <v>19</v>
      </c>
      <c r="D3107" s="21">
        <v>178.57</v>
      </c>
      <c r="E3107" s="15">
        <v>0</v>
      </c>
    </row>
    <row r="3108" spans="1:5" x14ac:dyDescent="0.2">
      <c r="A3108" s="20">
        <v>97271</v>
      </c>
      <c r="B3108" s="17" t="s">
        <v>3121</v>
      </c>
      <c r="C3108" s="20" t="s">
        <v>19</v>
      </c>
      <c r="D3108" s="21">
        <v>191.15</v>
      </c>
      <c r="E3108" s="15">
        <v>0</v>
      </c>
    </row>
    <row r="3109" spans="1:5" x14ac:dyDescent="0.2">
      <c r="A3109" s="20">
        <v>97252</v>
      </c>
      <c r="B3109" s="17" t="s">
        <v>3122</v>
      </c>
      <c r="C3109" s="20" t="s">
        <v>19</v>
      </c>
      <c r="D3109" s="21">
        <v>100.36</v>
      </c>
      <c r="E3109" s="15">
        <v>0</v>
      </c>
    </row>
    <row r="3110" spans="1:5" x14ac:dyDescent="0.2">
      <c r="A3110" s="20">
        <v>97257</v>
      </c>
      <c r="B3110" s="17" t="s">
        <v>3123</v>
      </c>
      <c r="C3110" s="20" t="s">
        <v>19</v>
      </c>
      <c r="D3110" s="21">
        <v>104.61</v>
      </c>
      <c r="E3110" s="15">
        <v>0</v>
      </c>
    </row>
    <row r="3111" spans="1:5" x14ac:dyDescent="0.2">
      <c r="A3111" s="20">
        <v>97256</v>
      </c>
      <c r="B3111" s="17" t="s">
        <v>3124</v>
      </c>
      <c r="C3111" s="20" t="s">
        <v>19</v>
      </c>
      <c r="D3111" s="21">
        <v>108.57</v>
      </c>
      <c r="E3111" s="15">
        <v>0</v>
      </c>
    </row>
    <row r="3112" spans="1:5" x14ac:dyDescent="0.2">
      <c r="A3112" s="20">
        <v>97253</v>
      </c>
      <c r="B3112" s="17" t="s">
        <v>3125</v>
      </c>
      <c r="C3112" s="20" t="s">
        <v>19</v>
      </c>
      <c r="D3112" s="21">
        <v>96.58</v>
      </c>
      <c r="E3112" s="15">
        <v>0</v>
      </c>
    </row>
    <row r="3113" spans="1:5" x14ac:dyDescent="0.2">
      <c r="A3113" s="20">
        <v>97261</v>
      </c>
      <c r="B3113" s="17" t="s">
        <v>3126</v>
      </c>
      <c r="C3113" s="20" t="s">
        <v>19</v>
      </c>
      <c r="D3113" s="21">
        <v>114.81</v>
      </c>
      <c r="E3113" s="15">
        <v>0</v>
      </c>
    </row>
    <row r="3114" spans="1:5" x14ac:dyDescent="0.2">
      <c r="A3114" s="20">
        <v>97260</v>
      </c>
      <c r="B3114" s="17" t="s">
        <v>3127</v>
      </c>
      <c r="C3114" s="20" t="s">
        <v>19</v>
      </c>
      <c r="D3114" s="21">
        <v>122.32</v>
      </c>
      <c r="E3114" s="15">
        <v>0</v>
      </c>
    </row>
    <row r="3115" spans="1:5" x14ac:dyDescent="0.2">
      <c r="A3115" s="20">
        <v>97265</v>
      </c>
      <c r="B3115" s="17" t="s">
        <v>3128</v>
      </c>
      <c r="C3115" s="20" t="s">
        <v>19</v>
      </c>
      <c r="D3115" s="21">
        <v>139.36000000000001</v>
      </c>
      <c r="E3115" s="15">
        <v>0</v>
      </c>
    </row>
    <row r="3116" spans="1:5" x14ac:dyDescent="0.2">
      <c r="A3116" s="20">
        <v>97264</v>
      </c>
      <c r="B3116" s="17" t="s">
        <v>3129</v>
      </c>
      <c r="C3116" s="20" t="s">
        <v>19</v>
      </c>
      <c r="D3116" s="21">
        <v>157.49</v>
      </c>
      <c r="E3116" s="15">
        <v>0</v>
      </c>
    </row>
    <row r="3117" spans="1:5" x14ac:dyDescent="0.2">
      <c r="A3117" s="20">
        <v>97269</v>
      </c>
      <c r="B3117" s="17" t="s">
        <v>3130</v>
      </c>
      <c r="C3117" s="20" t="s">
        <v>19</v>
      </c>
      <c r="D3117" s="21">
        <v>177.52</v>
      </c>
      <c r="E3117" s="15">
        <v>0</v>
      </c>
    </row>
    <row r="3118" spans="1:5" x14ac:dyDescent="0.2">
      <c r="A3118" s="20">
        <v>97268</v>
      </c>
      <c r="B3118" s="17" t="s">
        <v>3131</v>
      </c>
      <c r="C3118" s="20" t="s">
        <v>19</v>
      </c>
      <c r="D3118" s="21">
        <v>196.17</v>
      </c>
      <c r="E3118" s="15">
        <v>0</v>
      </c>
    </row>
    <row r="3119" spans="1:5" x14ac:dyDescent="0.2">
      <c r="A3119" s="20">
        <v>97273</v>
      </c>
      <c r="B3119" s="17" t="s">
        <v>3132</v>
      </c>
      <c r="C3119" s="20" t="s">
        <v>19</v>
      </c>
      <c r="D3119" s="21">
        <v>231.21</v>
      </c>
      <c r="E3119" s="15">
        <v>0</v>
      </c>
    </row>
    <row r="3120" spans="1:5" x14ac:dyDescent="0.2">
      <c r="A3120" s="20">
        <v>97272</v>
      </c>
      <c r="B3120" s="17" t="s">
        <v>3133</v>
      </c>
      <c r="C3120" s="20" t="s">
        <v>19</v>
      </c>
      <c r="D3120" s="21">
        <v>261.31</v>
      </c>
      <c r="E3120" s="15">
        <v>0</v>
      </c>
    </row>
    <row r="3121" spans="1:5" x14ac:dyDescent="0.2">
      <c r="A3121" s="20">
        <v>97315</v>
      </c>
      <c r="B3121" s="17" t="s">
        <v>3134</v>
      </c>
      <c r="C3121" s="20" t="s">
        <v>19</v>
      </c>
      <c r="D3121" s="21">
        <v>170.19</v>
      </c>
      <c r="E3121" s="15">
        <v>0</v>
      </c>
    </row>
    <row r="3122" spans="1:5" x14ac:dyDescent="0.2">
      <c r="A3122" s="20">
        <v>97316</v>
      </c>
      <c r="B3122" s="17" t="s">
        <v>3135</v>
      </c>
      <c r="C3122" s="20" t="s">
        <v>19</v>
      </c>
      <c r="D3122" s="21">
        <v>176.94</v>
      </c>
      <c r="E3122" s="15">
        <v>0</v>
      </c>
    </row>
    <row r="3123" spans="1:5" x14ac:dyDescent="0.2">
      <c r="A3123" s="20">
        <v>97317</v>
      </c>
      <c r="B3123" s="17" t="s">
        <v>3136</v>
      </c>
      <c r="C3123" s="20" t="s">
        <v>19</v>
      </c>
      <c r="D3123" s="21">
        <v>187.01</v>
      </c>
      <c r="E3123" s="15">
        <v>0</v>
      </c>
    </row>
    <row r="3124" spans="1:5" x14ac:dyDescent="0.2">
      <c r="A3124" s="20">
        <v>97318</v>
      </c>
      <c r="B3124" s="17" t="s">
        <v>3137</v>
      </c>
      <c r="C3124" s="20" t="s">
        <v>19</v>
      </c>
      <c r="D3124" s="21">
        <v>204.12</v>
      </c>
      <c r="E3124" s="15">
        <v>0</v>
      </c>
    </row>
    <row r="3125" spans="1:5" x14ac:dyDescent="0.2">
      <c r="A3125" s="20">
        <v>97319</v>
      </c>
      <c r="B3125" s="17" t="s">
        <v>3138</v>
      </c>
      <c r="C3125" s="20" t="s">
        <v>19</v>
      </c>
      <c r="D3125" s="21">
        <v>219.5</v>
      </c>
      <c r="E3125" s="15">
        <v>0</v>
      </c>
    </row>
    <row r="3126" spans="1:5" x14ac:dyDescent="0.2">
      <c r="A3126" s="20">
        <v>97320</v>
      </c>
      <c r="B3126" s="17" t="s">
        <v>3139</v>
      </c>
      <c r="C3126" s="20" t="s">
        <v>19</v>
      </c>
      <c r="D3126" s="21">
        <v>245.89</v>
      </c>
      <c r="E3126" s="15">
        <v>0</v>
      </c>
    </row>
    <row r="3127" spans="1:5" x14ac:dyDescent="0.2">
      <c r="A3127" s="20">
        <v>97321</v>
      </c>
      <c r="B3127" s="17" t="s">
        <v>3140</v>
      </c>
      <c r="C3127" s="20" t="s">
        <v>19</v>
      </c>
      <c r="D3127" s="21">
        <v>287.86</v>
      </c>
      <c r="E3127" s="15">
        <v>0</v>
      </c>
    </row>
    <row r="3128" spans="1:5" x14ac:dyDescent="0.2">
      <c r="A3128" s="20">
        <v>97322</v>
      </c>
      <c r="B3128" s="17" t="s">
        <v>3141</v>
      </c>
      <c r="C3128" s="20" t="s">
        <v>19</v>
      </c>
      <c r="D3128" s="21">
        <v>372.52</v>
      </c>
      <c r="E3128" s="15">
        <v>0</v>
      </c>
    </row>
    <row r="3129" spans="1:5" x14ac:dyDescent="0.2">
      <c r="A3129" s="20">
        <v>97313</v>
      </c>
      <c r="B3129" s="17" t="s">
        <v>3142</v>
      </c>
      <c r="C3129" s="20" t="s">
        <v>19</v>
      </c>
      <c r="D3129" s="21">
        <v>153.63</v>
      </c>
      <c r="E3129" s="15">
        <v>0</v>
      </c>
    </row>
    <row r="3130" spans="1:5" x14ac:dyDescent="0.2">
      <c r="A3130" s="20">
        <v>97323</v>
      </c>
      <c r="B3130" s="17" t="s">
        <v>3143</v>
      </c>
      <c r="C3130" s="20" t="s">
        <v>19</v>
      </c>
      <c r="D3130" s="21">
        <v>431.69</v>
      </c>
      <c r="E3130" s="15">
        <v>0</v>
      </c>
    </row>
    <row r="3131" spans="1:5" x14ac:dyDescent="0.2">
      <c r="A3131" s="20">
        <v>97324</v>
      </c>
      <c r="B3131" s="17" t="s">
        <v>3144</v>
      </c>
      <c r="C3131" s="20" t="s">
        <v>19</v>
      </c>
      <c r="D3131" s="21">
        <v>509.7</v>
      </c>
      <c r="E3131" s="15">
        <v>0</v>
      </c>
    </row>
    <row r="3132" spans="1:5" x14ac:dyDescent="0.2">
      <c r="A3132" s="20">
        <v>97314</v>
      </c>
      <c r="B3132" s="17" t="s">
        <v>3145</v>
      </c>
      <c r="C3132" s="20" t="s">
        <v>19</v>
      </c>
      <c r="D3132" s="21">
        <v>162.49</v>
      </c>
      <c r="E3132" s="15">
        <v>0</v>
      </c>
    </row>
    <row r="3133" spans="1:5" x14ac:dyDescent="0.2">
      <c r="A3133" s="20">
        <v>97325</v>
      </c>
      <c r="B3133" s="17" t="s">
        <v>3146</v>
      </c>
      <c r="C3133" s="20" t="s">
        <v>19</v>
      </c>
      <c r="D3133" s="21">
        <v>595.37</v>
      </c>
      <c r="E3133" s="15">
        <v>0</v>
      </c>
    </row>
    <row r="3134" spans="1:5" x14ac:dyDescent="0.2">
      <c r="A3134" s="20">
        <v>103518</v>
      </c>
      <c r="B3134" s="17" t="s">
        <v>3147</v>
      </c>
      <c r="C3134" s="20" t="s">
        <v>19</v>
      </c>
      <c r="D3134" s="21">
        <v>0</v>
      </c>
      <c r="E3134" s="15">
        <v>0</v>
      </c>
    </row>
    <row r="3135" spans="1:5" x14ac:dyDescent="0.2">
      <c r="A3135" s="20">
        <v>103517</v>
      </c>
      <c r="B3135" s="17" t="s">
        <v>3148</v>
      </c>
      <c r="C3135" s="20" t="s">
        <v>19</v>
      </c>
      <c r="D3135" s="21">
        <v>3357.12</v>
      </c>
      <c r="E3135" s="15">
        <v>0</v>
      </c>
    </row>
    <row r="3136" spans="1:5" x14ac:dyDescent="0.2">
      <c r="A3136" s="20">
        <v>103519</v>
      </c>
      <c r="B3136" s="17" t="s">
        <v>3149</v>
      </c>
      <c r="C3136" s="20" t="s">
        <v>19</v>
      </c>
      <c r="D3136" s="21">
        <v>12.41</v>
      </c>
      <c r="E3136" s="15">
        <v>0</v>
      </c>
    </row>
    <row r="3137" spans="1:5" x14ac:dyDescent="0.2">
      <c r="A3137" s="20">
        <v>103515</v>
      </c>
      <c r="B3137" s="17" t="s">
        <v>3150</v>
      </c>
      <c r="C3137" s="20" t="s">
        <v>19</v>
      </c>
      <c r="D3137" s="21">
        <v>0</v>
      </c>
      <c r="E3137" s="15">
        <v>0</v>
      </c>
    </row>
    <row r="3138" spans="1:5" x14ac:dyDescent="0.2">
      <c r="A3138" s="20">
        <v>103502</v>
      </c>
      <c r="B3138" s="17" t="s">
        <v>3151</v>
      </c>
      <c r="C3138" s="20" t="s">
        <v>26</v>
      </c>
      <c r="D3138" s="21">
        <v>0</v>
      </c>
      <c r="E3138" s="15">
        <v>0</v>
      </c>
    </row>
    <row r="3139" spans="1:5" x14ac:dyDescent="0.2">
      <c r="A3139" s="20">
        <v>103503</v>
      </c>
      <c r="B3139" s="17" t="s">
        <v>3152</v>
      </c>
      <c r="C3139" s="20" t="s">
        <v>26</v>
      </c>
      <c r="D3139" s="21">
        <v>0</v>
      </c>
      <c r="E3139" s="15">
        <v>0</v>
      </c>
    </row>
    <row r="3140" spans="1:5" x14ac:dyDescent="0.2">
      <c r="A3140" s="20">
        <v>103499</v>
      </c>
      <c r="B3140" s="17" t="s">
        <v>3153</v>
      </c>
      <c r="C3140" s="20" t="s">
        <v>19</v>
      </c>
      <c r="D3140" s="21">
        <v>0</v>
      </c>
      <c r="E3140" s="15">
        <v>0</v>
      </c>
    </row>
    <row r="3141" spans="1:5" x14ac:dyDescent="0.2">
      <c r="A3141" s="20">
        <v>103501</v>
      </c>
      <c r="B3141" s="17" t="s">
        <v>3154</v>
      </c>
      <c r="C3141" s="20" t="s">
        <v>19</v>
      </c>
      <c r="D3141" s="21">
        <v>0</v>
      </c>
      <c r="E3141" s="15">
        <v>0</v>
      </c>
    </row>
    <row r="3142" spans="1:5" x14ac:dyDescent="0.2">
      <c r="A3142" s="20">
        <v>103500</v>
      </c>
      <c r="B3142" s="17" t="s">
        <v>3155</v>
      </c>
      <c r="C3142" s="20" t="s">
        <v>19</v>
      </c>
      <c r="D3142" s="21">
        <v>0</v>
      </c>
      <c r="E3142" s="15">
        <v>0</v>
      </c>
    </row>
    <row r="3143" spans="1:5" x14ac:dyDescent="0.2">
      <c r="A3143" s="20">
        <v>106678</v>
      </c>
      <c r="B3143" s="17" t="s">
        <v>3156</v>
      </c>
      <c r="C3143" s="20" t="s">
        <v>19</v>
      </c>
      <c r="D3143" s="21">
        <v>0</v>
      </c>
      <c r="E3143" s="15">
        <v>0</v>
      </c>
    </row>
    <row r="3144" spans="1:5" x14ac:dyDescent="0.2">
      <c r="A3144" s="20">
        <v>106680</v>
      </c>
      <c r="B3144" s="17" t="s">
        <v>3157</v>
      </c>
      <c r="C3144" s="20" t="s">
        <v>19</v>
      </c>
      <c r="D3144" s="21">
        <v>0</v>
      </c>
      <c r="E3144" s="15">
        <v>0</v>
      </c>
    </row>
    <row r="3145" spans="1:5" x14ac:dyDescent="0.2">
      <c r="A3145" s="20">
        <v>106679</v>
      </c>
      <c r="B3145" s="17" t="s">
        <v>3158</v>
      </c>
      <c r="C3145" s="20" t="s">
        <v>19</v>
      </c>
      <c r="D3145" s="21">
        <v>0</v>
      </c>
      <c r="E3145" s="15">
        <v>0</v>
      </c>
    </row>
    <row r="3146" spans="1:5" x14ac:dyDescent="0.2">
      <c r="A3146" s="20">
        <v>103496</v>
      </c>
      <c r="B3146" s="17" t="s">
        <v>3159</v>
      </c>
      <c r="C3146" s="20" t="s">
        <v>19</v>
      </c>
      <c r="D3146" s="21">
        <v>0</v>
      </c>
      <c r="E3146" s="15">
        <v>0</v>
      </c>
    </row>
    <row r="3147" spans="1:5" x14ac:dyDescent="0.2">
      <c r="A3147" s="20">
        <v>103498</v>
      </c>
      <c r="B3147" s="17" t="s">
        <v>3160</v>
      </c>
      <c r="C3147" s="20" t="s">
        <v>19</v>
      </c>
      <c r="D3147" s="21">
        <v>0</v>
      </c>
      <c r="E3147" s="15">
        <v>0</v>
      </c>
    </row>
    <row r="3148" spans="1:5" x14ac:dyDescent="0.2">
      <c r="A3148" s="20">
        <v>103497</v>
      </c>
      <c r="B3148" s="17" t="s">
        <v>3161</v>
      </c>
      <c r="C3148" s="20" t="s">
        <v>19</v>
      </c>
      <c r="D3148" s="21">
        <v>0</v>
      </c>
      <c r="E3148" s="15">
        <v>0</v>
      </c>
    </row>
    <row r="3149" spans="1:5" x14ac:dyDescent="0.2">
      <c r="A3149" s="20">
        <v>103516</v>
      </c>
      <c r="B3149" s="17" t="s">
        <v>3162</v>
      </c>
      <c r="C3149" s="20" t="s">
        <v>19</v>
      </c>
      <c r="D3149" s="21">
        <v>0</v>
      </c>
      <c r="E3149" s="15">
        <v>0</v>
      </c>
    </row>
    <row r="3150" spans="1:5" x14ac:dyDescent="0.2">
      <c r="A3150" s="20">
        <v>103506</v>
      </c>
      <c r="B3150" s="17" t="s">
        <v>3163</v>
      </c>
      <c r="C3150" s="20" t="s">
        <v>19</v>
      </c>
      <c r="D3150" s="21">
        <v>0</v>
      </c>
      <c r="E3150" s="15">
        <v>0</v>
      </c>
    </row>
    <row r="3151" spans="1:5" x14ac:dyDescent="0.2">
      <c r="A3151" s="20">
        <v>106681</v>
      </c>
      <c r="B3151" s="17" t="s">
        <v>3164</v>
      </c>
      <c r="C3151" s="20" t="s">
        <v>19</v>
      </c>
      <c r="D3151" s="21">
        <v>0</v>
      </c>
      <c r="E3151" s="15">
        <v>0</v>
      </c>
    </row>
    <row r="3152" spans="1:5" x14ac:dyDescent="0.2">
      <c r="A3152" s="20">
        <v>103507</v>
      </c>
      <c r="B3152" s="17" t="s">
        <v>3165</v>
      </c>
      <c r="C3152" s="20" t="s">
        <v>19</v>
      </c>
      <c r="D3152" s="21">
        <v>0</v>
      </c>
      <c r="E3152" s="15">
        <v>0</v>
      </c>
    </row>
    <row r="3153" spans="1:5" x14ac:dyDescent="0.2">
      <c r="A3153" s="20">
        <v>103493</v>
      </c>
      <c r="B3153" s="17" t="s">
        <v>3166</v>
      </c>
      <c r="C3153" s="20" t="s">
        <v>19</v>
      </c>
      <c r="D3153" s="21">
        <v>0</v>
      </c>
      <c r="E3153" s="15">
        <v>0</v>
      </c>
    </row>
    <row r="3154" spans="1:5" x14ac:dyDescent="0.2">
      <c r="A3154" s="20">
        <v>103495</v>
      </c>
      <c r="B3154" s="17" t="s">
        <v>3167</v>
      </c>
      <c r="C3154" s="20" t="s">
        <v>19</v>
      </c>
      <c r="D3154" s="21">
        <v>0</v>
      </c>
      <c r="E3154" s="15">
        <v>0</v>
      </c>
    </row>
    <row r="3155" spans="1:5" x14ac:dyDescent="0.2">
      <c r="A3155" s="20">
        <v>103494</v>
      </c>
      <c r="B3155" s="17" t="s">
        <v>3168</v>
      </c>
      <c r="C3155" s="20" t="s">
        <v>19</v>
      </c>
      <c r="D3155" s="21">
        <v>0</v>
      </c>
      <c r="E3155" s="15">
        <v>0</v>
      </c>
    </row>
    <row r="3156" spans="1:5" x14ac:dyDescent="0.2">
      <c r="A3156" s="20">
        <v>103513</v>
      </c>
      <c r="B3156" s="17" t="s">
        <v>3169</v>
      </c>
      <c r="C3156" s="20" t="s">
        <v>19</v>
      </c>
      <c r="D3156" s="21">
        <v>0</v>
      </c>
      <c r="E3156" s="15">
        <v>0</v>
      </c>
    </row>
    <row r="3157" spans="1:5" x14ac:dyDescent="0.2">
      <c r="A3157" s="20">
        <v>103523</v>
      </c>
      <c r="B3157" s="17" t="s">
        <v>3170</v>
      </c>
      <c r="C3157" s="20" t="s">
        <v>19</v>
      </c>
      <c r="D3157" s="21">
        <v>11200.27</v>
      </c>
      <c r="E3157" s="15">
        <v>0</v>
      </c>
    </row>
    <row r="3158" spans="1:5" x14ac:dyDescent="0.2">
      <c r="A3158" s="20">
        <v>103509</v>
      </c>
      <c r="B3158" s="17" t="s">
        <v>3171</v>
      </c>
      <c r="C3158" s="20" t="s">
        <v>19</v>
      </c>
      <c r="D3158" s="21">
        <v>0</v>
      </c>
      <c r="E3158" s="15">
        <v>0</v>
      </c>
    </row>
    <row r="3159" spans="1:5" x14ac:dyDescent="0.2">
      <c r="A3159" s="20">
        <v>103514</v>
      </c>
      <c r="B3159" s="17" t="s">
        <v>3172</v>
      </c>
      <c r="C3159" s="20" t="s">
        <v>19</v>
      </c>
      <c r="D3159" s="21">
        <v>0</v>
      </c>
      <c r="E3159" s="15">
        <v>0</v>
      </c>
    </row>
    <row r="3160" spans="1:5" x14ac:dyDescent="0.2">
      <c r="A3160" s="20">
        <v>103510</v>
      </c>
      <c r="B3160" s="17" t="s">
        <v>3173</v>
      </c>
      <c r="C3160" s="20" t="s">
        <v>19</v>
      </c>
      <c r="D3160" s="21">
        <v>0</v>
      </c>
      <c r="E3160" s="15">
        <v>0</v>
      </c>
    </row>
    <row r="3161" spans="1:5" x14ac:dyDescent="0.2">
      <c r="A3161" s="20">
        <v>103520</v>
      </c>
      <c r="B3161" s="17" t="s">
        <v>3174</v>
      </c>
      <c r="C3161" s="20" t="s">
        <v>19</v>
      </c>
      <c r="D3161" s="21">
        <v>5522.9</v>
      </c>
      <c r="E3161" s="15">
        <v>0</v>
      </c>
    </row>
    <row r="3162" spans="1:5" x14ac:dyDescent="0.2">
      <c r="A3162" s="20">
        <v>103511</v>
      </c>
      <c r="B3162" s="17" t="s">
        <v>3175</v>
      </c>
      <c r="C3162" s="20" t="s">
        <v>19</v>
      </c>
      <c r="D3162" s="21">
        <v>0</v>
      </c>
      <c r="E3162" s="15">
        <v>0</v>
      </c>
    </row>
    <row r="3163" spans="1:5" x14ac:dyDescent="0.2">
      <c r="A3163" s="20">
        <v>103521</v>
      </c>
      <c r="B3163" s="17" t="s">
        <v>3176</v>
      </c>
      <c r="C3163" s="20" t="s">
        <v>19</v>
      </c>
      <c r="D3163" s="21">
        <v>7332.44</v>
      </c>
      <c r="E3163" s="15">
        <v>0</v>
      </c>
    </row>
    <row r="3164" spans="1:5" x14ac:dyDescent="0.2">
      <c r="A3164" s="20">
        <v>103512</v>
      </c>
      <c r="B3164" s="17" t="s">
        <v>3177</v>
      </c>
      <c r="C3164" s="20" t="s">
        <v>19</v>
      </c>
      <c r="D3164" s="21">
        <v>0</v>
      </c>
      <c r="E3164" s="15">
        <v>0</v>
      </c>
    </row>
    <row r="3165" spans="1:5" x14ac:dyDescent="0.2">
      <c r="A3165" s="20">
        <v>103522</v>
      </c>
      <c r="B3165" s="17" t="s">
        <v>3178</v>
      </c>
      <c r="C3165" s="20" t="s">
        <v>19</v>
      </c>
      <c r="D3165" s="21">
        <v>7467.99</v>
      </c>
      <c r="E3165" s="15">
        <v>0</v>
      </c>
    </row>
    <row r="3166" spans="1:5" x14ac:dyDescent="0.2">
      <c r="A3166" s="20">
        <v>103508</v>
      </c>
      <c r="B3166" s="17" t="s">
        <v>3179</v>
      </c>
      <c r="C3166" s="20" t="s">
        <v>19</v>
      </c>
      <c r="D3166" s="21">
        <v>0</v>
      </c>
      <c r="E3166" s="15">
        <v>0</v>
      </c>
    </row>
    <row r="3167" spans="1:5" x14ac:dyDescent="0.2">
      <c r="A3167" s="20">
        <v>103524</v>
      </c>
      <c r="B3167" s="17" t="s">
        <v>3180</v>
      </c>
      <c r="C3167" s="20" t="s">
        <v>19</v>
      </c>
      <c r="D3167" s="21">
        <v>0</v>
      </c>
      <c r="E3167" s="15">
        <v>0</v>
      </c>
    </row>
    <row r="3168" spans="1:5" x14ac:dyDescent="0.2">
      <c r="A3168" s="20">
        <v>103526</v>
      </c>
      <c r="B3168" s="17" t="s">
        <v>3181</v>
      </c>
      <c r="C3168" s="20" t="s">
        <v>19</v>
      </c>
      <c r="D3168" s="21">
        <v>0</v>
      </c>
      <c r="E3168" s="15">
        <v>0</v>
      </c>
    </row>
    <row r="3169" spans="1:5" x14ac:dyDescent="0.2">
      <c r="A3169" s="20">
        <v>103525</v>
      </c>
      <c r="B3169" s="17" t="s">
        <v>3182</v>
      </c>
      <c r="C3169" s="20" t="s">
        <v>19</v>
      </c>
      <c r="D3169" s="21">
        <v>0</v>
      </c>
      <c r="E3169" s="15">
        <v>0</v>
      </c>
    </row>
    <row r="3170" spans="1:5" x14ac:dyDescent="0.2">
      <c r="A3170" s="20">
        <v>97062</v>
      </c>
      <c r="B3170" s="17" t="s">
        <v>3183</v>
      </c>
      <c r="C3170" s="20" t="s">
        <v>17</v>
      </c>
      <c r="D3170" s="21">
        <v>7.16</v>
      </c>
      <c r="E3170" s="15">
        <v>0</v>
      </c>
    </row>
    <row r="3171" spans="1:5" x14ac:dyDescent="0.2">
      <c r="A3171" s="20">
        <v>97061</v>
      </c>
      <c r="B3171" s="17" t="s">
        <v>3184</v>
      </c>
      <c r="C3171" s="20" t="s">
        <v>17</v>
      </c>
      <c r="D3171" s="21">
        <v>0</v>
      </c>
      <c r="E3171" s="15">
        <v>0</v>
      </c>
    </row>
    <row r="3172" spans="1:5" x14ac:dyDescent="0.2">
      <c r="A3172" s="20">
        <v>104988</v>
      </c>
      <c r="B3172" s="17" t="s">
        <v>3185</v>
      </c>
      <c r="C3172" s="20" t="s">
        <v>17</v>
      </c>
      <c r="D3172" s="21">
        <v>0</v>
      </c>
      <c r="E3172" s="15">
        <v>0</v>
      </c>
    </row>
    <row r="3173" spans="1:5" x14ac:dyDescent="0.2">
      <c r="A3173" s="20">
        <v>104979</v>
      </c>
      <c r="B3173" s="17" t="s">
        <v>3186</v>
      </c>
      <c r="C3173" s="20" t="s">
        <v>17</v>
      </c>
      <c r="D3173" s="21">
        <v>0</v>
      </c>
      <c r="E3173" s="15">
        <v>0</v>
      </c>
    </row>
    <row r="3174" spans="1:5" x14ac:dyDescent="0.2">
      <c r="A3174" s="20">
        <v>97040</v>
      </c>
      <c r="B3174" s="17" t="s">
        <v>3187</v>
      </c>
      <c r="C3174" s="20" t="s">
        <v>17</v>
      </c>
      <c r="D3174" s="21">
        <v>21.7</v>
      </c>
      <c r="E3174" s="15">
        <v>0</v>
      </c>
    </row>
    <row r="3175" spans="1:5" x14ac:dyDescent="0.2">
      <c r="A3175" s="20">
        <v>97041</v>
      </c>
      <c r="B3175" s="17" t="s">
        <v>3188</v>
      </c>
      <c r="C3175" s="20" t="s">
        <v>17</v>
      </c>
      <c r="D3175" s="21">
        <v>153.1</v>
      </c>
      <c r="E3175" s="15">
        <v>0</v>
      </c>
    </row>
    <row r="3176" spans="1:5" x14ac:dyDescent="0.2">
      <c r="A3176" s="20">
        <v>97039</v>
      </c>
      <c r="B3176" s="17" t="s">
        <v>3189</v>
      </c>
      <c r="C3176" s="20" t="s">
        <v>17</v>
      </c>
      <c r="D3176" s="21">
        <v>79.83</v>
      </c>
      <c r="E3176" s="15">
        <v>0</v>
      </c>
    </row>
    <row r="3177" spans="1:5" x14ac:dyDescent="0.2">
      <c r="A3177" s="20">
        <v>102655</v>
      </c>
      <c r="B3177" s="17" t="s">
        <v>3190</v>
      </c>
      <c r="C3177" s="20" t="s">
        <v>26</v>
      </c>
      <c r="D3177" s="21">
        <v>0</v>
      </c>
      <c r="E3177" s="15">
        <v>0</v>
      </c>
    </row>
    <row r="3178" spans="1:5" x14ac:dyDescent="0.2">
      <c r="A3178" s="20">
        <v>104987</v>
      </c>
      <c r="B3178" s="17" t="s">
        <v>3191</v>
      </c>
      <c r="C3178" s="20" t="s">
        <v>26</v>
      </c>
      <c r="D3178" s="21">
        <v>0</v>
      </c>
      <c r="E3178" s="15">
        <v>0</v>
      </c>
    </row>
    <row r="3179" spans="1:5" x14ac:dyDescent="0.2">
      <c r="A3179" s="20">
        <v>104986</v>
      </c>
      <c r="B3179" s="17" t="s">
        <v>3192</v>
      </c>
      <c r="C3179" s="20" t="s">
        <v>26</v>
      </c>
      <c r="D3179" s="21">
        <v>0</v>
      </c>
      <c r="E3179" s="15">
        <v>0</v>
      </c>
    </row>
    <row r="3180" spans="1:5" x14ac:dyDescent="0.2">
      <c r="A3180" s="20">
        <v>104984</v>
      </c>
      <c r="B3180" s="17" t="s">
        <v>3193</v>
      </c>
      <c r="C3180" s="20" t="s">
        <v>26</v>
      </c>
      <c r="D3180" s="21">
        <v>0</v>
      </c>
      <c r="E3180" s="15">
        <v>0</v>
      </c>
    </row>
    <row r="3181" spans="1:5" x14ac:dyDescent="0.2">
      <c r="A3181" s="20">
        <v>104985</v>
      </c>
      <c r="B3181" s="17" t="s">
        <v>3194</v>
      </c>
      <c r="C3181" s="20" t="s">
        <v>26</v>
      </c>
      <c r="D3181" s="21">
        <v>0</v>
      </c>
      <c r="E3181" s="15">
        <v>0</v>
      </c>
    </row>
    <row r="3182" spans="1:5" x14ac:dyDescent="0.2">
      <c r="A3182" s="20">
        <v>97026</v>
      </c>
      <c r="B3182" s="17" t="s">
        <v>3195</v>
      </c>
      <c r="C3182" s="20" t="s">
        <v>26</v>
      </c>
      <c r="D3182" s="21">
        <v>0</v>
      </c>
      <c r="E3182" s="15">
        <v>0</v>
      </c>
    </row>
    <row r="3183" spans="1:5" x14ac:dyDescent="0.2">
      <c r="A3183" s="20">
        <v>97025</v>
      </c>
      <c r="B3183" s="17" t="s">
        <v>3196</v>
      </c>
      <c r="C3183" s="20" t="s">
        <v>26</v>
      </c>
      <c r="D3183" s="21">
        <v>0</v>
      </c>
      <c r="E3183" s="15">
        <v>0</v>
      </c>
    </row>
    <row r="3184" spans="1:5" x14ac:dyDescent="0.2">
      <c r="A3184" s="20">
        <v>97032</v>
      </c>
      <c r="B3184" s="17" t="s">
        <v>3197</v>
      </c>
      <c r="C3184" s="20" t="s">
        <v>26</v>
      </c>
      <c r="D3184" s="21">
        <v>69.39</v>
      </c>
      <c r="E3184" s="15">
        <v>0</v>
      </c>
    </row>
    <row r="3185" spans="1:5" x14ac:dyDescent="0.2">
      <c r="A3185" s="20">
        <v>97031</v>
      </c>
      <c r="B3185" s="17" t="s">
        <v>3198</v>
      </c>
      <c r="C3185" s="20" t="s">
        <v>26</v>
      </c>
      <c r="D3185" s="21">
        <v>111.87</v>
      </c>
      <c r="E3185" s="15">
        <v>0</v>
      </c>
    </row>
    <row r="3186" spans="1:5" x14ac:dyDescent="0.2">
      <c r="A3186" s="20">
        <v>97036</v>
      </c>
      <c r="B3186" s="17" t="s">
        <v>3199</v>
      </c>
      <c r="C3186" s="20" t="s">
        <v>26</v>
      </c>
      <c r="D3186" s="21">
        <v>0</v>
      </c>
      <c r="E3186" s="15">
        <v>0</v>
      </c>
    </row>
    <row r="3187" spans="1:5" x14ac:dyDescent="0.2">
      <c r="A3187" s="20">
        <v>97035</v>
      </c>
      <c r="B3187" s="17" t="s">
        <v>3200</v>
      </c>
      <c r="C3187" s="20" t="s">
        <v>26</v>
      </c>
      <c r="D3187" s="21">
        <v>0</v>
      </c>
      <c r="E3187" s="15">
        <v>0</v>
      </c>
    </row>
    <row r="3188" spans="1:5" x14ac:dyDescent="0.2">
      <c r="A3188" s="20">
        <v>97034</v>
      </c>
      <c r="B3188" s="17" t="s">
        <v>3201</v>
      </c>
      <c r="C3188" s="20" t="s">
        <v>26</v>
      </c>
      <c r="D3188" s="21">
        <v>71.069999999999993</v>
      </c>
      <c r="E3188" s="15">
        <v>0</v>
      </c>
    </row>
    <row r="3189" spans="1:5" x14ac:dyDescent="0.2">
      <c r="A3189" s="20">
        <v>97033</v>
      </c>
      <c r="B3189" s="17" t="s">
        <v>3202</v>
      </c>
      <c r="C3189" s="20" t="s">
        <v>26</v>
      </c>
      <c r="D3189" s="21">
        <v>108.02</v>
      </c>
      <c r="E3189" s="15">
        <v>0</v>
      </c>
    </row>
    <row r="3190" spans="1:5" x14ac:dyDescent="0.2">
      <c r="A3190" s="20">
        <v>97030</v>
      </c>
      <c r="B3190" s="17" t="s">
        <v>3203</v>
      </c>
      <c r="C3190" s="20" t="s">
        <v>26</v>
      </c>
      <c r="D3190" s="21">
        <v>0</v>
      </c>
      <c r="E3190" s="15">
        <v>0</v>
      </c>
    </row>
    <row r="3191" spans="1:5" x14ac:dyDescent="0.2">
      <c r="A3191" s="20">
        <v>97029</v>
      </c>
      <c r="B3191" s="17" t="s">
        <v>3204</v>
      </c>
      <c r="C3191" s="20" t="s">
        <v>26</v>
      </c>
      <c r="D3191" s="21">
        <v>0</v>
      </c>
      <c r="E3191" s="15">
        <v>0</v>
      </c>
    </row>
    <row r="3192" spans="1:5" x14ac:dyDescent="0.2">
      <c r="A3192" s="20">
        <v>97028</v>
      </c>
      <c r="B3192" s="17" t="s">
        <v>3205</v>
      </c>
      <c r="C3192" s="20" t="s">
        <v>26</v>
      </c>
      <c r="D3192" s="21">
        <v>0</v>
      </c>
      <c r="E3192" s="15">
        <v>0</v>
      </c>
    </row>
    <row r="3193" spans="1:5" x14ac:dyDescent="0.2">
      <c r="A3193" s="20">
        <v>97027</v>
      </c>
      <c r="B3193" s="17" t="s">
        <v>3206</v>
      </c>
      <c r="C3193" s="20" t="s">
        <v>26</v>
      </c>
      <c r="D3193" s="21">
        <v>0</v>
      </c>
      <c r="E3193" s="15">
        <v>0</v>
      </c>
    </row>
    <row r="3194" spans="1:5" x14ac:dyDescent="0.2">
      <c r="A3194" s="20">
        <v>97038</v>
      </c>
      <c r="B3194" s="17" t="s">
        <v>3207</v>
      </c>
      <c r="C3194" s="20" t="s">
        <v>26</v>
      </c>
      <c r="D3194" s="21">
        <v>0</v>
      </c>
      <c r="E3194" s="15">
        <v>0</v>
      </c>
    </row>
    <row r="3195" spans="1:5" x14ac:dyDescent="0.2">
      <c r="A3195" s="20">
        <v>97037</v>
      </c>
      <c r="B3195" s="17" t="s">
        <v>3208</v>
      </c>
      <c r="C3195" s="20" t="s">
        <v>26</v>
      </c>
      <c r="D3195" s="21">
        <v>0</v>
      </c>
      <c r="E3195" s="15">
        <v>0</v>
      </c>
    </row>
    <row r="3196" spans="1:5" x14ac:dyDescent="0.2">
      <c r="A3196" s="20">
        <v>97014</v>
      </c>
      <c r="B3196" s="17" t="s">
        <v>3209</v>
      </c>
      <c r="C3196" s="20" t="s">
        <v>26</v>
      </c>
      <c r="D3196" s="21">
        <v>71.430000000000007</v>
      </c>
      <c r="E3196" s="15">
        <v>0</v>
      </c>
    </row>
    <row r="3197" spans="1:5" x14ac:dyDescent="0.2">
      <c r="A3197" s="20">
        <v>97015</v>
      </c>
      <c r="B3197" s="17" t="s">
        <v>3210</v>
      </c>
      <c r="C3197" s="20" t="s">
        <v>26</v>
      </c>
      <c r="D3197" s="21">
        <v>59.85</v>
      </c>
      <c r="E3197" s="15">
        <v>0</v>
      </c>
    </row>
    <row r="3198" spans="1:5" x14ac:dyDescent="0.2">
      <c r="A3198" s="20">
        <v>97013</v>
      </c>
      <c r="B3198" s="17" t="s">
        <v>3211</v>
      </c>
      <c r="C3198" s="20" t="s">
        <v>26</v>
      </c>
      <c r="D3198" s="21">
        <v>94.65</v>
      </c>
      <c r="E3198" s="15">
        <v>0</v>
      </c>
    </row>
    <row r="3199" spans="1:5" x14ac:dyDescent="0.2">
      <c r="A3199" s="20">
        <v>97017</v>
      </c>
      <c r="B3199" s="17" t="s">
        <v>3212</v>
      </c>
      <c r="C3199" s="20" t="s">
        <v>26</v>
      </c>
      <c r="D3199" s="21">
        <v>57.79</v>
      </c>
      <c r="E3199" s="15">
        <v>0</v>
      </c>
    </row>
    <row r="3200" spans="1:5" x14ac:dyDescent="0.2">
      <c r="A3200" s="20">
        <v>97018</v>
      </c>
      <c r="B3200" s="17" t="s">
        <v>3213</v>
      </c>
      <c r="C3200" s="20" t="s">
        <v>26</v>
      </c>
      <c r="D3200" s="21">
        <v>48.29</v>
      </c>
      <c r="E3200" s="15">
        <v>0</v>
      </c>
    </row>
    <row r="3201" spans="1:5" x14ac:dyDescent="0.2">
      <c r="A3201" s="20">
        <v>97016</v>
      </c>
      <c r="B3201" s="17" t="s">
        <v>3214</v>
      </c>
      <c r="C3201" s="20" t="s">
        <v>26</v>
      </c>
      <c r="D3201" s="21">
        <v>76.959999999999994</v>
      </c>
      <c r="E3201" s="15">
        <v>0</v>
      </c>
    </row>
    <row r="3202" spans="1:5" x14ac:dyDescent="0.2">
      <c r="A3202" s="20">
        <v>97024</v>
      </c>
      <c r="B3202" s="17" t="s">
        <v>3215</v>
      </c>
      <c r="C3202" s="20" t="s">
        <v>26</v>
      </c>
      <c r="D3202" s="21">
        <v>0</v>
      </c>
      <c r="E3202" s="15">
        <v>0</v>
      </c>
    </row>
    <row r="3203" spans="1:5" x14ac:dyDescent="0.2">
      <c r="A3203" s="20">
        <v>97023</v>
      </c>
      <c r="B3203" s="17" t="s">
        <v>3216</v>
      </c>
      <c r="C3203" s="20" t="s">
        <v>26</v>
      </c>
      <c r="D3203" s="21">
        <v>0</v>
      </c>
      <c r="E3203" s="15">
        <v>0</v>
      </c>
    </row>
    <row r="3204" spans="1:5" x14ac:dyDescent="0.2">
      <c r="A3204" s="20">
        <v>105804</v>
      </c>
      <c r="B3204" s="17" t="s">
        <v>3217</v>
      </c>
      <c r="C3204" s="20" t="s">
        <v>26</v>
      </c>
      <c r="D3204" s="21">
        <v>0</v>
      </c>
      <c r="E3204" s="15">
        <v>0</v>
      </c>
    </row>
    <row r="3205" spans="1:5" x14ac:dyDescent="0.2">
      <c r="A3205" s="20">
        <v>104990</v>
      </c>
      <c r="B3205" s="17" t="s">
        <v>3218</v>
      </c>
      <c r="C3205" s="20" t="s">
        <v>26</v>
      </c>
      <c r="D3205" s="21">
        <v>12.37</v>
      </c>
      <c r="E3205" s="15">
        <v>0</v>
      </c>
    </row>
    <row r="3206" spans="1:5" x14ac:dyDescent="0.2">
      <c r="A3206" s="20">
        <v>97052</v>
      </c>
      <c r="B3206" s="17" t="s">
        <v>3219</v>
      </c>
      <c r="C3206" s="20" t="s">
        <v>19</v>
      </c>
      <c r="D3206" s="21">
        <v>0</v>
      </c>
      <c r="E3206" s="15">
        <v>0</v>
      </c>
    </row>
    <row r="3207" spans="1:5" x14ac:dyDescent="0.2">
      <c r="A3207" s="20">
        <v>97054</v>
      </c>
      <c r="B3207" s="17" t="s">
        <v>3220</v>
      </c>
      <c r="C3207" s="20" t="s">
        <v>19</v>
      </c>
      <c r="D3207" s="21">
        <v>31.91</v>
      </c>
      <c r="E3207" s="15">
        <v>0</v>
      </c>
    </row>
    <row r="3208" spans="1:5" x14ac:dyDescent="0.2">
      <c r="A3208" s="20">
        <v>104981</v>
      </c>
      <c r="B3208" s="17" t="s">
        <v>3221</v>
      </c>
      <c r="C3208" s="20" t="s">
        <v>26</v>
      </c>
      <c r="D3208" s="21">
        <v>0</v>
      </c>
      <c r="E3208" s="15">
        <v>0</v>
      </c>
    </row>
    <row r="3209" spans="1:5" x14ac:dyDescent="0.2">
      <c r="A3209" s="20">
        <v>104980</v>
      </c>
      <c r="B3209" s="17" t="s">
        <v>3222</v>
      </c>
      <c r="C3209" s="20" t="s">
        <v>26</v>
      </c>
      <c r="D3209" s="21">
        <v>0</v>
      </c>
      <c r="E3209" s="15">
        <v>0</v>
      </c>
    </row>
    <row r="3210" spans="1:5" x14ac:dyDescent="0.2">
      <c r="A3210" s="20">
        <v>97042</v>
      </c>
      <c r="B3210" s="17" t="s">
        <v>3223</v>
      </c>
      <c r="C3210" s="20" t="s">
        <v>26</v>
      </c>
      <c r="D3210" s="21">
        <v>0</v>
      </c>
      <c r="E3210" s="15">
        <v>0</v>
      </c>
    </row>
    <row r="3211" spans="1:5" x14ac:dyDescent="0.2">
      <c r="A3211" s="20">
        <v>97045</v>
      </c>
      <c r="B3211" s="17" t="s">
        <v>3224</v>
      </c>
      <c r="C3211" s="20" t="s">
        <v>26</v>
      </c>
      <c r="D3211" s="21">
        <v>0</v>
      </c>
      <c r="E3211" s="15">
        <v>0</v>
      </c>
    </row>
    <row r="3212" spans="1:5" x14ac:dyDescent="0.2">
      <c r="A3212" s="20">
        <v>97044</v>
      </c>
      <c r="B3212" s="17" t="s">
        <v>3225</v>
      </c>
      <c r="C3212" s="20" t="s">
        <v>26</v>
      </c>
      <c r="D3212" s="21">
        <v>0</v>
      </c>
      <c r="E3212" s="15">
        <v>0</v>
      </c>
    </row>
    <row r="3213" spans="1:5" x14ac:dyDescent="0.2">
      <c r="A3213" s="20">
        <v>97043</v>
      </c>
      <c r="B3213" s="17" t="s">
        <v>3226</v>
      </c>
      <c r="C3213" s="20" t="s">
        <v>26</v>
      </c>
      <c r="D3213" s="21">
        <v>0</v>
      </c>
      <c r="E3213" s="15">
        <v>0</v>
      </c>
    </row>
    <row r="3214" spans="1:5" x14ac:dyDescent="0.2">
      <c r="A3214" s="20">
        <v>97063</v>
      </c>
      <c r="B3214" s="17" t="s">
        <v>3227</v>
      </c>
      <c r="C3214" s="20" t="s">
        <v>17</v>
      </c>
      <c r="D3214" s="21">
        <v>25.77</v>
      </c>
      <c r="E3214" s="15">
        <v>0</v>
      </c>
    </row>
    <row r="3215" spans="1:5" x14ac:dyDescent="0.2">
      <c r="A3215" s="20">
        <v>97065</v>
      </c>
      <c r="B3215" s="17" t="s">
        <v>3228</v>
      </c>
      <c r="C3215" s="20" t="s">
        <v>105</v>
      </c>
      <c r="D3215" s="21">
        <v>17.309999999999999</v>
      </c>
      <c r="E3215" s="15">
        <v>0</v>
      </c>
    </row>
    <row r="3216" spans="1:5" x14ac:dyDescent="0.2">
      <c r="A3216" s="20">
        <v>97064</v>
      </c>
      <c r="B3216" s="17" t="s">
        <v>3229</v>
      </c>
      <c r="C3216" s="20" t="s">
        <v>26</v>
      </c>
      <c r="D3216" s="21">
        <v>36.07</v>
      </c>
      <c r="E3216" s="15">
        <v>0</v>
      </c>
    </row>
    <row r="3217" spans="1:5" x14ac:dyDescent="0.2">
      <c r="A3217" s="20">
        <v>97049</v>
      </c>
      <c r="B3217" s="17" t="s">
        <v>3230</v>
      </c>
      <c r="C3217" s="20" t="s">
        <v>17</v>
      </c>
      <c r="D3217" s="21">
        <v>0</v>
      </c>
      <c r="E3217" s="15">
        <v>0</v>
      </c>
    </row>
    <row r="3218" spans="1:5" x14ac:dyDescent="0.2">
      <c r="A3218" s="20">
        <v>96997</v>
      </c>
      <c r="B3218" s="17" t="s">
        <v>3231</v>
      </c>
      <c r="C3218" s="20" t="s">
        <v>26</v>
      </c>
      <c r="D3218" s="21">
        <v>0</v>
      </c>
      <c r="E3218" s="15">
        <v>0</v>
      </c>
    </row>
    <row r="3219" spans="1:5" x14ac:dyDescent="0.2">
      <c r="A3219" s="20">
        <v>96999</v>
      </c>
      <c r="B3219" s="17" t="s">
        <v>3232</v>
      </c>
      <c r="C3219" s="20" t="s">
        <v>26</v>
      </c>
      <c r="D3219" s="21">
        <v>0</v>
      </c>
      <c r="E3219" s="15">
        <v>0</v>
      </c>
    </row>
    <row r="3220" spans="1:5" x14ac:dyDescent="0.2">
      <c r="A3220" s="20">
        <v>96996</v>
      </c>
      <c r="B3220" s="17" t="s">
        <v>3233</v>
      </c>
      <c r="C3220" s="20" t="s">
        <v>26</v>
      </c>
      <c r="D3220" s="21">
        <v>0</v>
      </c>
      <c r="E3220" s="15">
        <v>0</v>
      </c>
    </row>
    <row r="3221" spans="1:5" x14ac:dyDescent="0.2">
      <c r="A3221" s="20">
        <v>96998</v>
      </c>
      <c r="B3221" s="17" t="s">
        <v>3234</v>
      </c>
      <c r="C3221" s="20" t="s">
        <v>26</v>
      </c>
      <c r="D3221" s="21">
        <v>0</v>
      </c>
      <c r="E3221" s="15">
        <v>0</v>
      </c>
    </row>
    <row r="3222" spans="1:5" x14ac:dyDescent="0.2">
      <c r="A3222" s="20">
        <v>97067</v>
      </c>
      <c r="B3222" s="17" t="s">
        <v>3235</v>
      </c>
      <c r="C3222" s="20" t="s">
        <v>26</v>
      </c>
      <c r="D3222" s="21">
        <v>795.9</v>
      </c>
      <c r="E3222" s="15">
        <v>0</v>
      </c>
    </row>
    <row r="3223" spans="1:5" x14ac:dyDescent="0.2">
      <c r="A3223" s="20">
        <v>97001</v>
      </c>
      <c r="B3223" s="17" t="s">
        <v>3236</v>
      </c>
      <c r="C3223" s="20" t="s">
        <v>26</v>
      </c>
      <c r="D3223" s="21">
        <v>0</v>
      </c>
      <c r="E3223" s="15">
        <v>0</v>
      </c>
    </row>
    <row r="3224" spans="1:5" x14ac:dyDescent="0.2">
      <c r="A3224" s="20">
        <v>97003</v>
      </c>
      <c r="B3224" s="17" t="s">
        <v>3237</v>
      </c>
      <c r="C3224" s="20" t="s">
        <v>26</v>
      </c>
      <c r="D3224" s="21">
        <v>0</v>
      </c>
      <c r="E3224" s="15">
        <v>0</v>
      </c>
    </row>
    <row r="3225" spans="1:5" x14ac:dyDescent="0.2">
      <c r="A3225" s="20">
        <v>97005</v>
      </c>
      <c r="B3225" s="17" t="s">
        <v>3238</v>
      </c>
      <c r="C3225" s="20" t="s">
        <v>26</v>
      </c>
      <c r="D3225" s="21">
        <v>0</v>
      </c>
      <c r="E3225" s="15">
        <v>0</v>
      </c>
    </row>
    <row r="3226" spans="1:5" x14ac:dyDescent="0.2">
      <c r="A3226" s="20">
        <v>97000</v>
      </c>
      <c r="B3226" s="17" t="s">
        <v>3239</v>
      </c>
      <c r="C3226" s="20" t="s">
        <v>26</v>
      </c>
      <c r="D3226" s="21">
        <v>0</v>
      </c>
      <c r="E3226" s="15">
        <v>0</v>
      </c>
    </row>
    <row r="3227" spans="1:5" x14ac:dyDescent="0.2">
      <c r="A3227" s="20">
        <v>97002</v>
      </c>
      <c r="B3227" s="17" t="s">
        <v>3240</v>
      </c>
      <c r="C3227" s="20" t="s">
        <v>26</v>
      </c>
      <c r="D3227" s="21">
        <v>0</v>
      </c>
      <c r="E3227" s="15">
        <v>0</v>
      </c>
    </row>
    <row r="3228" spans="1:5" x14ac:dyDescent="0.2">
      <c r="A3228" s="20">
        <v>97004</v>
      </c>
      <c r="B3228" s="17" t="s">
        <v>3241</v>
      </c>
      <c r="C3228" s="20" t="s">
        <v>26</v>
      </c>
      <c r="D3228" s="21">
        <v>0</v>
      </c>
      <c r="E3228" s="15">
        <v>0</v>
      </c>
    </row>
    <row r="3229" spans="1:5" x14ac:dyDescent="0.2">
      <c r="A3229" s="20">
        <v>97007</v>
      </c>
      <c r="B3229" s="17" t="s">
        <v>3242</v>
      </c>
      <c r="C3229" s="20" t="s">
        <v>26</v>
      </c>
      <c r="D3229" s="21">
        <v>0</v>
      </c>
      <c r="E3229" s="15">
        <v>0</v>
      </c>
    </row>
    <row r="3230" spans="1:5" x14ac:dyDescent="0.2">
      <c r="A3230" s="20">
        <v>97009</v>
      </c>
      <c r="B3230" s="17" t="s">
        <v>3243</v>
      </c>
      <c r="C3230" s="20" t="s">
        <v>26</v>
      </c>
      <c r="D3230" s="21">
        <v>0</v>
      </c>
      <c r="E3230" s="15">
        <v>0</v>
      </c>
    </row>
    <row r="3231" spans="1:5" x14ac:dyDescent="0.2">
      <c r="A3231" s="20">
        <v>97006</v>
      </c>
      <c r="B3231" s="17" t="s">
        <v>3244</v>
      </c>
      <c r="C3231" s="20" t="s">
        <v>26</v>
      </c>
      <c r="D3231" s="21">
        <v>0</v>
      </c>
      <c r="E3231" s="15">
        <v>0</v>
      </c>
    </row>
    <row r="3232" spans="1:5" x14ac:dyDescent="0.2">
      <c r="A3232" s="20">
        <v>97008</v>
      </c>
      <c r="B3232" s="17" t="s">
        <v>3245</v>
      </c>
      <c r="C3232" s="20" t="s">
        <v>26</v>
      </c>
      <c r="D3232" s="21">
        <v>0</v>
      </c>
      <c r="E3232" s="15">
        <v>0</v>
      </c>
    </row>
    <row r="3233" spans="1:5" x14ac:dyDescent="0.2">
      <c r="A3233" s="20">
        <v>97048</v>
      </c>
      <c r="B3233" s="17" t="s">
        <v>3246</v>
      </c>
      <c r="C3233" s="20" t="s">
        <v>17</v>
      </c>
      <c r="D3233" s="21">
        <v>0.1</v>
      </c>
      <c r="E3233" s="15">
        <v>0</v>
      </c>
    </row>
    <row r="3234" spans="1:5" x14ac:dyDescent="0.2">
      <c r="A3234" s="20">
        <v>97047</v>
      </c>
      <c r="B3234" s="17" t="s">
        <v>3247</v>
      </c>
      <c r="C3234" s="20" t="s">
        <v>17</v>
      </c>
      <c r="D3234" s="21">
        <v>0.14000000000000001</v>
      </c>
      <c r="E3234" s="15">
        <v>0</v>
      </c>
    </row>
    <row r="3235" spans="1:5" x14ac:dyDescent="0.2">
      <c r="A3235" s="20">
        <v>97046</v>
      </c>
      <c r="B3235" s="17" t="s">
        <v>3248</v>
      </c>
      <c r="C3235" s="20" t="s">
        <v>17</v>
      </c>
      <c r="D3235" s="21">
        <v>0.37</v>
      </c>
      <c r="E3235" s="15">
        <v>0</v>
      </c>
    </row>
    <row r="3236" spans="1:5" x14ac:dyDescent="0.2">
      <c r="A3236" s="20">
        <v>104989</v>
      </c>
      <c r="B3236" s="17" t="s">
        <v>3249</v>
      </c>
      <c r="C3236" s="20" t="s">
        <v>19</v>
      </c>
      <c r="D3236" s="21">
        <v>47.04</v>
      </c>
      <c r="E3236" s="15">
        <v>0</v>
      </c>
    </row>
    <row r="3237" spans="1:5" x14ac:dyDescent="0.2">
      <c r="A3237" s="20">
        <v>97066</v>
      </c>
      <c r="B3237" s="17" t="s">
        <v>3250</v>
      </c>
      <c r="C3237" s="20" t="s">
        <v>17</v>
      </c>
      <c r="D3237" s="21">
        <v>363.32</v>
      </c>
      <c r="E3237" s="15">
        <v>0</v>
      </c>
    </row>
    <row r="3238" spans="1:5" x14ac:dyDescent="0.2">
      <c r="A3238" s="20">
        <v>104982</v>
      </c>
      <c r="B3238" s="17" t="s">
        <v>3251</v>
      </c>
      <c r="C3238" s="20" t="s">
        <v>26</v>
      </c>
      <c r="D3238" s="21">
        <v>0</v>
      </c>
      <c r="E3238" s="15">
        <v>0</v>
      </c>
    </row>
    <row r="3239" spans="1:5" x14ac:dyDescent="0.2">
      <c r="A3239" s="20">
        <v>97060</v>
      </c>
      <c r="B3239" s="17" t="s">
        <v>3252</v>
      </c>
      <c r="C3239" s="20" t="s">
        <v>26</v>
      </c>
      <c r="D3239" s="21">
        <v>0</v>
      </c>
      <c r="E3239" s="15">
        <v>0</v>
      </c>
    </row>
    <row r="3240" spans="1:5" x14ac:dyDescent="0.2">
      <c r="A3240" s="20">
        <v>97059</v>
      </c>
      <c r="B3240" s="17" t="s">
        <v>3253</v>
      </c>
      <c r="C3240" s="20" t="s">
        <v>26</v>
      </c>
      <c r="D3240" s="21">
        <v>0</v>
      </c>
      <c r="E3240" s="15">
        <v>0</v>
      </c>
    </row>
    <row r="3241" spans="1:5" x14ac:dyDescent="0.2">
      <c r="A3241" s="20">
        <v>97058</v>
      </c>
      <c r="B3241" s="17" t="s">
        <v>3254</v>
      </c>
      <c r="C3241" s="20" t="s">
        <v>26</v>
      </c>
      <c r="D3241" s="21">
        <v>0</v>
      </c>
      <c r="E3241" s="15">
        <v>0</v>
      </c>
    </row>
    <row r="3242" spans="1:5" x14ac:dyDescent="0.2">
      <c r="A3242" s="20">
        <v>97056</v>
      </c>
      <c r="B3242" s="17" t="s">
        <v>3255</v>
      </c>
      <c r="C3242" s="20" t="s">
        <v>26</v>
      </c>
      <c r="D3242" s="21">
        <v>0</v>
      </c>
      <c r="E3242" s="15">
        <v>0</v>
      </c>
    </row>
    <row r="3243" spans="1:5" x14ac:dyDescent="0.2">
      <c r="A3243" s="20">
        <v>97057</v>
      </c>
      <c r="B3243" s="17" t="s">
        <v>3256</v>
      </c>
      <c r="C3243" s="20" t="s">
        <v>26</v>
      </c>
      <c r="D3243" s="21">
        <v>0</v>
      </c>
      <c r="E3243" s="15">
        <v>0</v>
      </c>
    </row>
    <row r="3244" spans="1:5" x14ac:dyDescent="0.2">
      <c r="A3244" s="20">
        <v>97055</v>
      </c>
      <c r="B3244" s="17" t="s">
        <v>3257</v>
      </c>
      <c r="C3244" s="20" t="s">
        <v>26</v>
      </c>
      <c r="D3244" s="21">
        <v>0</v>
      </c>
      <c r="E3244" s="15">
        <v>0</v>
      </c>
    </row>
    <row r="3245" spans="1:5" x14ac:dyDescent="0.2">
      <c r="A3245" s="20">
        <v>102656</v>
      </c>
      <c r="B3245" s="17" t="s">
        <v>3258</v>
      </c>
      <c r="C3245" s="20" t="s">
        <v>26</v>
      </c>
      <c r="D3245" s="21">
        <v>0</v>
      </c>
      <c r="E3245" s="15">
        <v>0</v>
      </c>
    </row>
    <row r="3246" spans="1:5" x14ac:dyDescent="0.2">
      <c r="A3246" s="20">
        <v>104983</v>
      </c>
      <c r="B3246" s="17" t="s">
        <v>3259</v>
      </c>
      <c r="C3246" s="20" t="s">
        <v>19</v>
      </c>
      <c r="D3246" s="21">
        <v>0</v>
      </c>
      <c r="E3246" s="15">
        <v>0</v>
      </c>
    </row>
    <row r="3247" spans="1:5" x14ac:dyDescent="0.2">
      <c r="A3247" s="20">
        <v>97050</v>
      </c>
      <c r="B3247" s="17" t="s">
        <v>3260</v>
      </c>
      <c r="C3247" s="20" t="s">
        <v>17</v>
      </c>
      <c r="D3247" s="21">
        <v>0</v>
      </c>
      <c r="E3247" s="15">
        <v>0</v>
      </c>
    </row>
    <row r="3248" spans="1:5" x14ac:dyDescent="0.2">
      <c r="A3248" s="20">
        <v>95946</v>
      </c>
      <c r="B3248" s="17" t="s">
        <v>3261</v>
      </c>
      <c r="C3248" s="20" t="s">
        <v>284</v>
      </c>
      <c r="D3248" s="21">
        <v>11.73</v>
      </c>
      <c r="E3248" s="15">
        <v>0</v>
      </c>
    </row>
    <row r="3249" spans="1:5" x14ac:dyDescent="0.2">
      <c r="A3249" s="20">
        <v>95947</v>
      </c>
      <c r="B3249" s="17" t="s">
        <v>3262</v>
      </c>
      <c r="C3249" s="20" t="s">
        <v>284</v>
      </c>
      <c r="D3249" s="21">
        <v>8.5</v>
      </c>
      <c r="E3249" s="15">
        <v>0</v>
      </c>
    </row>
    <row r="3250" spans="1:5" x14ac:dyDescent="0.2">
      <c r="A3250" s="20">
        <v>95948</v>
      </c>
      <c r="B3250" s="17" t="s">
        <v>3263</v>
      </c>
      <c r="C3250" s="20" t="s">
        <v>284</v>
      </c>
      <c r="D3250" s="21">
        <v>6.91</v>
      </c>
      <c r="E3250" s="15">
        <v>0</v>
      </c>
    </row>
    <row r="3251" spans="1:5" x14ac:dyDescent="0.2">
      <c r="A3251" s="20">
        <v>95944</v>
      </c>
      <c r="B3251" s="17" t="s">
        <v>3264</v>
      </c>
      <c r="C3251" s="20" t="s">
        <v>284</v>
      </c>
      <c r="D3251" s="21">
        <v>21.15</v>
      </c>
      <c r="E3251" s="15">
        <v>0</v>
      </c>
    </row>
    <row r="3252" spans="1:5" x14ac:dyDescent="0.2">
      <c r="A3252" s="20">
        <v>95945</v>
      </c>
      <c r="B3252" s="17" t="s">
        <v>3265</v>
      </c>
      <c r="C3252" s="20" t="s">
        <v>284</v>
      </c>
      <c r="D3252" s="21">
        <v>15.81</v>
      </c>
      <c r="E3252" s="15">
        <v>0</v>
      </c>
    </row>
    <row r="3253" spans="1:5" x14ac:dyDescent="0.2">
      <c r="A3253" s="20">
        <v>95943</v>
      </c>
      <c r="B3253" s="17" t="s">
        <v>3266</v>
      </c>
      <c r="C3253" s="20" t="s">
        <v>284</v>
      </c>
      <c r="D3253" s="21">
        <v>24.41</v>
      </c>
      <c r="E3253" s="15">
        <v>0</v>
      </c>
    </row>
    <row r="3254" spans="1:5" x14ac:dyDescent="0.2">
      <c r="A3254" s="20">
        <v>102077</v>
      </c>
      <c r="B3254" s="17" t="s">
        <v>3267</v>
      </c>
      <c r="C3254" s="20" t="s">
        <v>105</v>
      </c>
      <c r="D3254" s="21">
        <v>5283.66</v>
      </c>
      <c r="E3254" s="15">
        <v>0</v>
      </c>
    </row>
    <row r="3255" spans="1:5" x14ac:dyDescent="0.2">
      <c r="A3255" s="20">
        <v>102073</v>
      </c>
      <c r="B3255" s="17" t="s">
        <v>3268</v>
      </c>
      <c r="C3255" s="20" t="s">
        <v>105</v>
      </c>
      <c r="D3255" s="21">
        <v>3870.9</v>
      </c>
      <c r="E3255" s="15">
        <v>0</v>
      </c>
    </row>
    <row r="3256" spans="1:5" x14ac:dyDescent="0.2">
      <c r="A3256" s="20">
        <v>102079</v>
      </c>
      <c r="B3256" s="17" t="s">
        <v>3269</v>
      </c>
      <c r="C3256" s="20" t="s">
        <v>105</v>
      </c>
      <c r="D3256" s="21">
        <v>5177.3999999999996</v>
      </c>
      <c r="E3256" s="15">
        <v>0</v>
      </c>
    </row>
    <row r="3257" spans="1:5" x14ac:dyDescent="0.2">
      <c r="A3257" s="20">
        <v>102075</v>
      </c>
      <c r="B3257" s="17" t="s">
        <v>3270</v>
      </c>
      <c r="C3257" s="20" t="s">
        <v>105</v>
      </c>
      <c r="D3257" s="21">
        <v>4688.38</v>
      </c>
      <c r="E3257" s="15">
        <v>0</v>
      </c>
    </row>
    <row r="3258" spans="1:5" x14ac:dyDescent="0.2">
      <c r="A3258" s="20">
        <v>102078</v>
      </c>
      <c r="B3258" s="17" t="s">
        <v>3271</v>
      </c>
      <c r="C3258" s="20" t="s">
        <v>105</v>
      </c>
      <c r="D3258" s="21">
        <v>5434.49</v>
      </c>
      <c r="E3258" s="15">
        <v>0</v>
      </c>
    </row>
    <row r="3259" spans="1:5" x14ac:dyDescent="0.2">
      <c r="A3259" s="20">
        <v>102074</v>
      </c>
      <c r="B3259" s="17" t="s">
        <v>3272</v>
      </c>
      <c r="C3259" s="20" t="s">
        <v>105</v>
      </c>
      <c r="D3259" s="21">
        <v>4549.45</v>
      </c>
      <c r="E3259" s="15">
        <v>0</v>
      </c>
    </row>
    <row r="3260" spans="1:5" x14ac:dyDescent="0.2">
      <c r="A3260" s="20">
        <v>102080</v>
      </c>
      <c r="B3260" s="17" t="s">
        <v>3273</v>
      </c>
      <c r="C3260" s="20" t="s">
        <v>105</v>
      </c>
      <c r="D3260" s="21">
        <v>4452.97</v>
      </c>
      <c r="E3260" s="15">
        <v>0</v>
      </c>
    </row>
    <row r="3261" spans="1:5" x14ac:dyDescent="0.2">
      <c r="A3261" s="20">
        <v>102076</v>
      </c>
      <c r="B3261" s="17" t="s">
        <v>3274</v>
      </c>
      <c r="C3261" s="20" t="s">
        <v>105</v>
      </c>
      <c r="D3261" s="21">
        <v>4794.96</v>
      </c>
      <c r="E3261" s="15">
        <v>0</v>
      </c>
    </row>
    <row r="3262" spans="1:5" x14ac:dyDescent="0.2">
      <c r="A3262" s="20">
        <v>102084</v>
      </c>
      <c r="B3262" s="17" t="s">
        <v>3275</v>
      </c>
      <c r="C3262" s="20" t="s">
        <v>26</v>
      </c>
      <c r="D3262" s="21">
        <v>0</v>
      </c>
      <c r="E3262" s="15">
        <v>0</v>
      </c>
    </row>
    <row r="3263" spans="1:5" x14ac:dyDescent="0.2">
      <c r="A3263" s="20">
        <v>102082</v>
      </c>
      <c r="B3263" s="17" t="s">
        <v>3276</v>
      </c>
      <c r="C3263" s="20" t="s">
        <v>26</v>
      </c>
      <c r="D3263" s="21">
        <v>0</v>
      </c>
      <c r="E3263" s="15">
        <v>0</v>
      </c>
    </row>
    <row r="3264" spans="1:5" x14ac:dyDescent="0.2">
      <c r="A3264" s="20">
        <v>102081</v>
      </c>
      <c r="B3264" s="17" t="s">
        <v>3277</v>
      </c>
      <c r="C3264" s="20" t="s">
        <v>26</v>
      </c>
      <c r="D3264" s="21">
        <v>0</v>
      </c>
      <c r="E3264" s="15">
        <v>0</v>
      </c>
    </row>
    <row r="3265" spans="1:5" x14ac:dyDescent="0.2">
      <c r="A3265" s="20">
        <v>102092</v>
      </c>
      <c r="B3265" s="17" t="s">
        <v>3278</v>
      </c>
      <c r="C3265" s="20" t="s">
        <v>26</v>
      </c>
      <c r="D3265" s="21">
        <v>0</v>
      </c>
      <c r="E3265" s="15">
        <v>0</v>
      </c>
    </row>
    <row r="3266" spans="1:5" x14ac:dyDescent="0.2">
      <c r="A3266" s="20">
        <v>102089</v>
      </c>
      <c r="B3266" s="17" t="s">
        <v>3279</v>
      </c>
      <c r="C3266" s="20" t="s">
        <v>17</v>
      </c>
      <c r="D3266" s="21">
        <v>179.46</v>
      </c>
      <c r="E3266" s="15">
        <v>0</v>
      </c>
    </row>
    <row r="3267" spans="1:5" x14ac:dyDescent="0.2">
      <c r="A3267" s="20">
        <v>102090</v>
      </c>
      <c r="B3267" s="17" t="s">
        <v>3280</v>
      </c>
      <c r="C3267" s="20" t="s">
        <v>17</v>
      </c>
      <c r="D3267" s="21">
        <v>138.82</v>
      </c>
      <c r="E3267" s="15">
        <v>0</v>
      </c>
    </row>
    <row r="3268" spans="1:5" x14ac:dyDescent="0.2">
      <c r="A3268" s="20">
        <v>102086</v>
      </c>
      <c r="B3268" s="17" t="s">
        <v>3281</v>
      </c>
      <c r="C3268" s="20" t="s">
        <v>17</v>
      </c>
      <c r="D3268" s="21">
        <v>192.8</v>
      </c>
      <c r="E3268" s="15">
        <v>0</v>
      </c>
    </row>
    <row r="3269" spans="1:5" x14ac:dyDescent="0.2">
      <c r="A3269" s="20">
        <v>102087</v>
      </c>
      <c r="B3269" s="17" t="s">
        <v>3282</v>
      </c>
      <c r="C3269" s="20" t="s">
        <v>17</v>
      </c>
      <c r="D3269" s="21">
        <v>156.97999999999999</v>
      </c>
      <c r="E3269" s="15">
        <v>0</v>
      </c>
    </row>
    <row r="3270" spans="1:5" x14ac:dyDescent="0.2">
      <c r="A3270" s="20">
        <v>102091</v>
      </c>
      <c r="B3270" s="17" t="s">
        <v>3283</v>
      </c>
      <c r="C3270" s="20" t="s">
        <v>17</v>
      </c>
      <c r="D3270" s="21">
        <v>322.2</v>
      </c>
      <c r="E3270" s="15">
        <v>0</v>
      </c>
    </row>
    <row r="3271" spans="1:5" x14ac:dyDescent="0.2">
      <c r="A3271" s="20">
        <v>102088</v>
      </c>
      <c r="B3271" s="17" t="s">
        <v>3284</v>
      </c>
      <c r="C3271" s="20" t="s">
        <v>17</v>
      </c>
      <c r="D3271" s="21">
        <v>275.45999999999998</v>
      </c>
      <c r="E3271" s="15">
        <v>0</v>
      </c>
    </row>
    <row r="3272" spans="1:5" x14ac:dyDescent="0.2">
      <c r="A3272" s="20">
        <v>101997</v>
      </c>
      <c r="B3272" s="17" t="s">
        <v>3285</v>
      </c>
      <c r="C3272" s="20" t="s">
        <v>17</v>
      </c>
      <c r="D3272" s="21">
        <v>189.53</v>
      </c>
      <c r="E3272" s="15">
        <v>0</v>
      </c>
    </row>
    <row r="3273" spans="1:5" x14ac:dyDescent="0.2">
      <c r="A3273" s="20">
        <v>101998</v>
      </c>
      <c r="B3273" s="17" t="s">
        <v>3286</v>
      </c>
      <c r="C3273" s="20" t="s">
        <v>17</v>
      </c>
      <c r="D3273" s="21">
        <v>146.59</v>
      </c>
      <c r="E3273" s="15">
        <v>0</v>
      </c>
    </row>
    <row r="3274" spans="1:5" x14ac:dyDescent="0.2">
      <c r="A3274" s="20">
        <v>101999</v>
      </c>
      <c r="B3274" s="17" t="s">
        <v>3287</v>
      </c>
      <c r="C3274" s="20" t="s">
        <v>17</v>
      </c>
      <c r="D3274" s="21">
        <v>380.75</v>
      </c>
      <c r="E3274" s="15">
        <v>0</v>
      </c>
    </row>
    <row r="3275" spans="1:5" x14ac:dyDescent="0.2">
      <c r="A3275" s="20">
        <v>101994</v>
      </c>
      <c r="B3275" s="17" t="s">
        <v>3288</v>
      </c>
      <c r="C3275" s="20" t="s">
        <v>17</v>
      </c>
      <c r="D3275" s="21">
        <v>200.09</v>
      </c>
      <c r="E3275" s="15">
        <v>0</v>
      </c>
    </row>
    <row r="3276" spans="1:5" x14ac:dyDescent="0.2">
      <c r="A3276" s="20">
        <v>101995</v>
      </c>
      <c r="B3276" s="17" t="s">
        <v>3289</v>
      </c>
      <c r="C3276" s="20" t="s">
        <v>17</v>
      </c>
      <c r="D3276" s="21">
        <v>161.79</v>
      </c>
      <c r="E3276" s="15">
        <v>0</v>
      </c>
    </row>
    <row r="3277" spans="1:5" x14ac:dyDescent="0.2">
      <c r="A3277" s="20">
        <v>101996</v>
      </c>
      <c r="B3277" s="17" t="s">
        <v>3290</v>
      </c>
      <c r="C3277" s="20" t="s">
        <v>17</v>
      </c>
      <c r="D3277" s="21">
        <v>295.85000000000002</v>
      </c>
      <c r="E3277" s="15">
        <v>0</v>
      </c>
    </row>
    <row r="3278" spans="1:5" x14ac:dyDescent="0.2">
      <c r="A3278" s="20">
        <v>101991</v>
      </c>
      <c r="B3278" s="17" t="s">
        <v>3291</v>
      </c>
      <c r="C3278" s="20" t="s">
        <v>17</v>
      </c>
      <c r="D3278" s="21">
        <v>190.41</v>
      </c>
      <c r="E3278" s="15">
        <v>0</v>
      </c>
    </row>
    <row r="3279" spans="1:5" x14ac:dyDescent="0.2">
      <c r="A3279" s="20">
        <v>101992</v>
      </c>
      <c r="B3279" s="17" t="s">
        <v>3292</v>
      </c>
      <c r="C3279" s="20" t="s">
        <v>17</v>
      </c>
      <c r="D3279" s="21">
        <v>148.41999999999999</v>
      </c>
      <c r="E3279" s="15">
        <v>0</v>
      </c>
    </row>
    <row r="3280" spans="1:5" x14ac:dyDescent="0.2">
      <c r="A3280" s="20">
        <v>101993</v>
      </c>
      <c r="B3280" s="17" t="s">
        <v>3293</v>
      </c>
      <c r="C3280" s="20" t="s">
        <v>17</v>
      </c>
      <c r="D3280" s="21">
        <v>355.32</v>
      </c>
      <c r="E3280" s="15">
        <v>0</v>
      </c>
    </row>
    <row r="3281" spans="1:5" x14ac:dyDescent="0.2">
      <c r="A3281" s="20">
        <v>101988</v>
      </c>
      <c r="B3281" s="17" t="s">
        <v>3294</v>
      </c>
      <c r="C3281" s="20" t="s">
        <v>17</v>
      </c>
      <c r="D3281" s="21">
        <v>191.04</v>
      </c>
      <c r="E3281" s="15">
        <v>0</v>
      </c>
    </row>
    <row r="3282" spans="1:5" x14ac:dyDescent="0.2">
      <c r="A3282" s="20">
        <v>101989</v>
      </c>
      <c r="B3282" s="17" t="s">
        <v>3295</v>
      </c>
      <c r="C3282" s="20" t="s">
        <v>17</v>
      </c>
      <c r="D3282" s="21">
        <v>156.91999999999999</v>
      </c>
      <c r="E3282" s="15">
        <v>0</v>
      </c>
    </row>
    <row r="3283" spans="1:5" x14ac:dyDescent="0.2">
      <c r="A3283" s="20">
        <v>101990</v>
      </c>
      <c r="B3283" s="17" t="s">
        <v>3296</v>
      </c>
      <c r="C3283" s="20" t="s">
        <v>17</v>
      </c>
      <c r="D3283" s="21">
        <v>275.33999999999997</v>
      </c>
      <c r="E3283" s="15">
        <v>0</v>
      </c>
    </row>
    <row r="3284" spans="1:5" x14ac:dyDescent="0.2">
      <c r="A3284" s="20">
        <v>101985</v>
      </c>
      <c r="B3284" s="17" t="s">
        <v>3297</v>
      </c>
      <c r="C3284" s="20" t="s">
        <v>17</v>
      </c>
      <c r="D3284" s="21">
        <v>187.44</v>
      </c>
      <c r="E3284" s="15">
        <v>0</v>
      </c>
    </row>
    <row r="3285" spans="1:5" x14ac:dyDescent="0.2">
      <c r="A3285" s="20">
        <v>101986</v>
      </c>
      <c r="B3285" s="17" t="s">
        <v>3298</v>
      </c>
      <c r="C3285" s="20" t="s">
        <v>17</v>
      </c>
      <c r="D3285" s="21">
        <v>143.52000000000001</v>
      </c>
      <c r="E3285" s="15">
        <v>0</v>
      </c>
    </row>
    <row r="3286" spans="1:5" x14ac:dyDescent="0.2">
      <c r="A3286" s="20">
        <v>101987</v>
      </c>
      <c r="B3286" s="17" t="s">
        <v>3299</v>
      </c>
      <c r="C3286" s="20" t="s">
        <v>17</v>
      </c>
      <c r="D3286" s="21">
        <v>302.56</v>
      </c>
      <c r="E3286" s="15">
        <v>0</v>
      </c>
    </row>
    <row r="3287" spans="1:5" x14ac:dyDescent="0.2">
      <c r="A3287" s="20">
        <v>101969</v>
      </c>
      <c r="B3287" s="17" t="s">
        <v>3300</v>
      </c>
      <c r="C3287" s="20" t="s">
        <v>17</v>
      </c>
      <c r="D3287" s="21">
        <v>181.5</v>
      </c>
      <c r="E3287" s="15">
        <v>0</v>
      </c>
    </row>
    <row r="3288" spans="1:5" x14ac:dyDescent="0.2">
      <c r="A3288" s="20">
        <v>101971</v>
      </c>
      <c r="B3288" s="17" t="s">
        <v>3301</v>
      </c>
      <c r="C3288" s="20" t="s">
        <v>17</v>
      </c>
      <c r="D3288" s="21">
        <v>146.94999999999999</v>
      </c>
      <c r="E3288" s="15">
        <v>0</v>
      </c>
    </row>
    <row r="3289" spans="1:5" x14ac:dyDescent="0.2">
      <c r="A3289" s="20">
        <v>101973</v>
      </c>
      <c r="B3289" s="17" t="s">
        <v>3302</v>
      </c>
      <c r="C3289" s="20" t="s">
        <v>17</v>
      </c>
      <c r="D3289" s="21">
        <v>255.72</v>
      </c>
      <c r="E3289" s="15">
        <v>0</v>
      </c>
    </row>
    <row r="3290" spans="1:5" x14ac:dyDescent="0.2">
      <c r="A3290" s="20">
        <v>102072</v>
      </c>
      <c r="B3290" s="17" t="s">
        <v>3303</v>
      </c>
      <c r="C3290" s="20" t="s">
        <v>17</v>
      </c>
      <c r="D3290" s="21">
        <v>203.29</v>
      </c>
      <c r="E3290" s="15">
        <v>0</v>
      </c>
    </row>
    <row r="3291" spans="1:5" x14ac:dyDescent="0.2">
      <c r="A3291" s="20">
        <v>102070</v>
      </c>
      <c r="B3291" s="17" t="s">
        <v>3304</v>
      </c>
      <c r="C3291" s="20" t="s">
        <v>17</v>
      </c>
      <c r="D3291" s="21">
        <v>238.55</v>
      </c>
      <c r="E3291" s="15">
        <v>0</v>
      </c>
    </row>
    <row r="3292" spans="1:5" x14ac:dyDescent="0.2">
      <c r="A3292" s="20">
        <v>102071</v>
      </c>
      <c r="B3292" s="17" t="s">
        <v>3305</v>
      </c>
      <c r="C3292" s="20" t="s">
        <v>17</v>
      </c>
      <c r="D3292" s="21">
        <v>212.81</v>
      </c>
      <c r="E3292" s="15">
        <v>0</v>
      </c>
    </row>
    <row r="3293" spans="1:5" x14ac:dyDescent="0.2">
      <c r="A3293" s="20">
        <v>102068</v>
      </c>
      <c r="B3293" s="17" t="s">
        <v>3306</v>
      </c>
      <c r="C3293" s="20" t="s">
        <v>17</v>
      </c>
      <c r="D3293" s="21">
        <v>303.32</v>
      </c>
      <c r="E3293" s="15">
        <v>0</v>
      </c>
    </row>
    <row r="3294" spans="1:5" x14ac:dyDescent="0.2">
      <c r="A3294" s="20">
        <v>102069</v>
      </c>
      <c r="B3294" s="17" t="s">
        <v>3307</v>
      </c>
      <c r="C3294" s="20" t="s">
        <v>17</v>
      </c>
      <c r="D3294" s="21">
        <v>276.38</v>
      </c>
      <c r="E3294" s="15">
        <v>0</v>
      </c>
    </row>
    <row r="3295" spans="1:5" x14ac:dyDescent="0.2">
      <c r="A3295" s="20">
        <v>102066</v>
      </c>
      <c r="B3295" s="17" t="s">
        <v>3308</v>
      </c>
      <c r="C3295" s="20" t="s">
        <v>17</v>
      </c>
      <c r="D3295" s="21">
        <v>605.29999999999995</v>
      </c>
      <c r="E3295" s="15">
        <v>0</v>
      </c>
    </row>
    <row r="3296" spans="1:5" x14ac:dyDescent="0.2">
      <c r="A3296" s="20">
        <v>102067</v>
      </c>
      <c r="B3296" s="17" t="s">
        <v>3309</v>
      </c>
      <c r="C3296" s="20" t="s">
        <v>17</v>
      </c>
      <c r="D3296" s="21">
        <v>516.35</v>
      </c>
      <c r="E3296" s="15">
        <v>0</v>
      </c>
    </row>
    <row r="3297" spans="1:5" x14ac:dyDescent="0.2">
      <c r="A3297" s="20">
        <v>102065</v>
      </c>
      <c r="B3297" s="17" t="s">
        <v>3310</v>
      </c>
      <c r="C3297" s="20" t="s">
        <v>17</v>
      </c>
      <c r="D3297" s="21">
        <v>214.25</v>
      </c>
      <c r="E3297" s="15">
        <v>0</v>
      </c>
    </row>
    <row r="3298" spans="1:5" x14ac:dyDescent="0.2">
      <c r="A3298" s="20">
        <v>102063</v>
      </c>
      <c r="B3298" s="17" t="s">
        <v>3311</v>
      </c>
      <c r="C3298" s="20" t="s">
        <v>17</v>
      </c>
      <c r="D3298" s="21">
        <v>256.62</v>
      </c>
      <c r="E3298" s="15">
        <v>0</v>
      </c>
    </row>
    <row r="3299" spans="1:5" x14ac:dyDescent="0.2">
      <c r="A3299" s="20">
        <v>102064</v>
      </c>
      <c r="B3299" s="17" t="s">
        <v>3312</v>
      </c>
      <c r="C3299" s="20" t="s">
        <v>17</v>
      </c>
      <c r="D3299" s="21">
        <v>229.41</v>
      </c>
      <c r="E3299" s="15">
        <v>0</v>
      </c>
    </row>
    <row r="3300" spans="1:5" x14ac:dyDescent="0.2">
      <c r="A3300" s="20">
        <v>102061</v>
      </c>
      <c r="B3300" s="17" t="s">
        <v>3313</v>
      </c>
      <c r="C3300" s="20" t="s">
        <v>17</v>
      </c>
      <c r="D3300" s="21">
        <v>326.8</v>
      </c>
      <c r="E3300" s="15">
        <v>0</v>
      </c>
    </row>
    <row r="3301" spans="1:5" x14ac:dyDescent="0.2">
      <c r="A3301" s="20">
        <v>102062</v>
      </c>
      <c r="B3301" s="17" t="s">
        <v>3314</v>
      </c>
      <c r="C3301" s="20" t="s">
        <v>17</v>
      </c>
      <c r="D3301" s="21">
        <v>301.08</v>
      </c>
      <c r="E3301" s="15">
        <v>0</v>
      </c>
    </row>
    <row r="3302" spans="1:5" x14ac:dyDescent="0.2">
      <c r="A3302" s="20">
        <v>102059</v>
      </c>
      <c r="B3302" s="17" t="s">
        <v>3315</v>
      </c>
      <c r="C3302" s="20" t="s">
        <v>17</v>
      </c>
      <c r="D3302" s="21">
        <v>574.17999999999995</v>
      </c>
      <c r="E3302" s="15">
        <v>0</v>
      </c>
    </row>
    <row r="3303" spans="1:5" x14ac:dyDescent="0.2">
      <c r="A3303" s="20">
        <v>102060</v>
      </c>
      <c r="B3303" s="17" t="s">
        <v>3316</v>
      </c>
      <c r="C3303" s="20" t="s">
        <v>17</v>
      </c>
      <c r="D3303" s="21">
        <v>480.13</v>
      </c>
      <c r="E3303" s="15">
        <v>0</v>
      </c>
    </row>
    <row r="3304" spans="1:5" x14ac:dyDescent="0.2">
      <c r="A3304" s="20">
        <v>102052</v>
      </c>
      <c r="B3304" s="17" t="s">
        <v>3317</v>
      </c>
      <c r="C3304" s="20" t="s">
        <v>17</v>
      </c>
      <c r="D3304" s="21">
        <v>209.96</v>
      </c>
      <c r="E3304" s="15">
        <v>0</v>
      </c>
    </row>
    <row r="3305" spans="1:5" x14ac:dyDescent="0.2">
      <c r="A3305" s="20">
        <v>102050</v>
      </c>
      <c r="B3305" s="17" t="s">
        <v>3318</v>
      </c>
      <c r="C3305" s="20" t="s">
        <v>17</v>
      </c>
      <c r="D3305" s="21">
        <v>253.61</v>
      </c>
      <c r="E3305" s="15">
        <v>0</v>
      </c>
    </row>
    <row r="3306" spans="1:5" x14ac:dyDescent="0.2">
      <c r="A3306" s="20">
        <v>102051</v>
      </c>
      <c r="B3306" s="17" t="s">
        <v>3319</v>
      </c>
      <c r="C3306" s="20" t="s">
        <v>17</v>
      </c>
      <c r="D3306" s="21">
        <v>225.61</v>
      </c>
      <c r="E3306" s="15">
        <v>0</v>
      </c>
    </row>
    <row r="3307" spans="1:5" x14ac:dyDescent="0.2">
      <c r="A3307" s="20">
        <v>102048</v>
      </c>
      <c r="B3307" s="17" t="s">
        <v>3320</v>
      </c>
      <c r="C3307" s="20" t="s">
        <v>17</v>
      </c>
      <c r="D3307" s="21">
        <v>332.42</v>
      </c>
      <c r="E3307" s="15">
        <v>0</v>
      </c>
    </row>
    <row r="3308" spans="1:5" x14ac:dyDescent="0.2">
      <c r="A3308" s="20">
        <v>102049</v>
      </c>
      <c r="B3308" s="17" t="s">
        <v>3321</v>
      </c>
      <c r="C3308" s="20" t="s">
        <v>17</v>
      </c>
      <c r="D3308" s="21">
        <v>294.16000000000003</v>
      </c>
      <c r="E3308" s="15">
        <v>0</v>
      </c>
    </row>
    <row r="3309" spans="1:5" x14ac:dyDescent="0.2">
      <c r="A3309" s="20">
        <v>102046</v>
      </c>
      <c r="B3309" s="17" t="s">
        <v>3322</v>
      </c>
      <c r="C3309" s="20" t="s">
        <v>17</v>
      </c>
      <c r="D3309" s="21">
        <v>683.42</v>
      </c>
      <c r="E3309" s="15">
        <v>0</v>
      </c>
    </row>
    <row r="3310" spans="1:5" x14ac:dyDescent="0.2">
      <c r="A3310" s="20">
        <v>102047</v>
      </c>
      <c r="B3310" s="17" t="s">
        <v>3323</v>
      </c>
      <c r="C3310" s="20" t="s">
        <v>17</v>
      </c>
      <c r="D3310" s="21">
        <v>580.08000000000004</v>
      </c>
      <c r="E3310" s="15">
        <v>0</v>
      </c>
    </row>
    <row r="3311" spans="1:5" x14ac:dyDescent="0.2">
      <c r="A3311" s="20">
        <v>102045</v>
      </c>
      <c r="B3311" s="17" t="s">
        <v>3324</v>
      </c>
      <c r="C3311" s="20" t="s">
        <v>17</v>
      </c>
      <c r="D3311" s="21">
        <v>228.97</v>
      </c>
      <c r="E3311" s="15">
        <v>0</v>
      </c>
    </row>
    <row r="3312" spans="1:5" x14ac:dyDescent="0.2">
      <c r="A3312" s="20">
        <v>102043</v>
      </c>
      <c r="B3312" s="17" t="s">
        <v>3325</v>
      </c>
      <c r="C3312" s="20" t="s">
        <v>17</v>
      </c>
      <c r="D3312" s="21">
        <v>272.41000000000003</v>
      </c>
      <c r="E3312" s="15">
        <v>0</v>
      </c>
    </row>
    <row r="3313" spans="1:5" x14ac:dyDescent="0.2">
      <c r="A3313" s="20">
        <v>102044</v>
      </c>
      <c r="B3313" s="17" t="s">
        <v>3326</v>
      </c>
      <c r="C3313" s="20" t="s">
        <v>17</v>
      </c>
      <c r="D3313" s="21">
        <v>245.25</v>
      </c>
      <c r="E3313" s="15">
        <v>0</v>
      </c>
    </row>
    <row r="3314" spans="1:5" x14ac:dyDescent="0.2">
      <c r="A3314" s="20">
        <v>102041</v>
      </c>
      <c r="B3314" s="17" t="s">
        <v>3327</v>
      </c>
      <c r="C3314" s="20" t="s">
        <v>17</v>
      </c>
      <c r="D3314" s="21">
        <v>354.49</v>
      </c>
      <c r="E3314" s="15">
        <v>0</v>
      </c>
    </row>
    <row r="3315" spans="1:5" x14ac:dyDescent="0.2">
      <c r="A3315" s="20">
        <v>102042</v>
      </c>
      <c r="B3315" s="17" t="s">
        <v>3328</v>
      </c>
      <c r="C3315" s="20" t="s">
        <v>17</v>
      </c>
      <c r="D3315" s="21">
        <v>318.60000000000002</v>
      </c>
      <c r="E3315" s="15">
        <v>0</v>
      </c>
    </row>
    <row r="3316" spans="1:5" x14ac:dyDescent="0.2">
      <c r="A3316" s="20">
        <v>102039</v>
      </c>
      <c r="B3316" s="17" t="s">
        <v>3329</v>
      </c>
      <c r="C3316" s="20" t="s">
        <v>17</v>
      </c>
      <c r="D3316" s="21">
        <v>619.63</v>
      </c>
      <c r="E3316" s="15">
        <v>0</v>
      </c>
    </row>
    <row r="3317" spans="1:5" x14ac:dyDescent="0.2">
      <c r="A3317" s="20">
        <v>102040</v>
      </c>
      <c r="B3317" s="17" t="s">
        <v>3330</v>
      </c>
      <c r="C3317" s="20" t="s">
        <v>17</v>
      </c>
      <c r="D3317" s="21">
        <v>513.65</v>
      </c>
      <c r="E3317" s="15">
        <v>0</v>
      </c>
    </row>
    <row r="3318" spans="1:5" x14ac:dyDescent="0.2">
      <c r="A3318" s="20">
        <v>102038</v>
      </c>
      <c r="B3318" s="17" t="s">
        <v>3331</v>
      </c>
      <c r="C3318" s="20" t="s">
        <v>17</v>
      </c>
      <c r="D3318" s="21">
        <v>221.54</v>
      </c>
      <c r="E3318" s="15">
        <v>0</v>
      </c>
    </row>
    <row r="3319" spans="1:5" x14ac:dyDescent="0.2">
      <c r="A3319" s="20">
        <v>102036</v>
      </c>
      <c r="B3319" s="17" t="s">
        <v>3332</v>
      </c>
      <c r="C3319" s="20" t="s">
        <v>17</v>
      </c>
      <c r="D3319" s="21">
        <v>265.33999999999997</v>
      </c>
      <c r="E3319" s="15">
        <v>0</v>
      </c>
    </row>
    <row r="3320" spans="1:5" x14ac:dyDescent="0.2">
      <c r="A3320" s="20">
        <v>102037</v>
      </c>
      <c r="B3320" s="17" t="s">
        <v>3333</v>
      </c>
      <c r="C3320" s="20" t="s">
        <v>17</v>
      </c>
      <c r="D3320" s="21">
        <v>237.25</v>
      </c>
      <c r="E3320" s="15">
        <v>0</v>
      </c>
    </row>
    <row r="3321" spans="1:5" x14ac:dyDescent="0.2">
      <c r="A3321" s="20">
        <v>102016</v>
      </c>
      <c r="B3321" s="17" t="s">
        <v>3334</v>
      </c>
      <c r="C3321" s="20" t="s">
        <v>17</v>
      </c>
      <c r="D3321" s="21">
        <v>342.03</v>
      </c>
      <c r="E3321" s="15">
        <v>0</v>
      </c>
    </row>
    <row r="3322" spans="1:5" x14ac:dyDescent="0.2">
      <c r="A3322" s="20">
        <v>102017</v>
      </c>
      <c r="B3322" s="17" t="s">
        <v>3335</v>
      </c>
      <c r="C3322" s="20" t="s">
        <v>17</v>
      </c>
      <c r="D3322" s="21">
        <v>308.11</v>
      </c>
      <c r="E3322" s="15">
        <v>0</v>
      </c>
    </row>
    <row r="3323" spans="1:5" x14ac:dyDescent="0.2">
      <c r="A3323" s="20">
        <v>102014</v>
      </c>
      <c r="B3323" s="17" t="s">
        <v>3336</v>
      </c>
      <c r="C3323" s="20" t="s">
        <v>17</v>
      </c>
      <c r="D3323" s="21">
        <v>669.15</v>
      </c>
      <c r="E3323" s="15">
        <v>0</v>
      </c>
    </row>
    <row r="3324" spans="1:5" x14ac:dyDescent="0.2">
      <c r="A3324" s="20">
        <v>102015</v>
      </c>
      <c r="B3324" s="17" t="s">
        <v>3337</v>
      </c>
      <c r="C3324" s="20" t="s">
        <v>17</v>
      </c>
      <c r="D3324" s="21">
        <v>558.52</v>
      </c>
      <c r="E3324" s="15">
        <v>0</v>
      </c>
    </row>
    <row r="3325" spans="1:5" x14ac:dyDescent="0.2">
      <c r="A3325" s="20">
        <v>102013</v>
      </c>
      <c r="B3325" s="17" t="s">
        <v>3338</v>
      </c>
      <c r="C3325" s="20" t="s">
        <v>17</v>
      </c>
      <c r="D3325" s="21">
        <v>232.39</v>
      </c>
      <c r="E3325" s="15">
        <v>0</v>
      </c>
    </row>
    <row r="3326" spans="1:5" x14ac:dyDescent="0.2">
      <c r="A3326" s="20">
        <v>102011</v>
      </c>
      <c r="B3326" s="17" t="s">
        <v>3339</v>
      </c>
      <c r="C3326" s="20" t="s">
        <v>17</v>
      </c>
      <c r="D3326" s="21">
        <v>276.3</v>
      </c>
      <c r="E3326" s="15">
        <v>0</v>
      </c>
    </row>
    <row r="3327" spans="1:5" x14ac:dyDescent="0.2">
      <c r="A3327" s="20">
        <v>102012</v>
      </c>
      <c r="B3327" s="17" t="s">
        <v>3340</v>
      </c>
      <c r="C3327" s="20" t="s">
        <v>17</v>
      </c>
      <c r="D3327" s="21">
        <v>248.13</v>
      </c>
      <c r="E3327" s="15">
        <v>0</v>
      </c>
    </row>
    <row r="3328" spans="1:5" x14ac:dyDescent="0.2">
      <c r="A3328" s="20">
        <v>102009</v>
      </c>
      <c r="B3328" s="17" t="s">
        <v>3341</v>
      </c>
      <c r="C3328" s="20" t="s">
        <v>17</v>
      </c>
      <c r="D3328" s="21">
        <v>356.68</v>
      </c>
      <c r="E3328" s="15">
        <v>0</v>
      </c>
    </row>
    <row r="3329" spans="1:5" x14ac:dyDescent="0.2">
      <c r="A3329" s="20">
        <v>102010</v>
      </c>
      <c r="B3329" s="17" t="s">
        <v>3342</v>
      </c>
      <c r="C3329" s="20" t="s">
        <v>17</v>
      </c>
      <c r="D3329" s="21">
        <v>323.99</v>
      </c>
      <c r="E3329" s="15">
        <v>0</v>
      </c>
    </row>
    <row r="3330" spans="1:5" x14ac:dyDescent="0.2">
      <c r="A3330" s="20">
        <v>102007</v>
      </c>
      <c r="B3330" s="17" t="s">
        <v>3343</v>
      </c>
      <c r="C3330" s="20" t="s">
        <v>17</v>
      </c>
      <c r="D3330" s="21">
        <v>592.34</v>
      </c>
      <c r="E3330" s="15">
        <v>0</v>
      </c>
    </row>
    <row r="3331" spans="1:5" x14ac:dyDescent="0.2">
      <c r="A3331" s="20">
        <v>102008</v>
      </c>
      <c r="B3331" s="17" t="s">
        <v>3344</v>
      </c>
      <c r="C3331" s="20" t="s">
        <v>17</v>
      </c>
      <c r="D3331" s="21">
        <v>492.44</v>
      </c>
      <c r="E3331" s="15">
        <v>0</v>
      </c>
    </row>
    <row r="3332" spans="1:5" x14ac:dyDescent="0.2">
      <c r="A3332" s="20">
        <v>102006</v>
      </c>
      <c r="B3332" s="17" t="s">
        <v>3345</v>
      </c>
      <c r="C3332" s="20" t="s">
        <v>17</v>
      </c>
      <c r="D3332" s="21">
        <v>225.03</v>
      </c>
      <c r="E3332" s="15">
        <v>0</v>
      </c>
    </row>
    <row r="3333" spans="1:5" x14ac:dyDescent="0.2">
      <c r="A3333" s="20">
        <v>102004</v>
      </c>
      <c r="B3333" s="17" t="s">
        <v>3346</v>
      </c>
      <c r="C3333" s="20" t="s">
        <v>17</v>
      </c>
      <c r="D3333" s="21">
        <v>270.2</v>
      </c>
      <c r="E3333" s="15">
        <v>0</v>
      </c>
    </row>
    <row r="3334" spans="1:5" x14ac:dyDescent="0.2">
      <c r="A3334" s="20">
        <v>102005</v>
      </c>
      <c r="B3334" s="17" t="s">
        <v>3347</v>
      </c>
      <c r="C3334" s="20" t="s">
        <v>17</v>
      </c>
      <c r="D3334" s="21">
        <v>242.43</v>
      </c>
      <c r="E3334" s="15">
        <v>0</v>
      </c>
    </row>
    <row r="3335" spans="1:5" x14ac:dyDescent="0.2">
      <c r="A3335" s="20">
        <v>102002</v>
      </c>
      <c r="B3335" s="17" t="s">
        <v>3348</v>
      </c>
      <c r="C3335" s="20" t="s">
        <v>17</v>
      </c>
      <c r="D3335" s="21">
        <v>342.36</v>
      </c>
      <c r="E3335" s="15">
        <v>0</v>
      </c>
    </row>
    <row r="3336" spans="1:5" x14ac:dyDescent="0.2">
      <c r="A3336" s="20">
        <v>102003</v>
      </c>
      <c r="B3336" s="17" t="s">
        <v>3349</v>
      </c>
      <c r="C3336" s="20" t="s">
        <v>17</v>
      </c>
      <c r="D3336" s="21">
        <v>310.72000000000003</v>
      </c>
      <c r="E3336" s="15">
        <v>0</v>
      </c>
    </row>
    <row r="3337" spans="1:5" x14ac:dyDescent="0.2">
      <c r="A3337" s="20">
        <v>102000</v>
      </c>
      <c r="B3337" s="17" t="s">
        <v>3350</v>
      </c>
      <c r="C3337" s="20" t="s">
        <v>17</v>
      </c>
      <c r="D3337" s="21">
        <v>616.37</v>
      </c>
      <c r="E3337" s="15">
        <v>0</v>
      </c>
    </row>
    <row r="3338" spans="1:5" x14ac:dyDescent="0.2">
      <c r="A3338" s="20">
        <v>102001</v>
      </c>
      <c r="B3338" s="17" t="s">
        <v>3351</v>
      </c>
      <c r="C3338" s="20" t="s">
        <v>17</v>
      </c>
      <c r="D3338" s="21">
        <v>528.38</v>
      </c>
      <c r="E3338" s="15">
        <v>0</v>
      </c>
    </row>
    <row r="3339" spans="1:5" x14ac:dyDescent="0.2">
      <c r="A3339" s="20">
        <v>101983</v>
      </c>
      <c r="B3339" s="17" t="s">
        <v>3352</v>
      </c>
      <c r="C3339" s="20" t="s">
        <v>17</v>
      </c>
      <c r="D3339" s="21">
        <v>235.71</v>
      </c>
      <c r="E3339" s="15">
        <v>0</v>
      </c>
    </row>
    <row r="3340" spans="1:5" x14ac:dyDescent="0.2">
      <c r="A3340" s="20">
        <v>101981</v>
      </c>
      <c r="B3340" s="17" t="s">
        <v>3353</v>
      </c>
      <c r="C3340" s="20" t="s">
        <v>17</v>
      </c>
      <c r="D3340" s="21">
        <v>279.81</v>
      </c>
      <c r="E3340" s="15">
        <v>0</v>
      </c>
    </row>
    <row r="3341" spans="1:5" x14ac:dyDescent="0.2">
      <c r="A3341" s="20">
        <v>101982</v>
      </c>
      <c r="B3341" s="17" t="s">
        <v>3354</v>
      </c>
      <c r="C3341" s="20" t="s">
        <v>17</v>
      </c>
      <c r="D3341" s="21">
        <v>252.69</v>
      </c>
      <c r="E3341" s="15">
        <v>0</v>
      </c>
    </row>
    <row r="3342" spans="1:5" x14ac:dyDescent="0.2">
      <c r="A3342" s="20">
        <v>101977</v>
      </c>
      <c r="B3342" s="17" t="s">
        <v>3355</v>
      </c>
      <c r="C3342" s="20" t="s">
        <v>17</v>
      </c>
      <c r="D3342" s="21">
        <v>354.23</v>
      </c>
      <c r="E3342" s="15">
        <v>0</v>
      </c>
    </row>
    <row r="3343" spans="1:5" x14ac:dyDescent="0.2">
      <c r="A3343" s="20">
        <v>101980</v>
      </c>
      <c r="B3343" s="17" t="s">
        <v>3356</v>
      </c>
      <c r="C3343" s="20" t="s">
        <v>17</v>
      </c>
      <c r="D3343" s="21">
        <v>324.75</v>
      </c>
      <c r="E3343" s="15">
        <v>0</v>
      </c>
    </row>
    <row r="3344" spans="1:5" x14ac:dyDescent="0.2">
      <c r="A3344" s="20">
        <v>101974</v>
      </c>
      <c r="B3344" s="17" t="s">
        <v>3357</v>
      </c>
      <c r="C3344" s="20" t="s">
        <v>17</v>
      </c>
      <c r="D3344" s="21">
        <v>597.1</v>
      </c>
      <c r="E3344" s="15">
        <v>0</v>
      </c>
    </row>
    <row r="3345" spans="1:5" x14ac:dyDescent="0.2">
      <c r="A3345" s="20">
        <v>101975</v>
      </c>
      <c r="B3345" s="17" t="s">
        <v>3358</v>
      </c>
      <c r="C3345" s="20" t="s">
        <v>17</v>
      </c>
      <c r="D3345" s="21">
        <v>505.16</v>
      </c>
      <c r="E3345" s="15">
        <v>0</v>
      </c>
    </row>
    <row r="3346" spans="1:5" x14ac:dyDescent="0.2">
      <c r="A3346" s="20">
        <v>101114</v>
      </c>
      <c r="B3346" s="17" t="s">
        <v>3359</v>
      </c>
      <c r="C3346" s="20" t="s">
        <v>105</v>
      </c>
      <c r="D3346" s="21">
        <v>5.08</v>
      </c>
    </row>
    <row r="3347" spans="1:5" x14ac:dyDescent="0.2">
      <c r="A3347" s="20">
        <v>101118</v>
      </c>
      <c r="B3347" s="17" t="s">
        <v>3360</v>
      </c>
      <c r="C3347" s="20" t="s">
        <v>105</v>
      </c>
      <c r="D3347" s="21">
        <v>4.34</v>
      </c>
    </row>
    <row r="3348" spans="1:5" x14ac:dyDescent="0.2">
      <c r="A3348" s="20">
        <v>101115</v>
      </c>
      <c r="B3348" s="17" t="s">
        <v>3361</v>
      </c>
      <c r="C3348" s="20" t="s">
        <v>105</v>
      </c>
      <c r="D3348" s="21">
        <v>4.18</v>
      </c>
    </row>
    <row r="3349" spans="1:5" x14ac:dyDescent="0.2">
      <c r="A3349" s="20">
        <v>101116</v>
      </c>
      <c r="B3349" s="17" t="s">
        <v>3362</v>
      </c>
      <c r="C3349" s="20" t="s">
        <v>105</v>
      </c>
      <c r="D3349" s="21">
        <v>2.6</v>
      </c>
    </row>
    <row r="3350" spans="1:5" x14ac:dyDescent="0.2">
      <c r="A3350" s="20">
        <v>101117</v>
      </c>
      <c r="B3350" s="17" t="s">
        <v>3363</v>
      </c>
      <c r="C3350" s="20" t="s">
        <v>105</v>
      </c>
      <c r="D3350" s="21">
        <v>3.51</v>
      </c>
    </row>
    <row r="3351" spans="1:5" x14ac:dyDescent="0.2">
      <c r="A3351" s="20">
        <v>101124</v>
      </c>
      <c r="B3351" s="17" t="s">
        <v>3364</v>
      </c>
      <c r="C3351" s="20" t="s">
        <v>105</v>
      </c>
      <c r="D3351" s="21">
        <v>16.48</v>
      </c>
    </row>
    <row r="3352" spans="1:5" x14ac:dyDescent="0.2">
      <c r="A3352" s="20">
        <v>101128</v>
      </c>
      <c r="B3352" s="17" t="s">
        <v>3365</v>
      </c>
      <c r="C3352" s="20" t="s">
        <v>105</v>
      </c>
      <c r="D3352" s="21">
        <v>15.74</v>
      </c>
    </row>
    <row r="3353" spans="1:5" x14ac:dyDescent="0.2">
      <c r="A3353" s="20">
        <v>101125</v>
      </c>
      <c r="B3353" s="17" t="s">
        <v>3366</v>
      </c>
      <c r="C3353" s="20" t="s">
        <v>105</v>
      </c>
      <c r="D3353" s="21">
        <v>15.58</v>
      </c>
    </row>
    <row r="3354" spans="1:5" x14ac:dyDescent="0.2">
      <c r="A3354" s="20">
        <v>101126</v>
      </c>
      <c r="B3354" s="17" t="s">
        <v>3367</v>
      </c>
      <c r="C3354" s="20" t="s">
        <v>105</v>
      </c>
      <c r="D3354" s="21">
        <v>14</v>
      </c>
    </row>
    <row r="3355" spans="1:5" x14ac:dyDescent="0.2">
      <c r="A3355" s="20">
        <v>101127</v>
      </c>
      <c r="B3355" s="17" t="s">
        <v>3368</v>
      </c>
      <c r="C3355" s="20" t="s">
        <v>105</v>
      </c>
      <c r="D3355" s="21">
        <v>14.91</v>
      </c>
    </row>
    <row r="3356" spans="1:5" x14ac:dyDescent="0.2">
      <c r="A3356" s="20">
        <v>101134</v>
      </c>
      <c r="B3356" s="17" t="s">
        <v>3369</v>
      </c>
      <c r="C3356" s="20" t="s">
        <v>105</v>
      </c>
      <c r="D3356" s="21">
        <v>17.2</v>
      </c>
    </row>
    <row r="3357" spans="1:5" x14ac:dyDescent="0.2">
      <c r="A3357" s="20">
        <v>101144</v>
      </c>
      <c r="B3357" s="17" t="s">
        <v>3370</v>
      </c>
      <c r="C3357" s="20" t="s">
        <v>105</v>
      </c>
      <c r="D3357" s="21">
        <v>17.02</v>
      </c>
    </row>
    <row r="3358" spans="1:5" x14ac:dyDescent="0.2">
      <c r="A3358" s="20">
        <v>101138</v>
      </c>
      <c r="B3358" s="17" t="s">
        <v>3371</v>
      </c>
      <c r="C3358" s="20" t="s">
        <v>105</v>
      </c>
      <c r="D3358" s="21">
        <v>16.46</v>
      </c>
      <c r="E3358" s="15">
        <v>0</v>
      </c>
    </row>
    <row r="3359" spans="1:5" x14ac:dyDescent="0.2">
      <c r="A3359" s="20">
        <v>101148</v>
      </c>
      <c r="B3359" s="17" t="s">
        <v>3372</v>
      </c>
      <c r="C3359" s="20" t="s">
        <v>105</v>
      </c>
      <c r="D3359" s="21">
        <v>16.28</v>
      </c>
      <c r="E3359" s="15">
        <v>0</v>
      </c>
    </row>
    <row r="3360" spans="1:5" x14ac:dyDescent="0.2">
      <c r="A3360" s="20">
        <v>101135</v>
      </c>
      <c r="B3360" s="17" t="s">
        <v>3373</v>
      </c>
      <c r="C3360" s="20" t="s">
        <v>105</v>
      </c>
      <c r="D3360" s="21">
        <v>16.3</v>
      </c>
    </row>
    <row r="3361" spans="1:5" x14ac:dyDescent="0.2">
      <c r="A3361" s="20">
        <v>101145</v>
      </c>
      <c r="B3361" s="17" t="s">
        <v>3374</v>
      </c>
      <c r="C3361" s="20" t="s">
        <v>105</v>
      </c>
      <c r="D3361" s="21">
        <v>16.12</v>
      </c>
      <c r="E3361" s="15">
        <v>0</v>
      </c>
    </row>
    <row r="3362" spans="1:5" x14ac:dyDescent="0.2">
      <c r="A3362" s="20">
        <v>101136</v>
      </c>
      <c r="B3362" s="17" t="s">
        <v>3375</v>
      </c>
      <c r="C3362" s="20" t="s">
        <v>105</v>
      </c>
      <c r="D3362" s="21">
        <v>14.72</v>
      </c>
    </row>
    <row r="3363" spans="1:5" x14ac:dyDescent="0.2">
      <c r="A3363" s="20">
        <v>101146</v>
      </c>
      <c r="B3363" s="17" t="s">
        <v>3376</v>
      </c>
      <c r="C3363" s="20" t="s">
        <v>105</v>
      </c>
      <c r="D3363" s="21">
        <v>14.54</v>
      </c>
      <c r="E3363" s="15">
        <v>0</v>
      </c>
    </row>
    <row r="3364" spans="1:5" x14ac:dyDescent="0.2">
      <c r="A3364" s="20">
        <v>101137</v>
      </c>
      <c r="B3364" s="17" t="s">
        <v>3377</v>
      </c>
      <c r="C3364" s="20" t="s">
        <v>105</v>
      </c>
      <c r="D3364" s="21">
        <v>15.63</v>
      </c>
    </row>
    <row r="3365" spans="1:5" x14ac:dyDescent="0.2">
      <c r="A3365" s="20">
        <v>101147</v>
      </c>
      <c r="B3365" s="17" t="s">
        <v>3378</v>
      </c>
      <c r="C3365" s="20" t="s">
        <v>105</v>
      </c>
      <c r="D3365" s="21">
        <v>15.45</v>
      </c>
      <c r="E3365" s="15">
        <v>0</v>
      </c>
    </row>
    <row r="3366" spans="1:5" x14ac:dyDescent="0.2">
      <c r="A3366" s="20">
        <v>101119</v>
      </c>
      <c r="B3366" s="17" t="s">
        <v>3379</v>
      </c>
      <c r="C3366" s="20" t="s">
        <v>105</v>
      </c>
      <c r="D3366" s="21">
        <v>9.6999999999999993</v>
      </c>
    </row>
    <row r="3367" spans="1:5" x14ac:dyDescent="0.2">
      <c r="A3367" s="20">
        <v>101123</v>
      </c>
      <c r="B3367" s="17" t="s">
        <v>3380</v>
      </c>
      <c r="C3367" s="20" t="s">
        <v>105</v>
      </c>
      <c r="D3367" s="21">
        <v>8.2899999999999991</v>
      </c>
      <c r="E3367" s="15">
        <v>0</v>
      </c>
    </row>
    <row r="3368" spans="1:5" x14ac:dyDescent="0.2">
      <c r="A3368" s="20">
        <v>101120</v>
      </c>
      <c r="B3368" s="17" t="s">
        <v>3381</v>
      </c>
      <c r="C3368" s="20" t="s">
        <v>105</v>
      </c>
      <c r="D3368" s="21">
        <v>8</v>
      </c>
    </row>
    <row r="3369" spans="1:5" x14ac:dyDescent="0.2">
      <c r="A3369" s="20">
        <v>101121</v>
      </c>
      <c r="B3369" s="17" t="s">
        <v>3382</v>
      </c>
      <c r="C3369" s="20" t="s">
        <v>105</v>
      </c>
      <c r="D3369" s="21">
        <v>4.99</v>
      </c>
      <c r="E3369" s="15">
        <v>0</v>
      </c>
    </row>
    <row r="3370" spans="1:5" x14ac:dyDescent="0.2">
      <c r="A3370" s="20">
        <v>101122</v>
      </c>
      <c r="B3370" s="17" t="s">
        <v>3383</v>
      </c>
      <c r="C3370" s="20" t="s">
        <v>105</v>
      </c>
      <c r="D3370" s="21">
        <v>6.7</v>
      </c>
    </row>
    <row r="3371" spans="1:5" x14ac:dyDescent="0.2">
      <c r="A3371" s="20">
        <v>101129</v>
      </c>
      <c r="B3371" s="17" t="s">
        <v>3384</v>
      </c>
      <c r="C3371" s="20" t="s">
        <v>105</v>
      </c>
      <c r="D3371" s="21">
        <v>21.55</v>
      </c>
      <c r="E3371" s="15">
        <v>0</v>
      </c>
    </row>
    <row r="3372" spans="1:5" x14ac:dyDescent="0.2">
      <c r="A3372" s="20">
        <v>101133</v>
      </c>
      <c r="B3372" s="17" t="s">
        <v>3385</v>
      </c>
      <c r="C3372" s="20" t="s">
        <v>105</v>
      </c>
      <c r="D3372" s="21">
        <v>20.14</v>
      </c>
      <c r="E3372" s="15">
        <v>0</v>
      </c>
    </row>
    <row r="3373" spans="1:5" x14ac:dyDescent="0.2">
      <c r="A3373" s="20">
        <v>101130</v>
      </c>
      <c r="B3373" s="17" t="s">
        <v>3386</v>
      </c>
      <c r="C3373" s="20" t="s">
        <v>105</v>
      </c>
      <c r="D3373" s="21">
        <v>19.850000000000001</v>
      </c>
      <c r="E3373" s="15">
        <v>0</v>
      </c>
    </row>
    <row r="3374" spans="1:5" x14ac:dyDescent="0.2">
      <c r="A3374" s="20">
        <v>101131</v>
      </c>
      <c r="B3374" s="17" t="s">
        <v>3387</v>
      </c>
      <c r="C3374" s="20" t="s">
        <v>105</v>
      </c>
      <c r="D3374" s="21">
        <v>16.84</v>
      </c>
      <c r="E3374" s="15">
        <v>0</v>
      </c>
    </row>
    <row r="3375" spans="1:5" x14ac:dyDescent="0.2">
      <c r="A3375" s="20">
        <v>101132</v>
      </c>
      <c r="B3375" s="17" t="s">
        <v>3388</v>
      </c>
      <c r="C3375" s="20" t="s">
        <v>105</v>
      </c>
      <c r="D3375" s="21">
        <v>18.55</v>
      </c>
      <c r="E3375" s="15">
        <v>0</v>
      </c>
    </row>
    <row r="3376" spans="1:5" x14ac:dyDescent="0.2">
      <c r="A3376" s="20">
        <v>101139</v>
      </c>
      <c r="B3376" s="17" t="s">
        <v>3389</v>
      </c>
      <c r="C3376" s="20" t="s">
        <v>105</v>
      </c>
      <c r="D3376" s="21">
        <v>22.29</v>
      </c>
      <c r="E3376" s="15">
        <v>0</v>
      </c>
    </row>
    <row r="3377" spans="1:5" x14ac:dyDescent="0.2">
      <c r="A3377" s="20">
        <v>101149</v>
      </c>
      <c r="B3377" s="17" t="s">
        <v>3390</v>
      </c>
      <c r="C3377" s="20" t="s">
        <v>105</v>
      </c>
      <c r="D3377" s="21">
        <v>22.12</v>
      </c>
      <c r="E3377" s="15">
        <v>0</v>
      </c>
    </row>
    <row r="3378" spans="1:5" x14ac:dyDescent="0.2">
      <c r="A3378" s="20">
        <v>101143</v>
      </c>
      <c r="B3378" s="17" t="s">
        <v>3391</v>
      </c>
      <c r="C3378" s="20" t="s">
        <v>105</v>
      </c>
      <c r="D3378" s="21">
        <v>20.88</v>
      </c>
      <c r="E3378" s="15">
        <v>0</v>
      </c>
    </row>
    <row r="3379" spans="1:5" x14ac:dyDescent="0.2">
      <c r="A3379" s="20">
        <v>101153</v>
      </c>
      <c r="B3379" s="17" t="s">
        <v>3392</v>
      </c>
      <c r="C3379" s="20" t="s">
        <v>105</v>
      </c>
      <c r="D3379" s="21">
        <v>20.71</v>
      </c>
      <c r="E3379" s="15">
        <v>0</v>
      </c>
    </row>
    <row r="3380" spans="1:5" x14ac:dyDescent="0.2">
      <c r="A3380" s="20">
        <v>101140</v>
      </c>
      <c r="B3380" s="17" t="s">
        <v>3393</v>
      </c>
      <c r="C3380" s="20" t="s">
        <v>105</v>
      </c>
      <c r="D3380" s="21">
        <v>20.59</v>
      </c>
      <c r="E3380" s="15">
        <v>0</v>
      </c>
    </row>
    <row r="3381" spans="1:5" x14ac:dyDescent="0.2">
      <c r="A3381" s="20">
        <v>101150</v>
      </c>
      <c r="B3381" s="17" t="s">
        <v>3394</v>
      </c>
      <c r="C3381" s="20" t="s">
        <v>105</v>
      </c>
      <c r="D3381" s="21">
        <v>20.420000000000002</v>
      </c>
      <c r="E3381" s="15">
        <v>0</v>
      </c>
    </row>
    <row r="3382" spans="1:5" x14ac:dyDescent="0.2">
      <c r="A3382" s="20">
        <v>101141</v>
      </c>
      <c r="B3382" s="17" t="s">
        <v>3395</v>
      </c>
      <c r="C3382" s="20" t="s">
        <v>105</v>
      </c>
      <c r="D3382" s="21">
        <v>17.579999999999998</v>
      </c>
      <c r="E3382" s="15">
        <v>0</v>
      </c>
    </row>
    <row r="3383" spans="1:5" x14ac:dyDescent="0.2">
      <c r="A3383" s="20">
        <v>101151</v>
      </c>
      <c r="B3383" s="17" t="s">
        <v>3396</v>
      </c>
      <c r="C3383" s="20" t="s">
        <v>105</v>
      </c>
      <c r="D3383" s="21">
        <v>17.41</v>
      </c>
      <c r="E3383" s="15">
        <v>0</v>
      </c>
    </row>
    <row r="3384" spans="1:5" x14ac:dyDescent="0.2">
      <c r="A3384" s="20">
        <v>101142</v>
      </c>
      <c r="B3384" s="17" t="s">
        <v>3397</v>
      </c>
      <c r="C3384" s="20" t="s">
        <v>105</v>
      </c>
      <c r="D3384" s="21">
        <v>19.29</v>
      </c>
      <c r="E3384" s="15">
        <v>0</v>
      </c>
    </row>
    <row r="3385" spans="1:5" x14ac:dyDescent="0.2">
      <c r="A3385" s="20">
        <v>101152</v>
      </c>
      <c r="B3385" s="17" t="s">
        <v>3398</v>
      </c>
      <c r="C3385" s="20" t="s">
        <v>105</v>
      </c>
      <c r="D3385" s="21">
        <v>19.12</v>
      </c>
      <c r="E3385" s="15">
        <v>0</v>
      </c>
    </row>
    <row r="3386" spans="1:5" x14ac:dyDescent="0.2">
      <c r="A3386" s="20">
        <v>101207</v>
      </c>
      <c r="B3386" s="17" t="s">
        <v>3399</v>
      </c>
      <c r="C3386" s="20" t="s">
        <v>105</v>
      </c>
      <c r="D3386" s="21">
        <v>11.69</v>
      </c>
      <c r="E3386" s="15">
        <v>0</v>
      </c>
    </row>
    <row r="3387" spans="1:5" x14ac:dyDescent="0.2">
      <c r="A3387" s="20">
        <v>101206</v>
      </c>
      <c r="B3387" s="17" t="s">
        <v>3400</v>
      </c>
      <c r="C3387" s="20" t="s">
        <v>105</v>
      </c>
      <c r="D3387" s="21">
        <v>13.62</v>
      </c>
      <c r="E3387" s="15">
        <v>0</v>
      </c>
    </row>
    <row r="3388" spans="1:5" x14ac:dyDescent="0.2">
      <c r="A3388" s="20">
        <v>101210</v>
      </c>
      <c r="B3388" s="17" t="s">
        <v>3401</v>
      </c>
      <c r="C3388" s="20" t="s">
        <v>105</v>
      </c>
      <c r="D3388" s="21">
        <v>18.82</v>
      </c>
      <c r="E3388" s="15">
        <v>0</v>
      </c>
    </row>
    <row r="3389" spans="1:5" x14ac:dyDescent="0.2">
      <c r="A3389" s="20">
        <v>101211</v>
      </c>
      <c r="B3389" s="17" t="s">
        <v>3402</v>
      </c>
      <c r="C3389" s="20" t="s">
        <v>105</v>
      </c>
      <c r="D3389" s="21">
        <v>20.170000000000002</v>
      </c>
    </row>
    <row r="3390" spans="1:5" x14ac:dyDescent="0.2">
      <c r="A3390" s="20">
        <v>101215</v>
      </c>
      <c r="B3390" s="17" t="s">
        <v>3403</v>
      </c>
      <c r="C3390" s="20" t="s">
        <v>105</v>
      </c>
      <c r="D3390" s="21">
        <v>18.11</v>
      </c>
    </row>
    <row r="3391" spans="1:5" x14ac:dyDescent="0.2">
      <c r="A3391" s="20">
        <v>101216</v>
      </c>
      <c r="B3391" s="17" t="s">
        <v>3404</v>
      </c>
      <c r="C3391" s="20" t="s">
        <v>105</v>
      </c>
      <c r="D3391" s="21">
        <v>18.940000000000001</v>
      </c>
    </row>
    <row r="3392" spans="1:5" x14ac:dyDescent="0.2">
      <c r="A3392" s="20">
        <v>101212</v>
      </c>
      <c r="B3392" s="17" t="s">
        <v>3405</v>
      </c>
      <c r="C3392" s="20" t="s">
        <v>105</v>
      </c>
      <c r="D3392" s="21">
        <v>23.54</v>
      </c>
      <c r="E3392" s="15">
        <v>0</v>
      </c>
    </row>
    <row r="3393" spans="1:5" x14ac:dyDescent="0.2">
      <c r="A3393" s="20">
        <v>101217</v>
      </c>
      <c r="B3393" s="17" t="s">
        <v>3406</v>
      </c>
      <c r="C3393" s="20" t="s">
        <v>105</v>
      </c>
      <c r="D3393" s="21">
        <v>22.06</v>
      </c>
      <c r="E3393" s="15">
        <v>0</v>
      </c>
    </row>
    <row r="3394" spans="1:5" x14ac:dyDescent="0.2">
      <c r="A3394" s="20">
        <v>101218</v>
      </c>
      <c r="B3394" s="17" t="s">
        <v>3407</v>
      </c>
      <c r="C3394" s="20" t="s">
        <v>105</v>
      </c>
      <c r="D3394" s="21">
        <v>23.28</v>
      </c>
      <c r="E3394" s="15">
        <v>0</v>
      </c>
    </row>
    <row r="3395" spans="1:5" x14ac:dyDescent="0.2">
      <c r="A3395" s="20">
        <v>101213</v>
      </c>
      <c r="B3395" s="17" t="s">
        <v>3408</v>
      </c>
      <c r="C3395" s="20" t="s">
        <v>105</v>
      </c>
      <c r="D3395" s="21">
        <v>26.34</v>
      </c>
      <c r="E3395" s="15">
        <v>0</v>
      </c>
    </row>
    <row r="3396" spans="1:5" x14ac:dyDescent="0.2">
      <c r="A3396" s="20">
        <v>101219</v>
      </c>
      <c r="B3396" s="17" t="s">
        <v>3409</v>
      </c>
      <c r="C3396" s="20" t="s">
        <v>105</v>
      </c>
      <c r="D3396" s="21">
        <v>28.15</v>
      </c>
      <c r="E3396" s="15">
        <v>0</v>
      </c>
    </row>
    <row r="3397" spans="1:5" x14ac:dyDescent="0.2">
      <c r="A3397" s="20">
        <v>101214</v>
      </c>
      <c r="B3397" s="17" t="s">
        <v>3410</v>
      </c>
      <c r="C3397" s="20" t="s">
        <v>105</v>
      </c>
      <c r="D3397" s="21">
        <v>31.73</v>
      </c>
      <c r="E3397" s="15">
        <v>0</v>
      </c>
    </row>
    <row r="3398" spans="1:5" x14ac:dyDescent="0.2">
      <c r="A3398" s="20">
        <v>101254</v>
      </c>
      <c r="B3398" s="17" t="s">
        <v>3411</v>
      </c>
      <c r="C3398" s="20" t="s">
        <v>105</v>
      </c>
      <c r="D3398" s="21">
        <v>13.98</v>
      </c>
      <c r="E3398" s="15">
        <v>0</v>
      </c>
    </row>
    <row r="3399" spans="1:5" x14ac:dyDescent="0.2">
      <c r="A3399" s="20">
        <v>101256</v>
      </c>
      <c r="B3399" s="17" t="s">
        <v>3412</v>
      </c>
      <c r="C3399" s="20" t="s">
        <v>105</v>
      </c>
      <c r="D3399" s="21">
        <v>21.44</v>
      </c>
    </row>
    <row r="3400" spans="1:5" x14ac:dyDescent="0.2">
      <c r="A3400" s="20">
        <v>101257</v>
      </c>
      <c r="B3400" s="17" t="s">
        <v>3413</v>
      </c>
      <c r="C3400" s="20" t="s">
        <v>105</v>
      </c>
      <c r="D3400" s="21">
        <v>22.54</v>
      </c>
    </row>
    <row r="3401" spans="1:5" x14ac:dyDescent="0.2">
      <c r="A3401" s="20">
        <v>101258</v>
      </c>
      <c r="B3401" s="17" t="s">
        <v>3414</v>
      </c>
      <c r="C3401" s="20" t="s">
        <v>105</v>
      </c>
      <c r="D3401" s="21">
        <v>26.11</v>
      </c>
    </row>
    <row r="3402" spans="1:5" x14ac:dyDescent="0.2">
      <c r="A3402" s="20">
        <v>101259</v>
      </c>
      <c r="B3402" s="17" t="s">
        <v>3415</v>
      </c>
      <c r="C3402" s="20" t="s">
        <v>105</v>
      </c>
      <c r="D3402" s="21">
        <v>29.04</v>
      </c>
    </row>
    <row r="3403" spans="1:5" x14ac:dyDescent="0.2">
      <c r="A3403" s="20">
        <v>101260</v>
      </c>
      <c r="B3403" s="17" t="s">
        <v>3416</v>
      </c>
      <c r="C3403" s="20" t="s">
        <v>105</v>
      </c>
      <c r="D3403" s="21">
        <v>36.24</v>
      </c>
    </row>
    <row r="3404" spans="1:5" x14ac:dyDescent="0.2">
      <c r="A3404" s="20">
        <v>101208</v>
      </c>
      <c r="B3404" s="17" t="s">
        <v>3417</v>
      </c>
      <c r="C3404" s="20" t="s">
        <v>105</v>
      </c>
      <c r="D3404" s="21">
        <v>11.44</v>
      </c>
    </row>
    <row r="3405" spans="1:5" x14ac:dyDescent="0.2">
      <c r="A3405" s="20">
        <v>101209</v>
      </c>
      <c r="B3405" s="17" t="s">
        <v>3418</v>
      </c>
      <c r="C3405" s="20" t="s">
        <v>105</v>
      </c>
      <c r="D3405" s="21">
        <v>10.61</v>
      </c>
      <c r="E3405" s="15">
        <v>0</v>
      </c>
    </row>
    <row r="3406" spans="1:5" x14ac:dyDescent="0.2">
      <c r="A3406" s="20">
        <v>101220</v>
      </c>
      <c r="B3406" s="17" t="s">
        <v>3419</v>
      </c>
      <c r="C3406" s="20" t="s">
        <v>105</v>
      </c>
      <c r="D3406" s="21">
        <v>17.739999999999998</v>
      </c>
      <c r="E3406" s="15">
        <v>0</v>
      </c>
    </row>
    <row r="3407" spans="1:5" x14ac:dyDescent="0.2">
      <c r="A3407" s="20">
        <v>101221</v>
      </c>
      <c r="B3407" s="17" t="s">
        <v>3420</v>
      </c>
      <c r="C3407" s="20" t="s">
        <v>105</v>
      </c>
      <c r="D3407" s="21">
        <v>18.7</v>
      </c>
      <c r="E3407" s="15">
        <v>0</v>
      </c>
    </row>
    <row r="3408" spans="1:5" x14ac:dyDescent="0.2">
      <c r="A3408" s="20">
        <v>101225</v>
      </c>
      <c r="B3408" s="17" t="s">
        <v>3421</v>
      </c>
      <c r="C3408" s="20" t="s">
        <v>105</v>
      </c>
      <c r="D3408" s="21">
        <v>16.29</v>
      </c>
      <c r="E3408" s="15">
        <v>0</v>
      </c>
    </row>
    <row r="3409" spans="1:5" x14ac:dyDescent="0.2">
      <c r="A3409" s="20">
        <v>101226</v>
      </c>
      <c r="B3409" s="17" t="s">
        <v>3422</v>
      </c>
      <c r="C3409" s="20" t="s">
        <v>105</v>
      </c>
      <c r="D3409" s="21">
        <v>17.12</v>
      </c>
      <c r="E3409" s="15">
        <v>0</v>
      </c>
    </row>
    <row r="3410" spans="1:5" x14ac:dyDescent="0.2">
      <c r="A3410" s="20">
        <v>101222</v>
      </c>
      <c r="B3410" s="17" t="s">
        <v>3423</v>
      </c>
      <c r="C3410" s="20" t="s">
        <v>105</v>
      </c>
      <c r="D3410" s="21">
        <v>21.73</v>
      </c>
      <c r="E3410" s="15">
        <v>0</v>
      </c>
    </row>
    <row r="3411" spans="1:5" x14ac:dyDescent="0.2">
      <c r="A3411" s="20">
        <v>101227</v>
      </c>
      <c r="B3411" s="17" t="s">
        <v>3424</v>
      </c>
      <c r="C3411" s="20" t="s">
        <v>105</v>
      </c>
      <c r="D3411" s="21">
        <v>19.829999999999998</v>
      </c>
      <c r="E3411" s="15">
        <v>0</v>
      </c>
    </row>
    <row r="3412" spans="1:5" x14ac:dyDescent="0.2">
      <c r="A3412" s="20">
        <v>101228</v>
      </c>
      <c r="B3412" s="17" t="s">
        <v>3425</v>
      </c>
      <c r="C3412" s="20" t="s">
        <v>105</v>
      </c>
      <c r="D3412" s="21">
        <v>21.09</v>
      </c>
      <c r="E3412" s="15">
        <v>0</v>
      </c>
    </row>
    <row r="3413" spans="1:5" x14ac:dyDescent="0.2">
      <c r="A3413" s="20">
        <v>101223</v>
      </c>
      <c r="B3413" s="17" t="s">
        <v>3426</v>
      </c>
      <c r="C3413" s="20" t="s">
        <v>105</v>
      </c>
      <c r="D3413" s="21">
        <v>24.19</v>
      </c>
      <c r="E3413" s="15">
        <v>0</v>
      </c>
    </row>
    <row r="3414" spans="1:5" x14ac:dyDescent="0.2">
      <c r="A3414" s="20">
        <v>101229</v>
      </c>
      <c r="B3414" s="17" t="s">
        <v>3427</v>
      </c>
      <c r="C3414" s="20" t="s">
        <v>105</v>
      </c>
      <c r="D3414" s="21">
        <v>26.58</v>
      </c>
      <c r="E3414" s="15">
        <v>0</v>
      </c>
    </row>
    <row r="3415" spans="1:5" x14ac:dyDescent="0.2">
      <c r="A3415" s="20">
        <v>101224</v>
      </c>
      <c r="B3415" s="17" t="s">
        <v>3428</v>
      </c>
      <c r="C3415" s="20" t="s">
        <v>105</v>
      </c>
      <c r="D3415" s="21">
        <v>30.29</v>
      </c>
      <c r="E3415" s="15">
        <v>0</v>
      </c>
    </row>
    <row r="3416" spans="1:5" x14ac:dyDescent="0.2">
      <c r="A3416" s="20">
        <v>101265</v>
      </c>
      <c r="B3416" s="17" t="s">
        <v>3429</v>
      </c>
      <c r="C3416" s="20" t="s">
        <v>105</v>
      </c>
      <c r="D3416" s="21">
        <v>33.94</v>
      </c>
      <c r="E3416" s="15">
        <v>0</v>
      </c>
    </row>
    <row r="3417" spans="1:5" x14ac:dyDescent="0.2">
      <c r="A3417" s="20">
        <v>101255</v>
      </c>
      <c r="B3417" s="17" t="s">
        <v>3430</v>
      </c>
      <c r="C3417" s="20" t="s">
        <v>105</v>
      </c>
      <c r="D3417" s="21">
        <v>12.29</v>
      </c>
    </row>
    <row r="3418" spans="1:5" x14ac:dyDescent="0.2">
      <c r="A3418" s="20">
        <v>101261</v>
      </c>
      <c r="B3418" s="17" t="s">
        <v>3431</v>
      </c>
      <c r="C3418" s="20" t="s">
        <v>105</v>
      </c>
      <c r="D3418" s="21">
        <v>20.27</v>
      </c>
    </row>
    <row r="3419" spans="1:5" x14ac:dyDescent="0.2">
      <c r="A3419" s="20">
        <v>101262</v>
      </c>
      <c r="B3419" s="17" t="s">
        <v>3432</v>
      </c>
      <c r="C3419" s="20" t="s">
        <v>105</v>
      </c>
      <c r="D3419" s="21">
        <v>21.33</v>
      </c>
      <c r="E3419" s="15">
        <v>0</v>
      </c>
    </row>
    <row r="3420" spans="1:5" x14ac:dyDescent="0.2">
      <c r="A3420" s="20">
        <v>101263</v>
      </c>
      <c r="B3420" s="17" t="s">
        <v>3433</v>
      </c>
      <c r="C3420" s="20" t="s">
        <v>105</v>
      </c>
      <c r="D3420" s="21">
        <v>24.63</v>
      </c>
    </row>
    <row r="3421" spans="1:5" x14ac:dyDescent="0.2">
      <c r="A3421" s="20">
        <v>101264</v>
      </c>
      <c r="B3421" s="17" t="s">
        <v>3434</v>
      </c>
      <c r="C3421" s="20" t="s">
        <v>105</v>
      </c>
      <c r="D3421" s="21">
        <v>27.3</v>
      </c>
      <c r="E3421" s="15">
        <v>0</v>
      </c>
    </row>
    <row r="3422" spans="1:5" x14ac:dyDescent="0.2">
      <c r="A3422" s="20">
        <v>101230</v>
      </c>
      <c r="B3422" s="17" t="s">
        <v>3435</v>
      </c>
      <c r="C3422" s="20" t="s">
        <v>105</v>
      </c>
      <c r="D3422" s="21">
        <v>11.97</v>
      </c>
      <c r="E3422" s="15">
        <v>0</v>
      </c>
    </row>
    <row r="3423" spans="1:5" x14ac:dyDescent="0.2">
      <c r="A3423" s="20">
        <v>101231</v>
      </c>
      <c r="B3423" s="17" t="s">
        <v>3436</v>
      </c>
      <c r="C3423" s="20" t="s">
        <v>105</v>
      </c>
      <c r="D3423" s="21">
        <v>11.37</v>
      </c>
    </row>
    <row r="3424" spans="1:5" x14ac:dyDescent="0.2">
      <c r="A3424" s="20">
        <v>101272</v>
      </c>
      <c r="B3424" s="17" t="s">
        <v>3437</v>
      </c>
      <c r="C3424" s="20" t="s">
        <v>105</v>
      </c>
      <c r="D3424" s="21">
        <v>34.54</v>
      </c>
    </row>
    <row r="3425" spans="1:5" x14ac:dyDescent="0.2">
      <c r="A3425" s="20">
        <v>101266</v>
      </c>
      <c r="B3425" s="17" t="s">
        <v>3438</v>
      </c>
      <c r="C3425" s="20" t="s">
        <v>105</v>
      </c>
      <c r="D3425" s="21">
        <v>12.38</v>
      </c>
      <c r="E3425" s="15">
        <v>0</v>
      </c>
    </row>
    <row r="3426" spans="1:5" x14ac:dyDescent="0.2">
      <c r="A3426" s="20">
        <v>101239</v>
      </c>
      <c r="B3426" s="17" t="s">
        <v>3439</v>
      </c>
      <c r="C3426" s="20" t="s">
        <v>105</v>
      </c>
      <c r="D3426" s="21">
        <v>16.170000000000002</v>
      </c>
      <c r="E3426" s="15">
        <v>0</v>
      </c>
    </row>
    <row r="3427" spans="1:5" x14ac:dyDescent="0.2">
      <c r="A3427" s="20">
        <v>101240</v>
      </c>
      <c r="B3427" s="17" t="s">
        <v>3440</v>
      </c>
      <c r="C3427" s="20" t="s">
        <v>105</v>
      </c>
      <c r="D3427" s="21">
        <v>17.02</v>
      </c>
      <c r="E3427" s="15">
        <v>0</v>
      </c>
    </row>
    <row r="3428" spans="1:5" x14ac:dyDescent="0.2">
      <c r="A3428" s="20">
        <v>101268</v>
      </c>
      <c r="B3428" s="17" t="s">
        <v>3441</v>
      </c>
      <c r="C3428" s="20" t="s">
        <v>105</v>
      </c>
      <c r="D3428" s="21">
        <v>19.399999999999999</v>
      </c>
    </row>
    <row r="3429" spans="1:5" x14ac:dyDescent="0.2">
      <c r="A3429" s="20">
        <v>101234</v>
      </c>
      <c r="B3429" s="17" t="s">
        <v>3442</v>
      </c>
      <c r="C3429" s="20" t="s">
        <v>105</v>
      </c>
      <c r="D3429" s="21">
        <v>18.5</v>
      </c>
    </row>
    <row r="3430" spans="1:5" x14ac:dyDescent="0.2">
      <c r="A3430" s="20">
        <v>101235</v>
      </c>
      <c r="B3430" s="17" t="s">
        <v>3443</v>
      </c>
      <c r="C3430" s="20" t="s">
        <v>105</v>
      </c>
      <c r="D3430" s="21">
        <v>19.43</v>
      </c>
      <c r="E3430" s="15">
        <v>0</v>
      </c>
    </row>
    <row r="3431" spans="1:5" x14ac:dyDescent="0.2">
      <c r="A3431" s="20">
        <v>101241</v>
      </c>
      <c r="B3431" s="17" t="s">
        <v>3444</v>
      </c>
      <c r="C3431" s="20" t="s">
        <v>105</v>
      </c>
      <c r="D3431" s="21">
        <v>19.899999999999999</v>
      </c>
    </row>
    <row r="3432" spans="1:5" x14ac:dyDescent="0.2">
      <c r="A3432" s="20">
        <v>101269</v>
      </c>
      <c r="B3432" s="17" t="s">
        <v>3445</v>
      </c>
      <c r="C3432" s="20" t="s">
        <v>105</v>
      </c>
      <c r="D3432" s="21">
        <v>21.63</v>
      </c>
      <c r="E3432" s="15">
        <v>0</v>
      </c>
    </row>
    <row r="3433" spans="1:5" x14ac:dyDescent="0.2">
      <c r="A3433" s="20">
        <v>101236</v>
      </c>
      <c r="B3433" s="17" t="s">
        <v>3446</v>
      </c>
      <c r="C3433" s="20" t="s">
        <v>105</v>
      </c>
      <c r="D3433" s="21">
        <v>22.61</v>
      </c>
      <c r="E3433" s="15">
        <v>0</v>
      </c>
    </row>
    <row r="3434" spans="1:5" x14ac:dyDescent="0.2">
      <c r="A3434" s="20">
        <v>101237</v>
      </c>
      <c r="B3434" s="17" t="s">
        <v>3447</v>
      </c>
      <c r="C3434" s="20" t="s">
        <v>105</v>
      </c>
      <c r="D3434" s="21">
        <v>24.02</v>
      </c>
      <c r="E3434" s="15">
        <v>0</v>
      </c>
    </row>
    <row r="3435" spans="1:5" x14ac:dyDescent="0.2">
      <c r="A3435" s="20">
        <v>101242</v>
      </c>
      <c r="B3435" s="17" t="s">
        <v>3448</v>
      </c>
      <c r="C3435" s="20" t="s">
        <v>105</v>
      </c>
      <c r="D3435" s="21">
        <v>22.26</v>
      </c>
      <c r="E3435" s="15">
        <v>0</v>
      </c>
    </row>
    <row r="3436" spans="1:5" x14ac:dyDescent="0.2">
      <c r="A3436" s="20">
        <v>101270</v>
      </c>
      <c r="B3436" s="17" t="s">
        <v>3449</v>
      </c>
      <c r="C3436" s="20" t="s">
        <v>105</v>
      </c>
      <c r="D3436" s="21">
        <v>25.01</v>
      </c>
      <c r="E3436" s="15">
        <v>0</v>
      </c>
    </row>
    <row r="3437" spans="1:5" x14ac:dyDescent="0.2">
      <c r="A3437" s="20">
        <v>101243</v>
      </c>
      <c r="B3437" s="17" t="s">
        <v>3450</v>
      </c>
      <c r="C3437" s="20" t="s">
        <v>105</v>
      </c>
      <c r="D3437" s="21">
        <v>26.9</v>
      </c>
    </row>
    <row r="3438" spans="1:5" x14ac:dyDescent="0.2">
      <c r="A3438" s="20">
        <v>101271</v>
      </c>
      <c r="B3438" s="17" t="s">
        <v>3451</v>
      </c>
      <c r="C3438" s="20" t="s">
        <v>105</v>
      </c>
      <c r="D3438" s="21">
        <v>27.74</v>
      </c>
      <c r="E3438" s="15">
        <v>0</v>
      </c>
    </row>
    <row r="3439" spans="1:5" x14ac:dyDescent="0.2">
      <c r="A3439" s="20">
        <v>101238</v>
      </c>
      <c r="B3439" s="17" t="s">
        <v>3452</v>
      </c>
      <c r="C3439" s="20" t="s">
        <v>105</v>
      </c>
      <c r="D3439" s="21">
        <v>30.36</v>
      </c>
    </row>
    <row r="3440" spans="1:5" x14ac:dyDescent="0.2">
      <c r="A3440" s="20">
        <v>101232</v>
      </c>
      <c r="B3440" s="17" t="s">
        <v>3453</v>
      </c>
      <c r="C3440" s="20" t="s">
        <v>105</v>
      </c>
      <c r="D3440" s="21">
        <v>10.199999999999999</v>
      </c>
      <c r="E3440" s="15">
        <v>0</v>
      </c>
    </row>
    <row r="3441" spans="1:5" x14ac:dyDescent="0.2">
      <c r="A3441" s="20">
        <v>101233</v>
      </c>
      <c r="B3441" s="17" t="s">
        <v>3454</v>
      </c>
      <c r="C3441" s="20" t="s">
        <v>105</v>
      </c>
      <c r="D3441" s="21">
        <v>9.39</v>
      </c>
      <c r="E3441" s="15">
        <v>0</v>
      </c>
    </row>
    <row r="3442" spans="1:5" x14ac:dyDescent="0.2">
      <c r="A3442" s="20">
        <v>101248</v>
      </c>
      <c r="B3442" s="17" t="s">
        <v>3455</v>
      </c>
      <c r="C3442" s="20" t="s">
        <v>105</v>
      </c>
      <c r="D3442" s="21">
        <v>28.96</v>
      </c>
    </row>
    <row r="3443" spans="1:5" x14ac:dyDescent="0.2">
      <c r="A3443" s="20">
        <v>101277</v>
      </c>
      <c r="B3443" s="17" t="s">
        <v>3456</v>
      </c>
      <c r="C3443" s="20" t="s">
        <v>105</v>
      </c>
      <c r="D3443" s="21">
        <v>33.409999999999997</v>
      </c>
      <c r="E3443" s="15">
        <v>0</v>
      </c>
    </row>
    <row r="3444" spans="1:5" x14ac:dyDescent="0.2">
      <c r="A3444" s="20">
        <v>101267</v>
      </c>
      <c r="B3444" s="17" t="s">
        <v>3457</v>
      </c>
      <c r="C3444" s="20" t="s">
        <v>105</v>
      </c>
      <c r="D3444" s="21">
        <v>11.93</v>
      </c>
    </row>
    <row r="3445" spans="1:5" x14ac:dyDescent="0.2">
      <c r="A3445" s="20">
        <v>101249</v>
      </c>
      <c r="B3445" s="17" t="s">
        <v>3458</v>
      </c>
      <c r="C3445" s="20" t="s">
        <v>105</v>
      </c>
      <c r="D3445" s="21">
        <v>14.77</v>
      </c>
    </row>
    <row r="3446" spans="1:5" x14ac:dyDescent="0.2">
      <c r="A3446" s="20">
        <v>101273</v>
      </c>
      <c r="B3446" s="17" t="s">
        <v>3459</v>
      </c>
      <c r="C3446" s="20" t="s">
        <v>105</v>
      </c>
      <c r="D3446" s="21">
        <v>18.52</v>
      </c>
      <c r="E3446" s="15">
        <v>0</v>
      </c>
    </row>
    <row r="3447" spans="1:5" x14ac:dyDescent="0.2">
      <c r="A3447" s="20">
        <v>101245</v>
      </c>
      <c r="B3447" s="17" t="s">
        <v>3460</v>
      </c>
      <c r="C3447" s="20" t="s">
        <v>105</v>
      </c>
      <c r="D3447" s="21">
        <v>18.010000000000002</v>
      </c>
      <c r="E3447" s="15">
        <v>0</v>
      </c>
    </row>
    <row r="3448" spans="1:5" x14ac:dyDescent="0.2">
      <c r="A3448" s="20">
        <v>101250</v>
      </c>
      <c r="B3448" s="17" t="s">
        <v>3461</v>
      </c>
      <c r="C3448" s="20" t="s">
        <v>105</v>
      </c>
      <c r="D3448" s="21">
        <v>16.41</v>
      </c>
      <c r="E3448" s="15">
        <v>0</v>
      </c>
    </row>
    <row r="3449" spans="1:5" x14ac:dyDescent="0.2">
      <c r="A3449" s="20">
        <v>101251</v>
      </c>
      <c r="B3449" s="17" t="s">
        <v>3462</v>
      </c>
      <c r="C3449" s="20" t="s">
        <v>105</v>
      </c>
      <c r="D3449" s="21">
        <v>18.649999999999999</v>
      </c>
      <c r="E3449" s="15">
        <v>0</v>
      </c>
    </row>
    <row r="3450" spans="1:5" x14ac:dyDescent="0.2">
      <c r="A3450" s="20">
        <v>101274</v>
      </c>
      <c r="B3450" s="17" t="s">
        <v>3463</v>
      </c>
      <c r="C3450" s="20" t="s">
        <v>105</v>
      </c>
      <c r="D3450" s="21">
        <v>20.48</v>
      </c>
      <c r="E3450" s="15">
        <v>0</v>
      </c>
    </row>
    <row r="3451" spans="1:5" x14ac:dyDescent="0.2">
      <c r="A3451" s="20">
        <v>101246</v>
      </c>
      <c r="B3451" s="17" t="s">
        <v>3464</v>
      </c>
      <c r="C3451" s="20" t="s">
        <v>105</v>
      </c>
      <c r="D3451" s="21">
        <v>20.89</v>
      </c>
      <c r="E3451" s="15">
        <v>0</v>
      </c>
    </row>
    <row r="3452" spans="1:5" x14ac:dyDescent="0.2">
      <c r="A3452" s="20">
        <v>101252</v>
      </c>
      <c r="B3452" s="17" t="s">
        <v>3465</v>
      </c>
      <c r="C3452" s="20" t="s">
        <v>105</v>
      </c>
      <c r="D3452" s="21">
        <v>20.21</v>
      </c>
    </row>
    <row r="3453" spans="1:5" x14ac:dyDescent="0.2">
      <c r="A3453" s="20">
        <v>101275</v>
      </c>
      <c r="B3453" s="17" t="s">
        <v>3466</v>
      </c>
      <c r="C3453" s="20" t="s">
        <v>105</v>
      </c>
      <c r="D3453" s="21">
        <v>23.67</v>
      </c>
      <c r="E3453" s="15">
        <v>0</v>
      </c>
    </row>
    <row r="3454" spans="1:5" x14ac:dyDescent="0.2">
      <c r="A3454" s="20">
        <v>101247</v>
      </c>
      <c r="B3454" s="17" t="s">
        <v>3467</v>
      </c>
      <c r="C3454" s="20" t="s">
        <v>105</v>
      </c>
      <c r="D3454" s="21">
        <v>23.19</v>
      </c>
      <c r="E3454" s="15">
        <v>0</v>
      </c>
    </row>
    <row r="3455" spans="1:5" x14ac:dyDescent="0.2">
      <c r="A3455" s="20">
        <v>101276</v>
      </c>
      <c r="B3455" s="17" t="s">
        <v>3468</v>
      </c>
      <c r="C3455" s="20" t="s">
        <v>105</v>
      </c>
      <c r="D3455" s="21">
        <v>26.15</v>
      </c>
      <c r="E3455" s="15">
        <v>0</v>
      </c>
    </row>
    <row r="3456" spans="1:5" x14ac:dyDescent="0.2">
      <c r="A3456" s="20">
        <v>101253</v>
      </c>
      <c r="B3456" s="17" t="s">
        <v>3469</v>
      </c>
      <c r="C3456" s="20" t="s">
        <v>105</v>
      </c>
      <c r="D3456" s="21">
        <v>25.42</v>
      </c>
      <c r="E3456" s="15">
        <v>0</v>
      </c>
    </row>
    <row r="3457" spans="1:5" x14ac:dyDescent="0.2">
      <c r="A3457" s="20">
        <v>101244</v>
      </c>
      <c r="B3457" s="17" t="s">
        <v>3470</v>
      </c>
      <c r="C3457" s="20" t="s">
        <v>105</v>
      </c>
      <c r="D3457" s="21">
        <v>17.059999999999999</v>
      </c>
      <c r="E3457" s="15">
        <v>0</v>
      </c>
    </row>
    <row r="3458" spans="1:5" x14ac:dyDescent="0.2">
      <c r="A3458" s="20">
        <v>93358</v>
      </c>
      <c r="B3458" s="17" t="s">
        <v>3471</v>
      </c>
      <c r="C3458" s="20" t="s">
        <v>105</v>
      </c>
      <c r="D3458" s="21">
        <v>123.22</v>
      </c>
    </row>
    <row r="3459" spans="1:5" x14ac:dyDescent="0.2">
      <c r="A3459" s="20">
        <v>90082</v>
      </c>
      <c r="B3459" s="17" t="s">
        <v>3472</v>
      </c>
      <c r="C3459" s="20" t="s">
        <v>105</v>
      </c>
      <c r="D3459" s="21">
        <v>10.93</v>
      </c>
    </row>
    <row r="3460" spans="1:5" x14ac:dyDescent="0.2">
      <c r="A3460" s="20">
        <v>90091</v>
      </c>
      <c r="B3460" s="17" t="s">
        <v>3473</v>
      </c>
      <c r="C3460" s="20" t="s">
        <v>105</v>
      </c>
      <c r="D3460" s="21">
        <v>6.89</v>
      </c>
    </row>
    <row r="3461" spans="1:5" x14ac:dyDescent="0.2">
      <c r="A3461" s="20">
        <v>102307</v>
      </c>
      <c r="B3461" s="17" t="s">
        <v>3474</v>
      </c>
      <c r="C3461" s="20" t="s">
        <v>105</v>
      </c>
      <c r="D3461" s="21">
        <v>13.67</v>
      </c>
      <c r="E3461" s="15">
        <v>0</v>
      </c>
    </row>
    <row r="3462" spans="1:5" x14ac:dyDescent="0.2">
      <c r="A3462" s="20">
        <v>102315</v>
      </c>
      <c r="B3462" s="17" t="s">
        <v>3475</v>
      </c>
      <c r="C3462" s="20" t="s">
        <v>105</v>
      </c>
      <c r="D3462" s="21">
        <v>8.61</v>
      </c>
      <c r="E3462" s="15">
        <v>0</v>
      </c>
    </row>
    <row r="3463" spans="1:5" x14ac:dyDescent="0.2">
      <c r="A3463" s="20">
        <v>102283</v>
      </c>
      <c r="B3463" s="17" t="s">
        <v>3476</v>
      </c>
      <c r="C3463" s="20" t="s">
        <v>105</v>
      </c>
      <c r="D3463" s="21">
        <v>14.32</v>
      </c>
    </row>
    <row r="3464" spans="1:5" x14ac:dyDescent="0.2">
      <c r="A3464" s="20">
        <v>102291</v>
      </c>
      <c r="B3464" s="17" t="s">
        <v>3477</v>
      </c>
      <c r="C3464" s="20" t="s">
        <v>105</v>
      </c>
      <c r="D3464" s="21">
        <v>9.01</v>
      </c>
      <c r="E3464" s="15">
        <v>0</v>
      </c>
    </row>
    <row r="3465" spans="1:5" x14ac:dyDescent="0.2">
      <c r="A3465" s="20">
        <v>102276</v>
      </c>
      <c r="B3465" s="17" t="s">
        <v>3478</v>
      </c>
      <c r="C3465" s="20" t="s">
        <v>105</v>
      </c>
      <c r="D3465" s="21">
        <v>12.32</v>
      </c>
      <c r="E3465" s="15">
        <v>0</v>
      </c>
    </row>
    <row r="3466" spans="1:5" x14ac:dyDescent="0.2">
      <c r="A3466" s="20">
        <v>102306</v>
      </c>
      <c r="B3466" s="17" t="s">
        <v>3479</v>
      </c>
      <c r="C3466" s="20" t="s">
        <v>105</v>
      </c>
      <c r="D3466" s="21">
        <v>15.39</v>
      </c>
      <c r="E3466" s="15">
        <v>0</v>
      </c>
    </row>
    <row r="3467" spans="1:5" x14ac:dyDescent="0.2">
      <c r="A3467" s="20">
        <v>102279</v>
      </c>
      <c r="B3467" s="17" t="s">
        <v>3480</v>
      </c>
      <c r="C3467" s="20" t="s">
        <v>105</v>
      </c>
      <c r="D3467" s="21">
        <v>7.75</v>
      </c>
      <c r="E3467" s="15">
        <v>0</v>
      </c>
    </row>
    <row r="3468" spans="1:5" x14ac:dyDescent="0.2">
      <c r="A3468" s="20">
        <v>102282</v>
      </c>
      <c r="B3468" s="17" t="s">
        <v>3481</v>
      </c>
      <c r="C3468" s="20" t="s">
        <v>105</v>
      </c>
      <c r="D3468" s="21">
        <v>16.12</v>
      </c>
      <c r="E3468" s="15">
        <v>0</v>
      </c>
    </row>
    <row r="3469" spans="1:5" x14ac:dyDescent="0.2">
      <c r="A3469" s="20">
        <v>102290</v>
      </c>
      <c r="B3469" s="17" t="s">
        <v>3482</v>
      </c>
      <c r="C3469" s="20" t="s">
        <v>105</v>
      </c>
      <c r="D3469" s="21">
        <v>10.15</v>
      </c>
      <c r="E3469" s="15">
        <v>0</v>
      </c>
    </row>
    <row r="3470" spans="1:5" x14ac:dyDescent="0.2">
      <c r="A3470" s="20">
        <v>90100</v>
      </c>
      <c r="B3470" s="17" t="s">
        <v>3483</v>
      </c>
      <c r="C3470" s="20" t="s">
        <v>105</v>
      </c>
      <c r="D3470" s="21">
        <v>15.57</v>
      </c>
      <c r="E3470" s="15">
        <v>0</v>
      </c>
    </row>
    <row r="3471" spans="1:5" x14ac:dyDescent="0.2">
      <c r="A3471" s="20">
        <v>102323</v>
      </c>
      <c r="B3471" s="17" t="s">
        <v>3484</v>
      </c>
      <c r="C3471" s="20" t="s">
        <v>105</v>
      </c>
      <c r="D3471" s="21">
        <v>19.47</v>
      </c>
      <c r="E3471" s="15">
        <v>0</v>
      </c>
    </row>
    <row r="3472" spans="1:5" x14ac:dyDescent="0.2">
      <c r="A3472" s="20">
        <v>102327</v>
      </c>
      <c r="B3472" s="17" t="s">
        <v>3485</v>
      </c>
      <c r="C3472" s="20" t="s">
        <v>105</v>
      </c>
      <c r="D3472" s="21">
        <v>12.27</v>
      </c>
      <c r="E3472" s="15">
        <v>0</v>
      </c>
    </row>
    <row r="3473" spans="1:5" x14ac:dyDescent="0.2">
      <c r="A3473" s="20">
        <v>102299</v>
      </c>
      <c r="B3473" s="17" t="s">
        <v>3486</v>
      </c>
      <c r="C3473" s="20" t="s">
        <v>105</v>
      </c>
      <c r="D3473" s="21">
        <v>20.38</v>
      </c>
      <c r="E3473" s="15">
        <v>0</v>
      </c>
    </row>
    <row r="3474" spans="1:5" x14ac:dyDescent="0.2">
      <c r="A3474" s="20">
        <v>102303</v>
      </c>
      <c r="B3474" s="17" t="s">
        <v>3487</v>
      </c>
      <c r="C3474" s="20" t="s">
        <v>105</v>
      </c>
      <c r="D3474" s="21">
        <v>12.84</v>
      </c>
      <c r="E3474" s="15">
        <v>0</v>
      </c>
    </row>
    <row r="3475" spans="1:5" x14ac:dyDescent="0.2">
      <c r="A3475" s="20">
        <v>90099</v>
      </c>
      <c r="B3475" s="17" t="s">
        <v>3488</v>
      </c>
      <c r="C3475" s="20" t="s">
        <v>105</v>
      </c>
      <c r="D3475" s="21">
        <v>18.170000000000002</v>
      </c>
      <c r="E3475" s="15">
        <v>0</v>
      </c>
    </row>
    <row r="3476" spans="1:5" x14ac:dyDescent="0.2">
      <c r="A3476" s="20">
        <v>102322</v>
      </c>
      <c r="B3476" s="17" t="s">
        <v>3489</v>
      </c>
      <c r="C3476" s="20" t="s">
        <v>105</v>
      </c>
      <c r="D3476" s="21">
        <v>22.72</v>
      </c>
      <c r="E3476" s="15">
        <v>0</v>
      </c>
    </row>
    <row r="3477" spans="1:5" x14ac:dyDescent="0.2">
      <c r="A3477" s="20">
        <v>102298</v>
      </c>
      <c r="B3477" s="17" t="s">
        <v>3490</v>
      </c>
      <c r="C3477" s="20" t="s">
        <v>105</v>
      </c>
      <c r="D3477" s="21">
        <v>23.77</v>
      </c>
      <c r="E3477" s="15">
        <v>0</v>
      </c>
    </row>
    <row r="3478" spans="1:5" x14ac:dyDescent="0.2">
      <c r="A3478" s="20">
        <v>102302</v>
      </c>
      <c r="B3478" s="17" t="s">
        <v>3491</v>
      </c>
      <c r="C3478" s="20" t="s">
        <v>105</v>
      </c>
      <c r="D3478" s="21">
        <v>14.98</v>
      </c>
      <c r="E3478" s="15">
        <v>0</v>
      </c>
    </row>
    <row r="3479" spans="1:5" x14ac:dyDescent="0.2">
      <c r="A3479" s="20">
        <v>102326</v>
      </c>
      <c r="B3479" s="17" t="s">
        <v>3492</v>
      </c>
      <c r="C3479" s="20" t="s">
        <v>105</v>
      </c>
      <c r="D3479" s="21">
        <v>14.32</v>
      </c>
      <c r="E3479" s="15">
        <v>0</v>
      </c>
    </row>
    <row r="3480" spans="1:5" x14ac:dyDescent="0.2">
      <c r="A3480" s="20">
        <v>102314</v>
      </c>
      <c r="B3480" s="17" t="s">
        <v>3493</v>
      </c>
      <c r="C3480" s="20" t="s">
        <v>105</v>
      </c>
      <c r="D3480" s="21">
        <v>9.69</v>
      </c>
      <c r="E3480" s="15">
        <v>0</v>
      </c>
    </row>
    <row r="3481" spans="1:5" x14ac:dyDescent="0.2">
      <c r="A3481" s="20">
        <v>102312</v>
      </c>
      <c r="B3481" s="17" t="s">
        <v>3494</v>
      </c>
      <c r="C3481" s="20" t="s">
        <v>105</v>
      </c>
      <c r="D3481" s="21">
        <v>12.16</v>
      </c>
      <c r="E3481" s="15">
        <v>0</v>
      </c>
    </row>
    <row r="3482" spans="1:5" x14ac:dyDescent="0.2">
      <c r="A3482" s="20">
        <v>102288</v>
      </c>
      <c r="B3482" s="17" t="s">
        <v>3495</v>
      </c>
      <c r="C3482" s="20" t="s">
        <v>105</v>
      </c>
      <c r="D3482" s="21">
        <v>12.73</v>
      </c>
      <c r="E3482" s="15">
        <v>0</v>
      </c>
    </row>
    <row r="3483" spans="1:5" x14ac:dyDescent="0.2">
      <c r="A3483" s="20">
        <v>90087</v>
      </c>
      <c r="B3483" s="17" t="s">
        <v>3496</v>
      </c>
      <c r="C3483" s="20" t="s">
        <v>105</v>
      </c>
      <c r="D3483" s="21">
        <v>9.7200000000000006</v>
      </c>
      <c r="E3483" s="15">
        <v>0</v>
      </c>
    </row>
    <row r="3484" spans="1:5" x14ac:dyDescent="0.2">
      <c r="A3484" s="20">
        <v>102308</v>
      </c>
      <c r="B3484" s="17" t="s">
        <v>3497</v>
      </c>
      <c r="C3484" s="20" t="s">
        <v>105</v>
      </c>
      <c r="D3484" s="21">
        <v>13.25</v>
      </c>
      <c r="E3484" s="15">
        <v>0</v>
      </c>
    </row>
    <row r="3485" spans="1:5" x14ac:dyDescent="0.2">
      <c r="A3485" s="20">
        <v>90084</v>
      </c>
      <c r="B3485" s="17" t="s">
        <v>3498</v>
      </c>
      <c r="C3485" s="20" t="s">
        <v>105</v>
      </c>
      <c r="D3485" s="21">
        <v>10.6</v>
      </c>
      <c r="E3485" s="15">
        <v>0</v>
      </c>
    </row>
    <row r="3486" spans="1:5" x14ac:dyDescent="0.2">
      <c r="A3486" s="20">
        <v>102284</v>
      </c>
      <c r="B3486" s="17" t="s">
        <v>3499</v>
      </c>
      <c r="C3486" s="20" t="s">
        <v>105</v>
      </c>
      <c r="D3486" s="21">
        <v>13.86</v>
      </c>
      <c r="E3486" s="15">
        <v>0</v>
      </c>
    </row>
    <row r="3487" spans="1:5" x14ac:dyDescent="0.2">
      <c r="A3487" s="20">
        <v>102325</v>
      </c>
      <c r="B3487" s="17" t="s">
        <v>3500</v>
      </c>
      <c r="C3487" s="20" t="s">
        <v>105</v>
      </c>
      <c r="D3487" s="21">
        <v>17.62</v>
      </c>
      <c r="E3487" s="15">
        <v>0</v>
      </c>
    </row>
    <row r="3488" spans="1:5" x14ac:dyDescent="0.2">
      <c r="A3488" s="20">
        <v>102329</v>
      </c>
      <c r="B3488" s="17" t="s">
        <v>3501</v>
      </c>
      <c r="C3488" s="20" t="s">
        <v>105</v>
      </c>
      <c r="D3488" s="21">
        <v>11.1</v>
      </c>
      <c r="E3488" s="15">
        <v>0</v>
      </c>
    </row>
    <row r="3489" spans="1:5" x14ac:dyDescent="0.2">
      <c r="A3489" s="20">
        <v>102301</v>
      </c>
      <c r="B3489" s="17" t="s">
        <v>3502</v>
      </c>
      <c r="C3489" s="20" t="s">
        <v>105</v>
      </c>
      <c r="D3489" s="21">
        <v>18.440000000000001</v>
      </c>
      <c r="E3489" s="15">
        <v>0</v>
      </c>
    </row>
    <row r="3490" spans="1:5" x14ac:dyDescent="0.2">
      <c r="A3490" s="20">
        <v>102305</v>
      </c>
      <c r="B3490" s="17" t="s">
        <v>3503</v>
      </c>
      <c r="C3490" s="20" t="s">
        <v>105</v>
      </c>
      <c r="D3490" s="21">
        <v>11.61</v>
      </c>
      <c r="E3490" s="15">
        <v>0</v>
      </c>
    </row>
    <row r="3491" spans="1:5" x14ac:dyDescent="0.2">
      <c r="A3491" s="20">
        <v>90101</v>
      </c>
      <c r="B3491" s="17" t="s">
        <v>3504</v>
      </c>
      <c r="C3491" s="20" t="s">
        <v>105</v>
      </c>
      <c r="D3491" s="21">
        <v>15.39</v>
      </c>
      <c r="E3491" s="15">
        <v>0</v>
      </c>
    </row>
    <row r="3492" spans="1:5" x14ac:dyDescent="0.2">
      <c r="A3492" s="20">
        <v>102324</v>
      </c>
      <c r="B3492" s="17" t="s">
        <v>3505</v>
      </c>
      <c r="C3492" s="20" t="s">
        <v>105</v>
      </c>
      <c r="D3492" s="21">
        <v>19.239999999999998</v>
      </c>
      <c r="E3492" s="15">
        <v>0</v>
      </c>
    </row>
    <row r="3493" spans="1:5" x14ac:dyDescent="0.2">
      <c r="A3493" s="20">
        <v>102300</v>
      </c>
      <c r="B3493" s="17" t="s">
        <v>3506</v>
      </c>
      <c r="C3493" s="20" t="s">
        <v>105</v>
      </c>
      <c r="D3493" s="21">
        <v>20.14</v>
      </c>
      <c r="E3493" s="15">
        <v>0</v>
      </c>
    </row>
    <row r="3494" spans="1:5" x14ac:dyDescent="0.2">
      <c r="A3494" s="20">
        <v>90102</v>
      </c>
      <c r="B3494" s="17" t="s">
        <v>3507</v>
      </c>
      <c r="C3494" s="20" t="s">
        <v>105</v>
      </c>
      <c r="D3494" s="21">
        <v>14.09</v>
      </c>
      <c r="E3494" s="15">
        <v>0</v>
      </c>
    </row>
    <row r="3495" spans="1:5" x14ac:dyDescent="0.2">
      <c r="A3495" s="20">
        <v>102328</v>
      </c>
      <c r="B3495" s="17" t="s">
        <v>3508</v>
      </c>
      <c r="C3495" s="20" t="s">
        <v>105</v>
      </c>
      <c r="D3495" s="21">
        <v>12.12</v>
      </c>
      <c r="E3495" s="15">
        <v>0</v>
      </c>
    </row>
    <row r="3496" spans="1:5" x14ac:dyDescent="0.2">
      <c r="A3496" s="20">
        <v>102304</v>
      </c>
      <c r="B3496" s="17" t="s">
        <v>3509</v>
      </c>
      <c r="C3496" s="20" t="s">
        <v>105</v>
      </c>
      <c r="D3496" s="21">
        <v>12.68</v>
      </c>
      <c r="E3496" s="15">
        <v>0</v>
      </c>
    </row>
    <row r="3497" spans="1:5" x14ac:dyDescent="0.2">
      <c r="A3497" s="20">
        <v>102295</v>
      </c>
      <c r="B3497" s="17" t="s">
        <v>3510</v>
      </c>
      <c r="C3497" s="20" t="s">
        <v>105</v>
      </c>
      <c r="D3497" s="21">
        <v>8.34</v>
      </c>
      <c r="E3497" s="15">
        <v>0</v>
      </c>
    </row>
    <row r="3498" spans="1:5" x14ac:dyDescent="0.2">
      <c r="A3498" s="20">
        <v>102281</v>
      </c>
      <c r="B3498" s="17" t="s">
        <v>3511</v>
      </c>
      <c r="C3498" s="20" t="s">
        <v>105</v>
      </c>
      <c r="D3498" s="21">
        <v>6.36</v>
      </c>
      <c r="E3498" s="15">
        <v>0</v>
      </c>
    </row>
    <row r="3499" spans="1:5" x14ac:dyDescent="0.2">
      <c r="A3499" s="20">
        <v>102311</v>
      </c>
      <c r="B3499" s="17" t="s">
        <v>3512</v>
      </c>
      <c r="C3499" s="20" t="s">
        <v>105</v>
      </c>
      <c r="D3499" s="21">
        <v>12.64</v>
      </c>
      <c r="E3499" s="15">
        <v>0</v>
      </c>
    </row>
    <row r="3500" spans="1:5" x14ac:dyDescent="0.2">
      <c r="A3500" s="20">
        <v>102319</v>
      </c>
      <c r="B3500" s="17" t="s">
        <v>3513</v>
      </c>
      <c r="C3500" s="20" t="s">
        <v>105</v>
      </c>
      <c r="D3500" s="21">
        <v>7.96</v>
      </c>
      <c r="E3500" s="15">
        <v>0</v>
      </c>
    </row>
    <row r="3501" spans="1:5" x14ac:dyDescent="0.2">
      <c r="A3501" s="20">
        <v>102287</v>
      </c>
      <c r="B3501" s="17" t="s">
        <v>3514</v>
      </c>
      <c r="C3501" s="20" t="s">
        <v>105</v>
      </c>
      <c r="D3501" s="21">
        <v>13.24</v>
      </c>
      <c r="E3501" s="15">
        <v>0</v>
      </c>
    </row>
    <row r="3502" spans="1:5" x14ac:dyDescent="0.2">
      <c r="A3502" s="20">
        <v>102316</v>
      </c>
      <c r="B3502" s="17" t="s">
        <v>3515</v>
      </c>
      <c r="C3502" s="20" t="s">
        <v>105</v>
      </c>
      <c r="D3502" s="21">
        <v>8.34</v>
      </c>
      <c r="E3502" s="15">
        <v>0</v>
      </c>
    </row>
    <row r="3503" spans="1:5" x14ac:dyDescent="0.2">
      <c r="A3503" s="20">
        <v>102292</v>
      </c>
      <c r="B3503" s="17" t="s">
        <v>3516</v>
      </c>
      <c r="C3503" s="20" t="s">
        <v>105</v>
      </c>
      <c r="D3503" s="21">
        <v>8.74</v>
      </c>
      <c r="E3503" s="15">
        <v>0</v>
      </c>
    </row>
    <row r="3504" spans="1:5" x14ac:dyDescent="0.2">
      <c r="A3504" s="20">
        <v>90092</v>
      </c>
      <c r="B3504" s="17" t="s">
        <v>3517</v>
      </c>
      <c r="C3504" s="20" t="s">
        <v>105</v>
      </c>
      <c r="D3504" s="21">
        <v>6.67</v>
      </c>
      <c r="E3504" s="15">
        <v>0</v>
      </c>
    </row>
    <row r="3505" spans="1:5" x14ac:dyDescent="0.2">
      <c r="A3505" s="20">
        <v>102278</v>
      </c>
      <c r="B3505" s="17" t="s">
        <v>3518</v>
      </c>
      <c r="C3505" s="20" t="s">
        <v>105</v>
      </c>
      <c r="D3505" s="21">
        <v>10.11</v>
      </c>
      <c r="E3505" s="15">
        <v>0</v>
      </c>
    </row>
    <row r="3506" spans="1:5" x14ac:dyDescent="0.2">
      <c r="A3506" s="20">
        <v>90094</v>
      </c>
      <c r="B3506" s="17" t="s">
        <v>3519</v>
      </c>
      <c r="C3506" s="20" t="s">
        <v>105</v>
      </c>
      <c r="D3506" s="21">
        <v>6.31</v>
      </c>
      <c r="E3506" s="15">
        <v>0</v>
      </c>
    </row>
    <row r="3507" spans="1:5" x14ac:dyDescent="0.2">
      <c r="A3507" s="20">
        <v>102309</v>
      </c>
      <c r="B3507" s="17" t="s">
        <v>3520</v>
      </c>
      <c r="C3507" s="20" t="s">
        <v>105</v>
      </c>
      <c r="D3507" s="21">
        <v>12.52</v>
      </c>
      <c r="E3507" s="15">
        <v>0</v>
      </c>
    </row>
    <row r="3508" spans="1:5" x14ac:dyDescent="0.2">
      <c r="A3508" s="20">
        <v>102285</v>
      </c>
      <c r="B3508" s="17" t="s">
        <v>3521</v>
      </c>
      <c r="C3508" s="20" t="s">
        <v>105</v>
      </c>
      <c r="D3508" s="21">
        <v>13.12</v>
      </c>
      <c r="E3508" s="15">
        <v>0</v>
      </c>
    </row>
    <row r="3509" spans="1:5" x14ac:dyDescent="0.2">
      <c r="A3509" s="20">
        <v>90095</v>
      </c>
      <c r="B3509" s="17" t="s">
        <v>3522</v>
      </c>
      <c r="C3509" s="20" t="s">
        <v>105</v>
      </c>
      <c r="D3509" s="21">
        <v>6.12</v>
      </c>
      <c r="E3509" s="15">
        <v>0</v>
      </c>
    </row>
    <row r="3510" spans="1:5" x14ac:dyDescent="0.2">
      <c r="A3510" s="20">
        <v>102320</v>
      </c>
      <c r="B3510" s="17" t="s">
        <v>3523</v>
      </c>
      <c r="C3510" s="20" t="s">
        <v>105</v>
      </c>
      <c r="D3510" s="21">
        <v>7.66</v>
      </c>
      <c r="E3510" s="15">
        <v>0</v>
      </c>
    </row>
    <row r="3511" spans="1:5" x14ac:dyDescent="0.2">
      <c r="A3511" s="20">
        <v>102296</v>
      </c>
      <c r="B3511" s="17" t="s">
        <v>3524</v>
      </c>
      <c r="C3511" s="20" t="s">
        <v>105</v>
      </c>
      <c r="D3511" s="21">
        <v>8.02</v>
      </c>
      <c r="E3511" s="15">
        <v>0</v>
      </c>
    </row>
    <row r="3512" spans="1:5" x14ac:dyDescent="0.2">
      <c r="A3512" s="20">
        <v>90086</v>
      </c>
      <c r="B3512" s="17" t="s">
        <v>3525</v>
      </c>
      <c r="C3512" s="20" t="s">
        <v>105</v>
      </c>
      <c r="D3512" s="21">
        <v>10.02</v>
      </c>
      <c r="E3512" s="15">
        <v>0</v>
      </c>
    </row>
    <row r="3513" spans="1:5" x14ac:dyDescent="0.2">
      <c r="A3513" s="20">
        <v>102277</v>
      </c>
      <c r="B3513" s="17" t="s">
        <v>3526</v>
      </c>
      <c r="C3513" s="20" t="s">
        <v>105</v>
      </c>
      <c r="D3513" s="21">
        <v>9.73</v>
      </c>
      <c r="E3513" s="15">
        <v>0</v>
      </c>
    </row>
    <row r="3514" spans="1:5" x14ac:dyDescent="0.2">
      <c r="A3514" s="20">
        <v>102286</v>
      </c>
      <c r="B3514" s="17" t="s">
        <v>3527</v>
      </c>
      <c r="C3514" s="20" t="s">
        <v>105</v>
      </c>
      <c r="D3514" s="21">
        <v>12.73</v>
      </c>
      <c r="E3514" s="15">
        <v>0</v>
      </c>
    </row>
    <row r="3515" spans="1:5" x14ac:dyDescent="0.2">
      <c r="A3515" s="20">
        <v>90098</v>
      </c>
      <c r="B3515" s="17" t="s">
        <v>3528</v>
      </c>
      <c r="C3515" s="20" t="s">
        <v>105</v>
      </c>
      <c r="D3515" s="21">
        <v>6</v>
      </c>
      <c r="E3515" s="15">
        <v>0</v>
      </c>
    </row>
    <row r="3516" spans="1:5" x14ac:dyDescent="0.2">
      <c r="A3516" s="20">
        <v>102313</v>
      </c>
      <c r="B3516" s="17" t="s">
        <v>3529</v>
      </c>
      <c r="C3516" s="20" t="s">
        <v>105</v>
      </c>
      <c r="D3516" s="21">
        <v>11.92</v>
      </c>
      <c r="E3516" s="15">
        <v>0</v>
      </c>
    </row>
    <row r="3517" spans="1:5" x14ac:dyDescent="0.2">
      <c r="A3517" s="20">
        <v>102321</v>
      </c>
      <c r="B3517" s="17" t="s">
        <v>3530</v>
      </c>
      <c r="C3517" s="20" t="s">
        <v>105</v>
      </c>
      <c r="D3517" s="21">
        <v>7.51</v>
      </c>
      <c r="E3517" s="15">
        <v>0</v>
      </c>
    </row>
    <row r="3518" spans="1:5" x14ac:dyDescent="0.2">
      <c r="A3518" s="20">
        <v>102289</v>
      </c>
      <c r="B3518" s="17" t="s">
        <v>3531</v>
      </c>
      <c r="C3518" s="20" t="s">
        <v>105</v>
      </c>
      <c r="D3518" s="21">
        <v>12.48</v>
      </c>
      <c r="E3518" s="15">
        <v>0</v>
      </c>
    </row>
    <row r="3519" spans="1:5" x14ac:dyDescent="0.2">
      <c r="A3519" s="20">
        <v>102297</v>
      </c>
      <c r="B3519" s="17" t="s">
        <v>3532</v>
      </c>
      <c r="C3519" s="20" t="s">
        <v>105</v>
      </c>
      <c r="D3519" s="21">
        <v>7.85</v>
      </c>
      <c r="E3519" s="15">
        <v>0</v>
      </c>
    </row>
    <row r="3520" spans="1:5" x14ac:dyDescent="0.2">
      <c r="A3520" s="20">
        <v>102280</v>
      </c>
      <c r="B3520" s="17" t="s">
        <v>3533</v>
      </c>
      <c r="C3520" s="20" t="s">
        <v>105</v>
      </c>
      <c r="D3520" s="21">
        <v>6.13</v>
      </c>
      <c r="E3520" s="15">
        <v>0</v>
      </c>
    </row>
    <row r="3521" spans="1:5" x14ac:dyDescent="0.2">
      <c r="A3521" s="20">
        <v>102294</v>
      </c>
      <c r="B3521" s="17" t="s">
        <v>3534</v>
      </c>
      <c r="C3521" s="20" t="s">
        <v>105</v>
      </c>
      <c r="D3521" s="21">
        <v>8.01</v>
      </c>
      <c r="E3521" s="15">
        <v>0</v>
      </c>
    </row>
    <row r="3522" spans="1:5" x14ac:dyDescent="0.2">
      <c r="A3522" s="20">
        <v>90090</v>
      </c>
      <c r="B3522" s="17" t="s">
        <v>3535</v>
      </c>
      <c r="C3522" s="20" t="s">
        <v>105</v>
      </c>
      <c r="D3522" s="21">
        <v>9.52</v>
      </c>
      <c r="E3522" s="15">
        <v>0</v>
      </c>
    </row>
    <row r="3523" spans="1:5" x14ac:dyDescent="0.2">
      <c r="A3523" s="20">
        <v>102317</v>
      </c>
      <c r="B3523" s="17" t="s">
        <v>3536</v>
      </c>
      <c r="C3523" s="20" t="s">
        <v>105</v>
      </c>
      <c r="D3523" s="21">
        <v>7.88</v>
      </c>
      <c r="E3523" s="15">
        <v>0</v>
      </c>
    </row>
    <row r="3524" spans="1:5" x14ac:dyDescent="0.2">
      <c r="A3524" s="20">
        <v>102293</v>
      </c>
      <c r="B3524" s="17" t="s">
        <v>3537</v>
      </c>
      <c r="C3524" s="20" t="s">
        <v>105</v>
      </c>
      <c r="D3524" s="21">
        <v>8.26</v>
      </c>
      <c r="E3524" s="15">
        <v>0</v>
      </c>
    </row>
    <row r="3525" spans="1:5" x14ac:dyDescent="0.2">
      <c r="A3525" s="20">
        <v>102310</v>
      </c>
      <c r="B3525" s="17" t="s">
        <v>3538</v>
      </c>
      <c r="C3525" s="20" t="s">
        <v>105</v>
      </c>
      <c r="D3525" s="21">
        <v>12.16</v>
      </c>
      <c r="E3525" s="15">
        <v>0</v>
      </c>
    </row>
    <row r="3526" spans="1:5" x14ac:dyDescent="0.2">
      <c r="A3526" s="20">
        <v>102318</v>
      </c>
      <c r="B3526" s="17" t="s">
        <v>3539</v>
      </c>
      <c r="C3526" s="20" t="s">
        <v>105</v>
      </c>
      <c r="D3526" s="21">
        <v>7.66</v>
      </c>
      <c r="E3526" s="15">
        <v>0</v>
      </c>
    </row>
    <row r="3527" spans="1:5" x14ac:dyDescent="0.2">
      <c r="A3527" s="20">
        <v>90106</v>
      </c>
      <c r="B3527" s="17" t="s">
        <v>3540</v>
      </c>
      <c r="C3527" s="20" t="s">
        <v>105</v>
      </c>
      <c r="D3527" s="21">
        <v>9.81</v>
      </c>
      <c r="E3527" s="15">
        <v>0</v>
      </c>
    </row>
    <row r="3528" spans="1:5" x14ac:dyDescent="0.2">
      <c r="A3528" s="20">
        <v>90105</v>
      </c>
      <c r="B3528" s="17" t="s">
        <v>3541</v>
      </c>
      <c r="C3528" s="20" t="s">
        <v>105</v>
      </c>
      <c r="D3528" s="21">
        <v>10.8</v>
      </c>
      <c r="E3528" s="15">
        <v>0</v>
      </c>
    </row>
    <row r="3529" spans="1:5" x14ac:dyDescent="0.2">
      <c r="A3529" s="20">
        <v>90108</v>
      </c>
      <c r="B3529" s="17" t="s">
        <v>3542</v>
      </c>
      <c r="C3529" s="20" t="s">
        <v>105</v>
      </c>
      <c r="D3529" s="21">
        <v>8.8800000000000008</v>
      </c>
      <c r="E3529" s="15">
        <v>0</v>
      </c>
    </row>
    <row r="3530" spans="1:5" x14ac:dyDescent="0.2">
      <c r="A3530" s="20">
        <v>90107</v>
      </c>
      <c r="B3530" s="17" t="s">
        <v>3543</v>
      </c>
      <c r="C3530" s="20" t="s">
        <v>105</v>
      </c>
      <c r="D3530" s="21">
        <v>9.6999999999999993</v>
      </c>
      <c r="E3530" s="15">
        <v>0</v>
      </c>
    </row>
    <row r="3531" spans="1:5" x14ac:dyDescent="0.2">
      <c r="A3531" s="20">
        <v>102354</v>
      </c>
      <c r="B3531" s="17" t="s">
        <v>3544</v>
      </c>
      <c r="C3531" s="20" t="s">
        <v>105</v>
      </c>
      <c r="D3531" s="21">
        <v>178.76</v>
      </c>
      <c r="E3531" s="15">
        <v>0</v>
      </c>
    </row>
    <row r="3532" spans="1:5" x14ac:dyDescent="0.2">
      <c r="A3532" s="20">
        <v>102355</v>
      </c>
      <c r="B3532" s="17" t="s">
        <v>3545</v>
      </c>
      <c r="C3532" s="20" t="s">
        <v>105</v>
      </c>
      <c r="D3532" s="21">
        <v>213.99</v>
      </c>
      <c r="E3532" s="15">
        <v>0</v>
      </c>
    </row>
    <row r="3533" spans="1:5" x14ac:dyDescent="0.2">
      <c r="A3533" s="20">
        <v>102356</v>
      </c>
      <c r="B3533" s="17" t="s">
        <v>3546</v>
      </c>
      <c r="C3533" s="20" t="s">
        <v>105</v>
      </c>
      <c r="D3533" s="21">
        <v>0</v>
      </c>
      <c r="E3533" s="15">
        <v>0</v>
      </c>
    </row>
    <row r="3534" spans="1:5" x14ac:dyDescent="0.2">
      <c r="A3534" s="20">
        <v>102357</v>
      </c>
      <c r="B3534" s="17" t="s">
        <v>3547</v>
      </c>
      <c r="C3534" s="20" t="s">
        <v>105</v>
      </c>
      <c r="D3534" s="21">
        <v>0</v>
      </c>
      <c r="E3534" s="15">
        <v>0</v>
      </c>
    </row>
    <row r="3535" spans="1:5" x14ac:dyDescent="0.2">
      <c r="A3535" s="20">
        <v>102358</v>
      </c>
      <c r="B3535" s="17" t="s">
        <v>3548</v>
      </c>
      <c r="C3535" s="20" t="s">
        <v>105</v>
      </c>
      <c r="D3535" s="21">
        <v>0</v>
      </c>
      <c r="E3535" s="15">
        <v>0</v>
      </c>
    </row>
    <row r="3536" spans="1:5" x14ac:dyDescent="0.2">
      <c r="A3536" s="20">
        <v>102359</v>
      </c>
      <c r="B3536" s="17" t="s">
        <v>3549</v>
      </c>
      <c r="C3536" s="20" t="s">
        <v>105</v>
      </c>
      <c r="D3536" s="21">
        <v>0</v>
      </c>
      <c r="E3536" s="15">
        <v>0</v>
      </c>
    </row>
    <row r="3537" spans="1:5" x14ac:dyDescent="0.2">
      <c r="A3537" s="20">
        <v>102348</v>
      </c>
      <c r="B3537" s="17" t="s">
        <v>3550</v>
      </c>
      <c r="C3537" s="20" t="s">
        <v>105</v>
      </c>
      <c r="D3537" s="21">
        <v>0</v>
      </c>
      <c r="E3537" s="15">
        <v>0</v>
      </c>
    </row>
    <row r="3538" spans="1:5" x14ac:dyDescent="0.2">
      <c r="A3538" s="20">
        <v>102346</v>
      </c>
      <c r="B3538" s="17" t="s">
        <v>3551</v>
      </c>
      <c r="C3538" s="20" t="s">
        <v>105</v>
      </c>
      <c r="D3538" s="21">
        <v>0</v>
      </c>
      <c r="E3538" s="15">
        <v>0</v>
      </c>
    </row>
    <row r="3539" spans="1:5" x14ac:dyDescent="0.2">
      <c r="A3539" s="20">
        <v>102347</v>
      </c>
      <c r="B3539" s="17" t="s">
        <v>3552</v>
      </c>
      <c r="C3539" s="20" t="s">
        <v>105</v>
      </c>
      <c r="D3539" s="21">
        <v>0</v>
      </c>
      <c r="E3539" s="15">
        <v>0</v>
      </c>
    </row>
    <row r="3540" spans="1:5" x14ac:dyDescent="0.2">
      <c r="A3540" s="20">
        <v>102350</v>
      </c>
      <c r="B3540" s="17" t="s">
        <v>3553</v>
      </c>
      <c r="C3540" s="20" t="s">
        <v>105</v>
      </c>
      <c r="D3540" s="21">
        <v>0</v>
      </c>
      <c r="E3540" s="15">
        <v>0</v>
      </c>
    </row>
    <row r="3541" spans="1:5" x14ac:dyDescent="0.2">
      <c r="A3541" s="20">
        <v>102351</v>
      </c>
      <c r="B3541" s="17" t="s">
        <v>3554</v>
      </c>
      <c r="C3541" s="20" t="s">
        <v>105</v>
      </c>
      <c r="D3541" s="21">
        <v>0</v>
      </c>
      <c r="E3541" s="15">
        <v>0</v>
      </c>
    </row>
    <row r="3542" spans="1:5" x14ac:dyDescent="0.2">
      <c r="A3542" s="20">
        <v>102352</v>
      </c>
      <c r="B3542" s="17" t="s">
        <v>3555</v>
      </c>
      <c r="C3542" s="20" t="s">
        <v>105</v>
      </c>
      <c r="D3542" s="21">
        <v>0</v>
      </c>
      <c r="E3542" s="15">
        <v>0</v>
      </c>
    </row>
    <row r="3543" spans="1:5" x14ac:dyDescent="0.2">
      <c r="A3543" s="20">
        <v>102353</v>
      </c>
      <c r="B3543" s="17" t="s">
        <v>3556</v>
      </c>
      <c r="C3543" s="20" t="s">
        <v>105</v>
      </c>
      <c r="D3543" s="21">
        <v>0</v>
      </c>
      <c r="E3543" s="15">
        <v>0</v>
      </c>
    </row>
    <row r="3544" spans="1:5" x14ac:dyDescent="0.2">
      <c r="A3544" s="20">
        <v>102349</v>
      </c>
      <c r="B3544" s="17" t="s">
        <v>3557</v>
      </c>
      <c r="C3544" s="20" t="s">
        <v>105</v>
      </c>
      <c r="D3544" s="21">
        <v>0</v>
      </c>
      <c r="E3544" s="15">
        <v>0</v>
      </c>
    </row>
    <row r="3545" spans="1:5" x14ac:dyDescent="0.2">
      <c r="A3545" s="20">
        <v>102360</v>
      </c>
      <c r="B3545" s="17" t="s">
        <v>3558</v>
      </c>
      <c r="C3545" s="20" t="s">
        <v>105</v>
      </c>
      <c r="D3545" s="21">
        <v>28.66</v>
      </c>
      <c r="E3545" s="15">
        <v>0</v>
      </c>
    </row>
    <row r="3546" spans="1:5" x14ac:dyDescent="0.2">
      <c r="A3546" s="20">
        <v>102361</v>
      </c>
      <c r="B3546" s="17" t="s">
        <v>3559</v>
      </c>
      <c r="C3546" s="20" t="s">
        <v>105</v>
      </c>
      <c r="D3546" s="21">
        <v>45.16</v>
      </c>
      <c r="E3546" s="15">
        <v>0</v>
      </c>
    </row>
    <row r="3547" spans="1:5" x14ac:dyDescent="0.2">
      <c r="A3547" s="20">
        <v>101595</v>
      </c>
      <c r="B3547" s="17" t="s">
        <v>3560</v>
      </c>
      <c r="C3547" s="20" t="s">
        <v>17</v>
      </c>
      <c r="D3547" s="21">
        <v>0</v>
      </c>
      <c r="E3547" s="15">
        <v>0</v>
      </c>
    </row>
    <row r="3548" spans="1:5" x14ac:dyDescent="0.2">
      <c r="A3548" s="20">
        <v>101601</v>
      </c>
      <c r="B3548" s="17" t="s">
        <v>3561</v>
      </c>
      <c r="C3548" s="20" t="s">
        <v>17</v>
      </c>
      <c r="D3548" s="21">
        <v>27.61</v>
      </c>
      <c r="E3548" s="15">
        <v>0</v>
      </c>
    </row>
    <row r="3549" spans="1:5" x14ac:dyDescent="0.2">
      <c r="A3549" s="20">
        <v>101594</v>
      </c>
      <c r="B3549" s="17" t="s">
        <v>3562</v>
      </c>
      <c r="C3549" s="20" t="s">
        <v>17</v>
      </c>
      <c r="D3549" s="21">
        <v>0</v>
      </c>
      <c r="E3549" s="15">
        <v>0</v>
      </c>
    </row>
    <row r="3550" spans="1:5" x14ac:dyDescent="0.2">
      <c r="A3550" s="20">
        <v>101600</v>
      </c>
      <c r="B3550" s="17" t="s">
        <v>3563</v>
      </c>
      <c r="C3550" s="20" t="s">
        <v>17</v>
      </c>
      <c r="D3550" s="21">
        <v>19.47</v>
      </c>
      <c r="E3550" s="15">
        <v>0</v>
      </c>
    </row>
    <row r="3551" spans="1:5" x14ac:dyDescent="0.2">
      <c r="A3551" s="20">
        <v>101597</v>
      </c>
      <c r="B3551" s="17" t="s">
        <v>3564</v>
      </c>
      <c r="C3551" s="20" t="s">
        <v>17</v>
      </c>
      <c r="D3551" s="21">
        <v>0</v>
      </c>
      <c r="E3551" s="15">
        <v>0</v>
      </c>
    </row>
    <row r="3552" spans="1:5" x14ac:dyDescent="0.2">
      <c r="A3552" s="20">
        <v>101603</v>
      </c>
      <c r="B3552" s="17" t="s">
        <v>3565</v>
      </c>
      <c r="C3552" s="20" t="s">
        <v>17</v>
      </c>
      <c r="D3552" s="21">
        <v>23.05</v>
      </c>
      <c r="E3552" s="15">
        <v>0</v>
      </c>
    </row>
    <row r="3553" spans="1:5" x14ac:dyDescent="0.2">
      <c r="A3553" s="20">
        <v>101596</v>
      </c>
      <c r="B3553" s="17" t="s">
        <v>3566</v>
      </c>
      <c r="C3553" s="20" t="s">
        <v>17</v>
      </c>
      <c r="D3553" s="21">
        <v>0</v>
      </c>
      <c r="E3553" s="15">
        <v>0</v>
      </c>
    </row>
    <row r="3554" spans="1:5" x14ac:dyDescent="0.2">
      <c r="A3554" s="20">
        <v>101602</v>
      </c>
      <c r="B3554" s="17" t="s">
        <v>3567</v>
      </c>
      <c r="C3554" s="20" t="s">
        <v>17</v>
      </c>
      <c r="D3554" s="21">
        <v>14.91</v>
      </c>
      <c r="E3554" s="15">
        <v>0</v>
      </c>
    </row>
    <row r="3555" spans="1:5" x14ac:dyDescent="0.2">
      <c r="A3555" s="20">
        <v>101599</v>
      </c>
      <c r="B3555" s="17" t="s">
        <v>3568</v>
      </c>
      <c r="C3555" s="20" t="s">
        <v>17</v>
      </c>
      <c r="D3555" s="21">
        <v>0</v>
      </c>
      <c r="E3555" s="15">
        <v>0</v>
      </c>
    </row>
    <row r="3556" spans="1:5" x14ac:dyDescent="0.2">
      <c r="A3556" s="20">
        <v>101605</v>
      </c>
      <c r="B3556" s="17" t="s">
        <v>3569</v>
      </c>
      <c r="C3556" s="20" t="s">
        <v>17</v>
      </c>
      <c r="D3556" s="21">
        <v>18.5</v>
      </c>
      <c r="E3556" s="15">
        <v>0</v>
      </c>
    </row>
    <row r="3557" spans="1:5" x14ac:dyDescent="0.2">
      <c r="A3557" s="20">
        <v>101598</v>
      </c>
      <c r="B3557" s="17" t="s">
        <v>3570</v>
      </c>
      <c r="C3557" s="20" t="s">
        <v>17</v>
      </c>
      <c r="D3557" s="21">
        <v>0</v>
      </c>
      <c r="E3557" s="15">
        <v>0</v>
      </c>
    </row>
    <row r="3558" spans="1:5" x14ac:dyDescent="0.2">
      <c r="A3558" s="20">
        <v>101604</v>
      </c>
      <c r="B3558" s="17" t="s">
        <v>3571</v>
      </c>
      <c r="C3558" s="20" t="s">
        <v>17</v>
      </c>
      <c r="D3558" s="21">
        <v>10.37</v>
      </c>
      <c r="E3558" s="15">
        <v>0</v>
      </c>
    </row>
    <row r="3559" spans="1:5" x14ac:dyDescent="0.2">
      <c r="A3559" s="20">
        <v>101588</v>
      </c>
      <c r="B3559" s="17" t="s">
        <v>3572</v>
      </c>
      <c r="C3559" s="20" t="s">
        <v>17</v>
      </c>
      <c r="D3559" s="21">
        <v>125.16</v>
      </c>
      <c r="E3559" s="15">
        <v>0</v>
      </c>
    </row>
    <row r="3560" spans="1:5" x14ac:dyDescent="0.2">
      <c r="A3560" s="20">
        <v>101591</v>
      </c>
      <c r="B3560" s="17" t="s">
        <v>3573</v>
      </c>
      <c r="C3560" s="20" t="s">
        <v>17</v>
      </c>
      <c r="D3560" s="21">
        <v>147.37</v>
      </c>
      <c r="E3560" s="15">
        <v>0</v>
      </c>
    </row>
    <row r="3561" spans="1:5" x14ac:dyDescent="0.2">
      <c r="A3561" s="20">
        <v>101590</v>
      </c>
      <c r="B3561" s="17" t="s">
        <v>3574</v>
      </c>
      <c r="C3561" s="20" t="s">
        <v>17</v>
      </c>
      <c r="D3561" s="21">
        <v>97.57</v>
      </c>
      <c r="E3561" s="15">
        <v>0</v>
      </c>
    </row>
    <row r="3562" spans="1:5" x14ac:dyDescent="0.2">
      <c r="A3562" s="20">
        <v>101593</v>
      </c>
      <c r="B3562" s="17" t="s">
        <v>3575</v>
      </c>
      <c r="C3562" s="20" t="s">
        <v>17</v>
      </c>
      <c r="D3562" s="21">
        <v>122.36</v>
      </c>
      <c r="E3562" s="15">
        <v>0</v>
      </c>
    </row>
    <row r="3563" spans="1:5" x14ac:dyDescent="0.2">
      <c r="A3563" s="20">
        <v>101592</v>
      </c>
      <c r="B3563" s="17" t="s">
        <v>3576</v>
      </c>
      <c r="C3563" s="20" t="s">
        <v>17</v>
      </c>
      <c r="D3563" s="21">
        <v>72.349999999999994</v>
      </c>
      <c r="E3563" s="15">
        <v>0</v>
      </c>
    </row>
    <row r="3564" spans="1:5" x14ac:dyDescent="0.2">
      <c r="A3564" s="20">
        <v>101583</v>
      </c>
      <c r="B3564" s="17" t="s">
        <v>3577</v>
      </c>
      <c r="C3564" s="20" t="s">
        <v>17</v>
      </c>
      <c r="D3564" s="21">
        <v>106.35</v>
      </c>
      <c r="E3564" s="15">
        <v>0</v>
      </c>
    </row>
    <row r="3565" spans="1:5" x14ac:dyDescent="0.2">
      <c r="A3565" s="20">
        <v>101582</v>
      </c>
      <c r="B3565" s="17" t="s">
        <v>3578</v>
      </c>
      <c r="C3565" s="20" t="s">
        <v>17</v>
      </c>
      <c r="D3565" s="21">
        <v>86.71</v>
      </c>
      <c r="E3565" s="15">
        <v>0</v>
      </c>
    </row>
    <row r="3566" spans="1:5" x14ac:dyDescent="0.2">
      <c r="A3566" s="20">
        <v>101585</v>
      </c>
      <c r="B3566" s="17" t="s">
        <v>3579</v>
      </c>
      <c r="C3566" s="20" t="s">
        <v>17</v>
      </c>
      <c r="D3566" s="21">
        <v>91.48</v>
      </c>
      <c r="E3566" s="15">
        <v>0</v>
      </c>
    </row>
    <row r="3567" spans="1:5" x14ac:dyDescent="0.2">
      <c r="A3567" s="20">
        <v>101584</v>
      </c>
      <c r="B3567" s="17" t="s">
        <v>3580</v>
      </c>
      <c r="C3567" s="20" t="s">
        <v>17</v>
      </c>
      <c r="D3567" s="21">
        <v>71.84</v>
      </c>
      <c r="E3567" s="15">
        <v>0</v>
      </c>
    </row>
    <row r="3568" spans="1:5" x14ac:dyDescent="0.2">
      <c r="A3568" s="20">
        <v>101587</v>
      </c>
      <c r="B3568" s="17" t="s">
        <v>3581</v>
      </c>
      <c r="C3568" s="20" t="s">
        <v>17</v>
      </c>
      <c r="D3568" s="21">
        <v>82.08</v>
      </c>
      <c r="E3568" s="15">
        <v>0</v>
      </c>
    </row>
    <row r="3569" spans="1:5" x14ac:dyDescent="0.2">
      <c r="A3569" s="20">
        <v>101586</v>
      </c>
      <c r="B3569" s="17" t="s">
        <v>3582</v>
      </c>
      <c r="C3569" s="20" t="s">
        <v>17</v>
      </c>
      <c r="D3569" s="21">
        <v>62.25</v>
      </c>
      <c r="E3569" s="15">
        <v>0</v>
      </c>
    </row>
    <row r="3570" spans="1:5" x14ac:dyDescent="0.2">
      <c r="A3570" s="20">
        <v>101577</v>
      </c>
      <c r="B3570" s="17" t="s">
        <v>3583</v>
      </c>
      <c r="C3570" s="20" t="s">
        <v>17</v>
      </c>
      <c r="D3570" s="21">
        <v>65.540000000000006</v>
      </c>
      <c r="E3570" s="15">
        <v>0</v>
      </c>
    </row>
    <row r="3571" spans="1:5" x14ac:dyDescent="0.2">
      <c r="A3571" s="20">
        <v>101576</v>
      </c>
      <c r="B3571" s="17" t="s">
        <v>3584</v>
      </c>
      <c r="C3571" s="20" t="s">
        <v>17</v>
      </c>
      <c r="D3571" s="21">
        <v>52.92</v>
      </c>
      <c r="E3571" s="15">
        <v>0</v>
      </c>
    </row>
    <row r="3572" spans="1:5" x14ac:dyDescent="0.2">
      <c r="A3572" s="20">
        <v>101579</v>
      </c>
      <c r="B3572" s="17" t="s">
        <v>3585</v>
      </c>
      <c r="C3572" s="20" t="s">
        <v>17</v>
      </c>
      <c r="D3572" s="21">
        <v>56.69</v>
      </c>
      <c r="E3572" s="15">
        <v>0</v>
      </c>
    </row>
    <row r="3573" spans="1:5" x14ac:dyDescent="0.2">
      <c r="A3573" s="20">
        <v>101578</v>
      </c>
      <c r="B3573" s="17" t="s">
        <v>3586</v>
      </c>
      <c r="C3573" s="20" t="s">
        <v>17</v>
      </c>
      <c r="D3573" s="21">
        <v>44.07</v>
      </c>
      <c r="E3573" s="15">
        <v>0</v>
      </c>
    </row>
    <row r="3574" spans="1:5" x14ac:dyDescent="0.2">
      <c r="A3574" s="20">
        <v>101581</v>
      </c>
      <c r="B3574" s="17" t="s">
        <v>3587</v>
      </c>
      <c r="C3574" s="20" t="s">
        <v>17</v>
      </c>
      <c r="D3574" s="21">
        <v>51.87</v>
      </c>
      <c r="E3574" s="15">
        <v>0</v>
      </c>
    </row>
    <row r="3575" spans="1:5" x14ac:dyDescent="0.2">
      <c r="A3575" s="20">
        <v>101580</v>
      </c>
      <c r="B3575" s="17" t="s">
        <v>3588</v>
      </c>
      <c r="C3575" s="20" t="s">
        <v>17</v>
      </c>
      <c r="D3575" s="21">
        <v>39.06</v>
      </c>
      <c r="E3575" s="15">
        <v>0</v>
      </c>
    </row>
    <row r="3576" spans="1:5" x14ac:dyDescent="0.2">
      <c r="A3576" s="20">
        <v>101606</v>
      </c>
      <c r="B3576" s="17" t="s">
        <v>3589</v>
      </c>
      <c r="C3576" s="20" t="s">
        <v>17</v>
      </c>
      <c r="D3576" s="21">
        <v>0</v>
      </c>
      <c r="E3576" s="15">
        <v>0</v>
      </c>
    </row>
    <row r="3577" spans="1:5" x14ac:dyDescent="0.2">
      <c r="A3577" s="20">
        <v>101607</v>
      </c>
      <c r="B3577" s="17" t="s">
        <v>3590</v>
      </c>
      <c r="C3577" s="20" t="s">
        <v>17</v>
      </c>
      <c r="D3577" s="21">
        <v>0</v>
      </c>
      <c r="E3577" s="15">
        <v>0</v>
      </c>
    </row>
    <row r="3578" spans="1:5" x14ac:dyDescent="0.2">
      <c r="A3578" s="20">
        <v>101608</v>
      </c>
      <c r="B3578" s="17" t="s">
        <v>3591</v>
      </c>
      <c r="C3578" s="20" t="s">
        <v>17</v>
      </c>
      <c r="D3578" s="21">
        <v>0</v>
      </c>
      <c r="E3578" s="15">
        <v>0</v>
      </c>
    </row>
    <row r="3579" spans="1:5" x14ac:dyDescent="0.2">
      <c r="A3579" s="20">
        <v>101571</v>
      </c>
      <c r="B3579" s="17" t="s">
        <v>3592</v>
      </c>
      <c r="C3579" s="20" t="s">
        <v>17</v>
      </c>
      <c r="D3579" s="21">
        <v>39.08</v>
      </c>
      <c r="E3579" s="15">
        <v>0</v>
      </c>
    </row>
    <row r="3580" spans="1:5" x14ac:dyDescent="0.2">
      <c r="A3580" s="20">
        <v>101570</v>
      </c>
      <c r="B3580" s="17" t="s">
        <v>3593</v>
      </c>
      <c r="C3580" s="20" t="s">
        <v>17</v>
      </c>
      <c r="D3580" s="21">
        <v>29.56</v>
      </c>
      <c r="E3580" s="15">
        <v>0</v>
      </c>
    </row>
    <row r="3581" spans="1:5" x14ac:dyDescent="0.2">
      <c r="A3581" s="20">
        <v>101573</v>
      </c>
      <c r="B3581" s="17" t="s">
        <v>3594</v>
      </c>
      <c r="C3581" s="20" t="s">
        <v>17</v>
      </c>
      <c r="D3581" s="21">
        <v>33.130000000000003</v>
      </c>
      <c r="E3581" s="15">
        <v>0</v>
      </c>
    </row>
    <row r="3582" spans="1:5" x14ac:dyDescent="0.2">
      <c r="A3582" s="20">
        <v>101572</v>
      </c>
      <c r="B3582" s="17" t="s">
        <v>3595</v>
      </c>
      <c r="C3582" s="20" t="s">
        <v>17</v>
      </c>
      <c r="D3582" s="21">
        <v>23.61</v>
      </c>
      <c r="E3582" s="15">
        <v>0</v>
      </c>
    </row>
    <row r="3583" spans="1:5" x14ac:dyDescent="0.2">
      <c r="A3583" s="20">
        <v>101575</v>
      </c>
      <c r="B3583" s="17" t="s">
        <v>3596</v>
      </c>
      <c r="C3583" s="20" t="s">
        <v>17</v>
      </c>
      <c r="D3583" s="21">
        <v>28.23</v>
      </c>
      <c r="E3583" s="15">
        <v>0</v>
      </c>
    </row>
    <row r="3584" spans="1:5" x14ac:dyDescent="0.2">
      <c r="A3584" s="20">
        <v>101574</v>
      </c>
      <c r="B3584" s="17" t="s">
        <v>3597</v>
      </c>
      <c r="C3584" s="20" t="s">
        <v>17</v>
      </c>
      <c r="D3584" s="21">
        <v>18.52</v>
      </c>
      <c r="E3584" s="15">
        <v>0</v>
      </c>
    </row>
    <row r="3585" spans="1:5" x14ac:dyDescent="0.2">
      <c r="A3585" s="20">
        <v>101589</v>
      </c>
      <c r="B3585" s="17" t="s">
        <v>3598</v>
      </c>
      <c r="C3585" s="20" t="s">
        <v>17</v>
      </c>
      <c r="D3585" s="21">
        <v>174.98</v>
      </c>
      <c r="E3585" s="15">
        <v>0</v>
      </c>
    </row>
    <row r="3586" spans="1:5" x14ac:dyDescent="0.2">
      <c r="A3586" s="20">
        <v>106673</v>
      </c>
      <c r="B3586" s="17" t="s">
        <v>3599</v>
      </c>
      <c r="C3586" s="20" t="s">
        <v>17</v>
      </c>
      <c r="D3586" s="21">
        <v>8.0399999999999991</v>
      </c>
      <c r="E3586" s="15">
        <v>0</v>
      </c>
    </row>
    <row r="3587" spans="1:5" x14ac:dyDescent="0.2">
      <c r="A3587" s="20">
        <v>101617</v>
      </c>
      <c r="B3587" s="17" t="s">
        <v>3600</v>
      </c>
      <c r="C3587" s="20" t="s">
        <v>17</v>
      </c>
      <c r="D3587" s="21">
        <v>4.6399999999999997</v>
      </c>
      <c r="E3587" s="15">
        <v>0</v>
      </c>
    </row>
    <row r="3588" spans="1:5" x14ac:dyDescent="0.2">
      <c r="A3588" s="20">
        <v>101620</v>
      </c>
      <c r="B3588" s="17" t="s">
        <v>3601</v>
      </c>
      <c r="C3588" s="20" t="s">
        <v>105</v>
      </c>
      <c r="D3588" s="21">
        <v>226.03</v>
      </c>
    </row>
    <row r="3589" spans="1:5" x14ac:dyDescent="0.2">
      <c r="A3589" s="20">
        <v>101625</v>
      </c>
      <c r="B3589" s="17" t="s">
        <v>3602</v>
      </c>
      <c r="C3589" s="20" t="s">
        <v>105</v>
      </c>
      <c r="D3589" s="21">
        <v>200.13</v>
      </c>
    </row>
    <row r="3590" spans="1:5" x14ac:dyDescent="0.2">
      <c r="A3590" s="20">
        <v>101621</v>
      </c>
      <c r="B3590" s="17" t="s">
        <v>3603</v>
      </c>
      <c r="C3590" s="20" t="s">
        <v>105</v>
      </c>
      <c r="D3590" s="21">
        <v>253.22</v>
      </c>
    </row>
    <row r="3591" spans="1:5" x14ac:dyDescent="0.2">
      <c r="A3591" s="20">
        <v>101624</v>
      </c>
      <c r="B3591" s="17" t="s">
        <v>3604</v>
      </c>
      <c r="C3591" s="20" t="s">
        <v>105</v>
      </c>
      <c r="D3591" s="21">
        <v>222.85</v>
      </c>
    </row>
    <row r="3592" spans="1:5" x14ac:dyDescent="0.2">
      <c r="A3592" s="20">
        <v>106672</v>
      </c>
      <c r="B3592" s="17" t="s">
        <v>3605</v>
      </c>
      <c r="C3592" s="20" t="s">
        <v>17</v>
      </c>
      <c r="D3592" s="21">
        <v>13.65</v>
      </c>
    </row>
    <row r="3593" spans="1:5" x14ac:dyDescent="0.2">
      <c r="A3593" s="20">
        <v>101616</v>
      </c>
      <c r="B3593" s="17" t="s">
        <v>3606</v>
      </c>
      <c r="C3593" s="20" t="s">
        <v>17</v>
      </c>
      <c r="D3593" s="21">
        <v>10.25</v>
      </c>
    </row>
    <row r="3594" spans="1:5" x14ac:dyDescent="0.2">
      <c r="A3594" s="20">
        <v>101618</v>
      </c>
      <c r="B3594" s="17" t="s">
        <v>3607</v>
      </c>
      <c r="C3594" s="20" t="s">
        <v>105</v>
      </c>
      <c r="D3594" s="21">
        <v>259.93</v>
      </c>
    </row>
    <row r="3595" spans="1:5" x14ac:dyDescent="0.2">
      <c r="A3595" s="20">
        <v>101622</v>
      </c>
      <c r="B3595" s="17" t="s">
        <v>3608</v>
      </c>
      <c r="C3595" s="20" t="s">
        <v>105</v>
      </c>
      <c r="D3595" s="21">
        <v>265.87</v>
      </c>
    </row>
    <row r="3596" spans="1:5" x14ac:dyDescent="0.2">
      <c r="A3596" s="20">
        <v>101619</v>
      </c>
      <c r="B3596" s="17" t="s">
        <v>3609</v>
      </c>
      <c r="C3596" s="20" t="s">
        <v>105</v>
      </c>
      <c r="D3596" s="21">
        <v>287.13</v>
      </c>
    </row>
    <row r="3597" spans="1:5" x14ac:dyDescent="0.2">
      <c r="A3597" s="20">
        <v>101623</v>
      </c>
      <c r="B3597" s="17" t="s">
        <v>3610</v>
      </c>
      <c r="C3597" s="20" t="s">
        <v>105</v>
      </c>
      <c r="D3597" s="21">
        <v>293.87</v>
      </c>
    </row>
    <row r="3598" spans="1:5" x14ac:dyDescent="0.2">
      <c r="A3598" s="20">
        <v>104482</v>
      </c>
      <c r="B3598" s="17" t="s">
        <v>3611</v>
      </c>
      <c r="C3598" s="20" t="s">
        <v>1991</v>
      </c>
      <c r="D3598" s="21">
        <v>46.05</v>
      </c>
    </row>
    <row r="3599" spans="1:5" x14ac:dyDescent="0.2">
      <c r="A3599" s="20">
        <v>104189</v>
      </c>
      <c r="B3599" s="17" t="s">
        <v>3612</v>
      </c>
      <c r="C3599" s="20" t="s">
        <v>105</v>
      </c>
      <c r="D3599" s="21">
        <v>148.65</v>
      </c>
      <c r="E3599" s="15">
        <v>0</v>
      </c>
    </row>
    <row r="3600" spans="1:5" x14ac:dyDescent="0.2">
      <c r="A3600" s="20">
        <v>104465</v>
      </c>
      <c r="B3600" s="17" t="s">
        <v>3613</v>
      </c>
      <c r="C3600" s="20" t="s">
        <v>26</v>
      </c>
      <c r="D3600" s="21">
        <v>0</v>
      </c>
      <c r="E3600" s="15">
        <v>0</v>
      </c>
    </row>
    <row r="3601" spans="1:5" x14ac:dyDescent="0.2">
      <c r="A3601" s="20">
        <v>104188</v>
      </c>
      <c r="B3601" s="17" t="s">
        <v>3614</v>
      </c>
      <c r="C3601" s="20" t="s">
        <v>26</v>
      </c>
      <c r="D3601" s="21">
        <v>0</v>
      </c>
      <c r="E3601" s="15">
        <v>0</v>
      </c>
    </row>
    <row r="3602" spans="1:5" x14ac:dyDescent="0.2">
      <c r="A3602" s="20">
        <v>104185</v>
      </c>
      <c r="B3602" s="17" t="s">
        <v>3615</v>
      </c>
      <c r="C3602" s="20" t="s">
        <v>19</v>
      </c>
      <c r="D3602" s="21">
        <v>38.92</v>
      </c>
      <c r="E3602" s="15">
        <v>0</v>
      </c>
    </row>
    <row r="3603" spans="1:5" x14ac:dyDescent="0.2">
      <c r="A3603" s="20">
        <v>104182</v>
      </c>
      <c r="B3603" s="17" t="s">
        <v>3616</v>
      </c>
      <c r="C3603" s="20" t="s">
        <v>26</v>
      </c>
      <c r="D3603" s="21">
        <v>0</v>
      </c>
      <c r="E3603" s="15">
        <v>0</v>
      </c>
    </row>
    <row r="3604" spans="1:5" x14ac:dyDescent="0.2">
      <c r="A3604" s="20">
        <v>104184</v>
      </c>
      <c r="B3604" s="17" t="s">
        <v>3617</v>
      </c>
      <c r="C3604" s="20" t="s">
        <v>19</v>
      </c>
      <c r="D3604" s="21">
        <v>46.71</v>
      </c>
      <c r="E3604" s="15">
        <v>0</v>
      </c>
    </row>
    <row r="3605" spans="1:5" x14ac:dyDescent="0.2">
      <c r="A3605" s="20">
        <v>104190</v>
      </c>
      <c r="B3605" s="17" t="s">
        <v>3618</v>
      </c>
      <c r="C3605" s="20" t="s">
        <v>19</v>
      </c>
      <c r="D3605" s="21">
        <v>1011.84</v>
      </c>
      <c r="E3605" s="15">
        <v>0</v>
      </c>
    </row>
    <row r="3606" spans="1:5" x14ac:dyDescent="0.2">
      <c r="A3606" s="20">
        <v>104463</v>
      </c>
      <c r="B3606" s="17" t="s">
        <v>3619</v>
      </c>
      <c r="C3606" s="20" t="s">
        <v>19</v>
      </c>
      <c r="D3606" s="21">
        <v>0</v>
      </c>
      <c r="E3606" s="15">
        <v>0</v>
      </c>
    </row>
    <row r="3607" spans="1:5" x14ac:dyDescent="0.2">
      <c r="A3607" s="20">
        <v>104464</v>
      </c>
      <c r="B3607" s="17" t="s">
        <v>3620</v>
      </c>
      <c r="C3607" s="20" t="s">
        <v>19</v>
      </c>
      <c r="D3607" s="21">
        <v>0</v>
      </c>
      <c r="E3607" s="15">
        <v>0</v>
      </c>
    </row>
    <row r="3608" spans="1:5" x14ac:dyDescent="0.2">
      <c r="A3608" s="20">
        <v>104183</v>
      </c>
      <c r="B3608" s="17" t="s">
        <v>3621</v>
      </c>
      <c r="C3608" s="20" t="s">
        <v>26</v>
      </c>
      <c r="D3608" s="21">
        <v>265.44</v>
      </c>
    </row>
    <row r="3609" spans="1:5" x14ac:dyDescent="0.2">
      <c r="A3609" s="20">
        <v>104187</v>
      </c>
      <c r="B3609" s="17" t="s">
        <v>3622</v>
      </c>
      <c r="C3609" s="20" t="s">
        <v>26</v>
      </c>
      <c r="D3609" s="21">
        <v>1606.01</v>
      </c>
      <c r="E3609" s="15">
        <v>0</v>
      </c>
    </row>
    <row r="3610" spans="1:5" x14ac:dyDescent="0.2">
      <c r="A3610" s="20">
        <v>104186</v>
      </c>
      <c r="B3610" s="17" t="s">
        <v>3623</v>
      </c>
      <c r="C3610" s="20" t="s">
        <v>26</v>
      </c>
      <c r="D3610" s="21">
        <v>294.44</v>
      </c>
      <c r="E3610" s="15">
        <v>0</v>
      </c>
    </row>
    <row r="3611" spans="1:5" x14ac:dyDescent="0.2">
      <c r="A3611" s="20">
        <v>104180</v>
      </c>
      <c r="B3611" s="17" t="s">
        <v>3624</v>
      </c>
      <c r="C3611" s="20" t="s">
        <v>26</v>
      </c>
      <c r="D3611" s="21">
        <v>0</v>
      </c>
      <c r="E3611" s="15">
        <v>0</v>
      </c>
    </row>
    <row r="3612" spans="1:5" x14ac:dyDescent="0.2">
      <c r="A3612" s="20">
        <v>104181</v>
      </c>
      <c r="B3612" s="17" t="s">
        <v>3625</v>
      </c>
      <c r="C3612" s="20" t="s">
        <v>26</v>
      </c>
      <c r="D3612" s="21">
        <v>0</v>
      </c>
      <c r="E3612" s="15">
        <v>0</v>
      </c>
    </row>
    <row r="3613" spans="1:5" x14ac:dyDescent="0.2">
      <c r="A3613" s="20">
        <v>100674</v>
      </c>
      <c r="B3613" s="17" t="s">
        <v>3626</v>
      </c>
      <c r="C3613" s="20" t="s">
        <v>17</v>
      </c>
      <c r="D3613" s="21">
        <v>809.2</v>
      </c>
    </row>
    <row r="3614" spans="1:5" x14ac:dyDescent="0.2">
      <c r="A3614" s="20">
        <v>100664</v>
      </c>
      <c r="B3614" s="17" t="s">
        <v>3627</v>
      </c>
      <c r="C3614" s="20" t="s">
        <v>17</v>
      </c>
      <c r="D3614" s="21">
        <v>0</v>
      </c>
    </row>
    <row r="3615" spans="1:5" x14ac:dyDescent="0.2">
      <c r="A3615" s="20">
        <v>94589</v>
      </c>
      <c r="B3615" s="17" t="s">
        <v>3628</v>
      </c>
      <c r="C3615" s="20" t="s">
        <v>26</v>
      </c>
      <c r="D3615" s="21">
        <v>24.58</v>
      </c>
    </row>
    <row r="3616" spans="1:5" x14ac:dyDescent="0.2">
      <c r="A3616" s="20">
        <v>94590</v>
      </c>
      <c r="B3616" s="17" t="s">
        <v>3629</v>
      </c>
      <c r="C3616" s="20" t="s">
        <v>26</v>
      </c>
      <c r="D3616" s="21">
        <v>32.08</v>
      </c>
    </row>
    <row r="3617" spans="1:5" x14ac:dyDescent="0.2">
      <c r="A3617" s="20">
        <v>94587</v>
      </c>
      <c r="B3617" s="17" t="s">
        <v>3630</v>
      </c>
      <c r="C3617" s="20" t="s">
        <v>26</v>
      </c>
      <c r="D3617" s="21">
        <v>73.459999999999994</v>
      </c>
    </row>
    <row r="3618" spans="1:5" x14ac:dyDescent="0.2">
      <c r="A3618" s="20">
        <v>94588</v>
      </c>
      <c r="B3618" s="17" t="s">
        <v>3631</v>
      </c>
      <c r="C3618" s="20" t="s">
        <v>26</v>
      </c>
      <c r="D3618" s="21">
        <v>86.62</v>
      </c>
    </row>
    <row r="3619" spans="1:5" x14ac:dyDescent="0.2">
      <c r="A3619" s="20">
        <v>105812</v>
      </c>
      <c r="B3619" s="17" t="s">
        <v>3632</v>
      </c>
      <c r="C3619" s="20" t="s">
        <v>26</v>
      </c>
      <c r="D3619" s="21">
        <v>33.18</v>
      </c>
    </row>
    <row r="3620" spans="1:5" x14ac:dyDescent="0.2">
      <c r="A3620" s="20">
        <v>94571</v>
      </c>
      <c r="B3620" s="17" t="s">
        <v>3633</v>
      </c>
      <c r="C3620" s="20" t="s">
        <v>17</v>
      </c>
      <c r="D3620" s="21">
        <v>0</v>
      </c>
    </row>
    <row r="3621" spans="1:5" x14ac:dyDescent="0.2">
      <c r="A3621" s="20">
        <v>94570</v>
      </c>
      <c r="B3621" s="17" t="s">
        <v>3634</v>
      </c>
      <c r="C3621" s="20" t="s">
        <v>17</v>
      </c>
      <c r="D3621" s="21">
        <v>371.43</v>
      </c>
      <c r="E3621" s="15">
        <v>0</v>
      </c>
    </row>
    <row r="3622" spans="1:5" x14ac:dyDescent="0.2">
      <c r="A3622" s="20">
        <v>105811</v>
      </c>
      <c r="B3622" s="17" t="s">
        <v>3635</v>
      </c>
      <c r="C3622" s="20" t="s">
        <v>17</v>
      </c>
      <c r="D3622" s="21">
        <v>0</v>
      </c>
      <c r="E3622" s="15">
        <v>0</v>
      </c>
    </row>
    <row r="3623" spans="1:5" x14ac:dyDescent="0.2">
      <c r="A3623" s="20">
        <v>94572</v>
      </c>
      <c r="B3623" s="17" t="s">
        <v>3636</v>
      </c>
      <c r="C3623" s="20" t="s">
        <v>17</v>
      </c>
      <c r="D3623" s="21">
        <v>532.45000000000005</v>
      </c>
      <c r="E3623" s="15">
        <v>0</v>
      </c>
    </row>
    <row r="3624" spans="1:5" x14ac:dyDescent="0.2">
      <c r="A3624" s="20">
        <v>94573</v>
      </c>
      <c r="B3624" s="17" t="s">
        <v>3637</v>
      </c>
      <c r="C3624" s="20" t="s">
        <v>17</v>
      </c>
      <c r="D3624" s="21">
        <v>413.87</v>
      </c>
      <c r="E3624" s="15">
        <v>0</v>
      </c>
    </row>
    <row r="3625" spans="1:5" x14ac:dyDescent="0.2">
      <c r="A3625" s="20">
        <v>105809</v>
      </c>
      <c r="B3625" s="17" t="s">
        <v>3638</v>
      </c>
      <c r="C3625" s="20" t="s">
        <v>17</v>
      </c>
      <c r="D3625" s="21">
        <v>0</v>
      </c>
      <c r="E3625" s="15">
        <v>0</v>
      </c>
    </row>
    <row r="3626" spans="1:5" x14ac:dyDescent="0.2">
      <c r="A3626" s="20">
        <v>94569</v>
      </c>
      <c r="B3626" s="17" t="s">
        <v>3639</v>
      </c>
      <c r="C3626" s="20" t="s">
        <v>17</v>
      </c>
      <c r="D3626" s="21">
        <v>706.25</v>
      </c>
      <c r="E3626" s="15">
        <v>0</v>
      </c>
    </row>
    <row r="3627" spans="1:5" x14ac:dyDescent="0.2">
      <c r="A3627" s="20">
        <v>105810</v>
      </c>
      <c r="B3627" s="17" t="s">
        <v>3640</v>
      </c>
      <c r="C3627" s="20" t="s">
        <v>17</v>
      </c>
      <c r="D3627" s="21">
        <v>0</v>
      </c>
      <c r="E3627" s="15">
        <v>0</v>
      </c>
    </row>
    <row r="3628" spans="1:5" x14ac:dyDescent="0.2">
      <c r="A3628" s="20">
        <v>94561</v>
      </c>
      <c r="B3628" s="17" t="s">
        <v>3641</v>
      </c>
      <c r="C3628" s="20" t="s">
        <v>17</v>
      </c>
      <c r="D3628" s="21">
        <v>0</v>
      </c>
      <c r="E3628" s="15">
        <v>0</v>
      </c>
    </row>
    <row r="3629" spans="1:5" x14ac:dyDescent="0.2">
      <c r="A3629" s="20">
        <v>94562</v>
      </c>
      <c r="B3629" s="17" t="s">
        <v>3642</v>
      </c>
      <c r="C3629" s="20" t="s">
        <v>17</v>
      </c>
      <c r="D3629" s="21">
        <v>603.16</v>
      </c>
      <c r="E3629" s="15">
        <v>0</v>
      </c>
    </row>
    <row r="3630" spans="1:5" x14ac:dyDescent="0.2">
      <c r="A3630" s="20">
        <v>105813</v>
      </c>
      <c r="B3630" s="17" t="s">
        <v>3643</v>
      </c>
      <c r="C3630" s="20" t="s">
        <v>17</v>
      </c>
      <c r="D3630" s="21">
        <v>1053.72</v>
      </c>
      <c r="E3630" s="15">
        <v>0</v>
      </c>
    </row>
    <row r="3631" spans="1:5" x14ac:dyDescent="0.2">
      <c r="A3631" s="20">
        <v>94559</v>
      </c>
      <c r="B3631" s="17" t="s">
        <v>3644</v>
      </c>
      <c r="C3631" s="20" t="s">
        <v>17</v>
      </c>
      <c r="D3631" s="21">
        <v>753.54</v>
      </c>
      <c r="E3631" s="15">
        <v>0</v>
      </c>
    </row>
    <row r="3632" spans="1:5" x14ac:dyDescent="0.2">
      <c r="A3632" s="20">
        <v>100668</v>
      </c>
      <c r="B3632" s="17" t="s">
        <v>3645</v>
      </c>
      <c r="C3632" s="20" t="s">
        <v>17</v>
      </c>
      <c r="D3632" s="21">
        <v>1277.3499999999999</v>
      </c>
      <c r="E3632" s="15">
        <v>0</v>
      </c>
    </row>
    <row r="3633" spans="1:5" x14ac:dyDescent="0.2">
      <c r="A3633" s="20">
        <v>100670</v>
      </c>
      <c r="B3633" s="17" t="s">
        <v>3646</v>
      </c>
      <c r="C3633" s="20" t="s">
        <v>17</v>
      </c>
      <c r="D3633" s="21">
        <v>924.02</v>
      </c>
      <c r="E3633" s="15">
        <v>0</v>
      </c>
    </row>
    <row r="3634" spans="1:5" x14ac:dyDescent="0.2">
      <c r="A3634" s="20">
        <v>100665</v>
      </c>
      <c r="B3634" s="17" t="s">
        <v>3647</v>
      </c>
      <c r="C3634" s="20" t="s">
        <v>17</v>
      </c>
      <c r="D3634" s="21">
        <v>784.55</v>
      </c>
      <c r="E3634" s="15">
        <v>0</v>
      </c>
    </row>
    <row r="3635" spans="1:5" x14ac:dyDescent="0.2">
      <c r="A3635" s="20">
        <v>100924</v>
      </c>
      <c r="B3635" s="17" t="s">
        <v>3648</v>
      </c>
      <c r="C3635" s="20" t="s">
        <v>17</v>
      </c>
      <c r="D3635" s="21">
        <v>0</v>
      </c>
      <c r="E3635" s="15">
        <v>0</v>
      </c>
    </row>
    <row r="3636" spans="1:5" x14ac:dyDescent="0.2">
      <c r="A3636" s="20">
        <v>100671</v>
      </c>
      <c r="B3636" s="17" t="s">
        <v>3649</v>
      </c>
      <c r="C3636" s="20" t="s">
        <v>17</v>
      </c>
      <c r="D3636" s="21">
        <v>1129.6500000000001</v>
      </c>
      <c r="E3636" s="15">
        <v>0</v>
      </c>
    </row>
    <row r="3637" spans="1:5" x14ac:dyDescent="0.2">
      <c r="A3637" s="20">
        <v>100667</v>
      </c>
      <c r="B3637" s="17" t="s">
        <v>3650</v>
      </c>
      <c r="C3637" s="20" t="s">
        <v>17</v>
      </c>
      <c r="D3637" s="21">
        <v>986.99</v>
      </c>
      <c r="E3637" s="15">
        <v>0</v>
      </c>
    </row>
    <row r="3638" spans="1:5" x14ac:dyDescent="0.2">
      <c r="A3638" s="20">
        <v>100669</v>
      </c>
      <c r="B3638" s="17" t="s">
        <v>3651</v>
      </c>
      <c r="C3638" s="20" t="s">
        <v>17</v>
      </c>
      <c r="D3638" s="21">
        <v>969.32</v>
      </c>
      <c r="E3638" s="15">
        <v>0</v>
      </c>
    </row>
    <row r="3639" spans="1:5" x14ac:dyDescent="0.2">
      <c r="A3639" s="20">
        <v>100672</v>
      </c>
      <c r="B3639" s="17" t="s">
        <v>3652</v>
      </c>
      <c r="C3639" s="20" t="s">
        <v>17</v>
      </c>
      <c r="D3639" s="21">
        <v>754.22</v>
      </c>
      <c r="E3639" s="15">
        <v>0</v>
      </c>
    </row>
    <row r="3640" spans="1:5" x14ac:dyDescent="0.2">
      <c r="A3640" s="20">
        <v>100666</v>
      </c>
      <c r="B3640" s="17" t="s">
        <v>3653</v>
      </c>
      <c r="C3640" s="20" t="s">
        <v>17</v>
      </c>
      <c r="D3640" s="21">
        <v>641.36</v>
      </c>
      <c r="E3640" s="15">
        <v>0</v>
      </c>
    </row>
    <row r="3641" spans="1:5" x14ac:dyDescent="0.2">
      <c r="A3641" s="20">
        <v>100663</v>
      </c>
      <c r="B3641" s="17" t="s">
        <v>3654</v>
      </c>
      <c r="C3641" s="20" t="s">
        <v>17</v>
      </c>
      <c r="D3641" s="21">
        <v>0</v>
      </c>
      <c r="E3641" s="15">
        <v>0</v>
      </c>
    </row>
    <row r="3642" spans="1:5" x14ac:dyDescent="0.2">
      <c r="A3642" s="20">
        <v>100662</v>
      </c>
      <c r="B3642" s="17" t="s">
        <v>3655</v>
      </c>
      <c r="C3642" s="20" t="s">
        <v>17</v>
      </c>
      <c r="D3642" s="21">
        <v>0</v>
      </c>
      <c r="E3642" s="15">
        <v>0</v>
      </c>
    </row>
    <row r="3643" spans="1:5" x14ac:dyDescent="0.2">
      <c r="A3643" s="20">
        <v>100661</v>
      </c>
      <c r="B3643" s="17" t="s">
        <v>3656</v>
      </c>
      <c r="C3643" s="20" t="s">
        <v>17</v>
      </c>
      <c r="D3643" s="21">
        <v>0</v>
      </c>
      <c r="E3643" s="15">
        <v>0</v>
      </c>
    </row>
    <row r="3644" spans="1:5" x14ac:dyDescent="0.2">
      <c r="A3644" s="20">
        <v>105925</v>
      </c>
      <c r="B3644" s="17" t="s">
        <v>3657</v>
      </c>
      <c r="C3644" s="20" t="s">
        <v>26</v>
      </c>
      <c r="D3644" s="21">
        <v>3.17</v>
      </c>
      <c r="E3644" s="15">
        <v>0</v>
      </c>
    </row>
    <row r="3645" spans="1:5" x14ac:dyDescent="0.2">
      <c r="A3645" s="20">
        <v>100659</v>
      </c>
      <c r="B3645" s="17" t="s">
        <v>3658</v>
      </c>
      <c r="C3645" s="20" t="s">
        <v>26</v>
      </c>
      <c r="D3645" s="21">
        <v>15</v>
      </c>
      <c r="E3645" s="15">
        <v>0</v>
      </c>
    </row>
    <row r="3646" spans="1:5" x14ac:dyDescent="0.2">
      <c r="A3646" s="20">
        <v>100660</v>
      </c>
      <c r="B3646" s="17" t="s">
        <v>3659</v>
      </c>
      <c r="C3646" s="20" t="s">
        <v>26</v>
      </c>
      <c r="D3646" s="21">
        <v>10.220000000000001</v>
      </c>
      <c r="E3646" s="15">
        <v>0</v>
      </c>
    </row>
    <row r="3647" spans="1:5" x14ac:dyDescent="0.2">
      <c r="A3647" s="20">
        <v>100711</v>
      </c>
      <c r="B3647" s="17" t="s">
        <v>3660</v>
      </c>
      <c r="C3647" s="20" t="s">
        <v>26</v>
      </c>
      <c r="D3647" s="21">
        <v>0</v>
      </c>
      <c r="E3647" s="15">
        <v>0</v>
      </c>
    </row>
    <row r="3648" spans="1:5" x14ac:dyDescent="0.2">
      <c r="A3648" s="20">
        <v>100676</v>
      </c>
      <c r="B3648" s="17" t="s">
        <v>3661</v>
      </c>
      <c r="C3648" s="20" t="s">
        <v>19</v>
      </c>
      <c r="D3648" s="21">
        <v>284.61</v>
      </c>
      <c r="E3648" s="15">
        <v>0</v>
      </c>
    </row>
    <row r="3649" spans="1:5" x14ac:dyDescent="0.2">
      <c r="A3649" s="20">
        <v>90806</v>
      </c>
      <c r="B3649" s="17" t="s">
        <v>3662</v>
      </c>
      <c r="C3649" s="20" t="s">
        <v>19</v>
      </c>
      <c r="D3649" s="21">
        <v>583.80999999999995</v>
      </c>
      <c r="E3649" s="15">
        <v>0</v>
      </c>
    </row>
    <row r="3650" spans="1:5" x14ac:dyDescent="0.2">
      <c r="A3650" s="20">
        <v>91292</v>
      </c>
      <c r="B3650" s="17" t="s">
        <v>3663</v>
      </c>
      <c r="C3650" s="20" t="s">
        <v>19</v>
      </c>
      <c r="D3650" s="21">
        <v>477.22</v>
      </c>
      <c r="E3650" s="15">
        <v>0</v>
      </c>
    </row>
    <row r="3651" spans="1:5" x14ac:dyDescent="0.2">
      <c r="A3651" s="20">
        <v>90801</v>
      </c>
      <c r="B3651" s="17" t="s">
        <v>3664</v>
      </c>
      <c r="C3651" s="20" t="s">
        <v>19</v>
      </c>
      <c r="D3651" s="21">
        <v>453.81</v>
      </c>
      <c r="E3651" s="15">
        <v>0</v>
      </c>
    </row>
    <row r="3652" spans="1:5" x14ac:dyDescent="0.2">
      <c r="A3652" s="20">
        <v>91287</v>
      </c>
      <c r="B3652" s="17" t="s">
        <v>3665</v>
      </c>
      <c r="C3652" s="20" t="s">
        <v>19</v>
      </c>
      <c r="D3652" s="21">
        <v>347.22</v>
      </c>
      <c r="E3652" s="15">
        <v>0</v>
      </c>
    </row>
    <row r="3653" spans="1:5" x14ac:dyDescent="0.2">
      <c r="A3653" s="20">
        <v>100706</v>
      </c>
      <c r="B3653" s="17" t="s">
        <v>3666</v>
      </c>
      <c r="C3653" s="20" t="s">
        <v>19</v>
      </c>
      <c r="D3653" s="21">
        <v>103.22</v>
      </c>
      <c r="E3653" s="15">
        <v>0</v>
      </c>
    </row>
    <row r="3654" spans="1:5" x14ac:dyDescent="0.2">
      <c r="A3654" s="20">
        <v>100709</v>
      </c>
      <c r="B3654" s="17" t="s">
        <v>3667</v>
      </c>
      <c r="C3654" s="20" t="s">
        <v>19</v>
      </c>
      <c r="D3654" s="21">
        <v>75.84</v>
      </c>
      <c r="E3654" s="15">
        <v>0</v>
      </c>
    </row>
    <row r="3655" spans="1:5" x14ac:dyDescent="0.2">
      <c r="A3655" s="20">
        <v>100710</v>
      </c>
      <c r="B3655" s="17" t="s">
        <v>3668</v>
      </c>
      <c r="C3655" s="20" t="s">
        <v>19</v>
      </c>
      <c r="D3655" s="21">
        <v>169.8</v>
      </c>
      <c r="E3655" s="15">
        <v>0</v>
      </c>
    </row>
    <row r="3656" spans="1:5" x14ac:dyDescent="0.2">
      <c r="A3656" s="20">
        <v>90830</v>
      </c>
      <c r="B3656" s="17" t="s">
        <v>3669</v>
      </c>
      <c r="C3656" s="20" t="s">
        <v>19</v>
      </c>
      <c r="D3656" s="21">
        <v>223.24</v>
      </c>
      <c r="E3656" s="15">
        <v>0</v>
      </c>
    </row>
    <row r="3657" spans="1:5" x14ac:dyDescent="0.2">
      <c r="A3657" s="20">
        <v>91304</v>
      </c>
      <c r="B3657" s="17" t="s">
        <v>3670</v>
      </c>
      <c r="C3657" s="20" t="s">
        <v>19</v>
      </c>
      <c r="D3657" s="21">
        <v>144.47</v>
      </c>
      <c r="E3657" s="15">
        <v>0</v>
      </c>
    </row>
    <row r="3658" spans="1:5" x14ac:dyDescent="0.2">
      <c r="A3658" s="20">
        <v>90831</v>
      </c>
      <c r="B3658" s="17" t="s">
        <v>3671</v>
      </c>
      <c r="C3658" s="20" t="s">
        <v>19</v>
      </c>
      <c r="D3658" s="21">
        <v>193.31</v>
      </c>
      <c r="E3658" s="15">
        <v>0</v>
      </c>
    </row>
    <row r="3659" spans="1:5" x14ac:dyDescent="0.2">
      <c r="A3659" s="20">
        <v>91305</v>
      </c>
      <c r="B3659" s="17" t="s">
        <v>3672</v>
      </c>
      <c r="C3659" s="20" t="s">
        <v>19</v>
      </c>
      <c r="D3659" s="21">
        <v>139.12</v>
      </c>
      <c r="E3659" s="15">
        <v>0</v>
      </c>
    </row>
    <row r="3660" spans="1:5" x14ac:dyDescent="0.2">
      <c r="A3660" s="20">
        <v>91306</v>
      </c>
      <c r="B3660" s="17" t="s">
        <v>3673</v>
      </c>
      <c r="C3660" s="20" t="s">
        <v>19</v>
      </c>
      <c r="D3660" s="21">
        <v>193.31</v>
      </c>
      <c r="E3660" s="15">
        <v>0</v>
      </c>
    </row>
    <row r="3661" spans="1:5" x14ac:dyDescent="0.2">
      <c r="A3661" s="20">
        <v>91307</v>
      </c>
      <c r="B3661" s="17" t="s">
        <v>3674</v>
      </c>
      <c r="C3661" s="20" t="s">
        <v>19</v>
      </c>
      <c r="D3661" s="21">
        <v>120.84</v>
      </c>
      <c r="E3661" s="15">
        <v>0</v>
      </c>
    </row>
    <row r="3662" spans="1:5" x14ac:dyDescent="0.2">
      <c r="A3662" s="20">
        <v>100707</v>
      </c>
      <c r="B3662" s="17" t="s">
        <v>3675</v>
      </c>
      <c r="C3662" s="20" t="s">
        <v>19</v>
      </c>
      <c r="D3662" s="21">
        <v>175.96</v>
      </c>
      <c r="E3662" s="15">
        <v>0</v>
      </c>
    </row>
    <row r="3663" spans="1:5" x14ac:dyDescent="0.2">
      <c r="A3663" s="20">
        <v>100708</v>
      </c>
      <c r="B3663" s="17" t="s">
        <v>3676</v>
      </c>
      <c r="C3663" s="20" t="s">
        <v>19</v>
      </c>
      <c r="D3663" s="21">
        <v>215.81</v>
      </c>
      <c r="E3663" s="15">
        <v>0</v>
      </c>
    </row>
    <row r="3664" spans="1:5" x14ac:dyDescent="0.2">
      <c r="A3664" s="20">
        <v>91328</v>
      </c>
      <c r="B3664" s="17" t="s">
        <v>3677</v>
      </c>
      <c r="C3664" s="20" t="s">
        <v>19</v>
      </c>
      <c r="D3664" s="21">
        <v>1148.97</v>
      </c>
      <c r="E3664" s="15">
        <v>0</v>
      </c>
    </row>
    <row r="3665" spans="1:5" x14ac:dyDescent="0.2">
      <c r="A3665" s="20">
        <v>100687</v>
      </c>
      <c r="B3665" s="17" t="s">
        <v>3678</v>
      </c>
      <c r="C3665" s="20" t="s">
        <v>19</v>
      </c>
      <c r="D3665" s="21">
        <v>1342.28</v>
      </c>
      <c r="E3665" s="15">
        <v>0</v>
      </c>
    </row>
    <row r="3666" spans="1:5" x14ac:dyDescent="0.2">
      <c r="A3666" s="20">
        <v>100681</v>
      </c>
      <c r="B3666" s="17" t="s">
        <v>3679</v>
      </c>
      <c r="C3666" s="20" t="s">
        <v>19</v>
      </c>
      <c r="D3666" s="21">
        <v>1375.29</v>
      </c>
      <c r="E3666" s="15">
        <v>0</v>
      </c>
    </row>
    <row r="3667" spans="1:5" x14ac:dyDescent="0.2">
      <c r="A3667" s="20">
        <v>91330</v>
      </c>
      <c r="B3667" s="17" t="s">
        <v>3680</v>
      </c>
      <c r="C3667" s="20" t="s">
        <v>19</v>
      </c>
      <c r="D3667" s="21">
        <v>1181.98</v>
      </c>
      <c r="E3667" s="15">
        <v>0</v>
      </c>
    </row>
    <row r="3668" spans="1:5" x14ac:dyDescent="0.2">
      <c r="A3668" s="20">
        <v>100689</v>
      </c>
      <c r="B3668" s="17" t="s">
        <v>3681</v>
      </c>
      <c r="C3668" s="20" t="s">
        <v>19</v>
      </c>
      <c r="D3668" s="21">
        <v>1451.53</v>
      </c>
      <c r="E3668" s="15">
        <v>0</v>
      </c>
    </row>
    <row r="3669" spans="1:5" x14ac:dyDescent="0.2">
      <c r="A3669" s="20">
        <v>91332</v>
      </c>
      <c r="B3669" s="17" t="s">
        <v>3682</v>
      </c>
      <c r="C3669" s="20" t="s">
        <v>19</v>
      </c>
      <c r="D3669" s="21">
        <v>1228.29</v>
      </c>
      <c r="E3669" s="15">
        <v>0</v>
      </c>
    </row>
    <row r="3670" spans="1:5" x14ac:dyDescent="0.2">
      <c r="A3670" s="20">
        <v>100688</v>
      </c>
      <c r="B3670" s="17" t="s">
        <v>3683</v>
      </c>
      <c r="C3670" s="20" t="s">
        <v>19</v>
      </c>
      <c r="D3670" s="21">
        <v>1135.6099999999999</v>
      </c>
      <c r="E3670" s="15">
        <v>0</v>
      </c>
    </row>
    <row r="3671" spans="1:5" x14ac:dyDescent="0.2">
      <c r="A3671" s="20">
        <v>91329</v>
      </c>
      <c r="B3671" s="17" t="s">
        <v>3684</v>
      </c>
      <c r="C3671" s="20" t="s">
        <v>19</v>
      </c>
      <c r="D3671" s="21">
        <v>996.49</v>
      </c>
      <c r="E3671" s="15">
        <v>0</v>
      </c>
    </row>
    <row r="3672" spans="1:5" x14ac:dyDescent="0.2">
      <c r="A3672" s="20">
        <v>100682</v>
      </c>
      <c r="B3672" s="17" t="s">
        <v>3685</v>
      </c>
      <c r="C3672" s="20" t="s">
        <v>19</v>
      </c>
      <c r="D3672" s="21">
        <v>1149.3800000000001</v>
      </c>
      <c r="E3672" s="15">
        <v>0</v>
      </c>
    </row>
    <row r="3673" spans="1:5" x14ac:dyDescent="0.2">
      <c r="A3673" s="20">
        <v>91331</v>
      </c>
      <c r="B3673" s="17" t="s">
        <v>3686</v>
      </c>
      <c r="C3673" s="20" t="s">
        <v>19</v>
      </c>
      <c r="D3673" s="21">
        <v>1028.54</v>
      </c>
      <c r="E3673" s="15">
        <v>0</v>
      </c>
    </row>
    <row r="3674" spans="1:5" x14ac:dyDescent="0.2">
      <c r="A3674" s="20">
        <v>100690</v>
      </c>
      <c r="B3674" s="17" t="s">
        <v>3687</v>
      </c>
      <c r="C3674" s="20" t="s">
        <v>19</v>
      </c>
      <c r="D3674" s="21">
        <v>1218.3699999999999</v>
      </c>
      <c r="E3674" s="15">
        <v>0</v>
      </c>
    </row>
    <row r="3675" spans="1:5" x14ac:dyDescent="0.2">
      <c r="A3675" s="20">
        <v>91333</v>
      </c>
      <c r="B3675" s="17" t="s">
        <v>3688</v>
      </c>
      <c r="C3675" s="20" t="s">
        <v>19</v>
      </c>
      <c r="D3675" s="21">
        <v>1073.9000000000001</v>
      </c>
      <c r="E3675" s="15">
        <v>0</v>
      </c>
    </row>
    <row r="3676" spans="1:5" x14ac:dyDescent="0.2">
      <c r="A3676" s="20">
        <v>90841</v>
      </c>
      <c r="B3676" s="17" t="s">
        <v>3689</v>
      </c>
      <c r="C3676" s="20" t="s">
        <v>19</v>
      </c>
      <c r="D3676" s="21">
        <v>1319.46</v>
      </c>
      <c r="E3676" s="15">
        <v>0</v>
      </c>
    </row>
    <row r="3677" spans="1:5" x14ac:dyDescent="0.2">
      <c r="A3677" s="20">
        <v>90847</v>
      </c>
      <c r="B3677" s="17" t="s">
        <v>3690</v>
      </c>
      <c r="C3677" s="20" t="s">
        <v>19</v>
      </c>
      <c r="D3677" s="21">
        <v>1126.1500000000001</v>
      </c>
      <c r="E3677" s="15">
        <v>0</v>
      </c>
    </row>
    <row r="3678" spans="1:5" x14ac:dyDescent="0.2">
      <c r="A3678" s="20">
        <v>90842</v>
      </c>
      <c r="B3678" s="17" t="s">
        <v>3691</v>
      </c>
      <c r="C3678" s="20" t="s">
        <v>19</v>
      </c>
      <c r="D3678" s="21">
        <v>1332.89</v>
      </c>
      <c r="E3678" s="15">
        <v>0</v>
      </c>
    </row>
    <row r="3679" spans="1:5" x14ac:dyDescent="0.2">
      <c r="A3679" s="20">
        <v>90848</v>
      </c>
      <c r="B3679" s="17" t="s">
        <v>3692</v>
      </c>
      <c r="C3679" s="20" t="s">
        <v>19</v>
      </c>
      <c r="D3679" s="21">
        <v>1139.58</v>
      </c>
      <c r="E3679" s="15">
        <v>0</v>
      </c>
    </row>
    <row r="3680" spans="1:5" x14ac:dyDescent="0.2">
      <c r="A3680" s="20">
        <v>90843</v>
      </c>
      <c r="B3680" s="17" t="s">
        <v>3693</v>
      </c>
      <c r="C3680" s="20" t="s">
        <v>19</v>
      </c>
      <c r="D3680" s="21">
        <v>1394.82</v>
      </c>
      <c r="E3680" s="15">
        <v>0</v>
      </c>
    </row>
    <row r="3681" spans="1:5" x14ac:dyDescent="0.2">
      <c r="A3681" s="20">
        <v>90849</v>
      </c>
      <c r="B3681" s="17" t="s">
        <v>3694</v>
      </c>
      <c r="C3681" s="20" t="s">
        <v>19</v>
      </c>
      <c r="D3681" s="21">
        <v>1171.58</v>
      </c>
      <c r="E3681" s="15">
        <v>0</v>
      </c>
    </row>
    <row r="3682" spans="1:5" x14ac:dyDescent="0.2">
      <c r="A3682" s="20">
        <v>90844</v>
      </c>
      <c r="B3682" s="17" t="s">
        <v>3695</v>
      </c>
      <c r="C3682" s="20" t="s">
        <v>19</v>
      </c>
      <c r="D3682" s="21">
        <v>1487.92</v>
      </c>
      <c r="E3682" s="15">
        <v>0</v>
      </c>
    </row>
    <row r="3683" spans="1:5" x14ac:dyDescent="0.2">
      <c r="A3683" s="20">
        <v>90850</v>
      </c>
      <c r="B3683" s="17" t="s">
        <v>3696</v>
      </c>
      <c r="C3683" s="20" t="s">
        <v>19</v>
      </c>
      <c r="D3683" s="21">
        <v>1264.68</v>
      </c>
      <c r="E3683" s="15">
        <v>0</v>
      </c>
    </row>
    <row r="3684" spans="1:5" x14ac:dyDescent="0.2">
      <c r="A3684" s="20">
        <v>91312</v>
      </c>
      <c r="B3684" s="17" t="s">
        <v>3697</v>
      </c>
      <c r="C3684" s="20" t="s">
        <v>19</v>
      </c>
      <c r="D3684" s="21">
        <v>1112.79</v>
      </c>
      <c r="E3684" s="15">
        <v>0</v>
      </c>
    </row>
    <row r="3685" spans="1:5" x14ac:dyDescent="0.2">
      <c r="A3685" s="20">
        <v>91318</v>
      </c>
      <c r="B3685" s="17" t="s">
        <v>3698</v>
      </c>
      <c r="C3685" s="20" t="s">
        <v>19</v>
      </c>
      <c r="D3685" s="21">
        <v>973.67</v>
      </c>
      <c r="E3685" s="15">
        <v>0</v>
      </c>
    </row>
    <row r="3686" spans="1:5" x14ac:dyDescent="0.2">
      <c r="A3686" s="20">
        <v>91313</v>
      </c>
      <c r="B3686" s="17" t="s">
        <v>3699</v>
      </c>
      <c r="C3686" s="20" t="s">
        <v>19</v>
      </c>
      <c r="D3686" s="21">
        <v>1106.98</v>
      </c>
      <c r="E3686" s="15">
        <v>0</v>
      </c>
    </row>
    <row r="3687" spans="1:5" x14ac:dyDescent="0.2">
      <c r="A3687" s="20">
        <v>91319</v>
      </c>
      <c r="B3687" s="17" t="s">
        <v>3700</v>
      </c>
      <c r="C3687" s="20" t="s">
        <v>19</v>
      </c>
      <c r="D3687" s="21">
        <v>986.14</v>
      </c>
      <c r="E3687" s="15">
        <v>0</v>
      </c>
    </row>
    <row r="3688" spans="1:5" x14ac:dyDescent="0.2">
      <c r="A3688" s="20">
        <v>91314</v>
      </c>
      <c r="B3688" s="17" t="s">
        <v>3701</v>
      </c>
      <c r="C3688" s="20" t="s">
        <v>19</v>
      </c>
      <c r="D3688" s="21">
        <v>1161.6600000000001</v>
      </c>
      <c r="E3688" s="15">
        <v>0</v>
      </c>
    </row>
    <row r="3689" spans="1:5" x14ac:dyDescent="0.2">
      <c r="A3689" s="20">
        <v>91320</v>
      </c>
      <c r="B3689" s="17" t="s">
        <v>3702</v>
      </c>
      <c r="C3689" s="20" t="s">
        <v>19</v>
      </c>
      <c r="D3689" s="21">
        <v>1017.19</v>
      </c>
      <c r="E3689" s="15">
        <v>0</v>
      </c>
    </row>
    <row r="3690" spans="1:5" x14ac:dyDescent="0.2">
      <c r="A3690" s="20">
        <v>91315</v>
      </c>
      <c r="B3690" s="17" t="s">
        <v>3703</v>
      </c>
      <c r="C3690" s="20" t="s">
        <v>19</v>
      </c>
      <c r="D3690" s="21">
        <v>1253.8</v>
      </c>
      <c r="E3690" s="15">
        <v>0</v>
      </c>
    </row>
    <row r="3691" spans="1:5" x14ac:dyDescent="0.2">
      <c r="A3691" s="20">
        <v>91321</v>
      </c>
      <c r="B3691" s="17" t="s">
        <v>3704</v>
      </c>
      <c r="C3691" s="20" t="s">
        <v>19</v>
      </c>
      <c r="D3691" s="21">
        <v>1109.33</v>
      </c>
      <c r="E3691" s="15">
        <v>0</v>
      </c>
    </row>
    <row r="3692" spans="1:5" x14ac:dyDescent="0.2">
      <c r="A3692" s="20">
        <v>90845</v>
      </c>
      <c r="B3692" s="17" t="s">
        <v>3705</v>
      </c>
      <c r="C3692" s="20" t="s">
        <v>19</v>
      </c>
      <c r="D3692" s="21">
        <v>1696.89</v>
      </c>
      <c r="E3692" s="15">
        <v>0</v>
      </c>
    </row>
    <row r="3693" spans="1:5" x14ac:dyDescent="0.2">
      <c r="A3693" s="20">
        <v>90851</v>
      </c>
      <c r="B3693" s="17" t="s">
        <v>3706</v>
      </c>
      <c r="C3693" s="20" t="s">
        <v>19</v>
      </c>
      <c r="D3693" s="21">
        <v>1473.65</v>
      </c>
      <c r="E3693" s="15">
        <v>0</v>
      </c>
    </row>
    <row r="3694" spans="1:5" x14ac:dyDescent="0.2">
      <c r="A3694" s="20">
        <v>90846</v>
      </c>
      <c r="B3694" s="17" t="s">
        <v>3707</v>
      </c>
      <c r="C3694" s="20" t="s">
        <v>19</v>
      </c>
      <c r="D3694" s="21">
        <v>1780.23</v>
      </c>
      <c r="E3694" s="15">
        <v>0</v>
      </c>
    </row>
    <row r="3695" spans="1:5" x14ac:dyDescent="0.2">
      <c r="A3695" s="20">
        <v>90852</v>
      </c>
      <c r="B3695" s="17" t="s">
        <v>3708</v>
      </c>
      <c r="C3695" s="20" t="s">
        <v>19</v>
      </c>
      <c r="D3695" s="21">
        <v>1556.99</v>
      </c>
      <c r="E3695" s="15">
        <v>0</v>
      </c>
    </row>
    <row r="3696" spans="1:5" x14ac:dyDescent="0.2">
      <c r="A3696" s="20">
        <v>91316</v>
      </c>
      <c r="B3696" s="17" t="s">
        <v>3709</v>
      </c>
      <c r="C3696" s="20" t="s">
        <v>19</v>
      </c>
      <c r="D3696" s="21">
        <v>1463.73</v>
      </c>
      <c r="E3696" s="15">
        <v>0</v>
      </c>
    </row>
    <row r="3697" spans="1:5" x14ac:dyDescent="0.2">
      <c r="A3697" s="20">
        <v>91322</v>
      </c>
      <c r="B3697" s="17" t="s">
        <v>3710</v>
      </c>
      <c r="C3697" s="20" t="s">
        <v>19</v>
      </c>
      <c r="D3697" s="21">
        <v>1319.26</v>
      </c>
      <c r="E3697" s="15">
        <v>0</v>
      </c>
    </row>
    <row r="3698" spans="1:5" x14ac:dyDescent="0.2">
      <c r="A3698" s="20">
        <v>91317</v>
      </c>
      <c r="B3698" s="17" t="s">
        <v>3711</v>
      </c>
      <c r="C3698" s="20" t="s">
        <v>19</v>
      </c>
      <c r="D3698" s="21">
        <v>1546.11</v>
      </c>
      <c r="E3698" s="15">
        <v>0</v>
      </c>
    </row>
    <row r="3699" spans="1:5" x14ac:dyDescent="0.2">
      <c r="A3699" s="20">
        <v>91323</v>
      </c>
      <c r="B3699" s="17" t="s">
        <v>3712</v>
      </c>
      <c r="C3699" s="20" t="s">
        <v>19</v>
      </c>
      <c r="D3699" s="21">
        <v>1401.64</v>
      </c>
      <c r="E3699" s="15">
        <v>0</v>
      </c>
    </row>
    <row r="3700" spans="1:5" x14ac:dyDescent="0.2">
      <c r="A3700" s="20">
        <v>100678</v>
      </c>
      <c r="B3700" s="17" t="s">
        <v>3713</v>
      </c>
      <c r="C3700" s="20" t="s">
        <v>19</v>
      </c>
      <c r="D3700" s="21">
        <v>1331.69</v>
      </c>
      <c r="E3700" s="15">
        <v>0</v>
      </c>
    </row>
    <row r="3701" spans="1:5" x14ac:dyDescent="0.2">
      <c r="A3701" s="20">
        <v>91013</v>
      </c>
      <c r="B3701" s="17" t="s">
        <v>3714</v>
      </c>
      <c r="C3701" s="20" t="s">
        <v>19</v>
      </c>
      <c r="D3701" s="21">
        <v>1138.3800000000001</v>
      </c>
      <c r="E3701" s="15">
        <v>0</v>
      </c>
    </row>
    <row r="3702" spans="1:5" x14ac:dyDescent="0.2">
      <c r="A3702" s="20">
        <v>100680</v>
      </c>
      <c r="B3702" s="17" t="s">
        <v>3715</v>
      </c>
      <c r="C3702" s="20" t="s">
        <v>19</v>
      </c>
      <c r="D3702" s="21">
        <v>1345.7</v>
      </c>
      <c r="E3702" s="15">
        <v>0</v>
      </c>
    </row>
    <row r="3703" spans="1:5" x14ac:dyDescent="0.2">
      <c r="A3703" s="20">
        <v>91014</v>
      </c>
      <c r="B3703" s="17" t="s">
        <v>3716</v>
      </c>
      <c r="C3703" s="20" t="s">
        <v>19</v>
      </c>
      <c r="D3703" s="21">
        <v>1152.3900000000001</v>
      </c>
      <c r="E3703" s="15">
        <v>0</v>
      </c>
    </row>
    <row r="3704" spans="1:5" x14ac:dyDescent="0.2">
      <c r="A3704" s="20">
        <v>100683</v>
      </c>
      <c r="B3704" s="17" t="s">
        <v>3717</v>
      </c>
      <c r="C3704" s="20" t="s">
        <v>19</v>
      </c>
      <c r="D3704" s="21">
        <v>1444.47</v>
      </c>
      <c r="E3704" s="15">
        <v>0</v>
      </c>
    </row>
    <row r="3705" spans="1:5" x14ac:dyDescent="0.2">
      <c r="A3705" s="20">
        <v>91015</v>
      </c>
      <c r="B3705" s="17" t="s">
        <v>3718</v>
      </c>
      <c r="C3705" s="20" t="s">
        <v>19</v>
      </c>
      <c r="D3705" s="21">
        <v>1221.23</v>
      </c>
      <c r="E3705" s="15">
        <v>0</v>
      </c>
    </row>
    <row r="3706" spans="1:5" x14ac:dyDescent="0.2">
      <c r="A3706" s="20">
        <v>100685</v>
      </c>
      <c r="B3706" s="17" t="s">
        <v>3719</v>
      </c>
      <c r="C3706" s="20" t="s">
        <v>19</v>
      </c>
      <c r="D3706" s="21">
        <v>1498.76</v>
      </c>
      <c r="E3706" s="15">
        <v>0</v>
      </c>
    </row>
    <row r="3707" spans="1:5" x14ac:dyDescent="0.2">
      <c r="A3707" s="20">
        <v>91016</v>
      </c>
      <c r="B3707" s="17" t="s">
        <v>3720</v>
      </c>
      <c r="C3707" s="20" t="s">
        <v>19</v>
      </c>
      <c r="D3707" s="21">
        <v>1275.52</v>
      </c>
      <c r="E3707" s="15">
        <v>0</v>
      </c>
    </row>
    <row r="3708" spans="1:5" x14ac:dyDescent="0.2">
      <c r="A3708" s="20">
        <v>100679</v>
      </c>
      <c r="B3708" s="17" t="s">
        <v>3721</v>
      </c>
      <c r="C3708" s="20" t="s">
        <v>19</v>
      </c>
      <c r="D3708" s="21">
        <v>1125.02</v>
      </c>
      <c r="E3708" s="15">
        <v>0</v>
      </c>
    </row>
    <row r="3709" spans="1:5" x14ac:dyDescent="0.2">
      <c r="A3709" s="20">
        <v>91324</v>
      </c>
      <c r="B3709" s="17" t="s">
        <v>3722</v>
      </c>
      <c r="C3709" s="20" t="s">
        <v>19</v>
      </c>
      <c r="D3709" s="21">
        <v>985.9</v>
      </c>
      <c r="E3709" s="15">
        <v>0</v>
      </c>
    </row>
    <row r="3710" spans="1:5" x14ac:dyDescent="0.2">
      <c r="A3710" s="20">
        <v>100712</v>
      </c>
      <c r="B3710" s="17" t="s">
        <v>3723</v>
      </c>
      <c r="C3710" s="20" t="s">
        <v>19</v>
      </c>
      <c r="D3710" s="21">
        <v>1119.79</v>
      </c>
      <c r="E3710" s="15">
        <v>0</v>
      </c>
    </row>
    <row r="3711" spans="1:5" x14ac:dyDescent="0.2">
      <c r="A3711" s="20">
        <v>91325</v>
      </c>
      <c r="B3711" s="17" t="s">
        <v>3724</v>
      </c>
      <c r="C3711" s="20" t="s">
        <v>19</v>
      </c>
      <c r="D3711" s="21">
        <v>998.95</v>
      </c>
      <c r="E3711" s="15">
        <v>0</v>
      </c>
    </row>
    <row r="3712" spans="1:5" x14ac:dyDescent="0.2">
      <c r="A3712" s="20">
        <v>100684</v>
      </c>
      <c r="B3712" s="17" t="s">
        <v>3725</v>
      </c>
      <c r="C3712" s="20" t="s">
        <v>19</v>
      </c>
      <c r="D3712" s="21">
        <v>1211.31</v>
      </c>
      <c r="E3712" s="15">
        <v>0</v>
      </c>
    </row>
    <row r="3713" spans="1:5" x14ac:dyDescent="0.2">
      <c r="A3713" s="20">
        <v>91326</v>
      </c>
      <c r="B3713" s="17" t="s">
        <v>3726</v>
      </c>
      <c r="C3713" s="20" t="s">
        <v>19</v>
      </c>
      <c r="D3713" s="21">
        <v>1066.8399999999999</v>
      </c>
      <c r="E3713" s="15">
        <v>0</v>
      </c>
    </row>
    <row r="3714" spans="1:5" x14ac:dyDescent="0.2">
      <c r="A3714" s="20">
        <v>91327</v>
      </c>
      <c r="B3714" s="17" t="s">
        <v>3727</v>
      </c>
      <c r="C3714" s="20" t="s">
        <v>19</v>
      </c>
      <c r="D3714" s="21">
        <v>1120.17</v>
      </c>
      <c r="E3714" s="15">
        <v>0</v>
      </c>
    </row>
    <row r="3715" spans="1:5" x14ac:dyDescent="0.2">
      <c r="A3715" s="20">
        <v>100686</v>
      </c>
      <c r="B3715" s="17" t="s">
        <v>3728</v>
      </c>
      <c r="C3715" s="20" t="s">
        <v>19</v>
      </c>
      <c r="D3715" s="21">
        <v>1264.6400000000001</v>
      </c>
      <c r="E3715" s="15">
        <v>0</v>
      </c>
    </row>
    <row r="3716" spans="1:5" x14ac:dyDescent="0.2">
      <c r="A3716" s="20">
        <v>100693</v>
      </c>
      <c r="B3716" s="17" t="s">
        <v>3729</v>
      </c>
      <c r="C3716" s="20" t="s">
        <v>19</v>
      </c>
      <c r="D3716" s="21">
        <v>2285.62</v>
      </c>
      <c r="E3716" s="15">
        <v>0</v>
      </c>
    </row>
    <row r="3717" spans="1:5" x14ac:dyDescent="0.2">
      <c r="A3717" s="20">
        <v>91336</v>
      </c>
      <c r="B3717" s="17" t="s">
        <v>3730</v>
      </c>
      <c r="C3717" s="20" t="s">
        <v>19</v>
      </c>
      <c r="D3717" s="21">
        <v>2062.38</v>
      </c>
      <c r="E3717" s="15">
        <v>0</v>
      </c>
    </row>
    <row r="3718" spans="1:5" x14ac:dyDescent="0.2">
      <c r="A3718" s="20">
        <v>100694</v>
      </c>
      <c r="B3718" s="17" t="s">
        <v>3731</v>
      </c>
      <c r="C3718" s="20" t="s">
        <v>19</v>
      </c>
      <c r="D3718" s="21">
        <v>2052.46</v>
      </c>
      <c r="E3718" s="15">
        <v>0</v>
      </c>
    </row>
    <row r="3719" spans="1:5" x14ac:dyDescent="0.2">
      <c r="A3719" s="20">
        <v>91337</v>
      </c>
      <c r="B3719" s="17" t="s">
        <v>3732</v>
      </c>
      <c r="C3719" s="20" t="s">
        <v>19</v>
      </c>
      <c r="D3719" s="21">
        <v>1907.99</v>
      </c>
      <c r="E3719" s="15">
        <v>0</v>
      </c>
    </row>
    <row r="3720" spans="1:5" x14ac:dyDescent="0.2">
      <c r="A3720" s="20">
        <v>100691</v>
      </c>
      <c r="B3720" s="17" t="s">
        <v>3733</v>
      </c>
      <c r="C3720" s="20" t="s">
        <v>19</v>
      </c>
      <c r="D3720" s="21">
        <v>1912.8</v>
      </c>
      <c r="E3720" s="15">
        <v>0</v>
      </c>
    </row>
    <row r="3721" spans="1:5" x14ac:dyDescent="0.2">
      <c r="A3721" s="20">
        <v>100692</v>
      </c>
      <c r="B3721" s="17" t="s">
        <v>3734</v>
      </c>
      <c r="C3721" s="20" t="s">
        <v>19</v>
      </c>
      <c r="D3721" s="21">
        <v>1679.64</v>
      </c>
      <c r="E3721" s="15">
        <v>0</v>
      </c>
    </row>
    <row r="3722" spans="1:5" x14ac:dyDescent="0.2">
      <c r="A3722" s="20">
        <v>91334</v>
      </c>
      <c r="B3722" s="17" t="s">
        <v>3735</v>
      </c>
      <c r="C3722" s="20" t="s">
        <v>19</v>
      </c>
      <c r="D3722" s="21">
        <v>1689.56</v>
      </c>
      <c r="E3722" s="15">
        <v>0</v>
      </c>
    </row>
    <row r="3723" spans="1:5" x14ac:dyDescent="0.2">
      <c r="A3723" s="20">
        <v>91335</v>
      </c>
      <c r="B3723" s="17" t="s">
        <v>3736</v>
      </c>
      <c r="C3723" s="20" t="s">
        <v>19</v>
      </c>
      <c r="D3723" s="21">
        <v>1535.17</v>
      </c>
      <c r="E3723" s="15">
        <v>0</v>
      </c>
    </row>
    <row r="3724" spans="1:5" x14ac:dyDescent="0.2">
      <c r="A3724" s="20">
        <v>90788</v>
      </c>
      <c r="B3724" s="17" t="s">
        <v>3737</v>
      </c>
      <c r="C3724" s="20" t="s">
        <v>19</v>
      </c>
      <c r="D3724" s="21">
        <v>909.21</v>
      </c>
      <c r="E3724" s="15">
        <v>0</v>
      </c>
    </row>
    <row r="3725" spans="1:5" x14ac:dyDescent="0.2">
      <c r="A3725" s="20">
        <v>90789</v>
      </c>
      <c r="B3725" s="17" t="s">
        <v>3738</v>
      </c>
      <c r="C3725" s="20" t="s">
        <v>19</v>
      </c>
      <c r="D3725" s="21">
        <v>910.84</v>
      </c>
      <c r="E3725" s="15">
        <v>0</v>
      </c>
    </row>
    <row r="3726" spans="1:5" x14ac:dyDescent="0.2">
      <c r="A3726" s="20">
        <v>90790</v>
      </c>
      <c r="B3726" s="17" t="s">
        <v>3739</v>
      </c>
      <c r="C3726" s="20" t="s">
        <v>19</v>
      </c>
      <c r="D3726" s="21">
        <v>938.92</v>
      </c>
      <c r="E3726" s="15">
        <v>0</v>
      </c>
    </row>
    <row r="3727" spans="1:5" x14ac:dyDescent="0.2">
      <c r="A3727" s="20">
        <v>100675</v>
      </c>
      <c r="B3727" s="17" t="s">
        <v>3740</v>
      </c>
      <c r="C3727" s="20" t="s">
        <v>19</v>
      </c>
      <c r="D3727" s="21">
        <v>1015.67</v>
      </c>
      <c r="E3727" s="15">
        <v>0</v>
      </c>
    </row>
    <row r="3728" spans="1:5" x14ac:dyDescent="0.2">
      <c r="A3728" s="20">
        <v>90794</v>
      </c>
      <c r="B3728" s="17" t="s">
        <v>3741</v>
      </c>
      <c r="C3728" s="20" t="s">
        <v>19</v>
      </c>
      <c r="D3728" s="21">
        <v>810.51</v>
      </c>
      <c r="E3728" s="15">
        <v>0</v>
      </c>
    </row>
    <row r="3729" spans="1:5" x14ac:dyDescent="0.2">
      <c r="A3729" s="20">
        <v>90796</v>
      </c>
      <c r="B3729" s="17" t="s">
        <v>3742</v>
      </c>
      <c r="C3729" s="20" t="s">
        <v>19</v>
      </c>
      <c r="D3729" s="21">
        <v>822.4</v>
      </c>
      <c r="E3729" s="15">
        <v>0</v>
      </c>
    </row>
    <row r="3730" spans="1:5" x14ac:dyDescent="0.2">
      <c r="A3730" s="20">
        <v>90797</v>
      </c>
      <c r="B3730" s="17" t="s">
        <v>3743</v>
      </c>
      <c r="C3730" s="20" t="s">
        <v>19</v>
      </c>
      <c r="D3730" s="21">
        <v>828.35</v>
      </c>
      <c r="E3730" s="15">
        <v>0</v>
      </c>
    </row>
    <row r="3731" spans="1:5" x14ac:dyDescent="0.2">
      <c r="A3731" s="20">
        <v>90791</v>
      </c>
      <c r="B3731" s="17" t="s">
        <v>3744</v>
      </c>
      <c r="C3731" s="20" t="s">
        <v>19</v>
      </c>
      <c r="D3731" s="21">
        <v>1104.1400000000001</v>
      </c>
      <c r="E3731" s="15">
        <v>0</v>
      </c>
    </row>
    <row r="3732" spans="1:5" x14ac:dyDescent="0.2">
      <c r="A3732" s="20">
        <v>90793</v>
      </c>
      <c r="B3732" s="17" t="s">
        <v>3745</v>
      </c>
      <c r="C3732" s="20" t="s">
        <v>19</v>
      </c>
      <c r="D3732" s="21">
        <v>1155.31</v>
      </c>
      <c r="E3732" s="15">
        <v>0</v>
      </c>
    </row>
    <row r="3733" spans="1:5" x14ac:dyDescent="0.2">
      <c r="A3733" s="20">
        <v>90798</v>
      </c>
      <c r="B3733" s="17" t="s">
        <v>3746</v>
      </c>
      <c r="C3733" s="20" t="s">
        <v>19</v>
      </c>
      <c r="D3733" s="21">
        <v>1194.99</v>
      </c>
      <c r="E3733" s="15">
        <v>0</v>
      </c>
    </row>
    <row r="3734" spans="1:5" x14ac:dyDescent="0.2">
      <c r="A3734" s="20">
        <v>90799</v>
      </c>
      <c r="B3734" s="17" t="s">
        <v>3747</v>
      </c>
      <c r="C3734" s="20" t="s">
        <v>19</v>
      </c>
      <c r="D3734" s="21">
        <v>1230.03</v>
      </c>
    </row>
    <row r="3735" spans="1:5" x14ac:dyDescent="0.2">
      <c r="A3735" s="20">
        <v>100704</v>
      </c>
      <c r="B3735" s="17" t="s">
        <v>3748</v>
      </c>
      <c r="C3735" s="20" t="s">
        <v>19</v>
      </c>
      <c r="D3735" s="21">
        <v>83.13</v>
      </c>
    </row>
    <row r="3736" spans="1:5" x14ac:dyDescent="0.2">
      <c r="A3736" s="20">
        <v>106141</v>
      </c>
      <c r="B3736" s="17" t="s">
        <v>3749</v>
      </c>
      <c r="C3736" s="20" t="s">
        <v>19</v>
      </c>
      <c r="D3736" s="21">
        <v>0</v>
      </c>
    </row>
    <row r="3737" spans="1:5" x14ac:dyDescent="0.2">
      <c r="A3737" s="20">
        <v>106139</v>
      </c>
      <c r="B3737" s="17" t="s">
        <v>3750</v>
      </c>
      <c r="C3737" s="20" t="s">
        <v>19</v>
      </c>
      <c r="D3737" s="21">
        <v>0</v>
      </c>
    </row>
    <row r="3738" spans="1:5" x14ac:dyDescent="0.2">
      <c r="A3738" s="20">
        <v>106140</v>
      </c>
      <c r="B3738" s="17" t="s">
        <v>3751</v>
      </c>
      <c r="C3738" s="20" t="s">
        <v>19</v>
      </c>
      <c r="D3738" s="21">
        <v>0</v>
      </c>
    </row>
    <row r="3739" spans="1:5" x14ac:dyDescent="0.2">
      <c r="A3739" s="20">
        <v>90838</v>
      </c>
      <c r="B3739" s="17" t="s">
        <v>3752</v>
      </c>
      <c r="C3739" s="20" t="s">
        <v>19</v>
      </c>
      <c r="D3739" s="21">
        <v>1904.16</v>
      </c>
    </row>
    <row r="3740" spans="1:5" x14ac:dyDescent="0.2">
      <c r="A3740" s="20">
        <v>94805</v>
      </c>
      <c r="B3740" s="17" t="s">
        <v>3753</v>
      </c>
      <c r="C3740" s="20" t="s">
        <v>19</v>
      </c>
      <c r="D3740" s="21">
        <v>907.22</v>
      </c>
    </row>
    <row r="3741" spans="1:5" x14ac:dyDescent="0.2">
      <c r="A3741" s="20">
        <v>106145</v>
      </c>
      <c r="B3741" s="17" t="s">
        <v>3754</v>
      </c>
      <c r="C3741" s="20" t="s">
        <v>19</v>
      </c>
      <c r="D3741" s="21">
        <v>919.13</v>
      </c>
    </row>
    <row r="3742" spans="1:5" x14ac:dyDescent="0.2">
      <c r="A3742" s="20">
        <v>106146</v>
      </c>
      <c r="B3742" s="17" t="s">
        <v>3755</v>
      </c>
      <c r="C3742" s="20" t="s">
        <v>19</v>
      </c>
      <c r="D3742" s="21">
        <v>878.05</v>
      </c>
    </row>
    <row r="3743" spans="1:5" x14ac:dyDescent="0.2">
      <c r="A3743" s="20">
        <v>106148</v>
      </c>
      <c r="B3743" s="17" t="s">
        <v>3756</v>
      </c>
      <c r="C3743" s="20" t="s">
        <v>19</v>
      </c>
      <c r="D3743" s="21">
        <v>0</v>
      </c>
    </row>
    <row r="3744" spans="1:5" x14ac:dyDescent="0.2">
      <c r="A3744" s="20">
        <v>100702</v>
      </c>
      <c r="B3744" s="17" t="s">
        <v>3757</v>
      </c>
      <c r="C3744" s="20" t="s">
        <v>17</v>
      </c>
      <c r="D3744" s="21">
        <v>508.45</v>
      </c>
      <c r="E3744" s="15">
        <v>0</v>
      </c>
    </row>
    <row r="3745" spans="1:5" x14ac:dyDescent="0.2">
      <c r="A3745" s="20">
        <v>100701</v>
      </c>
      <c r="B3745" s="17" t="s">
        <v>3758</v>
      </c>
      <c r="C3745" s="20" t="s">
        <v>17</v>
      </c>
      <c r="D3745" s="21">
        <v>778.78</v>
      </c>
      <c r="E3745" s="15">
        <v>0</v>
      </c>
    </row>
    <row r="3746" spans="1:5" x14ac:dyDescent="0.2">
      <c r="A3746" s="20">
        <v>100700</v>
      </c>
      <c r="B3746" s="17" t="s">
        <v>3759</v>
      </c>
      <c r="C3746" s="20" t="s">
        <v>19</v>
      </c>
      <c r="D3746" s="21">
        <v>1058.69</v>
      </c>
      <c r="E3746" s="15">
        <v>0</v>
      </c>
    </row>
    <row r="3747" spans="1:5" x14ac:dyDescent="0.2">
      <c r="A3747" s="20">
        <v>91295</v>
      </c>
      <c r="B3747" s="17" t="s">
        <v>3760</v>
      </c>
      <c r="C3747" s="20" t="s">
        <v>19</v>
      </c>
      <c r="D3747" s="21">
        <v>421.16</v>
      </c>
      <c r="E3747" s="15">
        <v>0</v>
      </c>
    </row>
    <row r="3748" spans="1:5" x14ac:dyDescent="0.2">
      <c r="A3748" s="20">
        <v>91296</v>
      </c>
      <c r="B3748" s="17" t="s">
        <v>3761</v>
      </c>
      <c r="C3748" s="20" t="s">
        <v>19</v>
      </c>
      <c r="D3748" s="21">
        <v>451.17</v>
      </c>
      <c r="E3748" s="15">
        <v>0</v>
      </c>
    </row>
    <row r="3749" spans="1:5" x14ac:dyDescent="0.2">
      <c r="A3749" s="20">
        <v>91297</v>
      </c>
      <c r="B3749" s="17" t="s">
        <v>3762</v>
      </c>
      <c r="C3749" s="20" t="s">
        <v>19</v>
      </c>
      <c r="D3749" s="21">
        <v>494.48</v>
      </c>
      <c r="E3749" s="15">
        <v>0</v>
      </c>
    </row>
    <row r="3750" spans="1:5" x14ac:dyDescent="0.2">
      <c r="A3750" s="20">
        <v>90820</v>
      </c>
      <c r="B3750" s="17" t="s">
        <v>3763</v>
      </c>
      <c r="C3750" s="20" t="s">
        <v>19</v>
      </c>
      <c r="D3750" s="21">
        <v>398.34</v>
      </c>
      <c r="E3750" s="15">
        <v>0</v>
      </c>
    </row>
    <row r="3751" spans="1:5" x14ac:dyDescent="0.2">
      <c r="A3751" s="20">
        <v>90821</v>
      </c>
      <c r="B3751" s="17" t="s">
        <v>3764</v>
      </c>
      <c r="C3751" s="20" t="s">
        <v>19</v>
      </c>
      <c r="D3751" s="21">
        <v>408.77</v>
      </c>
      <c r="E3751" s="15">
        <v>0</v>
      </c>
    </row>
    <row r="3752" spans="1:5" x14ac:dyDescent="0.2">
      <c r="A3752" s="20">
        <v>90822</v>
      </c>
      <c r="B3752" s="17" t="s">
        <v>3765</v>
      </c>
      <c r="C3752" s="20" t="s">
        <v>19</v>
      </c>
      <c r="D3752" s="21">
        <v>437.77</v>
      </c>
      <c r="E3752" s="15">
        <v>0</v>
      </c>
    </row>
    <row r="3753" spans="1:5" x14ac:dyDescent="0.2">
      <c r="A3753" s="20">
        <v>90823</v>
      </c>
      <c r="B3753" s="17" t="s">
        <v>3766</v>
      </c>
      <c r="C3753" s="20" t="s">
        <v>19</v>
      </c>
      <c r="D3753" s="21">
        <v>527.87</v>
      </c>
      <c r="E3753" s="15">
        <v>0</v>
      </c>
    </row>
    <row r="3754" spans="1:5" x14ac:dyDescent="0.2">
      <c r="A3754" s="20">
        <v>90824</v>
      </c>
      <c r="B3754" s="17" t="s">
        <v>3767</v>
      </c>
      <c r="C3754" s="20" t="s">
        <v>19</v>
      </c>
      <c r="D3754" s="21">
        <v>739.84</v>
      </c>
      <c r="E3754" s="15">
        <v>0</v>
      </c>
    </row>
    <row r="3755" spans="1:5" x14ac:dyDescent="0.2">
      <c r="A3755" s="20">
        <v>91009</v>
      </c>
      <c r="B3755" s="17" t="s">
        <v>3768</v>
      </c>
      <c r="C3755" s="20" t="s">
        <v>19</v>
      </c>
      <c r="D3755" s="21">
        <v>410.57</v>
      </c>
      <c r="E3755" s="15">
        <v>0</v>
      </c>
    </row>
    <row r="3756" spans="1:5" x14ac:dyDescent="0.2">
      <c r="A3756" s="20">
        <v>91010</v>
      </c>
      <c r="B3756" s="17" t="s">
        <v>3769</v>
      </c>
      <c r="C3756" s="20" t="s">
        <v>19</v>
      </c>
      <c r="D3756" s="21">
        <v>421.58</v>
      </c>
    </row>
    <row r="3757" spans="1:5" x14ac:dyDescent="0.2">
      <c r="A3757" s="20">
        <v>91011</v>
      </c>
      <c r="B3757" s="17" t="s">
        <v>3770</v>
      </c>
      <c r="C3757" s="20" t="s">
        <v>19</v>
      </c>
      <c r="D3757" s="21">
        <v>487.42</v>
      </c>
    </row>
    <row r="3758" spans="1:5" x14ac:dyDescent="0.2">
      <c r="A3758" s="20">
        <v>91012</v>
      </c>
      <c r="B3758" s="17" t="s">
        <v>3771</v>
      </c>
      <c r="C3758" s="20" t="s">
        <v>19</v>
      </c>
      <c r="D3758" s="21">
        <v>538.71</v>
      </c>
    </row>
    <row r="3759" spans="1:5" x14ac:dyDescent="0.2">
      <c r="A3759" s="20">
        <v>91298</v>
      </c>
      <c r="B3759" s="17" t="s">
        <v>3772</v>
      </c>
      <c r="C3759" s="20" t="s">
        <v>19</v>
      </c>
      <c r="D3759" s="21">
        <v>955.75</v>
      </c>
    </row>
    <row r="3760" spans="1:5" x14ac:dyDescent="0.2">
      <c r="A3760" s="20">
        <v>90825</v>
      </c>
      <c r="B3760" s="17" t="s">
        <v>3773</v>
      </c>
      <c r="C3760" s="20" t="s">
        <v>19</v>
      </c>
      <c r="D3760" s="21">
        <v>820.18</v>
      </c>
    </row>
    <row r="3761" spans="1:5" x14ac:dyDescent="0.2">
      <c r="A3761" s="20">
        <v>91299</v>
      </c>
      <c r="B3761" s="17" t="s">
        <v>3774</v>
      </c>
      <c r="C3761" s="20" t="s">
        <v>19</v>
      </c>
      <c r="D3761" s="21">
        <v>1328.57</v>
      </c>
    </row>
    <row r="3762" spans="1:5" x14ac:dyDescent="0.2">
      <c r="A3762" s="20">
        <v>91341</v>
      </c>
      <c r="B3762" s="17" t="s">
        <v>3775</v>
      </c>
      <c r="C3762" s="20" t="s">
        <v>17</v>
      </c>
      <c r="D3762" s="21">
        <v>714.12</v>
      </c>
    </row>
    <row r="3763" spans="1:5" x14ac:dyDescent="0.2">
      <c r="A3763" s="20">
        <v>94806</v>
      </c>
      <c r="B3763" s="17" t="s">
        <v>3776</v>
      </c>
      <c r="C3763" s="20" t="s">
        <v>19</v>
      </c>
      <c r="D3763" s="21">
        <v>873.23</v>
      </c>
      <c r="E3763" s="15">
        <v>0</v>
      </c>
    </row>
    <row r="3764" spans="1:5" x14ac:dyDescent="0.2">
      <c r="A3764" s="20">
        <v>94807</v>
      </c>
      <c r="B3764" s="17" t="s">
        <v>3777</v>
      </c>
      <c r="C3764" s="20" t="s">
        <v>19</v>
      </c>
      <c r="D3764" s="21">
        <v>797.21</v>
      </c>
      <c r="E3764" s="15">
        <v>0</v>
      </c>
    </row>
    <row r="3765" spans="1:5" x14ac:dyDescent="0.2">
      <c r="A3765" s="20">
        <v>106142</v>
      </c>
      <c r="B3765" s="17" t="s">
        <v>3778</v>
      </c>
      <c r="C3765" s="20" t="s">
        <v>19</v>
      </c>
      <c r="D3765" s="21">
        <v>927.96</v>
      </c>
      <c r="E3765" s="15">
        <v>0</v>
      </c>
    </row>
    <row r="3766" spans="1:5" x14ac:dyDescent="0.2">
      <c r="A3766" s="20">
        <v>106143</v>
      </c>
      <c r="B3766" s="17" t="s">
        <v>3779</v>
      </c>
      <c r="C3766" s="20" t="s">
        <v>19</v>
      </c>
      <c r="D3766" s="21">
        <v>956.37</v>
      </c>
      <c r="E3766" s="15">
        <v>0</v>
      </c>
    </row>
    <row r="3767" spans="1:5" x14ac:dyDescent="0.2">
      <c r="A3767" s="20">
        <v>106144</v>
      </c>
      <c r="B3767" s="17" t="s">
        <v>3780</v>
      </c>
      <c r="C3767" s="20" t="s">
        <v>19</v>
      </c>
      <c r="D3767" s="21">
        <v>1124.29</v>
      </c>
      <c r="E3767" s="15">
        <v>0</v>
      </c>
    </row>
    <row r="3768" spans="1:5" x14ac:dyDescent="0.2">
      <c r="A3768" s="20">
        <v>100703</v>
      </c>
      <c r="B3768" s="17" t="s">
        <v>3781</v>
      </c>
      <c r="C3768" s="20" t="s">
        <v>19</v>
      </c>
      <c r="D3768" s="21">
        <v>35.5</v>
      </c>
      <c r="E3768" s="15">
        <v>0</v>
      </c>
    </row>
    <row r="3769" spans="1:5" x14ac:dyDescent="0.2">
      <c r="A3769" s="20">
        <v>106147</v>
      </c>
      <c r="B3769" s="17" t="s">
        <v>3782</v>
      </c>
      <c r="C3769" s="20" t="s">
        <v>19</v>
      </c>
      <c r="D3769" s="21">
        <v>144.38999999999999</v>
      </c>
      <c r="E3769" s="15">
        <v>0</v>
      </c>
    </row>
    <row r="3770" spans="1:5" x14ac:dyDescent="0.2">
      <c r="A3770" s="20">
        <v>100695</v>
      </c>
      <c r="B3770" s="17" t="s">
        <v>3783</v>
      </c>
      <c r="C3770" s="20" t="s">
        <v>19</v>
      </c>
      <c r="D3770" s="21">
        <v>100.82</v>
      </c>
      <c r="E3770" s="15">
        <v>0</v>
      </c>
    </row>
    <row r="3771" spans="1:5" x14ac:dyDescent="0.2">
      <c r="A3771" s="20">
        <v>100696</v>
      </c>
      <c r="B3771" s="17" t="s">
        <v>3784</v>
      </c>
      <c r="C3771" s="20" t="s">
        <v>19</v>
      </c>
      <c r="D3771" s="21">
        <v>112.08</v>
      </c>
      <c r="E3771" s="15">
        <v>0</v>
      </c>
    </row>
    <row r="3772" spans="1:5" x14ac:dyDescent="0.2">
      <c r="A3772" s="20">
        <v>100697</v>
      </c>
      <c r="B3772" s="17" t="s">
        <v>3785</v>
      </c>
      <c r="C3772" s="20" t="s">
        <v>19</v>
      </c>
      <c r="D3772" s="21">
        <v>123.34</v>
      </c>
    </row>
    <row r="3773" spans="1:5" x14ac:dyDescent="0.2">
      <c r="A3773" s="20">
        <v>100698</v>
      </c>
      <c r="B3773" s="17" t="s">
        <v>3786</v>
      </c>
      <c r="C3773" s="20" t="s">
        <v>19</v>
      </c>
      <c r="D3773" s="21">
        <v>134.6</v>
      </c>
    </row>
    <row r="3774" spans="1:5" x14ac:dyDescent="0.2">
      <c r="A3774" s="20">
        <v>100699</v>
      </c>
      <c r="B3774" s="17" t="s">
        <v>3787</v>
      </c>
      <c r="C3774" s="20" t="s">
        <v>19</v>
      </c>
      <c r="D3774" s="21">
        <v>161.63999999999999</v>
      </c>
    </row>
    <row r="3775" spans="1:5" x14ac:dyDescent="0.2">
      <c r="A3775" s="20">
        <v>100705</v>
      </c>
      <c r="B3775" s="17" t="s">
        <v>3788</v>
      </c>
      <c r="C3775" s="20" t="s">
        <v>19</v>
      </c>
      <c r="D3775" s="21">
        <v>79.69</v>
      </c>
    </row>
    <row r="3776" spans="1:5" x14ac:dyDescent="0.2">
      <c r="A3776" s="20">
        <v>101173</v>
      </c>
      <c r="B3776" s="17" t="s">
        <v>3789</v>
      </c>
      <c r="C3776" s="20" t="s">
        <v>26</v>
      </c>
      <c r="D3776" s="21">
        <v>66.92</v>
      </c>
      <c r="E3776" s="15">
        <v>0</v>
      </c>
    </row>
    <row r="3777" spans="1:5" x14ac:dyDescent="0.2">
      <c r="A3777" s="20">
        <v>101174</v>
      </c>
      <c r="B3777" s="17" t="s">
        <v>3790</v>
      </c>
      <c r="C3777" s="20" t="s">
        <v>26</v>
      </c>
      <c r="D3777" s="21">
        <v>96.73</v>
      </c>
      <c r="E3777" s="15">
        <v>0</v>
      </c>
    </row>
    <row r="3778" spans="1:5" x14ac:dyDescent="0.2">
      <c r="A3778" s="20">
        <v>101175</v>
      </c>
      <c r="B3778" s="17" t="s">
        <v>3791</v>
      </c>
      <c r="C3778" s="20" t="s">
        <v>26</v>
      </c>
      <c r="D3778" s="21">
        <v>131.91999999999999</v>
      </c>
      <c r="E3778" s="15">
        <v>0</v>
      </c>
    </row>
    <row r="3779" spans="1:5" x14ac:dyDescent="0.2">
      <c r="A3779" s="20">
        <v>101176</v>
      </c>
      <c r="B3779" s="17" t="s">
        <v>3792</v>
      </c>
      <c r="C3779" s="20" t="s">
        <v>26</v>
      </c>
      <c r="D3779" s="21">
        <v>157.6</v>
      </c>
      <c r="E3779" s="15">
        <v>0</v>
      </c>
    </row>
    <row r="3780" spans="1:5" x14ac:dyDescent="0.2">
      <c r="A3780" s="20">
        <v>101183</v>
      </c>
      <c r="B3780" s="17" t="s">
        <v>3793</v>
      </c>
      <c r="C3780" s="20" t="s">
        <v>26</v>
      </c>
      <c r="D3780" s="21">
        <v>0</v>
      </c>
      <c r="E3780" s="15">
        <v>0</v>
      </c>
    </row>
    <row r="3781" spans="1:5" x14ac:dyDescent="0.2">
      <c r="A3781" s="20">
        <v>101184</v>
      </c>
      <c r="B3781" s="17" t="s">
        <v>3794</v>
      </c>
      <c r="C3781" s="20" t="s">
        <v>26</v>
      </c>
      <c r="D3781" s="21">
        <v>0</v>
      </c>
    </row>
    <row r="3782" spans="1:5" x14ac:dyDescent="0.2">
      <c r="A3782" s="20">
        <v>101182</v>
      </c>
      <c r="B3782" s="17" t="s">
        <v>3795</v>
      </c>
      <c r="C3782" s="20" t="s">
        <v>26</v>
      </c>
      <c r="D3782" s="21">
        <v>0</v>
      </c>
    </row>
    <row r="3783" spans="1:5" x14ac:dyDescent="0.2">
      <c r="A3783" s="20">
        <v>101185</v>
      </c>
      <c r="B3783" s="17" t="s">
        <v>3796</v>
      </c>
      <c r="C3783" s="20" t="s">
        <v>26</v>
      </c>
      <c r="D3783" s="21">
        <v>0</v>
      </c>
    </row>
    <row r="3784" spans="1:5" x14ac:dyDescent="0.2">
      <c r="A3784" s="20">
        <v>101186</v>
      </c>
      <c r="B3784" s="17" t="s">
        <v>3797</v>
      </c>
      <c r="C3784" s="20" t="s">
        <v>26</v>
      </c>
      <c r="D3784" s="21">
        <v>0</v>
      </c>
    </row>
    <row r="3785" spans="1:5" x14ac:dyDescent="0.2">
      <c r="A3785" s="20">
        <v>101187</v>
      </c>
      <c r="B3785" s="17" t="s">
        <v>3798</v>
      </c>
      <c r="C3785" s="20" t="s">
        <v>26</v>
      </c>
      <c r="D3785" s="21">
        <v>0</v>
      </c>
    </row>
    <row r="3786" spans="1:5" x14ac:dyDescent="0.2">
      <c r="A3786" s="20">
        <v>101177</v>
      </c>
      <c r="B3786" s="17" t="s">
        <v>3799</v>
      </c>
      <c r="C3786" s="20" t="s">
        <v>26</v>
      </c>
      <c r="D3786" s="21">
        <v>0</v>
      </c>
    </row>
    <row r="3787" spans="1:5" x14ac:dyDescent="0.2">
      <c r="A3787" s="20">
        <v>101178</v>
      </c>
      <c r="B3787" s="17" t="s">
        <v>3800</v>
      </c>
      <c r="C3787" s="20" t="s">
        <v>26</v>
      </c>
      <c r="D3787" s="21">
        <v>0</v>
      </c>
    </row>
    <row r="3788" spans="1:5" x14ac:dyDescent="0.2">
      <c r="A3788" s="20">
        <v>101180</v>
      </c>
      <c r="B3788" s="17" t="s">
        <v>3801</v>
      </c>
      <c r="C3788" s="20" t="s">
        <v>26</v>
      </c>
      <c r="D3788" s="21">
        <v>0</v>
      </c>
    </row>
    <row r="3789" spans="1:5" x14ac:dyDescent="0.2">
      <c r="A3789" s="20">
        <v>101179</v>
      </c>
      <c r="B3789" s="17" t="s">
        <v>3802</v>
      </c>
      <c r="C3789" s="20" t="s">
        <v>26</v>
      </c>
      <c r="D3789" s="21">
        <v>0</v>
      </c>
    </row>
    <row r="3790" spans="1:5" x14ac:dyDescent="0.2">
      <c r="A3790" s="20">
        <v>101181</v>
      </c>
      <c r="B3790" s="17" t="s">
        <v>3803</v>
      </c>
      <c r="C3790" s="20" t="s">
        <v>26</v>
      </c>
      <c r="D3790" s="21">
        <v>0</v>
      </c>
    </row>
    <row r="3791" spans="1:5" x14ac:dyDescent="0.2">
      <c r="A3791" s="20">
        <v>100899</v>
      </c>
      <c r="B3791" s="17" t="s">
        <v>3804</v>
      </c>
      <c r="C3791" s="20" t="s">
        <v>26</v>
      </c>
      <c r="D3791" s="21">
        <v>95.31</v>
      </c>
    </row>
    <row r="3792" spans="1:5" x14ac:dyDescent="0.2">
      <c r="A3792" s="20">
        <v>100896</v>
      </c>
      <c r="B3792" s="17" t="s">
        <v>3805</v>
      </c>
      <c r="C3792" s="20" t="s">
        <v>26</v>
      </c>
      <c r="D3792" s="21">
        <v>59.53</v>
      </c>
    </row>
    <row r="3793" spans="1:5" x14ac:dyDescent="0.2">
      <c r="A3793" s="20">
        <v>100897</v>
      </c>
      <c r="B3793" s="17" t="s">
        <v>3806</v>
      </c>
      <c r="C3793" s="20" t="s">
        <v>26</v>
      </c>
      <c r="D3793" s="21">
        <v>112.04</v>
      </c>
    </row>
    <row r="3794" spans="1:5" x14ac:dyDescent="0.2">
      <c r="A3794" s="20">
        <v>100900</v>
      </c>
      <c r="B3794" s="17" t="s">
        <v>3807</v>
      </c>
      <c r="C3794" s="20" t="s">
        <v>26</v>
      </c>
      <c r="D3794" s="21">
        <v>243.21</v>
      </c>
    </row>
    <row r="3795" spans="1:5" x14ac:dyDescent="0.2">
      <c r="A3795" s="20">
        <v>100898</v>
      </c>
      <c r="B3795" s="17" t="s">
        <v>3808</v>
      </c>
      <c r="C3795" s="20" t="s">
        <v>26</v>
      </c>
      <c r="D3795" s="21">
        <v>210.36</v>
      </c>
    </row>
    <row r="3796" spans="1:5" x14ac:dyDescent="0.2">
      <c r="A3796" s="20">
        <v>100892</v>
      </c>
      <c r="B3796" s="17" t="s">
        <v>3809</v>
      </c>
      <c r="C3796" s="20" t="s">
        <v>284</v>
      </c>
      <c r="D3796" s="21">
        <v>12.84</v>
      </c>
    </row>
    <row r="3797" spans="1:5" x14ac:dyDescent="0.2">
      <c r="A3797" s="20">
        <v>100893</v>
      </c>
      <c r="B3797" s="17" t="s">
        <v>3810</v>
      </c>
      <c r="C3797" s="20" t="s">
        <v>284</v>
      </c>
      <c r="D3797" s="21">
        <v>12.58</v>
      </c>
    </row>
    <row r="3798" spans="1:5" x14ac:dyDescent="0.2">
      <c r="A3798" s="20">
        <v>100894</v>
      </c>
      <c r="B3798" s="17" t="s">
        <v>3811</v>
      </c>
      <c r="C3798" s="20" t="s">
        <v>284</v>
      </c>
      <c r="D3798" s="21">
        <v>12.45</v>
      </c>
    </row>
    <row r="3799" spans="1:5" x14ac:dyDescent="0.2">
      <c r="A3799" s="20">
        <v>100889</v>
      </c>
      <c r="B3799" s="17" t="s">
        <v>3812</v>
      </c>
      <c r="C3799" s="20" t="s">
        <v>284</v>
      </c>
      <c r="D3799" s="21">
        <v>12.23</v>
      </c>
    </row>
    <row r="3800" spans="1:5" x14ac:dyDescent="0.2">
      <c r="A3800" s="20">
        <v>100891</v>
      </c>
      <c r="B3800" s="17" t="s">
        <v>3813</v>
      </c>
      <c r="C3800" s="20" t="s">
        <v>284</v>
      </c>
      <c r="D3800" s="21">
        <v>0</v>
      </c>
      <c r="E3800" s="15">
        <v>0</v>
      </c>
    </row>
    <row r="3801" spans="1:5" x14ac:dyDescent="0.2">
      <c r="A3801" s="20">
        <v>100890</v>
      </c>
      <c r="B3801" s="17" t="s">
        <v>3814</v>
      </c>
      <c r="C3801" s="20" t="s">
        <v>284</v>
      </c>
      <c r="D3801" s="21">
        <v>12.01</v>
      </c>
      <c r="E3801" s="15">
        <v>0</v>
      </c>
    </row>
    <row r="3802" spans="1:5" x14ac:dyDescent="0.2">
      <c r="A3802" s="20">
        <v>100658</v>
      </c>
      <c r="B3802" s="17" t="s">
        <v>3815</v>
      </c>
      <c r="C3802" s="20" t="s">
        <v>26</v>
      </c>
      <c r="D3802" s="21">
        <v>378.71</v>
      </c>
      <c r="E3802" s="15">
        <v>0</v>
      </c>
    </row>
    <row r="3803" spans="1:5" x14ac:dyDescent="0.2">
      <c r="A3803" s="20">
        <v>100657</v>
      </c>
      <c r="B3803" s="17" t="s">
        <v>3816</v>
      </c>
      <c r="C3803" s="20" t="s">
        <v>26</v>
      </c>
      <c r="D3803" s="21">
        <v>166.16</v>
      </c>
      <c r="E3803" s="15">
        <v>0</v>
      </c>
    </row>
    <row r="3804" spans="1:5" x14ac:dyDescent="0.2">
      <c r="A3804" s="20">
        <v>100656</v>
      </c>
      <c r="B3804" s="17" t="s">
        <v>3817</v>
      </c>
      <c r="C3804" s="20" t="s">
        <v>26</v>
      </c>
      <c r="D3804" s="21">
        <v>129.47999999999999</v>
      </c>
      <c r="E3804" s="15">
        <v>0</v>
      </c>
    </row>
    <row r="3805" spans="1:5" x14ac:dyDescent="0.2">
      <c r="A3805" s="20">
        <v>102649</v>
      </c>
      <c r="B3805" s="17" t="s">
        <v>3818</v>
      </c>
      <c r="C3805" s="20" t="s">
        <v>26</v>
      </c>
      <c r="D3805" s="21">
        <v>372.57</v>
      </c>
      <c r="E3805" s="15">
        <v>0</v>
      </c>
    </row>
    <row r="3806" spans="1:5" x14ac:dyDescent="0.2">
      <c r="A3806" s="20">
        <v>102645</v>
      </c>
      <c r="B3806" s="17" t="s">
        <v>3819</v>
      </c>
      <c r="C3806" s="20" t="s">
        <v>26</v>
      </c>
      <c r="D3806" s="21">
        <v>246.2</v>
      </c>
      <c r="E3806" s="15">
        <v>0</v>
      </c>
    </row>
    <row r="3807" spans="1:5" x14ac:dyDescent="0.2">
      <c r="A3807" s="20">
        <v>102650</v>
      </c>
      <c r="B3807" s="17" t="s">
        <v>3820</v>
      </c>
      <c r="C3807" s="20" t="s">
        <v>26</v>
      </c>
      <c r="D3807" s="21">
        <v>526.51</v>
      </c>
      <c r="E3807" s="15">
        <v>0</v>
      </c>
    </row>
    <row r="3808" spans="1:5" x14ac:dyDescent="0.2">
      <c r="A3808" s="20">
        <v>102646</v>
      </c>
      <c r="B3808" s="17" t="s">
        <v>3821</v>
      </c>
      <c r="C3808" s="20" t="s">
        <v>26</v>
      </c>
      <c r="D3808" s="21">
        <v>368.47</v>
      </c>
    </row>
    <row r="3809" spans="1:5" x14ac:dyDescent="0.2">
      <c r="A3809" s="20">
        <v>102651</v>
      </c>
      <c r="B3809" s="17" t="s">
        <v>3822</v>
      </c>
      <c r="C3809" s="20" t="s">
        <v>26</v>
      </c>
      <c r="D3809" s="21">
        <v>681.97</v>
      </c>
    </row>
    <row r="3810" spans="1:5" x14ac:dyDescent="0.2">
      <c r="A3810" s="20">
        <v>102647</v>
      </c>
      <c r="B3810" s="17" t="s">
        <v>3823</v>
      </c>
      <c r="C3810" s="20" t="s">
        <v>26</v>
      </c>
      <c r="D3810" s="21">
        <v>483.27</v>
      </c>
    </row>
    <row r="3811" spans="1:5" x14ac:dyDescent="0.2">
      <c r="A3811" s="20">
        <v>102652</v>
      </c>
      <c r="B3811" s="17" t="s">
        <v>3824</v>
      </c>
      <c r="C3811" s="20" t="s">
        <v>26</v>
      </c>
      <c r="D3811" s="21">
        <v>865.6</v>
      </c>
    </row>
    <row r="3812" spans="1:5" x14ac:dyDescent="0.2">
      <c r="A3812" s="20">
        <v>102648</v>
      </c>
      <c r="B3812" s="17" t="s">
        <v>3825</v>
      </c>
      <c r="C3812" s="20" t="s">
        <v>26</v>
      </c>
      <c r="D3812" s="21">
        <v>632.70000000000005</v>
      </c>
    </row>
    <row r="3813" spans="1:5" x14ac:dyDescent="0.2">
      <c r="A3813" s="20">
        <v>100651</v>
      </c>
      <c r="B3813" s="17" t="s">
        <v>3826</v>
      </c>
      <c r="C3813" s="20" t="s">
        <v>26</v>
      </c>
      <c r="D3813" s="21">
        <v>134.38</v>
      </c>
    </row>
    <row r="3814" spans="1:5" x14ac:dyDescent="0.2">
      <c r="A3814" s="20">
        <v>100652</v>
      </c>
      <c r="B3814" s="17" t="s">
        <v>3827</v>
      </c>
      <c r="C3814" s="20" t="s">
        <v>26</v>
      </c>
      <c r="D3814" s="21">
        <v>247.56</v>
      </c>
    </row>
    <row r="3815" spans="1:5" x14ac:dyDescent="0.2">
      <c r="A3815" s="20">
        <v>100653</v>
      </c>
      <c r="B3815" s="17" t="s">
        <v>3828</v>
      </c>
      <c r="C3815" s="20" t="s">
        <v>26</v>
      </c>
      <c r="D3815" s="21">
        <v>402.63</v>
      </c>
    </row>
    <row r="3816" spans="1:5" x14ac:dyDescent="0.2">
      <c r="A3816" s="20">
        <v>100654</v>
      </c>
      <c r="B3816" s="17" t="s">
        <v>3829</v>
      </c>
      <c r="C3816" s="20" t="s">
        <v>26</v>
      </c>
      <c r="D3816" s="21">
        <v>530.08000000000004</v>
      </c>
    </row>
    <row r="3817" spans="1:5" x14ac:dyDescent="0.2">
      <c r="A3817" s="20">
        <v>100655</v>
      </c>
      <c r="B3817" s="17" t="s">
        <v>3830</v>
      </c>
      <c r="C3817" s="20" t="s">
        <v>26</v>
      </c>
      <c r="D3817" s="21">
        <v>612.54</v>
      </c>
    </row>
    <row r="3818" spans="1:5" x14ac:dyDescent="0.2">
      <c r="A3818" s="20">
        <v>100364</v>
      </c>
      <c r="B3818" s="17" t="s">
        <v>3831</v>
      </c>
      <c r="C3818" s="20" t="s">
        <v>19</v>
      </c>
      <c r="D3818" s="21">
        <v>3909.43</v>
      </c>
    </row>
    <row r="3819" spans="1:5" x14ac:dyDescent="0.2">
      <c r="A3819" s="20">
        <v>100374</v>
      </c>
      <c r="B3819" s="17" t="s">
        <v>3832</v>
      </c>
      <c r="C3819" s="20" t="s">
        <v>19</v>
      </c>
      <c r="D3819" s="21">
        <v>3647.29</v>
      </c>
    </row>
    <row r="3820" spans="1:5" x14ac:dyDescent="0.2">
      <c r="A3820" s="20">
        <v>100365</v>
      </c>
      <c r="B3820" s="17" t="s">
        <v>3833</v>
      </c>
      <c r="C3820" s="20" t="s">
        <v>19</v>
      </c>
      <c r="D3820" s="21">
        <v>4547.6400000000003</v>
      </c>
      <c r="E3820" s="15">
        <v>0</v>
      </c>
    </row>
    <row r="3821" spans="1:5" x14ac:dyDescent="0.2">
      <c r="A3821" s="20">
        <v>100375</v>
      </c>
      <c r="B3821" s="17" t="s">
        <v>3834</v>
      </c>
      <c r="C3821" s="20" t="s">
        <v>19</v>
      </c>
      <c r="D3821" s="21">
        <v>4161.41</v>
      </c>
      <c r="E3821" s="15">
        <v>0</v>
      </c>
    </row>
    <row r="3822" spans="1:5" x14ac:dyDescent="0.2">
      <c r="A3822" s="20">
        <v>100366</v>
      </c>
      <c r="B3822" s="17" t="s">
        <v>3835</v>
      </c>
      <c r="C3822" s="20" t="s">
        <v>19</v>
      </c>
      <c r="D3822" s="21">
        <v>4840.91</v>
      </c>
      <c r="E3822" s="15">
        <v>0</v>
      </c>
    </row>
    <row r="3823" spans="1:5" x14ac:dyDescent="0.2">
      <c r="A3823" s="20">
        <v>100376</v>
      </c>
      <c r="B3823" s="17" t="s">
        <v>3836</v>
      </c>
      <c r="C3823" s="20" t="s">
        <v>19</v>
      </c>
      <c r="D3823" s="21">
        <v>4277.16</v>
      </c>
      <c r="E3823" s="15">
        <v>0</v>
      </c>
    </row>
    <row r="3824" spans="1:5" x14ac:dyDescent="0.2">
      <c r="A3824" s="20">
        <v>100357</v>
      </c>
      <c r="B3824" s="17" t="s">
        <v>3837</v>
      </c>
      <c r="C3824" s="20" t="s">
        <v>19</v>
      </c>
      <c r="D3824" s="21">
        <v>1342.43</v>
      </c>
      <c r="E3824" s="15">
        <v>0</v>
      </c>
    </row>
    <row r="3825" spans="1:5" x14ac:dyDescent="0.2">
      <c r="A3825" s="20">
        <v>100367</v>
      </c>
      <c r="B3825" s="17" t="s">
        <v>3838</v>
      </c>
      <c r="C3825" s="20" t="s">
        <v>19</v>
      </c>
      <c r="D3825" s="21">
        <v>1305.5</v>
      </c>
      <c r="E3825" s="15">
        <v>0</v>
      </c>
    </row>
    <row r="3826" spans="1:5" x14ac:dyDescent="0.2">
      <c r="A3826" s="20">
        <v>100358</v>
      </c>
      <c r="B3826" s="17" t="s">
        <v>3839</v>
      </c>
      <c r="C3826" s="20" t="s">
        <v>19</v>
      </c>
      <c r="D3826" s="21">
        <v>1875.9</v>
      </c>
      <c r="E3826" s="15">
        <v>0</v>
      </c>
    </row>
    <row r="3827" spans="1:5" x14ac:dyDescent="0.2">
      <c r="A3827" s="20">
        <v>100368</v>
      </c>
      <c r="B3827" s="17" t="s">
        <v>3840</v>
      </c>
      <c r="C3827" s="20" t="s">
        <v>19</v>
      </c>
      <c r="D3827" s="21">
        <v>1830.15</v>
      </c>
      <c r="E3827" s="15">
        <v>0</v>
      </c>
    </row>
    <row r="3828" spans="1:5" x14ac:dyDescent="0.2">
      <c r="A3828" s="20">
        <v>100359</v>
      </c>
      <c r="B3828" s="17" t="s">
        <v>3841</v>
      </c>
      <c r="C3828" s="20" t="s">
        <v>19</v>
      </c>
      <c r="D3828" s="21">
        <v>1965.89</v>
      </c>
      <c r="E3828" s="15">
        <v>0</v>
      </c>
    </row>
    <row r="3829" spans="1:5" x14ac:dyDescent="0.2">
      <c r="A3829" s="20">
        <v>100369</v>
      </c>
      <c r="B3829" s="17" t="s">
        <v>3842</v>
      </c>
      <c r="C3829" s="20" t="s">
        <v>19</v>
      </c>
      <c r="D3829" s="21">
        <v>1919.59</v>
      </c>
      <c r="E3829" s="15">
        <v>0</v>
      </c>
    </row>
    <row r="3830" spans="1:5" x14ac:dyDescent="0.2">
      <c r="A3830" s="20">
        <v>100360</v>
      </c>
      <c r="B3830" s="17" t="s">
        <v>3843</v>
      </c>
      <c r="C3830" s="20" t="s">
        <v>19</v>
      </c>
      <c r="D3830" s="21">
        <v>2191.4499999999998</v>
      </c>
      <c r="E3830" s="15">
        <v>0</v>
      </c>
    </row>
    <row r="3831" spans="1:5" x14ac:dyDescent="0.2">
      <c r="A3831" s="20">
        <v>100370</v>
      </c>
      <c r="B3831" s="17" t="s">
        <v>3844</v>
      </c>
      <c r="C3831" s="20" t="s">
        <v>19</v>
      </c>
      <c r="D3831" s="21">
        <v>2279.25</v>
      </c>
      <c r="E3831" s="15">
        <v>0</v>
      </c>
    </row>
    <row r="3832" spans="1:5" x14ac:dyDescent="0.2">
      <c r="A3832" s="20">
        <v>100361</v>
      </c>
      <c r="B3832" s="17" t="s">
        <v>3845</v>
      </c>
      <c r="C3832" s="20" t="s">
        <v>19</v>
      </c>
      <c r="D3832" s="21">
        <v>2764.03</v>
      </c>
      <c r="E3832" s="15">
        <v>0</v>
      </c>
    </row>
    <row r="3833" spans="1:5" x14ac:dyDescent="0.2">
      <c r="A3833" s="20">
        <v>100371</v>
      </c>
      <c r="B3833" s="17" t="s">
        <v>3846</v>
      </c>
      <c r="C3833" s="20" t="s">
        <v>19</v>
      </c>
      <c r="D3833" s="21">
        <v>2644.11</v>
      </c>
      <c r="E3833" s="15">
        <v>0</v>
      </c>
    </row>
    <row r="3834" spans="1:5" x14ac:dyDescent="0.2">
      <c r="A3834" s="20">
        <v>100362</v>
      </c>
      <c r="B3834" s="17" t="s">
        <v>3847</v>
      </c>
      <c r="C3834" s="20" t="s">
        <v>19</v>
      </c>
      <c r="D3834" s="21">
        <v>3468.47</v>
      </c>
      <c r="E3834" s="15">
        <v>0</v>
      </c>
    </row>
    <row r="3835" spans="1:5" x14ac:dyDescent="0.2">
      <c r="A3835" s="20">
        <v>100372</v>
      </c>
      <c r="B3835" s="17" t="s">
        <v>3848</v>
      </c>
      <c r="C3835" s="20" t="s">
        <v>19</v>
      </c>
      <c r="D3835" s="21">
        <v>3265.31</v>
      </c>
      <c r="E3835" s="15">
        <v>0</v>
      </c>
    </row>
    <row r="3836" spans="1:5" x14ac:dyDescent="0.2">
      <c r="A3836" s="20">
        <v>100363</v>
      </c>
      <c r="B3836" s="17" t="s">
        <v>3849</v>
      </c>
      <c r="C3836" s="20" t="s">
        <v>19</v>
      </c>
      <c r="D3836" s="21">
        <v>3577.62</v>
      </c>
      <c r="E3836" s="15">
        <v>0</v>
      </c>
    </row>
    <row r="3837" spans="1:5" x14ac:dyDescent="0.2">
      <c r="A3837" s="20">
        <v>100373</v>
      </c>
      <c r="B3837" s="17" t="s">
        <v>3850</v>
      </c>
      <c r="C3837" s="20" t="s">
        <v>19</v>
      </c>
      <c r="D3837" s="21">
        <v>3373.91</v>
      </c>
      <c r="E3837" s="15">
        <v>0</v>
      </c>
    </row>
    <row r="3838" spans="1:5" x14ac:dyDescent="0.2">
      <c r="A3838" s="20">
        <v>106154</v>
      </c>
      <c r="B3838" s="17" t="s">
        <v>3851</v>
      </c>
      <c r="C3838" s="20" t="s">
        <v>17</v>
      </c>
      <c r="D3838" s="21">
        <v>0</v>
      </c>
      <c r="E3838" s="15">
        <v>0</v>
      </c>
    </row>
    <row r="3839" spans="1:5" x14ac:dyDescent="0.2">
      <c r="A3839" s="20">
        <v>106153</v>
      </c>
      <c r="B3839" s="17" t="s">
        <v>3852</v>
      </c>
      <c r="C3839" s="20" t="s">
        <v>17</v>
      </c>
      <c r="D3839" s="21">
        <v>0</v>
      </c>
      <c r="E3839" s="15">
        <v>0</v>
      </c>
    </row>
    <row r="3840" spans="1:5" x14ac:dyDescent="0.2">
      <c r="A3840" s="20">
        <v>106152</v>
      </c>
      <c r="B3840" s="17" t="s">
        <v>3853</v>
      </c>
      <c r="C3840" s="20" t="s">
        <v>17</v>
      </c>
      <c r="D3840" s="21">
        <v>0</v>
      </c>
      <c r="E3840" s="15">
        <v>0</v>
      </c>
    </row>
    <row r="3841" spans="1:5" x14ac:dyDescent="0.2">
      <c r="A3841" s="20">
        <v>106157</v>
      </c>
      <c r="B3841" s="17" t="s">
        <v>3854</v>
      </c>
      <c r="C3841" s="20" t="s">
        <v>17</v>
      </c>
      <c r="D3841" s="21">
        <v>0</v>
      </c>
      <c r="E3841" s="15">
        <v>0</v>
      </c>
    </row>
    <row r="3842" spans="1:5" x14ac:dyDescent="0.2">
      <c r="A3842" s="20">
        <v>106156</v>
      </c>
      <c r="B3842" s="17" t="s">
        <v>3855</v>
      </c>
      <c r="C3842" s="20" t="s">
        <v>17</v>
      </c>
      <c r="D3842" s="21">
        <v>0</v>
      </c>
      <c r="E3842" s="15">
        <v>0</v>
      </c>
    </row>
    <row r="3843" spans="1:5" x14ac:dyDescent="0.2">
      <c r="A3843" s="20">
        <v>106155</v>
      </c>
      <c r="B3843" s="17" t="s">
        <v>3856</v>
      </c>
      <c r="C3843" s="20" t="s">
        <v>17</v>
      </c>
      <c r="D3843" s="21">
        <v>0</v>
      </c>
      <c r="E3843" s="15">
        <v>0</v>
      </c>
    </row>
    <row r="3844" spans="1:5" x14ac:dyDescent="0.2">
      <c r="A3844" s="20">
        <v>106160</v>
      </c>
      <c r="B3844" s="17" t="s">
        <v>3857</v>
      </c>
      <c r="C3844" s="20" t="s">
        <v>17</v>
      </c>
      <c r="D3844" s="21">
        <v>0</v>
      </c>
      <c r="E3844" s="15">
        <v>0</v>
      </c>
    </row>
    <row r="3845" spans="1:5" x14ac:dyDescent="0.2">
      <c r="A3845" s="20">
        <v>106159</v>
      </c>
      <c r="B3845" s="17" t="s">
        <v>3858</v>
      </c>
      <c r="C3845" s="20" t="s">
        <v>17</v>
      </c>
      <c r="D3845" s="21">
        <v>0</v>
      </c>
      <c r="E3845" s="15">
        <v>0</v>
      </c>
    </row>
    <row r="3846" spans="1:5" x14ac:dyDescent="0.2">
      <c r="A3846" s="20">
        <v>106158</v>
      </c>
      <c r="B3846" s="17" t="s">
        <v>3859</v>
      </c>
      <c r="C3846" s="20" t="s">
        <v>17</v>
      </c>
      <c r="D3846" s="21">
        <v>0</v>
      </c>
      <c r="E3846" s="15">
        <v>0</v>
      </c>
    </row>
    <row r="3847" spans="1:5" x14ac:dyDescent="0.2">
      <c r="A3847" s="20">
        <v>106163</v>
      </c>
      <c r="B3847" s="17" t="s">
        <v>3860</v>
      </c>
      <c r="C3847" s="20" t="s">
        <v>17</v>
      </c>
      <c r="D3847" s="21">
        <v>0</v>
      </c>
      <c r="E3847" s="15">
        <v>0</v>
      </c>
    </row>
    <row r="3848" spans="1:5" x14ac:dyDescent="0.2">
      <c r="A3848" s="20">
        <v>106162</v>
      </c>
      <c r="B3848" s="17" t="s">
        <v>3861</v>
      </c>
      <c r="C3848" s="20" t="s">
        <v>17</v>
      </c>
      <c r="D3848" s="21">
        <v>0</v>
      </c>
      <c r="E3848" s="15">
        <v>0</v>
      </c>
    </row>
    <row r="3849" spans="1:5" x14ac:dyDescent="0.2">
      <c r="A3849" s="20">
        <v>106161</v>
      </c>
      <c r="B3849" s="17" t="s">
        <v>3862</v>
      </c>
      <c r="C3849" s="20" t="s">
        <v>17</v>
      </c>
      <c r="D3849" s="21">
        <v>0</v>
      </c>
      <c r="E3849" s="15">
        <v>0</v>
      </c>
    </row>
    <row r="3850" spans="1:5" x14ac:dyDescent="0.2">
      <c r="A3850" s="20">
        <v>100381</v>
      </c>
      <c r="B3850" s="17" t="s">
        <v>3863</v>
      </c>
      <c r="C3850" s="20" t="s">
        <v>17</v>
      </c>
      <c r="D3850" s="21">
        <v>76.430000000000007</v>
      </c>
      <c r="E3850" s="15">
        <v>0</v>
      </c>
    </row>
    <row r="3851" spans="1:5" x14ac:dyDescent="0.2">
      <c r="A3851" s="20">
        <v>100380</v>
      </c>
      <c r="B3851" s="17" t="s">
        <v>3864</v>
      </c>
      <c r="C3851" s="20" t="s">
        <v>17</v>
      </c>
      <c r="D3851" s="21">
        <v>66.2</v>
      </c>
      <c r="E3851" s="15">
        <v>0</v>
      </c>
    </row>
    <row r="3852" spans="1:5" x14ac:dyDescent="0.2">
      <c r="A3852" s="20">
        <v>100379</v>
      </c>
      <c r="B3852" s="17" t="s">
        <v>3865</v>
      </c>
      <c r="C3852" s="20" t="s">
        <v>17</v>
      </c>
      <c r="D3852" s="21">
        <v>49.21</v>
      </c>
      <c r="E3852" s="15">
        <v>0</v>
      </c>
    </row>
    <row r="3853" spans="1:5" x14ac:dyDescent="0.2">
      <c r="A3853" s="20">
        <v>100384</v>
      </c>
      <c r="B3853" s="17" t="s">
        <v>3866</v>
      </c>
      <c r="C3853" s="20" t="s">
        <v>17</v>
      </c>
      <c r="D3853" s="21">
        <v>35.29</v>
      </c>
      <c r="E3853" s="15">
        <v>0</v>
      </c>
    </row>
    <row r="3854" spans="1:5" x14ac:dyDescent="0.2">
      <c r="A3854" s="20">
        <v>100383</v>
      </c>
      <c r="B3854" s="17" t="s">
        <v>3867</v>
      </c>
      <c r="C3854" s="20" t="s">
        <v>17</v>
      </c>
      <c r="D3854" s="21">
        <v>32.43</v>
      </c>
      <c r="E3854" s="15">
        <v>0</v>
      </c>
    </row>
    <row r="3855" spans="1:5" x14ac:dyDescent="0.2">
      <c r="A3855" s="20">
        <v>100382</v>
      </c>
      <c r="B3855" s="17" t="s">
        <v>3868</v>
      </c>
      <c r="C3855" s="20" t="s">
        <v>17</v>
      </c>
      <c r="D3855" s="21">
        <v>30.19</v>
      </c>
      <c r="E3855" s="15">
        <v>0</v>
      </c>
    </row>
    <row r="3856" spans="1:5" x14ac:dyDescent="0.2">
      <c r="A3856" s="20">
        <v>100387</v>
      </c>
      <c r="B3856" s="17" t="s">
        <v>3869</v>
      </c>
      <c r="C3856" s="20" t="s">
        <v>17</v>
      </c>
      <c r="D3856" s="21">
        <v>71.48</v>
      </c>
      <c r="E3856" s="15">
        <v>0</v>
      </c>
    </row>
    <row r="3857" spans="1:5" x14ac:dyDescent="0.2">
      <c r="A3857" s="20">
        <v>100386</v>
      </c>
      <c r="B3857" s="17" t="s">
        <v>3870</v>
      </c>
      <c r="C3857" s="20" t="s">
        <v>17</v>
      </c>
      <c r="D3857" s="21">
        <v>56.62</v>
      </c>
      <c r="E3857" s="15">
        <v>0</v>
      </c>
    </row>
    <row r="3858" spans="1:5" x14ac:dyDescent="0.2">
      <c r="A3858" s="20">
        <v>100385</v>
      </c>
      <c r="B3858" s="17" t="s">
        <v>3871</v>
      </c>
      <c r="C3858" s="20" t="s">
        <v>17</v>
      </c>
      <c r="D3858" s="21">
        <v>43.51</v>
      </c>
      <c r="E3858" s="15">
        <v>0</v>
      </c>
    </row>
    <row r="3859" spans="1:5" x14ac:dyDescent="0.2">
      <c r="A3859" s="20">
        <v>100377</v>
      </c>
      <c r="B3859" s="17" t="s">
        <v>3872</v>
      </c>
      <c r="C3859" s="20" t="s">
        <v>284</v>
      </c>
      <c r="D3859" s="21">
        <v>14.44</v>
      </c>
      <c r="E3859" s="15">
        <v>0</v>
      </c>
    </row>
    <row r="3860" spans="1:5" x14ac:dyDescent="0.2">
      <c r="A3860" s="20">
        <v>100378</v>
      </c>
      <c r="B3860" s="17" t="s">
        <v>3873</v>
      </c>
      <c r="C3860" s="20" t="s">
        <v>284</v>
      </c>
      <c r="D3860" s="21">
        <v>12.98</v>
      </c>
      <c r="E3860" s="15">
        <v>0</v>
      </c>
    </row>
    <row r="3861" spans="1:5" x14ac:dyDescent="0.2">
      <c r="A3861" s="20">
        <v>92596</v>
      </c>
      <c r="B3861" s="17" t="s">
        <v>3874</v>
      </c>
      <c r="C3861" s="20" t="s">
        <v>19</v>
      </c>
      <c r="D3861" s="21">
        <v>2238.04</v>
      </c>
      <c r="E3861" s="15">
        <v>0</v>
      </c>
    </row>
    <row r="3862" spans="1:5" x14ac:dyDescent="0.2">
      <c r="A3862" s="20">
        <v>92616</v>
      </c>
      <c r="B3862" s="17" t="s">
        <v>3875</v>
      </c>
      <c r="C3862" s="20" t="s">
        <v>19</v>
      </c>
      <c r="D3862" s="21">
        <v>2073.77</v>
      </c>
      <c r="E3862" s="15">
        <v>0</v>
      </c>
    </row>
    <row r="3863" spans="1:5" x14ac:dyDescent="0.2">
      <c r="A3863" s="20">
        <v>92598</v>
      </c>
      <c r="B3863" s="17" t="s">
        <v>3876</v>
      </c>
      <c r="C3863" s="20" t="s">
        <v>19</v>
      </c>
      <c r="D3863" s="21">
        <v>2380.11</v>
      </c>
      <c r="E3863" s="15">
        <v>0</v>
      </c>
    </row>
    <row r="3864" spans="1:5" x14ac:dyDescent="0.2">
      <c r="A3864" s="20">
        <v>92618</v>
      </c>
      <c r="B3864" s="17" t="s">
        <v>3877</v>
      </c>
      <c r="C3864" s="20" t="s">
        <v>19</v>
      </c>
      <c r="D3864" s="21">
        <v>2253.21</v>
      </c>
      <c r="E3864" s="15">
        <v>0</v>
      </c>
    </row>
    <row r="3865" spans="1:5" x14ac:dyDescent="0.2">
      <c r="A3865" s="20">
        <v>92600</v>
      </c>
      <c r="B3865" s="17" t="s">
        <v>3878</v>
      </c>
      <c r="C3865" s="20" t="s">
        <v>19</v>
      </c>
      <c r="D3865" s="21">
        <v>2524.7399999999998</v>
      </c>
      <c r="E3865" s="15">
        <v>0</v>
      </c>
    </row>
    <row r="3866" spans="1:5" x14ac:dyDescent="0.2">
      <c r="A3866" s="20">
        <v>92620</v>
      </c>
      <c r="B3866" s="17" t="s">
        <v>3879</v>
      </c>
      <c r="C3866" s="20" t="s">
        <v>19</v>
      </c>
      <c r="D3866" s="21">
        <v>2333.37</v>
      </c>
      <c r="E3866" s="15">
        <v>0</v>
      </c>
    </row>
    <row r="3867" spans="1:5" x14ac:dyDescent="0.2">
      <c r="A3867" s="20">
        <v>92582</v>
      </c>
      <c r="B3867" s="17" t="s">
        <v>3880</v>
      </c>
      <c r="C3867" s="20" t="s">
        <v>19</v>
      </c>
      <c r="D3867" s="21">
        <v>708.09</v>
      </c>
      <c r="E3867" s="15">
        <v>0</v>
      </c>
    </row>
    <row r="3868" spans="1:5" x14ac:dyDescent="0.2">
      <c r="A3868" s="20">
        <v>92602</v>
      </c>
      <c r="B3868" s="17" t="s">
        <v>3881</v>
      </c>
      <c r="C3868" s="20" t="s">
        <v>19</v>
      </c>
      <c r="D3868" s="21">
        <v>686.5</v>
      </c>
      <c r="E3868" s="15">
        <v>0</v>
      </c>
    </row>
    <row r="3869" spans="1:5" x14ac:dyDescent="0.2">
      <c r="A3869" s="20">
        <v>92584</v>
      </c>
      <c r="B3869" s="17" t="s">
        <v>3882</v>
      </c>
      <c r="C3869" s="20" t="s">
        <v>19</v>
      </c>
      <c r="D3869" s="21">
        <v>831.32</v>
      </c>
      <c r="E3869" s="15">
        <v>0</v>
      </c>
    </row>
    <row r="3870" spans="1:5" x14ac:dyDescent="0.2">
      <c r="A3870" s="20">
        <v>92604</v>
      </c>
      <c r="B3870" s="17" t="s">
        <v>3883</v>
      </c>
      <c r="C3870" s="20" t="s">
        <v>19</v>
      </c>
      <c r="D3870" s="21">
        <v>801.11</v>
      </c>
      <c r="E3870" s="15">
        <v>0</v>
      </c>
    </row>
    <row r="3871" spans="1:5" x14ac:dyDescent="0.2">
      <c r="A3871" s="20">
        <v>92586</v>
      </c>
      <c r="B3871" s="17" t="s">
        <v>3884</v>
      </c>
      <c r="C3871" s="20" t="s">
        <v>19</v>
      </c>
      <c r="D3871" s="21">
        <v>951.04</v>
      </c>
      <c r="E3871" s="15">
        <v>0</v>
      </c>
    </row>
    <row r="3872" spans="1:5" x14ac:dyDescent="0.2">
      <c r="A3872" s="20">
        <v>92606</v>
      </c>
      <c r="B3872" s="17" t="s">
        <v>3885</v>
      </c>
      <c r="C3872" s="20" t="s">
        <v>19</v>
      </c>
      <c r="D3872" s="21">
        <v>916.34</v>
      </c>
      <c r="E3872" s="15">
        <v>0</v>
      </c>
    </row>
    <row r="3873" spans="1:5" x14ac:dyDescent="0.2">
      <c r="A3873" s="20">
        <v>92588</v>
      </c>
      <c r="B3873" s="17" t="s">
        <v>3886</v>
      </c>
      <c r="C3873" s="20" t="s">
        <v>19</v>
      </c>
      <c r="D3873" s="21">
        <v>1286.8</v>
      </c>
      <c r="E3873" s="15">
        <v>0</v>
      </c>
    </row>
    <row r="3874" spans="1:5" x14ac:dyDescent="0.2">
      <c r="A3874" s="20">
        <v>92608</v>
      </c>
      <c r="B3874" s="17" t="s">
        <v>3887</v>
      </c>
      <c r="C3874" s="20" t="s">
        <v>19</v>
      </c>
      <c r="D3874" s="21">
        <v>1222.69</v>
      </c>
      <c r="E3874" s="15">
        <v>0</v>
      </c>
    </row>
    <row r="3875" spans="1:5" x14ac:dyDescent="0.2">
      <c r="A3875" s="20">
        <v>92590</v>
      </c>
      <c r="B3875" s="17" t="s">
        <v>3888</v>
      </c>
      <c r="C3875" s="20" t="s">
        <v>19</v>
      </c>
      <c r="D3875" s="21">
        <v>1418.34</v>
      </c>
      <c r="E3875" s="15">
        <v>0</v>
      </c>
    </row>
    <row r="3876" spans="1:5" x14ac:dyDescent="0.2">
      <c r="A3876" s="20">
        <v>92610</v>
      </c>
      <c r="B3876" s="17" t="s">
        <v>3889</v>
      </c>
      <c r="C3876" s="20" t="s">
        <v>19</v>
      </c>
      <c r="D3876" s="21">
        <v>1345.61</v>
      </c>
      <c r="E3876" s="15">
        <v>0</v>
      </c>
    </row>
    <row r="3877" spans="1:5" x14ac:dyDescent="0.2">
      <c r="A3877" s="20">
        <v>92592</v>
      </c>
      <c r="B3877" s="17" t="s">
        <v>3890</v>
      </c>
      <c r="C3877" s="20" t="s">
        <v>19</v>
      </c>
      <c r="D3877" s="21">
        <v>1647.94</v>
      </c>
      <c r="E3877" s="15">
        <v>0</v>
      </c>
    </row>
    <row r="3878" spans="1:5" x14ac:dyDescent="0.2">
      <c r="A3878" s="20">
        <v>92612</v>
      </c>
      <c r="B3878" s="17" t="s">
        <v>3891</v>
      </c>
      <c r="C3878" s="20" t="s">
        <v>19</v>
      </c>
      <c r="D3878" s="21">
        <v>1598.58</v>
      </c>
      <c r="E3878" s="15">
        <v>0</v>
      </c>
    </row>
    <row r="3879" spans="1:5" x14ac:dyDescent="0.2">
      <c r="A3879" s="20">
        <v>92594</v>
      </c>
      <c r="B3879" s="17" t="s">
        <v>3892</v>
      </c>
      <c r="C3879" s="20" t="s">
        <v>19</v>
      </c>
      <c r="D3879" s="21">
        <v>1916.87</v>
      </c>
    </row>
    <row r="3880" spans="1:5" x14ac:dyDescent="0.2">
      <c r="A3880" s="20">
        <v>92614</v>
      </c>
      <c r="B3880" s="17" t="s">
        <v>3893</v>
      </c>
      <c r="C3880" s="20" t="s">
        <v>19</v>
      </c>
      <c r="D3880" s="21">
        <v>1782.12</v>
      </c>
    </row>
    <row r="3881" spans="1:5" x14ac:dyDescent="0.2">
      <c r="A3881" s="20">
        <v>92552</v>
      </c>
      <c r="B3881" s="17" t="s">
        <v>3894</v>
      </c>
      <c r="C3881" s="20" t="s">
        <v>19</v>
      </c>
      <c r="D3881" s="21">
        <v>3290.39</v>
      </c>
    </row>
    <row r="3882" spans="1:5" x14ac:dyDescent="0.2">
      <c r="A3882" s="20">
        <v>92562</v>
      </c>
      <c r="B3882" s="17" t="s">
        <v>3895</v>
      </c>
      <c r="C3882" s="20" t="s">
        <v>19</v>
      </c>
      <c r="D3882" s="21">
        <v>3210.38</v>
      </c>
    </row>
    <row r="3883" spans="1:5" x14ac:dyDescent="0.2">
      <c r="A3883" s="20">
        <v>92553</v>
      </c>
      <c r="B3883" s="17" t="s">
        <v>3896</v>
      </c>
      <c r="C3883" s="20" t="s">
        <v>19</v>
      </c>
      <c r="D3883" s="21">
        <v>3824.71</v>
      </c>
    </row>
    <row r="3884" spans="1:5" x14ac:dyDescent="0.2">
      <c r="A3884" s="20">
        <v>92563</v>
      </c>
      <c r="B3884" s="17" t="s">
        <v>3897</v>
      </c>
      <c r="C3884" s="20" t="s">
        <v>19</v>
      </c>
      <c r="D3884" s="21">
        <v>3737.76</v>
      </c>
    </row>
    <row r="3885" spans="1:5" x14ac:dyDescent="0.2">
      <c r="A3885" s="20">
        <v>92554</v>
      </c>
      <c r="B3885" s="17" t="s">
        <v>3898</v>
      </c>
      <c r="C3885" s="20" t="s">
        <v>19</v>
      </c>
      <c r="D3885" s="21">
        <v>3953.71</v>
      </c>
    </row>
    <row r="3886" spans="1:5" x14ac:dyDescent="0.2">
      <c r="A3886" s="20">
        <v>92564</v>
      </c>
      <c r="B3886" s="17" t="s">
        <v>3899</v>
      </c>
      <c r="C3886" s="20" t="s">
        <v>19</v>
      </c>
      <c r="D3886" s="21">
        <v>3847.21</v>
      </c>
    </row>
    <row r="3887" spans="1:5" x14ac:dyDescent="0.2">
      <c r="A3887" s="20">
        <v>92545</v>
      </c>
      <c r="B3887" s="17" t="s">
        <v>3900</v>
      </c>
      <c r="C3887" s="20" t="s">
        <v>19</v>
      </c>
      <c r="D3887" s="21">
        <v>1271.79</v>
      </c>
    </row>
    <row r="3888" spans="1:5" x14ac:dyDescent="0.2">
      <c r="A3888" s="20">
        <v>92555</v>
      </c>
      <c r="B3888" s="17" t="s">
        <v>3901</v>
      </c>
      <c r="C3888" s="20" t="s">
        <v>19</v>
      </c>
      <c r="D3888" s="21">
        <v>1270.0999999999999</v>
      </c>
    </row>
    <row r="3889" spans="1:5" x14ac:dyDescent="0.2">
      <c r="A3889" s="20">
        <v>92546</v>
      </c>
      <c r="B3889" s="17" t="s">
        <v>3902</v>
      </c>
      <c r="C3889" s="20" t="s">
        <v>19</v>
      </c>
      <c r="D3889" s="21">
        <v>1611.29</v>
      </c>
    </row>
    <row r="3890" spans="1:5" x14ac:dyDescent="0.2">
      <c r="A3890" s="20">
        <v>92556</v>
      </c>
      <c r="B3890" s="17" t="s">
        <v>3903</v>
      </c>
      <c r="C3890" s="20" t="s">
        <v>19</v>
      </c>
      <c r="D3890" s="21">
        <v>1578.15</v>
      </c>
    </row>
    <row r="3891" spans="1:5" x14ac:dyDescent="0.2">
      <c r="A3891" s="20">
        <v>92547</v>
      </c>
      <c r="B3891" s="17" t="s">
        <v>3904</v>
      </c>
      <c r="C3891" s="20" t="s">
        <v>19</v>
      </c>
      <c r="D3891" s="21">
        <v>1698.14</v>
      </c>
    </row>
    <row r="3892" spans="1:5" x14ac:dyDescent="0.2">
      <c r="A3892" s="20">
        <v>92557</v>
      </c>
      <c r="B3892" s="17" t="s">
        <v>3905</v>
      </c>
      <c r="C3892" s="20" t="s">
        <v>19</v>
      </c>
      <c r="D3892" s="21">
        <v>1664.43</v>
      </c>
    </row>
    <row r="3893" spans="1:5" x14ac:dyDescent="0.2">
      <c r="A3893" s="20">
        <v>92548</v>
      </c>
      <c r="B3893" s="17" t="s">
        <v>3906</v>
      </c>
      <c r="C3893" s="20" t="s">
        <v>19</v>
      </c>
      <c r="D3893" s="21">
        <v>1904.14</v>
      </c>
    </row>
    <row r="3894" spans="1:5" x14ac:dyDescent="0.2">
      <c r="A3894" s="20">
        <v>92558</v>
      </c>
      <c r="B3894" s="17" t="s">
        <v>3907</v>
      </c>
      <c r="C3894" s="20" t="s">
        <v>19</v>
      </c>
      <c r="D3894" s="21">
        <v>1883.13</v>
      </c>
    </row>
    <row r="3895" spans="1:5" x14ac:dyDescent="0.2">
      <c r="A3895" s="20">
        <v>92549</v>
      </c>
      <c r="B3895" s="17" t="s">
        <v>3908</v>
      </c>
      <c r="C3895" s="20" t="s">
        <v>19</v>
      </c>
      <c r="D3895" s="21">
        <v>2430.1</v>
      </c>
    </row>
    <row r="3896" spans="1:5" x14ac:dyDescent="0.2">
      <c r="A3896" s="20">
        <v>92559</v>
      </c>
      <c r="B3896" s="17" t="s">
        <v>3909</v>
      </c>
      <c r="C3896" s="20" t="s">
        <v>19</v>
      </c>
      <c r="D3896" s="21">
        <v>2393.3200000000002</v>
      </c>
    </row>
    <row r="3897" spans="1:5" x14ac:dyDescent="0.2">
      <c r="A3897" s="20">
        <v>92550</v>
      </c>
      <c r="B3897" s="17" t="s">
        <v>3910</v>
      </c>
      <c r="C3897" s="20" t="s">
        <v>19</v>
      </c>
      <c r="D3897" s="21">
        <v>2889.65</v>
      </c>
    </row>
    <row r="3898" spans="1:5" x14ac:dyDescent="0.2">
      <c r="A3898" s="20">
        <v>92560</v>
      </c>
      <c r="B3898" s="17" t="s">
        <v>3911</v>
      </c>
      <c r="C3898" s="20" t="s">
        <v>19</v>
      </c>
      <c r="D3898" s="21">
        <v>2840.44</v>
      </c>
    </row>
    <row r="3899" spans="1:5" x14ac:dyDescent="0.2">
      <c r="A3899" s="20">
        <v>92551</v>
      </c>
      <c r="B3899" s="17" t="s">
        <v>3912</v>
      </c>
      <c r="C3899" s="20" t="s">
        <v>19</v>
      </c>
      <c r="D3899" s="21">
        <v>3001.97</v>
      </c>
    </row>
    <row r="3900" spans="1:5" x14ac:dyDescent="0.2">
      <c r="A3900" s="20">
        <v>92561</v>
      </c>
      <c r="B3900" s="17" t="s">
        <v>3913</v>
      </c>
      <c r="C3900" s="20" t="s">
        <v>19</v>
      </c>
      <c r="D3900" s="21">
        <v>2953.4</v>
      </c>
    </row>
    <row r="3901" spans="1:5" x14ac:dyDescent="0.2">
      <c r="A3901" s="20">
        <v>92262</v>
      </c>
      <c r="B3901" s="17" t="s">
        <v>3914</v>
      </c>
      <c r="C3901" s="20" t="s">
        <v>19</v>
      </c>
      <c r="D3901" s="21">
        <v>907.35</v>
      </c>
    </row>
    <row r="3902" spans="1:5" x14ac:dyDescent="0.2">
      <c r="A3902" s="20">
        <v>106149</v>
      </c>
      <c r="B3902" s="17" t="s">
        <v>3915</v>
      </c>
      <c r="C3902" s="20" t="s">
        <v>19</v>
      </c>
      <c r="D3902" s="21">
        <v>1061.23</v>
      </c>
    </row>
    <row r="3903" spans="1:5" x14ac:dyDescent="0.2">
      <c r="A3903" s="20">
        <v>106150</v>
      </c>
      <c r="B3903" s="17" t="s">
        <v>3916</v>
      </c>
      <c r="C3903" s="20" t="s">
        <v>19</v>
      </c>
      <c r="D3903" s="21">
        <v>1239.72</v>
      </c>
      <c r="E3903" s="15">
        <v>0</v>
      </c>
    </row>
    <row r="3904" spans="1:5" x14ac:dyDescent="0.2">
      <c r="A3904" s="20">
        <v>106151</v>
      </c>
      <c r="B3904" s="17" t="s">
        <v>3917</v>
      </c>
      <c r="C3904" s="20" t="s">
        <v>19</v>
      </c>
      <c r="D3904" s="21">
        <v>1442.82</v>
      </c>
      <c r="E3904" s="15">
        <v>0</v>
      </c>
    </row>
    <row r="3905" spans="1:5" x14ac:dyDescent="0.2">
      <c r="A3905" s="20">
        <v>92259</v>
      </c>
      <c r="B3905" s="17" t="s">
        <v>3918</v>
      </c>
      <c r="C3905" s="20" t="s">
        <v>19</v>
      </c>
      <c r="D3905" s="21">
        <v>548.85</v>
      </c>
    </row>
    <row r="3906" spans="1:5" x14ac:dyDescent="0.2">
      <c r="A3906" s="20">
        <v>92260</v>
      </c>
      <c r="B3906" s="17" t="s">
        <v>3919</v>
      </c>
      <c r="C3906" s="20" t="s">
        <v>19</v>
      </c>
      <c r="D3906" s="21">
        <v>650.39</v>
      </c>
    </row>
    <row r="3907" spans="1:5" x14ac:dyDescent="0.2">
      <c r="A3907" s="20">
        <v>92261</v>
      </c>
      <c r="B3907" s="17" t="s">
        <v>3920</v>
      </c>
      <c r="C3907" s="20" t="s">
        <v>19</v>
      </c>
      <c r="D3907" s="21">
        <v>748.87</v>
      </c>
    </row>
    <row r="3908" spans="1:5" x14ac:dyDescent="0.2">
      <c r="A3908" s="20">
        <v>92258</v>
      </c>
      <c r="B3908" s="17" t="s">
        <v>3921</v>
      </c>
      <c r="C3908" s="20" t="s">
        <v>19</v>
      </c>
      <c r="D3908" s="21">
        <v>591.55999999999995</v>
      </c>
    </row>
    <row r="3909" spans="1:5" x14ac:dyDescent="0.2">
      <c r="A3909" s="20">
        <v>92255</v>
      </c>
      <c r="B3909" s="17" t="s">
        <v>3922</v>
      </c>
      <c r="C3909" s="20" t="s">
        <v>19</v>
      </c>
      <c r="D3909" s="21">
        <v>240.27</v>
      </c>
    </row>
    <row r="3910" spans="1:5" x14ac:dyDescent="0.2">
      <c r="A3910" s="20">
        <v>92256</v>
      </c>
      <c r="B3910" s="17" t="s">
        <v>3923</v>
      </c>
      <c r="C3910" s="20" t="s">
        <v>19</v>
      </c>
      <c r="D3910" s="21">
        <v>339.78</v>
      </c>
    </row>
    <row r="3911" spans="1:5" x14ac:dyDescent="0.2">
      <c r="A3911" s="20">
        <v>92257</v>
      </c>
      <c r="B3911" s="17" t="s">
        <v>3924</v>
      </c>
      <c r="C3911" s="20" t="s">
        <v>19</v>
      </c>
      <c r="D3911" s="21">
        <v>436.27</v>
      </c>
      <c r="E3911" s="15">
        <v>0</v>
      </c>
    </row>
    <row r="3912" spans="1:5" x14ac:dyDescent="0.2">
      <c r="A3912" s="20">
        <v>100393</v>
      </c>
      <c r="B3912" s="17" t="s">
        <v>3925</v>
      </c>
      <c r="C3912" s="20" t="s">
        <v>17</v>
      </c>
      <c r="D3912" s="21">
        <v>25.53</v>
      </c>
      <c r="E3912" s="15">
        <v>0</v>
      </c>
    </row>
    <row r="3913" spans="1:5" x14ac:dyDescent="0.2">
      <c r="A3913" s="20">
        <v>100389</v>
      </c>
      <c r="B3913" s="17" t="s">
        <v>3926</v>
      </c>
      <c r="C3913" s="20" t="s">
        <v>17</v>
      </c>
      <c r="D3913" s="21">
        <v>21.2</v>
      </c>
      <c r="E3913" s="15">
        <v>0</v>
      </c>
    </row>
    <row r="3914" spans="1:5" x14ac:dyDescent="0.2">
      <c r="A3914" s="20">
        <v>100395</v>
      </c>
      <c r="B3914" s="17" t="s">
        <v>3927</v>
      </c>
      <c r="C3914" s="20" t="s">
        <v>17</v>
      </c>
      <c r="D3914" s="21">
        <v>28.18</v>
      </c>
      <c r="E3914" s="15">
        <v>0</v>
      </c>
    </row>
    <row r="3915" spans="1:5" x14ac:dyDescent="0.2">
      <c r="A3915" s="20">
        <v>100391</v>
      </c>
      <c r="B3915" s="17" t="s">
        <v>3928</v>
      </c>
      <c r="C3915" s="20" t="s">
        <v>17</v>
      </c>
      <c r="D3915" s="21">
        <v>23.47</v>
      </c>
      <c r="E3915" s="15">
        <v>0</v>
      </c>
    </row>
    <row r="3916" spans="1:5" x14ac:dyDescent="0.2">
      <c r="A3916" s="20">
        <v>100392</v>
      </c>
      <c r="B3916" s="17" t="s">
        <v>3929</v>
      </c>
      <c r="C3916" s="20" t="s">
        <v>17</v>
      </c>
      <c r="D3916" s="21">
        <v>21.4</v>
      </c>
      <c r="E3916" s="15">
        <v>0</v>
      </c>
    </row>
    <row r="3917" spans="1:5" x14ac:dyDescent="0.2">
      <c r="A3917" s="20">
        <v>100388</v>
      </c>
      <c r="B3917" s="17" t="s">
        <v>3930</v>
      </c>
      <c r="C3917" s="20" t="s">
        <v>17</v>
      </c>
      <c r="D3917" s="21">
        <v>27.28</v>
      </c>
      <c r="E3917" s="15">
        <v>0</v>
      </c>
    </row>
    <row r="3918" spans="1:5" x14ac:dyDescent="0.2">
      <c r="A3918" s="20">
        <v>100394</v>
      </c>
      <c r="B3918" s="17" t="s">
        <v>3931</v>
      </c>
      <c r="C3918" s="20" t="s">
        <v>17</v>
      </c>
      <c r="D3918" s="21">
        <v>25.17</v>
      </c>
      <c r="E3918" s="15">
        <v>0</v>
      </c>
    </row>
    <row r="3919" spans="1:5" x14ac:dyDescent="0.2">
      <c r="A3919" s="20">
        <v>100390</v>
      </c>
      <c r="B3919" s="17" t="s">
        <v>3932</v>
      </c>
      <c r="C3919" s="20" t="s">
        <v>17</v>
      </c>
      <c r="D3919" s="21">
        <v>32.11</v>
      </c>
      <c r="E3919" s="15">
        <v>0</v>
      </c>
    </row>
    <row r="3920" spans="1:5" x14ac:dyDescent="0.2">
      <c r="A3920" s="20">
        <v>92575</v>
      </c>
      <c r="B3920" s="17" t="s">
        <v>3933</v>
      </c>
      <c r="C3920" s="20" t="s">
        <v>17</v>
      </c>
      <c r="D3920" s="21">
        <v>66.56</v>
      </c>
      <c r="E3920" s="15">
        <v>0</v>
      </c>
    </row>
    <row r="3921" spans="1:5" x14ac:dyDescent="0.2">
      <c r="A3921" s="20">
        <v>92569</v>
      </c>
      <c r="B3921" s="17" t="s">
        <v>3934</v>
      </c>
      <c r="C3921" s="20" t="s">
        <v>17</v>
      </c>
      <c r="D3921" s="21">
        <v>72.430000000000007</v>
      </c>
      <c r="E3921" s="15">
        <v>0</v>
      </c>
    </row>
    <row r="3922" spans="1:5" x14ac:dyDescent="0.2">
      <c r="A3922" s="20">
        <v>92578</v>
      </c>
      <c r="B3922" s="17" t="s">
        <v>3935</v>
      </c>
      <c r="C3922" s="20" t="s">
        <v>17</v>
      </c>
      <c r="D3922" s="21">
        <v>70.13</v>
      </c>
      <c r="E3922" s="15">
        <v>0</v>
      </c>
    </row>
    <row r="3923" spans="1:5" x14ac:dyDescent="0.2">
      <c r="A3923" s="20">
        <v>92572</v>
      </c>
      <c r="B3923" s="17" t="s">
        <v>3936</v>
      </c>
      <c r="C3923" s="20" t="s">
        <v>17</v>
      </c>
      <c r="D3923" s="21">
        <v>76.06</v>
      </c>
      <c r="E3923" s="15">
        <v>0</v>
      </c>
    </row>
    <row r="3924" spans="1:5" x14ac:dyDescent="0.2">
      <c r="A3924" s="20">
        <v>92576</v>
      </c>
      <c r="B3924" s="17" t="s">
        <v>3937</v>
      </c>
      <c r="C3924" s="20" t="s">
        <v>17</v>
      </c>
      <c r="D3924" s="21">
        <v>35.85</v>
      </c>
      <c r="E3924" s="15">
        <v>0</v>
      </c>
    </row>
    <row r="3925" spans="1:5" x14ac:dyDescent="0.2">
      <c r="A3925" s="20">
        <v>92570</v>
      </c>
      <c r="B3925" s="17" t="s">
        <v>3938</v>
      </c>
      <c r="C3925" s="20" t="s">
        <v>17</v>
      </c>
      <c r="D3925" s="21">
        <v>45.35</v>
      </c>
      <c r="E3925" s="15">
        <v>0</v>
      </c>
    </row>
    <row r="3926" spans="1:5" x14ac:dyDescent="0.2">
      <c r="A3926" s="20">
        <v>92579</v>
      </c>
      <c r="B3926" s="17" t="s">
        <v>3939</v>
      </c>
      <c r="C3926" s="20" t="s">
        <v>17</v>
      </c>
      <c r="D3926" s="21">
        <v>37.979999999999997</v>
      </c>
      <c r="E3926" s="15">
        <v>0</v>
      </c>
    </row>
    <row r="3927" spans="1:5" x14ac:dyDescent="0.2">
      <c r="A3927" s="20">
        <v>92573</v>
      </c>
      <c r="B3927" s="17" t="s">
        <v>3940</v>
      </c>
      <c r="C3927" s="20" t="s">
        <v>17</v>
      </c>
      <c r="D3927" s="21">
        <v>48.03</v>
      </c>
    </row>
    <row r="3928" spans="1:5" x14ac:dyDescent="0.2">
      <c r="A3928" s="20">
        <v>92574</v>
      </c>
      <c r="B3928" s="17" t="s">
        <v>3941</v>
      </c>
      <c r="C3928" s="20" t="s">
        <v>17</v>
      </c>
      <c r="D3928" s="21">
        <v>135.25</v>
      </c>
      <c r="E3928" s="15">
        <v>0</v>
      </c>
    </row>
    <row r="3929" spans="1:5" x14ac:dyDescent="0.2">
      <c r="A3929" s="20">
        <v>92568</v>
      </c>
      <c r="B3929" s="17" t="s">
        <v>3942</v>
      </c>
      <c r="C3929" s="20" t="s">
        <v>17</v>
      </c>
      <c r="D3929" s="21">
        <v>143.54</v>
      </c>
      <c r="E3929" s="15">
        <v>0</v>
      </c>
    </row>
    <row r="3930" spans="1:5" x14ac:dyDescent="0.2">
      <c r="A3930" s="20">
        <v>92577</v>
      </c>
      <c r="B3930" s="17" t="s">
        <v>3943</v>
      </c>
      <c r="C3930" s="20" t="s">
        <v>17</v>
      </c>
      <c r="D3930" s="21">
        <v>152.21</v>
      </c>
      <c r="E3930" s="15">
        <v>0</v>
      </c>
    </row>
    <row r="3931" spans="1:5" x14ac:dyDescent="0.2">
      <c r="A3931" s="20">
        <v>92571</v>
      </c>
      <c r="B3931" s="17" t="s">
        <v>3944</v>
      </c>
      <c r="C3931" s="20" t="s">
        <v>17</v>
      </c>
      <c r="D3931" s="21">
        <v>149.01</v>
      </c>
      <c r="E3931" s="15">
        <v>0</v>
      </c>
    </row>
    <row r="3932" spans="1:5" x14ac:dyDescent="0.2">
      <c r="A3932" s="20">
        <v>92581</v>
      </c>
      <c r="B3932" s="17" t="s">
        <v>3945</v>
      </c>
      <c r="C3932" s="20" t="s">
        <v>17</v>
      </c>
      <c r="D3932" s="21">
        <v>53.96</v>
      </c>
      <c r="E3932" s="15">
        <v>0</v>
      </c>
    </row>
    <row r="3933" spans="1:5" x14ac:dyDescent="0.2">
      <c r="A3933" s="20">
        <v>104314</v>
      </c>
      <c r="B3933" s="17" t="s">
        <v>3946</v>
      </c>
      <c r="C3933" s="20" t="s">
        <v>284</v>
      </c>
      <c r="D3933" s="21">
        <v>12.1</v>
      </c>
      <c r="E3933" s="15">
        <v>0</v>
      </c>
    </row>
    <row r="3934" spans="1:5" x14ac:dyDescent="0.2">
      <c r="A3934" s="20">
        <v>92580</v>
      </c>
      <c r="B3934" s="17" t="s">
        <v>3947</v>
      </c>
      <c r="C3934" s="20" t="s">
        <v>17</v>
      </c>
      <c r="D3934" s="21">
        <v>52.49</v>
      </c>
      <c r="E3934" s="15">
        <v>0</v>
      </c>
    </row>
    <row r="3935" spans="1:5" x14ac:dyDescent="0.2">
      <c r="A3935" s="20">
        <v>92539</v>
      </c>
      <c r="B3935" s="17" t="s">
        <v>3948</v>
      </c>
      <c r="C3935" s="20" t="s">
        <v>17</v>
      </c>
      <c r="D3935" s="21">
        <v>109.19</v>
      </c>
      <c r="E3935" s="15">
        <v>0</v>
      </c>
    </row>
    <row r="3936" spans="1:5" x14ac:dyDescent="0.2">
      <c r="A3936" s="20">
        <v>92540</v>
      </c>
      <c r="B3936" s="17" t="s">
        <v>3949</v>
      </c>
      <c r="C3936" s="20" t="s">
        <v>17</v>
      </c>
      <c r="D3936" s="21">
        <v>122.5</v>
      </c>
      <c r="E3936" s="15">
        <v>0</v>
      </c>
    </row>
    <row r="3937" spans="1:5" x14ac:dyDescent="0.2">
      <c r="A3937" s="20">
        <v>92544</v>
      </c>
      <c r="B3937" s="17" t="s">
        <v>3950</v>
      </c>
      <c r="C3937" s="20" t="s">
        <v>17</v>
      </c>
      <c r="D3937" s="21">
        <v>26.64</v>
      </c>
      <c r="E3937" s="15">
        <v>0</v>
      </c>
    </row>
    <row r="3938" spans="1:5" x14ac:dyDescent="0.2">
      <c r="A3938" s="20">
        <v>92543</v>
      </c>
      <c r="B3938" s="17" t="s">
        <v>3951</v>
      </c>
      <c r="C3938" s="20" t="s">
        <v>17</v>
      </c>
      <c r="D3938" s="21">
        <v>33.29</v>
      </c>
      <c r="E3938" s="15">
        <v>0</v>
      </c>
    </row>
    <row r="3939" spans="1:5" x14ac:dyDescent="0.2">
      <c r="A3939" s="20">
        <v>97725</v>
      </c>
      <c r="B3939" s="17" t="s">
        <v>3952</v>
      </c>
      <c r="C3939" s="20" t="s">
        <v>105</v>
      </c>
      <c r="D3939" s="21">
        <v>0</v>
      </c>
      <c r="E3939" s="15">
        <v>0</v>
      </c>
    </row>
    <row r="3940" spans="1:5" x14ac:dyDescent="0.2">
      <c r="A3940" s="20">
        <v>97721</v>
      </c>
      <c r="B3940" s="17" t="s">
        <v>3953</v>
      </c>
      <c r="C3940" s="20" t="s">
        <v>105</v>
      </c>
      <c r="D3940" s="21">
        <v>0</v>
      </c>
      <c r="E3940" s="15">
        <v>0</v>
      </c>
    </row>
    <row r="3941" spans="1:5" x14ac:dyDescent="0.2">
      <c r="A3941" s="20">
        <v>97722</v>
      </c>
      <c r="B3941" s="17" t="s">
        <v>3954</v>
      </c>
      <c r="C3941" s="20" t="s">
        <v>105</v>
      </c>
      <c r="D3941" s="21">
        <v>0</v>
      </c>
      <c r="E3941" s="15">
        <v>0</v>
      </c>
    </row>
    <row r="3942" spans="1:5" x14ac:dyDescent="0.2">
      <c r="A3942" s="20">
        <v>97724</v>
      </c>
      <c r="B3942" s="17" t="s">
        <v>3955</v>
      </c>
      <c r="C3942" s="20" t="s">
        <v>105</v>
      </c>
      <c r="D3942" s="21">
        <v>0</v>
      </c>
      <c r="E3942" s="15">
        <v>0</v>
      </c>
    </row>
    <row r="3943" spans="1:5" x14ac:dyDescent="0.2">
      <c r="A3943" s="20">
        <v>97719</v>
      </c>
      <c r="B3943" s="17" t="s">
        <v>3956</v>
      </c>
      <c r="C3943" s="20" t="s">
        <v>105</v>
      </c>
      <c r="D3943" s="21">
        <v>0</v>
      </c>
      <c r="E3943" s="15">
        <v>0</v>
      </c>
    </row>
    <row r="3944" spans="1:5" x14ac:dyDescent="0.2">
      <c r="A3944" s="20">
        <v>97723</v>
      </c>
      <c r="B3944" s="17" t="s">
        <v>3957</v>
      </c>
      <c r="C3944" s="20" t="s">
        <v>105</v>
      </c>
      <c r="D3944" s="21">
        <v>0</v>
      </c>
      <c r="E3944" s="15">
        <v>0</v>
      </c>
    </row>
    <row r="3945" spans="1:5" x14ac:dyDescent="0.2">
      <c r="A3945" s="20">
        <v>104946</v>
      </c>
      <c r="B3945" s="17" t="s">
        <v>3958</v>
      </c>
      <c r="C3945" s="20" t="s">
        <v>105</v>
      </c>
      <c r="D3945" s="21">
        <v>0</v>
      </c>
      <c r="E3945" s="15">
        <v>0</v>
      </c>
    </row>
    <row r="3946" spans="1:5" x14ac:dyDescent="0.2">
      <c r="A3946" s="20">
        <v>104944</v>
      </c>
      <c r="B3946" s="17" t="s">
        <v>3959</v>
      </c>
      <c r="C3946" s="20" t="s">
        <v>105</v>
      </c>
      <c r="D3946" s="21">
        <v>0</v>
      </c>
      <c r="E3946" s="15">
        <v>0</v>
      </c>
    </row>
    <row r="3947" spans="1:5" x14ac:dyDescent="0.2">
      <c r="A3947" s="20">
        <v>104945</v>
      </c>
      <c r="B3947" s="17" t="s">
        <v>3960</v>
      </c>
      <c r="C3947" s="20" t="s">
        <v>105</v>
      </c>
      <c r="D3947" s="21">
        <v>0</v>
      </c>
      <c r="E3947" s="15">
        <v>0</v>
      </c>
    </row>
    <row r="3948" spans="1:5" x14ac:dyDescent="0.2">
      <c r="A3948" s="20">
        <v>97720</v>
      </c>
      <c r="B3948" s="17" t="s">
        <v>3961</v>
      </c>
      <c r="C3948" s="20" t="s">
        <v>105</v>
      </c>
      <c r="D3948" s="21">
        <v>0</v>
      </c>
      <c r="E3948" s="15">
        <v>0</v>
      </c>
    </row>
    <row r="3949" spans="1:5" x14ac:dyDescent="0.2">
      <c r="A3949" s="20">
        <v>97740</v>
      </c>
      <c r="B3949" s="17" t="s">
        <v>3962</v>
      </c>
      <c r="C3949" s="20" t="s">
        <v>105</v>
      </c>
      <c r="D3949" s="21">
        <v>2096.1999999999998</v>
      </c>
      <c r="E3949" s="15">
        <v>0</v>
      </c>
    </row>
    <row r="3950" spans="1:5" x14ac:dyDescent="0.2">
      <c r="A3950" s="20">
        <v>97738</v>
      </c>
      <c r="B3950" s="17" t="s">
        <v>3963</v>
      </c>
      <c r="C3950" s="20" t="s">
        <v>105</v>
      </c>
      <c r="D3950" s="21">
        <v>4540.63</v>
      </c>
      <c r="E3950" s="15">
        <v>0</v>
      </c>
    </row>
    <row r="3951" spans="1:5" x14ac:dyDescent="0.2">
      <c r="A3951" s="20">
        <v>97739</v>
      </c>
      <c r="B3951" s="17" t="s">
        <v>3964</v>
      </c>
      <c r="C3951" s="20" t="s">
        <v>105</v>
      </c>
      <c r="D3951" s="21">
        <v>3207.6</v>
      </c>
      <c r="E3951" s="15">
        <v>0</v>
      </c>
    </row>
    <row r="3952" spans="1:5" x14ac:dyDescent="0.2">
      <c r="A3952" s="20">
        <v>97736</v>
      </c>
      <c r="B3952" s="17" t="s">
        <v>3965</v>
      </c>
      <c r="C3952" s="20" t="s">
        <v>105</v>
      </c>
      <c r="D3952" s="21">
        <v>1535.56</v>
      </c>
      <c r="E3952" s="15">
        <v>0</v>
      </c>
    </row>
    <row r="3953" spans="1:5" x14ac:dyDescent="0.2">
      <c r="A3953" s="20">
        <v>97734</v>
      </c>
      <c r="B3953" s="17" t="s">
        <v>3966</v>
      </c>
      <c r="C3953" s="20" t="s">
        <v>105</v>
      </c>
      <c r="D3953" s="21">
        <v>3508.97</v>
      </c>
      <c r="E3953" s="15">
        <v>0</v>
      </c>
    </row>
    <row r="3954" spans="1:5" x14ac:dyDescent="0.2">
      <c r="A3954" s="20">
        <v>97735</v>
      </c>
      <c r="B3954" s="17" t="s">
        <v>3967</v>
      </c>
      <c r="C3954" s="20" t="s">
        <v>105</v>
      </c>
      <c r="D3954" s="21">
        <v>2798.81</v>
      </c>
      <c r="E3954" s="15">
        <v>0</v>
      </c>
    </row>
    <row r="3955" spans="1:5" x14ac:dyDescent="0.2">
      <c r="A3955" s="20">
        <v>97737</v>
      </c>
      <c r="B3955" s="17" t="s">
        <v>3968</v>
      </c>
      <c r="C3955" s="20" t="s">
        <v>105</v>
      </c>
      <c r="D3955" s="21">
        <v>3559.63</v>
      </c>
      <c r="E3955" s="15">
        <v>0</v>
      </c>
    </row>
    <row r="3956" spans="1:5" x14ac:dyDescent="0.2">
      <c r="A3956" s="20">
        <v>97733</v>
      </c>
      <c r="B3956" s="17" t="s">
        <v>3969</v>
      </c>
      <c r="C3956" s="20" t="s">
        <v>105</v>
      </c>
      <c r="D3956" s="21">
        <v>3966.95</v>
      </c>
      <c r="E3956" s="15">
        <v>0</v>
      </c>
    </row>
    <row r="3957" spans="1:5" x14ac:dyDescent="0.2">
      <c r="A3957" s="20">
        <v>98616</v>
      </c>
      <c r="B3957" s="17" t="s">
        <v>3970</v>
      </c>
      <c r="C3957" s="20" t="s">
        <v>17</v>
      </c>
      <c r="D3957" s="21">
        <v>238.53</v>
      </c>
      <c r="E3957" s="15">
        <v>0</v>
      </c>
    </row>
    <row r="3958" spans="1:5" x14ac:dyDescent="0.2">
      <c r="A3958" s="20">
        <v>98619</v>
      </c>
      <c r="B3958" s="17" t="s">
        <v>3971</v>
      </c>
      <c r="C3958" s="20" t="s">
        <v>17</v>
      </c>
      <c r="D3958" s="21">
        <v>255.91</v>
      </c>
      <c r="E3958" s="15">
        <v>0</v>
      </c>
    </row>
    <row r="3959" spans="1:5" x14ac:dyDescent="0.2">
      <c r="A3959" s="20">
        <v>98622</v>
      </c>
      <c r="B3959" s="17" t="s">
        <v>3972</v>
      </c>
      <c r="C3959" s="20" t="s">
        <v>17</v>
      </c>
      <c r="D3959" s="21">
        <v>392.1</v>
      </c>
      <c r="E3959" s="15">
        <v>0</v>
      </c>
    </row>
    <row r="3960" spans="1:5" x14ac:dyDescent="0.2">
      <c r="A3960" s="20">
        <v>98625</v>
      </c>
      <c r="B3960" s="17" t="s">
        <v>3973</v>
      </c>
      <c r="C3960" s="20" t="s">
        <v>17</v>
      </c>
      <c r="D3960" s="21">
        <v>406.34</v>
      </c>
      <c r="E3960" s="15">
        <v>0</v>
      </c>
    </row>
    <row r="3961" spans="1:5" x14ac:dyDescent="0.2">
      <c r="A3961" s="20">
        <v>105918</v>
      </c>
      <c r="B3961" s="17" t="s">
        <v>3974</v>
      </c>
      <c r="C3961" s="20" t="s">
        <v>17</v>
      </c>
      <c r="D3961" s="21">
        <v>0</v>
      </c>
      <c r="E3961" s="15">
        <v>0</v>
      </c>
    </row>
    <row r="3962" spans="1:5" x14ac:dyDescent="0.2">
      <c r="A3962" s="20">
        <v>98631</v>
      </c>
      <c r="B3962" s="17" t="s">
        <v>3975</v>
      </c>
      <c r="C3962" s="20" t="s">
        <v>17</v>
      </c>
      <c r="D3962" s="21">
        <v>0</v>
      </c>
      <c r="E3962" s="15">
        <v>0</v>
      </c>
    </row>
    <row r="3963" spans="1:5" x14ac:dyDescent="0.2">
      <c r="A3963" s="20">
        <v>98637</v>
      </c>
      <c r="B3963" s="17" t="s">
        <v>3976</v>
      </c>
      <c r="C3963" s="20" t="s">
        <v>105</v>
      </c>
      <c r="D3963" s="21">
        <v>0</v>
      </c>
      <c r="E3963" s="15">
        <v>0</v>
      </c>
    </row>
    <row r="3964" spans="1:5" x14ac:dyDescent="0.2">
      <c r="A3964" s="20">
        <v>98641</v>
      </c>
      <c r="B3964" s="17" t="s">
        <v>3977</v>
      </c>
      <c r="C3964" s="20" t="s">
        <v>105</v>
      </c>
      <c r="D3964" s="21">
        <v>0</v>
      </c>
      <c r="E3964" s="15">
        <v>0</v>
      </c>
    </row>
    <row r="3965" spans="1:5" x14ac:dyDescent="0.2">
      <c r="A3965" s="20">
        <v>98645</v>
      </c>
      <c r="B3965" s="17" t="s">
        <v>3978</v>
      </c>
      <c r="C3965" s="20" t="s">
        <v>105</v>
      </c>
      <c r="D3965" s="21">
        <v>0</v>
      </c>
      <c r="E3965" s="15">
        <v>0</v>
      </c>
    </row>
    <row r="3966" spans="1:5" x14ac:dyDescent="0.2">
      <c r="A3966" s="20">
        <v>98649</v>
      </c>
      <c r="B3966" s="17" t="s">
        <v>3979</v>
      </c>
      <c r="C3966" s="20" t="s">
        <v>105</v>
      </c>
      <c r="D3966" s="21">
        <v>0</v>
      </c>
      <c r="E3966" s="15">
        <v>0</v>
      </c>
    </row>
    <row r="3967" spans="1:5" x14ac:dyDescent="0.2">
      <c r="A3967" s="20">
        <v>98653</v>
      </c>
      <c r="B3967" s="17" t="s">
        <v>3980</v>
      </c>
      <c r="C3967" s="20" t="s">
        <v>105</v>
      </c>
      <c r="D3967" s="21">
        <v>0</v>
      </c>
      <c r="E3967" s="15">
        <v>0</v>
      </c>
    </row>
    <row r="3968" spans="1:5" x14ac:dyDescent="0.2">
      <c r="A3968" s="20">
        <v>98657</v>
      </c>
      <c r="B3968" s="17" t="s">
        <v>3981</v>
      </c>
      <c r="C3968" s="20" t="s">
        <v>26</v>
      </c>
      <c r="D3968" s="21">
        <v>712.2</v>
      </c>
      <c r="E3968" s="15">
        <v>0</v>
      </c>
    </row>
    <row r="3969" spans="1:5" x14ac:dyDescent="0.2">
      <c r="A3969" s="20">
        <v>100344</v>
      </c>
      <c r="B3969" s="17" t="s">
        <v>3982</v>
      </c>
      <c r="C3969" s="20" t="s">
        <v>284</v>
      </c>
      <c r="D3969" s="21">
        <v>11.22</v>
      </c>
      <c r="E3969" s="15">
        <v>0</v>
      </c>
    </row>
    <row r="3970" spans="1:5" x14ac:dyDescent="0.2">
      <c r="A3970" s="20">
        <v>100345</v>
      </c>
      <c r="B3970" s="17" t="s">
        <v>3983</v>
      </c>
      <c r="C3970" s="20" t="s">
        <v>284</v>
      </c>
      <c r="D3970" s="21">
        <v>8.3800000000000008</v>
      </c>
      <c r="E3970" s="15">
        <v>0</v>
      </c>
    </row>
    <row r="3971" spans="1:5" x14ac:dyDescent="0.2">
      <c r="A3971" s="20">
        <v>100346</v>
      </c>
      <c r="B3971" s="17" t="s">
        <v>3984</v>
      </c>
      <c r="C3971" s="20" t="s">
        <v>284</v>
      </c>
      <c r="D3971" s="21">
        <v>7.84</v>
      </c>
      <c r="E3971" s="15">
        <v>0</v>
      </c>
    </row>
    <row r="3972" spans="1:5" x14ac:dyDescent="0.2">
      <c r="A3972" s="20">
        <v>100347</v>
      </c>
      <c r="B3972" s="17" t="s">
        <v>3985</v>
      </c>
      <c r="C3972" s="20" t="s">
        <v>284</v>
      </c>
      <c r="D3972" s="21">
        <v>8.6199999999999992</v>
      </c>
      <c r="E3972" s="15">
        <v>0</v>
      </c>
    </row>
    <row r="3973" spans="1:5" x14ac:dyDescent="0.2">
      <c r="A3973" s="20">
        <v>100348</v>
      </c>
      <c r="B3973" s="17" t="s">
        <v>3986</v>
      </c>
      <c r="C3973" s="20" t="s">
        <v>284</v>
      </c>
      <c r="D3973" s="21">
        <v>8.41</v>
      </c>
      <c r="E3973" s="15">
        <v>0</v>
      </c>
    </row>
    <row r="3974" spans="1:5" x14ac:dyDescent="0.2">
      <c r="A3974" s="20">
        <v>100342</v>
      </c>
      <c r="B3974" s="17" t="s">
        <v>3987</v>
      </c>
      <c r="C3974" s="20" t="s">
        <v>284</v>
      </c>
      <c r="D3974" s="21">
        <v>16.95</v>
      </c>
      <c r="E3974" s="15">
        <v>0</v>
      </c>
    </row>
    <row r="3975" spans="1:5" x14ac:dyDescent="0.2">
      <c r="A3975" s="20">
        <v>100343</v>
      </c>
      <c r="B3975" s="17" t="s">
        <v>3988</v>
      </c>
      <c r="C3975" s="20" t="s">
        <v>284</v>
      </c>
      <c r="D3975" s="21">
        <v>14.3</v>
      </c>
      <c r="E3975" s="15">
        <v>0</v>
      </c>
    </row>
    <row r="3976" spans="1:5" x14ac:dyDescent="0.2">
      <c r="A3976" s="20">
        <v>100349</v>
      </c>
      <c r="B3976" s="17" t="s">
        <v>3989</v>
      </c>
      <c r="C3976" s="20" t="s">
        <v>105</v>
      </c>
      <c r="D3976" s="21">
        <v>584.29</v>
      </c>
      <c r="E3976" s="15">
        <v>0</v>
      </c>
    </row>
    <row r="3977" spans="1:5" x14ac:dyDescent="0.2">
      <c r="A3977" s="20">
        <v>100336</v>
      </c>
      <c r="B3977" s="17" t="s">
        <v>3990</v>
      </c>
      <c r="C3977" s="20" t="s">
        <v>17</v>
      </c>
      <c r="D3977" s="21">
        <v>0</v>
      </c>
      <c r="E3977" s="15">
        <v>0</v>
      </c>
    </row>
    <row r="3978" spans="1:5" x14ac:dyDescent="0.2">
      <c r="A3978" s="20">
        <v>100337</v>
      </c>
      <c r="B3978" s="17" t="s">
        <v>3991</v>
      </c>
      <c r="C3978" s="20" t="s">
        <v>17</v>
      </c>
      <c r="D3978" s="21">
        <v>0</v>
      </c>
      <c r="E3978" s="15">
        <v>0</v>
      </c>
    </row>
    <row r="3979" spans="1:5" x14ac:dyDescent="0.2">
      <c r="A3979" s="20">
        <v>100339</v>
      </c>
      <c r="B3979" s="17" t="s">
        <v>3992</v>
      </c>
      <c r="C3979" s="20" t="s">
        <v>17</v>
      </c>
      <c r="D3979" s="21">
        <v>0</v>
      </c>
      <c r="E3979" s="15">
        <v>0</v>
      </c>
    </row>
    <row r="3980" spans="1:5" x14ac:dyDescent="0.2">
      <c r="A3980" s="20">
        <v>100340</v>
      </c>
      <c r="B3980" s="17" t="s">
        <v>3993</v>
      </c>
      <c r="C3980" s="20" t="s">
        <v>17</v>
      </c>
      <c r="D3980" s="21">
        <v>0</v>
      </c>
      <c r="E3980" s="15">
        <v>0</v>
      </c>
    </row>
    <row r="3981" spans="1:5" x14ac:dyDescent="0.2">
      <c r="A3981" s="20">
        <v>105805</v>
      </c>
      <c r="B3981" s="17" t="s">
        <v>3994</v>
      </c>
      <c r="C3981" s="20" t="s">
        <v>17</v>
      </c>
      <c r="D3981" s="21">
        <v>881.49</v>
      </c>
      <c r="E3981" s="15">
        <v>0</v>
      </c>
    </row>
    <row r="3982" spans="1:5" x14ac:dyDescent="0.2">
      <c r="A3982" s="20">
        <v>105806</v>
      </c>
      <c r="B3982" s="17" t="s">
        <v>3995</v>
      </c>
      <c r="C3982" s="20" t="s">
        <v>17</v>
      </c>
      <c r="D3982" s="21">
        <v>554.91999999999996</v>
      </c>
      <c r="E3982" s="15">
        <v>0</v>
      </c>
    </row>
    <row r="3983" spans="1:5" x14ac:dyDescent="0.2">
      <c r="A3983" s="20">
        <v>105807</v>
      </c>
      <c r="B3983" s="17" t="s">
        <v>3996</v>
      </c>
      <c r="C3983" s="20" t="s">
        <v>17</v>
      </c>
      <c r="D3983" s="21">
        <v>702.03</v>
      </c>
      <c r="E3983" s="15">
        <v>0</v>
      </c>
    </row>
    <row r="3984" spans="1:5" x14ac:dyDescent="0.2">
      <c r="A3984" s="20">
        <v>105808</v>
      </c>
      <c r="B3984" s="17" t="s">
        <v>3997</v>
      </c>
      <c r="C3984" s="20" t="s">
        <v>17</v>
      </c>
      <c r="D3984" s="21">
        <v>457.11</v>
      </c>
      <c r="E3984" s="15">
        <v>0</v>
      </c>
    </row>
    <row r="3985" spans="1:5" x14ac:dyDescent="0.2">
      <c r="A3985" s="20">
        <v>100341</v>
      </c>
      <c r="B3985" s="17" t="s">
        <v>3998</v>
      </c>
      <c r="C3985" s="20" t="s">
        <v>17</v>
      </c>
      <c r="D3985" s="21">
        <v>45.38</v>
      </c>
      <c r="E3985" s="15">
        <v>0</v>
      </c>
    </row>
    <row r="3986" spans="1:5" x14ac:dyDescent="0.2">
      <c r="A3986" s="20">
        <v>100351</v>
      </c>
      <c r="B3986" s="17" t="s">
        <v>3999</v>
      </c>
      <c r="C3986" s="20" t="s">
        <v>17</v>
      </c>
      <c r="D3986" s="21">
        <v>0</v>
      </c>
      <c r="E3986" s="15">
        <v>0</v>
      </c>
    </row>
    <row r="3987" spans="1:5" x14ac:dyDescent="0.2">
      <c r="A3987" s="20">
        <v>100353</v>
      </c>
      <c r="B3987" s="17" t="s">
        <v>4000</v>
      </c>
      <c r="C3987" s="20" t="s">
        <v>17</v>
      </c>
      <c r="D3987" s="21">
        <v>0</v>
      </c>
      <c r="E3987" s="15">
        <v>0</v>
      </c>
    </row>
    <row r="3988" spans="1:5" x14ac:dyDescent="0.2">
      <c r="A3988" s="20">
        <v>100350</v>
      </c>
      <c r="B3988" s="17" t="s">
        <v>4001</v>
      </c>
      <c r="C3988" s="20" t="s">
        <v>17</v>
      </c>
      <c r="D3988" s="21">
        <v>0</v>
      </c>
      <c r="E3988" s="15">
        <v>0</v>
      </c>
    </row>
    <row r="3989" spans="1:5" x14ac:dyDescent="0.2">
      <c r="A3989" s="20">
        <v>105043</v>
      </c>
      <c r="B3989" s="17" t="s">
        <v>4002</v>
      </c>
      <c r="C3989" s="20" t="s">
        <v>26</v>
      </c>
      <c r="D3989" s="21">
        <v>0</v>
      </c>
      <c r="E3989" s="15">
        <v>0</v>
      </c>
    </row>
    <row r="3990" spans="1:5" x14ac:dyDescent="0.2">
      <c r="A3990" s="20">
        <v>105047</v>
      </c>
      <c r="B3990" s="17" t="s">
        <v>4003</v>
      </c>
      <c r="C3990" s="20" t="s">
        <v>26</v>
      </c>
      <c r="D3990" s="21">
        <v>0</v>
      </c>
      <c r="E3990" s="15">
        <v>0</v>
      </c>
    </row>
    <row r="3991" spans="1:5" x14ac:dyDescent="0.2">
      <c r="A3991" s="20">
        <v>105044</v>
      </c>
      <c r="B3991" s="17" t="s">
        <v>4004</v>
      </c>
      <c r="C3991" s="20" t="s">
        <v>26</v>
      </c>
      <c r="D3991" s="21">
        <v>0</v>
      </c>
      <c r="E3991" s="15">
        <v>0</v>
      </c>
    </row>
    <row r="3992" spans="1:5" x14ac:dyDescent="0.2">
      <c r="A3992" s="20">
        <v>105094</v>
      </c>
      <c r="B3992" s="17" t="s">
        <v>4005</v>
      </c>
      <c r="C3992" s="20" t="s">
        <v>26</v>
      </c>
      <c r="D3992" s="21">
        <v>0</v>
      </c>
      <c r="E3992" s="15">
        <v>0</v>
      </c>
    </row>
    <row r="3993" spans="1:5" x14ac:dyDescent="0.2">
      <c r="A3993" s="20">
        <v>105096</v>
      </c>
      <c r="B3993" s="17" t="s">
        <v>4006</v>
      </c>
      <c r="C3993" s="20" t="s">
        <v>26</v>
      </c>
      <c r="D3993" s="21">
        <v>0</v>
      </c>
      <c r="E3993" s="15">
        <v>0</v>
      </c>
    </row>
    <row r="3994" spans="1:5" x14ac:dyDescent="0.2">
      <c r="A3994" s="20">
        <v>105048</v>
      </c>
      <c r="B3994" s="17" t="s">
        <v>4007</v>
      </c>
      <c r="C3994" s="20" t="s">
        <v>26</v>
      </c>
      <c r="D3994" s="21">
        <v>0</v>
      </c>
      <c r="E3994" s="15">
        <v>0</v>
      </c>
    </row>
    <row r="3995" spans="1:5" x14ac:dyDescent="0.2">
      <c r="A3995" s="20">
        <v>105097</v>
      </c>
      <c r="B3995" s="17" t="s">
        <v>4008</v>
      </c>
      <c r="C3995" s="20" t="s">
        <v>26</v>
      </c>
      <c r="D3995" s="21">
        <v>0</v>
      </c>
      <c r="E3995" s="15">
        <v>0</v>
      </c>
    </row>
    <row r="3996" spans="1:5" x14ac:dyDescent="0.2">
      <c r="A3996" s="20">
        <v>105049</v>
      </c>
      <c r="B3996" s="17" t="s">
        <v>4009</v>
      </c>
      <c r="C3996" s="20" t="s">
        <v>26</v>
      </c>
      <c r="D3996" s="21">
        <v>0</v>
      </c>
      <c r="E3996" s="15">
        <v>0</v>
      </c>
    </row>
    <row r="3997" spans="1:5" x14ac:dyDescent="0.2">
      <c r="A3997" s="20">
        <v>105051</v>
      </c>
      <c r="B3997" s="17" t="s">
        <v>4010</v>
      </c>
      <c r="C3997" s="20" t="s">
        <v>26</v>
      </c>
      <c r="D3997" s="21">
        <v>0</v>
      </c>
      <c r="E3997" s="15">
        <v>0</v>
      </c>
    </row>
    <row r="3998" spans="1:5" x14ac:dyDescent="0.2">
      <c r="A3998" s="20">
        <v>105054</v>
      </c>
      <c r="B3998" s="17" t="s">
        <v>4011</v>
      </c>
      <c r="C3998" s="20" t="s">
        <v>26</v>
      </c>
      <c r="D3998" s="21">
        <v>0</v>
      </c>
      <c r="E3998" s="15">
        <v>0</v>
      </c>
    </row>
    <row r="3999" spans="1:5" x14ac:dyDescent="0.2">
      <c r="A3999" s="20">
        <v>105052</v>
      </c>
      <c r="B3999" s="17" t="s">
        <v>4012</v>
      </c>
      <c r="C3999" s="20" t="s">
        <v>26</v>
      </c>
      <c r="D3999" s="21">
        <v>0</v>
      </c>
      <c r="E3999" s="15">
        <v>0</v>
      </c>
    </row>
    <row r="4000" spans="1:5" x14ac:dyDescent="0.2">
      <c r="A4000" s="20">
        <v>105055</v>
      </c>
      <c r="B4000" s="17" t="s">
        <v>4013</v>
      </c>
      <c r="C4000" s="20" t="s">
        <v>26</v>
      </c>
      <c r="D4000" s="21">
        <v>0</v>
      </c>
      <c r="E4000" s="15">
        <v>0</v>
      </c>
    </row>
    <row r="4001" spans="1:5" x14ac:dyDescent="0.2">
      <c r="A4001" s="20">
        <v>105065</v>
      </c>
      <c r="B4001" s="17" t="s">
        <v>4014</v>
      </c>
      <c r="C4001" s="20" t="s">
        <v>26</v>
      </c>
      <c r="D4001" s="21">
        <v>0</v>
      </c>
      <c r="E4001" s="15">
        <v>0</v>
      </c>
    </row>
    <row r="4002" spans="1:5" x14ac:dyDescent="0.2">
      <c r="A4002" s="20">
        <v>105059</v>
      </c>
      <c r="B4002" s="17" t="s">
        <v>4015</v>
      </c>
      <c r="C4002" s="20" t="s">
        <v>26</v>
      </c>
      <c r="D4002" s="21">
        <v>0</v>
      </c>
      <c r="E4002" s="15">
        <v>0</v>
      </c>
    </row>
    <row r="4003" spans="1:5" x14ac:dyDescent="0.2">
      <c r="A4003" s="20">
        <v>105057</v>
      </c>
      <c r="B4003" s="17" t="s">
        <v>4016</v>
      </c>
      <c r="C4003" s="20" t="s">
        <v>26</v>
      </c>
      <c r="D4003" s="21">
        <v>0</v>
      </c>
      <c r="E4003" s="15">
        <v>0</v>
      </c>
    </row>
    <row r="4004" spans="1:5" x14ac:dyDescent="0.2">
      <c r="A4004" s="20">
        <v>105060</v>
      </c>
      <c r="B4004" s="17" t="s">
        <v>4017</v>
      </c>
      <c r="C4004" s="20" t="s">
        <v>26</v>
      </c>
      <c r="D4004" s="21">
        <v>0</v>
      </c>
      <c r="E4004" s="15">
        <v>0</v>
      </c>
    </row>
    <row r="4005" spans="1:5" x14ac:dyDescent="0.2">
      <c r="A4005" s="20">
        <v>105042</v>
      </c>
      <c r="B4005" s="17" t="s">
        <v>4018</v>
      </c>
      <c r="C4005" s="20" t="s">
        <v>26</v>
      </c>
      <c r="D4005" s="21">
        <v>72.28</v>
      </c>
      <c r="E4005" s="15">
        <v>0</v>
      </c>
    </row>
    <row r="4006" spans="1:5" x14ac:dyDescent="0.2">
      <c r="A4006" s="20">
        <v>105046</v>
      </c>
      <c r="B4006" s="17" t="s">
        <v>4019</v>
      </c>
      <c r="C4006" s="20" t="s">
        <v>26</v>
      </c>
      <c r="D4006" s="21">
        <v>59.48</v>
      </c>
      <c r="E4006" s="15">
        <v>0</v>
      </c>
    </row>
    <row r="4007" spans="1:5" x14ac:dyDescent="0.2">
      <c r="A4007" s="20">
        <v>105095</v>
      </c>
      <c r="B4007" s="17" t="s">
        <v>4020</v>
      </c>
      <c r="C4007" s="20" t="s">
        <v>26</v>
      </c>
      <c r="D4007" s="21">
        <v>105.03</v>
      </c>
      <c r="E4007" s="15">
        <v>0</v>
      </c>
    </row>
    <row r="4008" spans="1:5" x14ac:dyDescent="0.2">
      <c r="A4008" s="20">
        <v>105098</v>
      </c>
      <c r="B4008" s="17" t="s">
        <v>4021</v>
      </c>
      <c r="C4008" s="20" t="s">
        <v>26</v>
      </c>
      <c r="D4008" s="21">
        <v>92.25</v>
      </c>
      <c r="E4008" s="15">
        <v>0</v>
      </c>
    </row>
    <row r="4009" spans="1:5" x14ac:dyDescent="0.2">
      <c r="A4009" s="20">
        <v>105050</v>
      </c>
      <c r="B4009" s="17" t="s">
        <v>4022</v>
      </c>
      <c r="C4009" s="20" t="s">
        <v>26</v>
      </c>
      <c r="D4009" s="21">
        <v>212.14</v>
      </c>
      <c r="E4009" s="15">
        <v>0</v>
      </c>
    </row>
    <row r="4010" spans="1:5" x14ac:dyDescent="0.2">
      <c r="A4010" s="20">
        <v>105053</v>
      </c>
      <c r="B4010" s="17" t="s">
        <v>4023</v>
      </c>
      <c r="C4010" s="20" t="s">
        <v>26</v>
      </c>
      <c r="D4010" s="21">
        <v>199.52</v>
      </c>
      <c r="E4010" s="15">
        <v>0</v>
      </c>
    </row>
    <row r="4011" spans="1:5" x14ac:dyDescent="0.2">
      <c r="A4011" s="20">
        <v>105056</v>
      </c>
      <c r="B4011" s="17" t="s">
        <v>4024</v>
      </c>
      <c r="C4011" s="20" t="s">
        <v>26</v>
      </c>
      <c r="D4011" s="21">
        <v>291.01</v>
      </c>
      <c r="E4011" s="15">
        <v>0</v>
      </c>
    </row>
    <row r="4012" spans="1:5" x14ac:dyDescent="0.2">
      <c r="A4012" s="20">
        <v>105058</v>
      </c>
      <c r="B4012" s="17" t="s">
        <v>4025</v>
      </c>
      <c r="C4012" s="20" t="s">
        <v>26</v>
      </c>
      <c r="D4012" s="21">
        <v>279.31</v>
      </c>
      <c r="E4012" s="15">
        <v>0</v>
      </c>
    </row>
    <row r="4013" spans="1:5" x14ac:dyDescent="0.2">
      <c r="A4013" s="20">
        <v>105062</v>
      </c>
      <c r="B4013" s="17" t="s">
        <v>4026</v>
      </c>
      <c r="C4013" s="20" t="s">
        <v>26</v>
      </c>
      <c r="D4013" s="21">
        <v>0</v>
      </c>
      <c r="E4013" s="15">
        <v>0</v>
      </c>
    </row>
    <row r="4014" spans="1:5" x14ac:dyDescent="0.2">
      <c r="A4014" s="20">
        <v>105066</v>
      </c>
      <c r="B4014" s="17" t="s">
        <v>4027</v>
      </c>
      <c r="C4014" s="20" t="s">
        <v>26</v>
      </c>
      <c r="D4014" s="21">
        <v>0</v>
      </c>
      <c r="E4014" s="15">
        <v>0</v>
      </c>
    </row>
    <row r="4015" spans="1:5" x14ac:dyDescent="0.2">
      <c r="A4015" s="20">
        <v>105063</v>
      </c>
      <c r="B4015" s="17" t="s">
        <v>4028</v>
      </c>
      <c r="C4015" s="20" t="s">
        <v>26</v>
      </c>
      <c r="D4015" s="21">
        <v>0</v>
      </c>
      <c r="E4015" s="15">
        <v>0</v>
      </c>
    </row>
    <row r="4016" spans="1:5" x14ac:dyDescent="0.2">
      <c r="A4016" s="20">
        <v>105067</v>
      </c>
      <c r="B4016" s="17" t="s">
        <v>4029</v>
      </c>
      <c r="C4016" s="20" t="s">
        <v>26</v>
      </c>
      <c r="D4016" s="21">
        <v>0</v>
      </c>
      <c r="E4016" s="15">
        <v>0</v>
      </c>
    </row>
    <row r="4017" spans="1:5" x14ac:dyDescent="0.2">
      <c r="A4017" s="20">
        <v>105069</v>
      </c>
      <c r="B4017" s="17" t="s">
        <v>4030</v>
      </c>
      <c r="C4017" s="20" t="s">
        <v>26</v>
      </c>
      <c r="D4017" s="21">
        <v>0</v>
      </c>
      <c r="E4017" s="15">
        <v>0</v>
      </c>
    </row>
    <row r="4018" spans="1:5" x14ac:dyDescent="0.2">
      <c r="A4018" s="20">
        <v>105072</v>
      </c>
      <c r="B4018" s="17" t="s">
        <v>4031</v>
      </c>
      <c r="C4018" s="20" t="s">
        <v>26</v>
      </c>
      <c r="D4018" s="21">
        <v>0</v>
      </c>
      <c r="E4018" s="15">
        <v>0</v>
      </c>
    </row>
    <row r="4019" spans="1:5" x14ac:dyDescent="0.2">
      <c r="A4019" s="20">
        <v>105070</v>
      </c>
      <c r="B4019" s="17" t="s">
        <v>4032</v>
      </c>
      <c r="C4019" s="20" t="s">
        <v>26</v>
      </c>
      <c r="D4019" s="21">
        <v>0</v>
      </c>
      <c r="E4019" s="15">
        <v>0</v>
      </c>
    </row>
    <row r="4020" spans="1:5" x14ac:dyDescent="0.2">
      <c r="A4020" s="20">
        <v>105073</v>
      </c>
      <c r="B4020" s="17" t="s">
        <v>4033</v>
      </c>
      <c r="C4020" s="20" t="s">
        <v>26</v>
      </c>
      <c r="D4020" s="21">
        <v>0</v>
      </c>
      <c r="E4020" s="15">
        <v>0</v>
      </c>
    </row>
    <row r="4021" spans="1:5" x14ac:dyDescent="0.2">
      <c r="A4021" s="20">
        <v>105075</v>
      </c>
      <c r="B4021" s="17" t="s">
        <v>4034</v>
      </c>
      <c r="C4021" s="20" t="s">
        <v>26</v>
      </c>
      <c r="D4021" s="21">
        <v>0</v>
      </c>
      <c r="E4021" s="15">
        <v>0</v>
      </c>
    </row>
    <row r="4022" spans="1:5" x14ac:dyDescent="0.2">
      <c r="A4022" s="20">
        <v>105078</v>
      </c>
      <c r="B4022" s="17" t="s">
        <v>4035</v>
      </c>
      <c r="C4022" s="20" t="s">
        <v>26</v>
      </c>
      <c r="D4022" s="21">
        <v>0</v>
      </c>
      <c r="E4022" s="15">
        <v>0</v>
      </c>
    </row>
    <row r="4023" spans="1:5" x14ac:dyDescent="0.2">
      <c r="A4023" s="20">
        <v>105076</v>
      </c>
      <c r="B4023" s="17" t="s">
        <v>4036</v>
      </c>
      <c r="C4023" s="20" t="s">
        <v>26</v>
      </c>
      <c r="D4023" s="21">
        <v>0</v>
      </c>
    </row>
    <row r="4024" spans="1:5" x14ac:dyDescent="0.2">
      <c r="A4024" s="20">
        <v>105079</v>
      </c>
      <c r="B4024" s="17" t="s">
        <v>4037</v>
      </c>
      <c r="C4024" s="20" t="s">
        <v>26</v>
      </c>
      <c r="D4024" s="21">
        <v>0</v>
      </c>
    </row>
    <row r="4025" spans="1:5" x14ac:dyDescent="0.2">
      <c r="A4025" s="20">
        <v>105061</v>
      </c>
      <c r="B4025" s="17" t="s">
        <v>4038</v>
      </c>
      <c r="C4025" s="20" t="s">
        <v>26</v>
      </c>
      <c r="D4025" s="21">
        <v>116.96</v>
      </c>
    </row>
    <row r="4026" spans="1:5" x14ac:dyDescent="0.2">
      <c r="A4026" s="20">
        <v>105064</v>
      </c>
      <c r="B4026" s="17" t="s">
        <v>4039</v>
      </c>
      <c r="C4026" s="20" t="s">
        <v>26</v>
      </c>
      <c r="D4026" s="21">
        <v>100.39</v>
      </c>
    </row>
    <row r="4027" spans="1:5" x14ac:dyDescent="0.2">
      <c r="A4027" s="20">
        <v>105068</v>
      </c>
      <c r="B4027" s="17" t="s">
        <v>4040</v>
      </c>
      <c r="C4027" s="20" t="s">
        <v>26</v>
      </c>
      <c r="D4027" s="21">
        <v>194.81</v>
      </c>
      <c r="E4027" s="15">
        <v>0</v>
      </c>
    </row>
    <row r="4028" spans="1:5" x14ac:dyDescent="0.2">
      <c r="A4028" s="20">
        <v>105071</v>
      </c>
      <c r="B4028" s="17" t="s">
        <v>4041</v>
      </c>
      <c r="C4028" s="20" t="s">
        <v>26</v>
      </c>
      <c r="D4028" s="21">
        <v>178.26</v>
      </c>
      <c r="E4028" s="15">
        <v>0</v>
      </c>
    </row>
    <row r="4029" spans="1:5" x14ac:dyDescent="0.2">
      <c r="A4029" s="20">
        <v>105074</v>
      </c>
      <c r="B4029" s="17" t="s">
        <v>4042</v>
      </c>
      <c r="C4029" s="20" t="s">
        <v>26</v>
      </c>
      <c r="D4029" s="21">
        <v>303.74</v>
      </c>
      <c r="E4029" s="15">
        <v>0</v>
      </c>
    </row>
    <row r="4030" spans="1:5" x14ac:dyDescent="0.2">
      <c r="A4030" s="20">
        <v>105077</v>
      </c>
      <c r="B4030" s="17" t="s">
        <v>4043</v>
      </c>
      <c r="C4030" s="20" t="s">
        <v>26</v>
      </c>
      <c r="D4030" s="21">
        <v>287.27</v>
      </c>
      <c r="E4030" s="15">
        <v>0</v>
      </c>
    </row>
    <row r="4031" spans="1:5" x14ac:dyDescent="0.2">
      <c r="A4031" s="20">
        <v>105090</v>
      </c>
      <c r="B4031" s="17" t="s">
        <v>4044</v>
      </c>
      <c r="C4031" s="20" t="s">
        <v>17</v>
      </c>
      <c r="D4031" s="21">
        <v>579</v>
      </c>
      <c r="E4031" s="15">
        <v>0</v>
      </c>
    </row>
    <row r="4032" spans="1:5" x14ac:dyDescent="0.2">
      <c r="A4032" s="20">
        <v>105099</v>
      </c>
      <c r="B4032" s="17" t="s">
        <v>4045</v>
      </c>
      <c r="C4032" s="20" t="s">
        <v>26</v>
      </c>
      <c r="D4032" s="21">
        <v>89.2</v>
      </c>
      <c r="E4032" s="15">
        <v>0</v>
      </c>
    </row>
    <row r="4033" spans="1:5" x14ac:dyDescent="0.2">
      <c r="A4033" s="20">
        <v>105100</v>
      </c>
      <c r="B4033" s="17" t="s">
        <v>4046</v>
      </c>
      <c r="C4033" s="20" t="s">
        <v>26</v>
      </c>
      <c r="D4033" s="21">
        <v>125.59</v>
      </c>
      <c r="E4033" s="15">
        <v>0</v>
      </c>
    </row>
    <row r="4034" spans="1:5" x14ac:dyDescent="0.2">
      <c r="A4034" s="20">
        <v>105101</v>
      </c>
      <c r="B4034" s="17" t="s">
        <v>4047</v>
      </c>
      <c r="C4034" s="20" t="s">
        <v>26</v>
      </c>
      <c r="D4034" s="21">
        <v>240.3</v>
      </c>
      <c r="E4034" s="15">
        <v>0</v>
      </c>
    </row>
    <row r="4035" spans="1:5" x14ac:dyDescent="0.2">
      <c r="A4035" s="20">
        <v>105102</v>
      </c>
      <c r="B4035" s="17" t="s">
        <v>4048</v>
      </c>
      <c r="C4035" s="20" t="s">
        <v>26</v>
      </c>
      <c r="D4035" s="21">
        <v>329.04</v>
      </c>
      <c r="E4035" s="15">
        <v>0</v>
      </c>
    </row>
    <row r="4036" spans="1:5" x14ac:dyDescent="0.2">
      <c r="A4036" s="20">
        <v>105080</v>
      </c>
      <c r="B4036" s="17" t="s">
        <v>4049</v>
      </c>
      <c r="C4036" s="20" t="s">
        <v>26</v>
      </c>
      <c r="D4036" s="21">
        <v>74.849999999999994</v>
      </c>
      <c r="E4036" s="15">
        <v>0</v>
      </c>
    </row>
    <row r="4037" spans="1:5" x14ac:dyDescent="0.2">
      <c r="A4037" s="20">
        <v>105081</v>
      </c>
      <c r="B4037" s="17" t="s">
        <v>4050</v>
      </c>
      <c r="C4037" s="20" t="s">
        <v>26</v>
      </c>
      <c r="D4037" s="21">
        <v>87.22</v>
      </c>
      <c r="E4037" s="15">
        <v>0</v>
      </c>
    </row>
    <row r="4038" spans="1:5" x14ac:dyDescent="0.2">
      <c r="A4038" s="20">
        <v>105091</v>
      </c>
      <c r="B4038" s="17" t="s">
        <v>4051</v>
      </c>
      <c r="C4038" s="20" t="s">
        <v>26</v>
      </c>
      <c r="D4038" s="21">
        <v>154.84</v>
      </c>
      <c r="E4038" s="15">
        <v>0</v>
      </c>
    </row>
    <row r="4039" spans="1:5" x14ac:dyDescent="0.2">
      <c r="A4039" s="20">
        <v>105089</v>
      </c>
      <c r="B4039" s="17" t="s">
        <v>4052</v>
      </c>
      <c r="C4039" s="20" t="s">
        <v>26</v>
      </c>
      <c r="D4039" s="21">
        <v>196.39</v>
      </c>
      <c r="E4039" s="15">
        <v>0</v>
      </c>
    </row>
    <row r="4040" spans="1:5" x14ac:dyDescent="0.2">
      <c r="A4040" s="20">
        <v>105082</v>
      </c>
      <c r="B4040" s="17" t="s">
        <v>4053</v>
      </c>
      <c r="C4040" s="20" t="s">
        <v>26</v>
      </c>
      <c r="D4040" s="21">
        <v>78.180000000000007</v>
      </c>
      <c r="E4040" s="15">
        <v>0</v>
      </c>
    </row>
    <row r="4041" spans="1:5" x14ac:dyDescent="0.2">
      <c r="A4041" s="20">
        <v>105083</v>
      </c>
      <c r="B4041" s="17" t="s">
        <v>4054</v>
      </c>
      <c r="C4041" s="20" t="s">
        <v>26</v>
      </c>
      <c r="D4041" s="21">
        <v>88.74</v>
      </c>
      <c r="E4041" s="15">
        <v>0</v>
      </c>
    </row>
    <row r="4042" spans="1:5" x14ac:dyDescent="0.2">
      <c r="A4042" s="20">
        <v>105084</v>
      </c>
      <c r="B4042" s="17" t="s">
        <v>4055</v>
      </c>
      <c r="C4042" s="20" t="s">
        <v>26</v>
      </c>
      <c r="D4042" s="21">
        <v>111.1</v>
      </c>
      <c r="E4042" s="15">
        <v>0</v>
      </c>
    </row>
    <row r="4043" spans="1:5" x14ac:dyDescent="0.2">
      <c r="A4043" s="20">
        <v>105086</v>
      </c>
      <c r="B4043" s="17" t="s">
        <v>4056</v>
      </c>
      <c r="C4043" s="20" t="s">
        <v>26</v>
      </c>
      <c r="D4043" s="21">
        <v>103.07</v>
      </c>
      <c r="E4043" s="15">
        <v>0</v>
      </c>
    </row>
    <row r="4044" spans="1:5" x14ac:dyDescent="0.2">
      <c r="A4044" s="20">
        <v>105087</v>
      </c>
      <c r="B4044" s="17" t="s">
        <v>4057</v>
      </c>
      <c r="C4044" s="20" t="s">
        <v>26</v>
      </c>
      <c r="D4044" s="21">
        <v>116.25</v>
      </c>
      <c r="E4044" s="15">
        <v>0</v>
      </c>
    </row>
    <row r="4045" spans="1:5" x14ac:dyDescent="0.2">
      <c r="A4045" s="20">
        <v>105088</v>
      </c>
      <c r="B4045" s="17" t="s">
        <v>4058</v>
      </c>
      <c r="C4045" s="20" t="s">
        <v>26</v>
      </c>
      <c r="D4045" s="21">
        <v>213.06</v>
      </c>
      <c r="E4045" s="15">
        <v>0</v>
      </c>
    </row>
    <row r="4046" spans="1:5" x14ac:dyDescent="0.2">
      <c r="A4046" s="20">
        <v>105092</v>
      </c>
      <c r="B4046" s="17" t="s">
        <v>4059</v>
      </c>
      <c r="C4046" s="20" t="s">
        <v>26</v>
      </c>
      <c r="D4046" s="21">
        <v>168.74</v>
      </c>
      <c r="E4046" s="15">
        <v>0</v>
      </c>
    </row>
    <row r="4047" spans="1:5" x14ac:dyDescent="0.2">
      <c r="A4047" s="20">
        <v>105085</v>
      </c>
      <c r="B4047" s="17" t="s">
        <v>4060</v>
      </c>
      <c r="C4047" s="20" t="s">
        <v>26</v>
      </c>
      <c r="D4047" s="21">
        <v>116.31</v>
      </c>
      <c r="E4047" s="15">
        <v>0</v>
      </c>
    </row>
    <row r="4048" spans="1:5" x14ac:dyDescent="0.2">
      <c r="A4048" s="20">
        <v>105093</v>
      </c>
      <c r="B4048" s="17" t="s">
        <v>4061</v>
      </c>
      <c r="C4048" s="20" t="s">
        <v>26</v>
      </c>
      <c r="D4048" s="21">
        <v>171.39</v>
      </c>
      <c r="E4048" s="15">
        <v>0</v>
      </c>
    </row>
    <row r="4049" spans="1:5" x14ac:dyDescent="0.2">
      <c r="A4049" s="20">
        <v>105041</v>
      </c>
      <c r="B4049" s="17" t="s">
        <v>4062</v>
      </c>
      <c r="C4049" s="20" t="s">
        <v>26</v>
      </c>
      <c r="D4049" s="21">
        <v>56.96</v>
      </c>
      <c r="E4049" s="15">
        <v>0</v>
      </c>
    </row>
    <row r="4050" spans="1:5" x14ac:dyDescent="0.2">
      <c r="A4050" s="20">
        <v>105045</v>
      </c>
      <c r="B4050" s="17" t="s">
        <v>4063</v>
      </c>
      <c r="C4050" s="20" t="s">
        <v>26</v>
      </c>
      <c r="D4050" s="21">
        <v>64.88</v>
      </c>
      <c r="E4050" s="15">
        <v>0</v>
      </c>
    </row>
    <row r="4051" spans="1:5" x14ac:dyDescent="0.2">
      <c r="A4051" s="20">
        <v>93961</v>
      </c>
      <c r="B4051" s="17" t="s">
        <v>4064</v>
      </c>
      <c r="C4051" s="20" t="s">
        <v>26</v>
      </c>
      <c r="D4051" s="21">
        <v>243.29</v>
      </c>
      <c r="E4051" s="15">
        <v>0</v>
      </c>
    </row>
    <row r="4052" spans="1:5" x14ac:dyDescent="0.2">
      <c r="A4052" s="20">
        <v>93971</v>
      </c>
      <c r="B4052" s="17" t="s">
        <v>4065</v>
      </c>
      <c r="C4052" s="20" t="s">
        <v>26</v>
      </c>
      <c r="D4052" s="21">
        <v>202.78</v>
      </c>
      <c r="E4052" s="15">
        <v>0</v>
      </c>
    </row>
    <row r="4053" spans="1:5" x14ac:dyDescent="0.2">
      <c r="A4053" s="20">
        <v>93959</v>
      </c>
      <c r="B4053" s="17" t="s">
        <v>4066</v>
      </c>
      <c r="C4053" s="20" t="s">
        <v>26</v>
      </c>
      <c r="D4053" s="21">
        <v>272.69</v>
      </c>
      <c r="E4053" s="15">
        <v>0</v>
      </c>
    </row>
    <row r="4054" spans="1:5" x14ac:dyDescent="0.2">
      <c r="A4054" s="20">
        <v>93969</v>
      </c>
      <c r="B4054" s="17" t="s">
        <v>4067</v>
      </c>
      <c r="C4054" s="20" t="s">
        <v>26</v>
      </c>
      <c r="D4054" s="21">
        <v>226.55</v>
      </c>
      <c r="E4054" s="15">
        <v>0</v>
      </c>
    </row>
    <row r="4055" spans="1:5" x14ac:dyDescent="0.2">
      <c r="A4055" s="20">
        <v>93957</v>
      </c>
      <c r="B4055" s="17" t="s">
        <v>4068</v>
      </c>
      <c r="C4055" s="20" t="s">
        <v>26</v>
      </c>
      <c r="D4055" s="21">
        <v>342.8</v>
      </c>
      <c r="E4055" s="15">
        <v>0</v>
      </c>
    </row>
    <row r="4056" spans="1:5" x14ac:dyDescent="0.2">
      <c r="A4056" s="20">
        <v>93967</v>
      </c>
      <c r="B4056" s="17" t="s">
        <v>4069</v>
      </c>
      <c r="C4056" s="20" t="s">
        <v>26</v>
      </c>
      <c r="D4056" s="21">
        <v>285.24</v>
      </c>
      <c r="E4056" s="15">
        <v>0</v>
      </c>
    </row>
    <row r="4057" spans="1:5" x14ac:dyDescent="0.2">
      <c r="A4057" s="20">
        <v>104878</v>
      </c>
      <c r="B4057" s="17" t="s">
        <v>4070</v>
      </c>
      <c r="C4057" s="20" t="s">
        <v>19</v>
      </c>
      <c r="D4057" s="21">
        <v>2378.66</v>
      </c>
      <c r="E4057" s="15">
        <v>0</v>
      </c>
    </row>
    <row r="4058" spans="1:5" x14ac:dyDescent="0.2">
      <c r="A4058" s="20">
        <v>104877</v>
      </c>
      <c r="B4058" s="17" t="s">
        <v>4071</v>
      </c>
      <c r="C4058" s="20" t="s">
        <v>19</v>
      </c>
      <c r="D4058" s="21">
        <v>676.26</v>
      </c>
      <c r="E4058" s="15">
        <v>0</v>
      </c>
    </row>
    <row r="4059" spans="1:5" x14ac:dyDescent="0.2">
      <c r="A4059" s="20">
        <v>104841</v>
      </c>
      <c r="B4059" s="17" t="s">
        <v>4072</v>
      </c>
      <c r="C4059" s="20" t="s">
        <v>26</v>
      </c>
      <c r="D4059" s="21">
        <v>93.56</v>
      </c>
      <c r="E4059" s="15">
        <v>0</v>
      </c>
    </row>
    <row r="4060" spans="1:5" x14ac:dyDescent="0.2">
      <c r="A4060" s="20">
        <v>104849</v>
      </c>
      <c r="B4060" s="17" t="s">
        <v>4073</v>
      </c>
      <c r="C4060" s="20" t="s">
        <v>26</v>
      </c>
      <c r="D4060" s="21">
        <v>63.57</v>
      </c>
      <c r="E4060" s="15">
        <v>0</v>
      </c>
    </row>
    <row r="4061" spans="1:5" x14ac:dyDescent="0.2">
      <c r="A4061" s="20">
        <v>104887</v>
      </c>
      <c r="B4061" s="17" t="s">
        <v>4074</v>
      </c>
      <c r="C4061" s="20" t="s">
        <v>26</v>
      </c>
      <c r="D4061" s="21">
        <v>47.61</v>
      </c>
      <c r="E4061" s="15">
        <v>0</v>
      </c>
    </row>
    <row r="4062" spans="1:5" x14ac:dyDescent="0.2">
      <c r="A4062" s="20">
        <v>104844</v>
      </c>
      <c r="B4062" s="17" t="s">
        <v>4075</v>
      </c>
      <c r="C4062" s="20" t="s">
        <v>26</v>
      </c>
      <c r="D4062" s="21">
        <v>103.73</v>
      </c>
      <c r="E4062" s="15">
        <v>0</v>
      </c>
    </row>
    <row r="4063" spans="1:5" x14ac:dyDescent="0.2">
      <c r="A4063" s="20">
        <v>104852</v>
      </c>
      <c r="B4063" s="17" t="s">
        <v>4076</v>
      </c>
      <c r="C4063" s="20" t="s">
        <v>26</v>
      </c>
      <c r="D4063" s="21">
        <v>70.489999999999995</v>
      </c>
      <c r="E4063" s="15">
        <v>0</v>
      </c>
    </row>
    <row r="4064" spans="1:5" x14ac:dyDescent="0.2">
      <c r="A4064" s="20">
        <v>104846</v>
      </c>
      <c r="B4064" s="17" t="s">
        <v>4077</v>
      </c>
      <c r="C4064" s="20" t="s">
        <v>26</v>
      </c>
      <c r="D4064" s="21">
        <v>118.85</v>
      </c>
      <c r="E4064" s="15">
        <v>0</v>
      </c>
    </row>
    <row r="4065" spans="1:5" x14ac:dyDescent="0.2">
      <c r="A4065" s="20">
        <v>104854</v>
      </c>
      <c r="B4065" s="17" t="s">
        <v>4078</v>
      </c>
      <c r="C4065" s="20" t="s">
        <v>26</v>
      </c>
      <c r="D4065" s="21">
        <v>80.77</v>
      </c>
      <c r="E4065" s="15">
        <v>0</v>
      </c>
    </row>
    <row r="4066" spans="1:5" x14ac:dyDescent="0.2">
      <c r="A4066" s="20">
        <v>104890</v>
      </c>
      <c r="B4066" s="17" t="s">
        <v>4079</v>
      </c>
      <c r="C4066" s="20" t="s">
        <v>26</v>
      </c>
      <c r="D4066" s="21">
        <v>55.27</v>
      </c>
      <c r="E4066" s="15">
        <v>0</v>
      </c>
    </row>
    <row r="4067" spans="1:5" x14ac:dyDescent="0.2">
      <c r="A4067" s="20">
        <v>104842</v>
      </c>
      <c r="B4067" s="17" t="s">
        <v>4080</v>
      </c>
      <c r="C4067" s="20" t="s">
        <v>26</v>
      </c>
      <c r="D4067" s="21">
        <v>79.27</v>
      </c>
      <c r="E4067" s="15">
        <v>0</v>
      </c>
    </row>
    <row r="4068" spans="1:5" x14ac:dyDescent="0.2">
      <c r="A4068" s="20">
        <v>104850</v>
      </c>
      <c r="B4068" s="17" t="s">
        <v>4081</v>
      </c>
      <c r="C4068" s="20" t="s">
        <v>26</v>
      </c>
      <c r="D4068" s="21">
        <v>56.1</v>
      </c>
      <c r="E4068" s="15">
        <v>0</v>
      </c>
    </row>
    <row r="4069" spans="1:5" x14ac:dyDescent="0.2">
      <c r="A4069" s="20">
        <v>104888</v>
      </c>
      <c r="B4069" s="17" t="s">
        <v>4082</v>
      </c>
      <c r="C4069" s="20" t="s">
        <v>26</v>
      </c>
      <c r="D4069" s="21">
        <v>42.82</v>
      </c>
      <c r="E4069" s="15">
        <v>0</v>
      </c>
    </row>
    <row r="4070" spans="1:5" x14ac:dyDescent="0.2">
      <c r="A4070" s="20">
        <v>104879</v>
      </c>
      <c r="B4070" s="17" t="s">
        <v>4083</v>
      </c>
      <c r="C4070" s="20" t="s">
        <v>26</v>
      </c>
      <c r="D4070" s="21">
        <v>87.78</v>
      </c>
      <c r="E4070" s="15">
        <v>0</v>
      </c>
    </row>
    <row r="4071" spans="1:5" x14ac:dyDescent="0.2">
      <c r="A4071" s="20">
        <v>104853</v>
      </c>
      <c r="B4071" s="17" t="s">
        <v>4084</v>
      </c>
      <c r="C4071" s="20" t="s">
        <v>26</v>
      </c>
      <c r="D4071" s="21">
        <v>61.89</v>
      </c>
      <c r="E4071" s="15">
        <v>0</v>
      </c>
    </row>
    <row r="4072" spans="1:5" x14ac:dyDescent="0.2">
      <c r="A4072" s="20">
        <v>104847</v>
      </c>
      <c r="B4072" s="17" t="s">
        <v>4085</v>
      </c>
      <c r="C4072" s="20" t="s">
        <v>26</v>
      </c>
      <c r="D4072" s="21">
        <v>100.36</v>
      </c>
      <c r="E4072" s="15">
        <v>0</v>
      </c>
    </row>
    <row r="4073" spans="1:5" x14ac:dyDescent="0.2">
      <c r="A4073" s="20">
        <v>104855</v>
      </c>
      <c r="B4073" s="17" t="s">
        <v>4086</v>
      </c>
      <c r="C4073" s="20" t="s">
        <v>26</v>
      </c>
      <c r="D4073" s="21">
        <v>70.430000000000007</v>
      </c>
      <c r="E4073" s="15">
        <v>0</v>
      </c>
    </row>
    <row r="4074" spans="1:5" x14ac:dyDescent="0.2">
      <c r="A4074" s="20">
        <v>104891</v>
      </c>
      <c r="B4074" s="17" t="s">
        <v>4087</v>
      </c>
      <c r="C4074" s="20" t="s">
        <v>26</v>
      </c>
      <c r="D4074" s="21">
        <v>49.23</v>
      </c>
      <c r="E4074" s="15">
        <v>0</v>
      </c>
    </row>
    <row r="4075" spans="1:5" x14ac:dyDescent="0.2">
      <c r="A4075" s="20">
        <v>104892</v>
      </c>
      <c r="B4075" s="17" t="s">
        <v>4088</v>
      </c>
      <c r="C4075" s="20" t="s">
        <v>26</v>
      </c>
      <c r="D4075" s="21">
        <v>117.38</v>
      </c>
      <c r="E4075" s="15">
        <v>0</v>
      </c>
    </row>
    <row r="4076" spans="1:5" x14ac:dyDescent="0.2">
      <c r="A4076" s="20">
        <v>104848</v>
      </c>
      <c r="B4076" s="17" t="s">
        <v>4089</v>
      </c>
      <c r="C4076" s="20" t="s">
        <v>26</v>
      </c>
      <c r="D4076" s="21">
        <v>74.760000000000005</v>
      </c>
      <c r="E4076" s="15">
        <v>0</v>
      </c>
    </row>
    <row r="4077" spans="1:5" x14ac:dyDescent="0.2">
      <c r="A4077" s="20">
        <v>104886</v>
      </c>
      <c r="B4077" s="17" t="s">
        <v>4090</v>
      </c>
      <c r="C4077" s="20" t="s">
        <v>26</v>
      </c>
      <c r="D4077" s="21">
        <v>54.74</v>
      </c>
      <c r="E4077" s="15">
        <v>0</v>
      </c>
    </row>
    <row r="4078" spans="1:5" x14ac:dyDescent="0.2">
      <c r="A4078" s="20">
        <v>104843</v>
      </c>
      <c r="B4078" s="17" t="s">
        <v>4091</v>
      </c>
      <c r="C4078" s="20" t="s">
        <v>26</v>
      </c>
      <c r="D4078" s="21">
        <v>130.07</v>
      </c>
      <c r="E4078" s="15">
        <v>0</v>
      </c>
    </row>
    <row r="4079" spans="1:5" x14ac:dyDescent="0.2">
      <c r="A4079" s="20">
        <v>104851</v>
      </c>
      <c r="B4079" s="17" t="s">
        <v>4092</v>
      </c>
      <c r="C4079" s="20" t="s">
        <v>26</v>
      </c>
      <c r="D4079" s="21">
        <v>83.39</v>
      </c>
      <c r="E4079" s="15">
        <v>0</v>
      </c>
    </row>
    <row r="4080" spans="1:5" x14ac:dyDescent="0.2">
      <c r="A4080" s="20">
        <v>104845</v>
      </c>
      <c r="B4080" s="17" t="s">
        <v>4093</v>
      </c>
      <c r="C4080" s="20" t="s">
        <v>26</v>
      </c>
      <c r="D4080" s="21">
        <v>148.9</v>
      </c>
      <c r="E4080" s="15">
        <v>0</v>
      </c>
    </row>
    <row r="4081" spans="1:5" x14ac:dyDescent="0.2">
      <c r="A4081" s="20">
        <v>104880</v>
      </c>
      <c r="B4081" s="17" t="s">
        <v>4094</v>
      </c>
      <c r="C4081" s="20" t="s">
        <v>26</v>
      </c>
      <c r="D4081" s="21">
        <v>96.19</v>
      </c>
      <c r="E4081" s="15">
        <v>0</v>
      </c>
    </row>
    <row r="4082" spans="1:5" x14ac:dyDescent="0.2">
      <c r="A4082" s="20">
        <v>104889</v>
      </c>
      <c r="B4082" s="17" t="s">
        <v>4095</v>
      </c>
      <c r="C4082" s="20" t="s">
        <v>26</v>
      </c>
      <c r="D4082" s="21">
        <v>64.239999999999995</v>
      </c>
      <c r="E4082" s="15">
        <v>0</v>
      </c>
    </row>
    <row r="4083" spans="1:5" x14ac:dyDescent="0.2">
      <c r="A4083" s="20">
        <v>95108</v>
      </c>
      <c r="B4083" s="17" t="s">
        <v>4096</v>
      </c>
      <c r="C4083" s="20" t="s">
        <v>19</v>
      </c>
      <c r="D4083" s="21">
        <v>46.54</v>
      </c>
      <c r="E4083" s="15">
        <v>0</v>
      </c>
    </row>
    <row r="4084" spans="1:5" x14ac:dyDescent="0.2">
      <c r="A4084" s="20">
        <v>104857</v>
      </c>
      <c r="B4084" s="17" t="s">
        <v>4097</v>
      </c>
      <c r="C4084" s="20" t="s">
        <v>26</v>
      </c>
      <c r="D4084" s="21">
        <v>0</v>
      </c>
      <c r="E4084" s="15">
        <v>0</v>
      </c>
    </row>
    <row r="4085" spans="1:5" x14ac:dyDescent="0.2">
      <c r="A4085" s="20">
        <v>104859</v>
      </c>
      <c r="B4085" s="17" t="s">
        <v>4098</v>
      </c>
      <c r="C4085" s="20" t="s">
        <v>26</v>
      </c>
      <c r="D4085" s="21">
        <v>0</v>
      </c>
      <c r="E4085" s="15">
        <v>0</v>
      </c>
    </row>
    <row r="4086" spans="1:5" x14ac:dyDescent="0.2">
      <c r="A4086" s="20">
        <v>104861</v>
      </c>
      <c r="B4086" s="17" t="s">
        <v>4099</v>
      </c>
      <c r="C4086" s="20" t="s">
        <v>26</v>
      </c>
      <c r="D4086" s="21">
        <v>0</v>
      </c>
      <c r="E4086" s="15">
        <v>0</v>
      </c>
    </row>
    <row r="4087" spans="1:5" x14ac:dyDescent="0.2">
      <c r="A4087" s="20">
        <v>104856</v>
      </c>
      <c r="B4087" s="17" t="s">
        <v>4100</v>
      </c>
      <c r="C4087" s="20" t="s">
        <v>26</v>
      </c>
      <c r="D4087" s="21">
        <v>0</v>
      </c>
      <c r="E4087" s="15">
        <v>0</v>
      </c>
    </row>
    <row r="4088" spans="1:5" x14ac:dyDescent="0.2">
      <c r="A4088" s="20">
        <v>104858</v>
      </c>
      <c r="B4088" s="17" t="s">
        <v>4101</v>
      </c>
      <c r="C4088" s="20" t="s">
        <v>26</v>
      </c>
      <c r="D4088" s="21">
        <v>0</v>
      </c>
      <c r="E4088" s="15">
        <v>0</v>
      </c>
    </row>
    <row r="4089" spans="1:5" x14ac:dyDescent="0.2">
      <c r="A4089" s="20">
        <v>104860</v>
      </c>
      <c r="B4089" s="17" t="s">
        <v>4102</v>
      </c>
      <c r="C4089" s="20" t="s">
        <v>26</v>
      </c>
      <c r="D4089" s="21">
        <v>0</v>
      </c>
      <c r="E4089" s="15">
        <v>0</v>
      </c>
    </row>
    <row r="4090" spans="1:5" x14ac:dyDescent="0.2">
      <c r="A4090" s="20">
        <v>104871</v>
      </c>
      <c r="B4090" s="17" t="s">
        <v>4103</v>
      </c>
      <c r="C4090" s="20" t="s">
        <v>26</v>
      </c>
      <c r="D4090" s="21">
        <v>0</v>
      </c>
      <c r="E4090" s="15">
        <v>0</v>
      </c>
    </row>
    <row r="4091" spans="1:5" x14ac:dyDescent="0.2">
      <c r="A4091" s="20">
        <v>104883</v>
      </c>
      <c r="B4091" s="17" t="s">
        <v>4104</v>
      </c>
      <c r="C4091" s="20" t="s">
        <v>26</v>
      </c>
      <c r="D4091" s="21">
        <v>0</v>
      </c>
      <c r="E4091" s="15">
        <v>0</v>
      </c>
    </row>
    <row r="4092" spans="1:5" x14ac:dyDescent="0.2">
      <c r="A4092" s="20">
        <v>104865</v>
      </c>
      <c r="B4092" s="17" t="s">
        <v>4105</v>
      </c>
      <c r="C4092" s="20" t="s">
        <v>26</v>
      </c>
      <c r="D4092" s="21">
        <v>0</v>
      </c>
      <c r="E4092" s="15">
        <v>0</v>
      </c>
    </row>
    <row r="4093" spans="1:5" x14ac:dyDescent="0.2">
      <c r="A4093" s="20">
        <v>104872</v>
      </c>
      <c r="B4093" s="17" t="s">
        <v>4106</v>
      </c>
      <c r="C4093" s="20" t="s">
        <v>26</v>
      </c>
      <c r="D4093" s="21">
        <v>0</v>
      </c>
      <c r="E4093" s="15">
        <v>0</v>
      </c>
    </row>
    <row r="4094" spans="1:5" x14ac:dyDescent="0.2">
      <c r="A4094" s="20">
        <v>104884</v>
      </c>
      <c r="B4094" s="17" t="s">
        <v>4107</v>
      </c>
      <c r="C4094" s="20" t="s">
        <v>26</v>
      </c>
      <c r="D4094" s="21">
        <v>0</v>
      </c>
      <c r="E4094" s="15">
        <v>0</v>
      </c>
    </row>
    <row r="4095" spans="1:5" x14ac:dyDescent="0.2">
      <c r="A4095" s="20">
        <v>104866</v>
      </c>
      <c r="B4095" s="17" t="s">
        <v>4108</v>
      </c>
      <c r="C4095" s="20" t="s">
        <v>26</v>
      </c>
      <c r="D4095" s="21">
        <v>0</v>
      </c>
      <c r="E4095" s="15">
        <v>0</v>
      </c>
    </row>
    <row r="4096" spans="1:5" x14ac:dyDescent="0.2">
      <c r="A4096" s="20">
        <v>104873</v>
      </c>
      <c r="B4096" s="17" t="s">
        <v>4109</v>
      </c>
      <c r="C4096" s="20" t="s">
        <v>26</v>
      </c>
      <c r="D4096" s="21">
        <v>0</v>
      </c>
      <c r="E4096" s="15">
        <v>0</v>
      </c>
    </row>
    <row r="4097" spans="1:5" x14ac:dyDescent="0.2">
      <c r="A4097" s="20">
        <v>104885</v>
      </c>
      <c r="B4097" s="17" t="s">
        <v>4110</v>
      </c>
      <c r="C4097" s="20" t="s">
        <v>26</v>
      </c>
      <c r="D4097" s="21">
        <v>0</v>
      </c>
      <c r="E4097" s="15">
        <v>0</v>
      </c>
    </row>
    <row r="4098" spans="1:5" x14ac:dyDescent="0.2">
      <c r="A4098" s="20">
        <v>104867</v>
      </c>
      <c r="B4098" s="17" t="s">
        <v>4111</v>
      </c>
      <c r="C4098" s="20" t="s">
        <v>26</v>
      </c>
      <c r="D4098" s="21">
        <v>0</v>
      </c>
      <c r="E4098" s="15">
        <v>0</v>
      </c>
    </row>
    <row r="4099" spans="1:5" x14ac:dyDescent="0.2">
      <c r="A4099" s="20">
        <v>104868</v>
      </c>
      <c r="B4099" s="17" t="s">
        <v>4112</v>
      </c>
      <c r="C4099" s="20" t="s">
        <v>26</v>
      </c>
      <c r="D4099" s="21">
        <v>0</v>
      </c>
      <c r="E4099" s="15">
        <v>0</v>
      </c>
    </row>
    <row r="4100" spans="1:5" x14ac:dyDescent="0.2">
      <c r="A4100" s="20">
        <v>104874</v>
      </c>
      <c r="B4100" s="17" t="s">
        <v>4113</v>
      </c>
      <c r="C4100" s="20" t="s">
        <v>26</v>
      </c>
      <c r="D4100" s="21">
        <v>0</v>
      </c>
      <c r="E4100" s="15">
        <v>0</v>
      </c>
    </row>
    <row r="4101" spans="1:5" x14ac:dyDescent="0.2">
      <c r="A4101" s="20">
        <v>104862</v>
      </c>
      <c r="B4101" s="17" t="s">
        <v>4114</v>
      </c>
      <c r="C4101" s="20" t="s">
        <v>26</v>
      </c>
      <c r="D4101" s="21">
        <v>0</v>
      </c>
      <c r="E4101" s="15">
        <v>0</v>
      </c>
    </row>
    <row r="4102" spans="1:5" x14ac:dyDescent="0.2">
      <c r="A4102" s="20">
        <v>104869</v>
      </c>
      <c r="B4102" s="17" t="s">
        <v>4115</v>
      </c>
      <c r="C4102" s="20" t="s">
        <v>26</v>
      </c>
      <c r="D4102" s="21">
        <v>0</v>
      </c>
      <c r="E4102" s="15">
        <v>0</v>
      </c>
    </row>
    <row r="4103" spans="1:5" x14ac:dyDescent="0.2">
      <c r="A4103" s="20">
        <v>104881</v>
      </c>
      <c r="B4103" s="17" t="s">
        <v>4116</v>
      </c>
      <c r="C4103" s="20" t="s">
        <v>26</v>
      </c>
      <c r="D4103" s="21">
        <v>0</v>
      </c>
      <c r="E4103" s="15">
        <v>0</v>
      </c>
    </row>
    <row r="4104" spans="1:5" x14ac:dyDescent="0.2">
      <c r="A4104" s="20">
        <v>104863</v>
      </c>
      <c r="B4104" s="17" t="s">
        <v>4117</v>
      </c>
      <c r="C4104" s="20" t="s">
        <v>26</v>
      </c>
      <c r="D4104" s="21">
        <v>0</v>
      </c>
      <c r="E4104" s="15">
        <v>0</v>
      </c>
    </row>
    <row r="4105" spans="1:5" x14ac:dyDescent="0.2">
      <c r="A4105" s="20">
        <v>104870</v>
      </c>
      <c r="B4105" s="17" t="s">
        <v>4118</v>
      </c>
      <c r="C4105" s="20" t="s">
        <v>26</v>
      </c>
      <c r="D4105" s="21">
        <v>0</v>
      </c>
      <c r="E4105" s="15">
        <v>0</v>
      </c>
    </row>
    <row r="4106" spans="1:5" x14ac:dyDescent="0.2">
      <c r="A4106" s="20">
        <v>104882</v>
      </c>
      <c r="B4106" s="17" t="s">
        <v>4119</v>
      </c>
      <c r="C4106" s="20" t="s">
        <v>26</v>
      </c>
      <c r="D4106" s="21">
        <v>0</v>
      </c>
      <c r="E4106" s="15">
        <v>0</v>
      </c>
    </row>
    <row r="4107" spans="1:5" x14ac:dyDescent="0.2">
      <c r="A4107" s="20">
        <v>104864</v>
      </c>
      <c r="B4107" s="17" t="s">
        <v>4120</v>
      </c>
      <c r="C4107" s="20" t="s">
        <v>26</v>
      </c>
      <c r="D4107" s="21">
        <v>0</v>
      </c>
      <c r="E4107" s="15">
        <v>0</v>
      </c>
    </row>
    <row r="4108" spans="1:5" x14ac:dyDescent="0.2">
      <c r="A4108" s="20">
        <v>104876</v>
      </c>
      <c r="B4108" s="17" t="s">
        <v>4121</v>
      </c>
      <c r="C4108" s="20" t="s">
        <v>19</v>
      </c>
      <c r="D4108" s="21">
        <v>31.17</v>
      </c>
      <c r="E4108" s="15">
        <v>0</v>
      </c>
    </row>
    <row r="4109" spans="1:5" x14ac:dyDescent="0.2">
      <c r="A4109" s="20">
        <v>104875</v>
      </c>
      <c r="B4109" s="17" t="s">
        <v>4122</v>
      </c>
      <c r="C4109" s="20" t="s">
        <v>26</v>
      </c>
      <c r="D4109" s="21">
        <v>161.09</v>
      </c>
      <c r="E4109" s="15">
        <v>0</v>
      </c>
    </row>
    <row r="4110" spans="1:5" x14ac:dyDescent="0.2">
      <c r="A4110" s="20">
        <v>105942</v>
      </c>
      <c r="B4110" s="17" t="s">
        <v>4123</v>
      </c>
      <c r="C4110" s="20" t="s">
        <v>26</v>
      </c>
      <c r="D4110" s="21">
        <v>0</v>
      </c>
      <c r="E4110" s="15">
        <v>0</v>
      </c>
    </row>
    <row r="4111" spans="1:5" x14ac:dyDescent="0.2">
      <c r="A4111" s="20">
        <v>105943</v>
      </c>
      <c r="B4111" s="17" t="s">
        <v>4124</v>
      </c>
      <c r="C4111" s="20" t="s">
        <v>26</v>
      </c>
      <c r="D4111" s="21">
        <v>0</v>
      </c>
      <c r="E4111" s="15">
        <v>0</v>
      </c>
    </row>
    <row r="4112" spans="1:5" x14ac:dyDescent="0.2">
      <c r="A4112" s="20">
        <v>105941</v>
      </c>
      <c r="B4112" s="17" t="s">
        <v>4125</v>
      </c>
      <c r="C4112" s="20" t="s">
        <v>17</v>
      </c>
      <c r="D4112" s="21">
        <v>0</v>
      </c>
      <c r="E4112" s="15">
        <v>0</v>
      </c>
    </row>
    <row r="4113" spans="1:5" x14ac:dyDescent="0.2">
      <c r="A4113" s="20">
        <v>105940</v>
      </c>
      <c r="B4113" s="17" t="s">
        <v>4126</v>
      </c>
      <c r="C4113" s="20" t="s">
        <v>17</v>
      </c>
      <c r="D4113" s="21">
        <v>0</v>
      </c>
      <c r="E4113" s="15">
        <v>0</v>
      </c>
    </row>
    <row r="4114" spans="1:5" x14ac:dyDescent="0.2">
      <c r="A4114" s="20">
        <v>105938</v>
      </c>
      <c r="B4114" s="17" t="s">
        <v>4127</v>
      </c>
      <c r="C4114" s="20" t="s">
        <v>17</v>
      </c>
      <c r="D4114" s="21">
        <v>0</v>
      </c>
      <c r="E4114" s="15">
        <v>0</v>
      </c>
    </row>
    <row r="4115" spans="1:5" x14ac:dyDescent="0.2">
      <c r="A4115" s="20">
        <v>105939</v>
      </c>
      <c r="B4115" s="17" t="s">
        <v>4128</v>
      </c>
      <c r="C4115" s="20" t="s">
        <v>17</v>
      </c>
      <c r="D4115" s="21">
        <v>0</v>
      </c>
      <c r="E4115" s="15">
        <v>0</v>
      </c>
    </row>
    <row r="4116" spans="1:5" x14ac:dyDescent="0.2">
      <c r="A4116" s="20">
        <v>96120</v>
      </c>
      <c r="B4116" s="17" t="s">
        <v>4129</v>
      </c>
      <c r="C4116" s="20" t="s">
        <v>26</v>
      </c>
      <c r="D4116" s="21">
        <v>3.61</v>
      </c>
      <c r="E4116" s="15">
        <v>0</v>
      </c>
    </row>
    <row r="4117" spans="1:5" x14ac:dyDescent="0.2">
      <c r="A4117" s="20">
        <v>96123</v>
      </c>
      <c r="B4117" s="17" t="s">
        <v>4130</v>
      </c>
      <c r="C4117" s="20" t="s">
        <v>26</v>
      </c>
      <c r="D4117" s="21">
        <v>30.67</v>
      </c>
      <c r="E4117" s="15">
        <v>0</v>
      </c>
    </row>
    <row r="4118" spans="1:5" x14ac:dyDescent="0.2">
      <c r="A4118" s="20">
        <v>96122</v>
      </c>
      <c r="B4118" s="17" t="s">
        <v>4131</v>
      </c>
      <c r="C4118" s="20" t="s">
        <v>26</v>
      </c>
      <c r="D4118" s="21">
        <v>54.97</v>
      </c>
      <c r="E4118" s="15">
        <v>0</v>
      </c>
    </row>
    <row r="4119" spans="1:5" x14ac:dyDescent="0.2">
      <c r="A4119" s="20">
        <v>96121</v>
      </c>
      <c r="B4119" s="17" t="s">
        <v>4132</v>
      </c>
      <c r="C4119" s="20" t="s">
        <v>26</v>
      </c>
      <c r="D4119" s="21">
        <v>13.64</v>
      </c>
      <c r="E4119" s="15">
        <v>0</v>
      </c>
    </row>
    <row r="4120" spans="1:5" x14ac:dyDescent="0.2">
      <c r="A4120" s="20">
        <v>99054</v>
      </c>
      <c r="B4120" s="17" t="s">
        <v>4133</v>
      </c>
      <c r="C4120" s="20" t="s">
        <v>17</v>
      </c>
      <c r="D4120" s="21">
        <v>73.48</v>
      </c>
      <c r="E4120" s="15">
        <v>0</v>
      </c>
    </row>
    <row r="4121" spans="1:5" x14ac:dyDescent="0.2">
      <c r="A4121" s="20">
        <v>96110</v>
      </c>
      <c r="B4121" s="17" t="s">
        <v>4134</v>
      </c>
      <c r="C4121" s="20" t="s">
        <v>17</v>
      </c>
      <c r="D4121" s="21">
        <v>80.88</v>
      </c>
      <c r="E4121" s="15">
        <v>0</v>
      </c>
    </row>
    <row r="4122" spans="1:5" x14ac:dyDescent="0.2">
      <c r="A4122" s="20">
        <v>96114</v>
      </c>
      <c r="B4122" s="17" t="s">
        <v>4135</v>
      </c>
      <c r="C4122" s="20" t="s">
        <v>17</v>
      </c>
      <c r="D4122" s="21">
        <v>79.86</v>
      </c>
      <c r="E4122" s="15">
        <v>0</v>
      </c>
    </row>
    <row r="4123" spans="1:5" x14ac:dyDescent="0.2">
      <c r="A4123" s="20">
        <v>104757</v>
      </c>
      <c r="B4123" s="17" t="s">
        <v>4136</v>
      </c>
      <c r="C4123" s="20" t="s">
        <v>17</v>
      </c>
      <c r="D4123" s="21">
        <v>124.31</v>
      </c>
      <c r="E4123" s="15">
        <v>0</v>
      </c>
    </row>
    <row r="4124" spans="1:5" x14ac:dyDescent="0.2">
      <c r="A4124" s="20">
        <v>104756</v>
      </c>
      <c r="B4124" s="17" t="s">
        <v>4137</v>
      </c>
      <c r="C4124" s="20" t="s">
        <v>17</v>
      </c>
      <c r="D4124" s="21">
        <v>227.74</v>
      </c>
      <c r="E4124" s="15">
        <v>0</v>
      </c>
    </row>
    <row r="4125" spans="1:5" x14ac:dyDescent="0.2">
      <c r="A4125" s="20">
        <v>96112</v>
      </c>
      <c r="B4125" s="17" t="s">
        <v>4138</v>
      </c>
      <c r="C4125" s="20" t="s">
        <v>17</v>
      </c>
      <c r="D4125" s="21">
        <v>168.76</v>
      </c>
      <c r="E4125" s="15">
        <v>0</v>
      </c>
    </row>
    <row r="4126" spans="1:5" x14ac:dyDescent="0.2">
      <c r="A4126" s="20">
        <v>96113</v>
      </c>
      <c r="B4126" s="17" t="s">
        <v>4139</v>
      </c>
      <c r="C4126" s="20" t="s">
        <v>17</v>
      </c>
      <c r="D4126" s="21">
        <v>56.91</v>
      </c>
      <c r="E4126" s="15">
        <v>0</v>
      </c>
    </row>
    <row r="4127" spans="1:5" x14ac:dyDescent="0.2">
      <c r="A4127" s="20">
        <v>96109</v>
      </c>
      <c r="B4127" s="17" t="s">
        <v>4140</v>
      </c>
      <c r="C4127" s="20" t="s">
        <v>17</v>
      </c>
      <c r="D4127" s="21">
        <v>63.63</v>
      </c>
      <c r="E4127" s="15">
        <v>0</v>
      </c>
    </row>
    <row r="4128" spans="1:5" x14ac:dyDescent="0.2">
      <c r="A4128" s="20">
        <v>96116</v>
      </c>
      <c r="B4128" s="17" t="s">
        <v>4141</v>
      </c>
      <c r="C4128" s="20" t="s">
        <v>17</v>
      </c>
      <c r="D4128" s="21">
        <v>66.89</v>
      </c>
      <c r="E4128" s="15">
        <v>0</v>
      </c>
    </row>
    <row r="4129" spans="1:5" x14ac:dyDescent="0.2">
      <c r="A4129" s="20">
        <v>96111</v>
      </c>
      <c r="B4129" s="17" t="s">
        <v>4142</v>
      </c>
      <c r="C4129" s="20" t="s">
        <v>17</v>
      </c>
      <c r="D4129" s="21">
        <v>66.17</v>
      </c>
      <c r="E4129" s="15">
        <v>0</v>
      </c>
    </row>
    <row r="4130" spans="1:5" x14ac:dyDescent="0.2">
      <c r="A4130" s="20">
        <v>96486</v>
      </c>
      <c r="B4130" s="17" t="s">
        <v>4143</v>
      </c>
      <c r="C4130" s="20" t="s">
        <v>17</v>
      </c>
      <c r="D4130" s="21">
        <v>76.84</v>
      </c>
    </row>
    <row r="4131" spans="1:5" x14ac:dyDescent="0.2">
      <c r="A4131" s="20">
        <v>96485</v>
      </c>
      <c r="B4131" s="17" t="s">
        <v>4144</v>
      </c>
      <c r="C4131" s="20" t="s">
        <v>17</v>
      </c>
      <c r="D4131" s="21">
        <v>76.12</v>
      </c>
    </row>
    <row r="4132" spans="1:5" x14ac:dyDescent="0.2">
      <c r="A4132" s="20">
        <v>97557</v>
      </c>
      <c r="B4132" s="17" t="s">
        <v>4145</v>
      </c>
      <c r="C4132" s="20" t="s">
        <v>17</v>
      </c>
      <c r="D4132" s="21">
        <v>0</v>
      </c>
      <c r="E4132" s="15">
        <v>0</v>
      </c>
    </row>
    <row r="4133" spans="1:5" x14ac:dyDescent="0.2">
      <c r="A4133" s="20">
        <v>101807</v>
      </c>
      <c r="B4133" s="17" t="s">
        <v>4146</v>
      </c>
      <c r="C4133" s="20" t="s">
        <v>19</v>
      </c>
      <c r="D4133" s="21">
        <v>585.16</v>
      </c>
    </row>
    <row r="4134" spans="1:5" x14ac:dyDescent="0.2">
      <c r="A4134" s="20">
        <v>101806</v>
      </c>
      <c r="B4134" s="17" t="s">
        <v>4147</v>
      </c>
      <c r="C4134" s="20" t="s">
        <v>19</v>
      </c>
      <c r="D4134" s="21">
        <v>632.37</v>
      </c>
    </row>
    <row r="4135" spans="1:5" x14ac:dyDescent="0.2">
      <c r="A4135" s="20">
        <v>101808</v>
      </c>
      <c r="B4135" s="17" t="s">
        <v>4148</v>
      </c>
      <c r="C4135" s="20" t="s">
        <v>19</v>
      </c>
      <c r="D4135" s="21">
        <v>627.77</v>
      </c>
      <c r="E4135" s="15">
        <v>0</v>
      </c>
    </row>
    <row r="4136" spans="1:5" x14ac:dyDescent="0.2">
      <c r="A4136" s="20">
        <v>98058</v>
      </c>
      <c r="B4136" s="17" t="s">
        <v>4149</v>
      </c>
      <c r="C4136" s="20" t="s">
        <v>19</v>
      </c>
      <c r="D4136" s="21">
        <v>1972.67</v>
      </c>
    </row>
    <row r="4137" spans="1:5" x14ac:dyDescent="0.2">
      <c r="A4137" s="20">
        <v>98059</v>
      </c>
      <c r="B4137" s="17" t="s">
        <v>4150</v>
      </c>
      <c r="C4137" s="20" t="s">
        <v>19</v>
      </c>
      <c r="D4137" s="21">
        <v>4150.26</v>
      </c>
    </row>
    <row r="4138" spans="1:5" x14ac:dyDescent="0.2">
      <c r="A4138" s="20">
        <v>98060</v>
      </c>
      <c r="B4138" s="17" t="s">
        <v>4151</v>
      </c>
      <c r="C4138" s="20" t="s">
        <v>19</v>
      </c>
      <c r="D4138" s="21">
        <v>5755.12</v>
      </c>
      <c r="E4138" s="15">
        <v>0</v>
      </c>
    </row>
    <row r="4139" spans="1:5" x14ac:dyDescent="0.2">
      <c r="A4139" s="20">
        <v>98061</v>
      </c>
      <c r="B4139" s="17" t="s">
        <v>4152</v>
      </c>
      <c r="C4139" s="20" t="s">
        <v>19</v>
      </c>
      <c r="D4139" s="21">
        <v>8007.77</v>
      </c>
      <c r="E4139" s="15">
        <v>0</v>
      </c>
    </row>
    <row r="4140" spans="1:5" x14ac:dyDescent="0.2">
      <c r="A4140" s="20">
        <v>98088</v>
      </c>
      <c r="B4140" s="17" t="s">
        <v>4153</v>
      </c>
      <c r="C4140" s="20" t="s">
        <v>19</v>
      </c>
      <c r="D4140" s="21">
        <v>3488.99</v>
      </c>
      <c r="E4140" s="15">
        <v>0</v>
      </c>
    </row>
    <row r="4141" spans="1:5" x14ac:dyDescent="0.2">
      <c r="A4141" s="20">
        <v>98089</v>
      </c>
      <c r="B4141" s="17" t="s">
        <v>4154</v>
      </c>
      <c r="C4141" s="20" t="s">
        <v>19</v>
      </c>
      <c r="D4141" s="21">
        <v>5515.89</v>
      </c>
      <c r="E4141" s="15">
        <v>0</v>
      </c>
    </row>
    <row r="4142" spans="1:5" x14ac:dyDescent="0.2">
      <c r="A4142" s="20">
        <v>98090</v>
      </c>
      <c r="B4142" s="17" t="s">
        <v>4155</v>
      </c>
      <c r="C4142" s="20" t="s">
        <v>19</v>
      </c>
      <c r="D4142" s="21">
        <v>8657.98</v>
      </c>
      <c r="E4142" s="15">
        <v>0</v>
      </c>
    </row>
    <row r="4143" spans="1:5" x14ac:dyDescent="0.2">
      <c r="A4143" s="20">
        <v>98091</v>
      </c>
      <c r="B4143" s="17" t="s">
        <v>4156</v>
      </c>
      <c r="C4143" s="20" t="s">
        <v>19</v>
      </c>
      <c r="D4143" s="21">
        <v>11305.16</v>
      </c>
      <c r="E4143" s="15">
        <v>0</v>
      </c>
    </row>
    <row r="4144" spans="1:5" x14ac:dyDescent="0.2">
      <c r="A4144" s="20">
        <v>98092</v>
      </c>
      <c r="B4144" s="17" t="s">
        <v>4157</v>
      </c>
      <c r="C4144" s="20" t="s">
        <v>19</v>
      </c>
      <c r="D4144" s="21">
        <v>13124.04</v>
      </c>
      <c r="E4144" s="15">
        <v>0</v>
      </c>
    </row>
    <row r="4145" spans="1:5" x14ac:dyDescent="0.2">
      <c r="A4145" s="20">
        <v>98093</v>
      </c>
      <c r="B4145" s="17" t="s">
        <v>4158</v>
      </c>
      <c r="C4145" s="20" t="s">
        <v>19</v>
      </c>
      <c r="D4145" s="21">
        <v>15488.15</v>
      </c>
      <c r="E4145" s="15">
        <v>0</v>
      </c>
    </row>
    <row r="4146" spans="1:5" x14ac:dyDescent="0.2">
      <c r="A4146" s="20">
        <v>98072</v>
      </c>
      <c r="B4146" s="17" t="s">
        <v>4159</v>
      </c>
      <c r="C4146" s="20" t="s">
        <v>19</v>
      </c>
      <c r="D4146" s="21">
        <v>4221.83</v>
      </c>
      <c r="E4146" s="15">
        <v>0</v>
      </c>
    </row>
    <row r="4147" spans="1:5" x14ac:dyDescent="0.2">
      <c r="A4147" s="20">
        <v>98073</v>
      </c>
      <c r="B4147" s="17" t="s">
        <v>4160</v>
      </c>
      <c r="C4147" s="20" t="s">
        <v>19</v>
      </c>
      <c r="D4147" s="21">
        <v>6630.43</v>
      </c>
      <c r="E4147" s="15">
        <v>0</v>
      </c>
    </row>
    <row r="4148" spans="1:5" x14ac:dyDescent="0.2">
      <c r="A4148" s="20">
        <v>98074</v>
      </c>
      <c r="B4148" s="17" t="s">
        <v>4161</v>
      </c>
      <c r="C4148" s="20" t="s">
        <v>19</v>
      </c>
      <c r="D4148" s="21">
        <v>10326.98</v>
      </c>
      <c r="E4148" s="15">
        <v>0</v>
      </c>
    </row>
    <row r="4149" spans="1:5" x14ac:dyDescent="0.2">
      <c r="A4149" s="20">
        <v>98075</v>
      </c>
      <c r="B4149" s="17" t="s">
        <v>4162</v>
      </c>
      <c r="C4149" s="20" t="s">
        <v>19</v>
      </c>
      <c r="D4149" s="21">
        <v>13442.54</v>
      </c>
      <c r="E4149" s="15">
        <v>0</v>
      </c>
    </row>
    <row r="4150" spans="1:5" x14ac:dyDescent="0.2">
      <c r="A4150" s="20">
        <v>98076</v>
      </c>
      <c r="B4150" s="17" t="s">
        <v>4163</v>
      </c>
      <c r="C4150" s="20" t="s">
        <v>19</v>
      </c>
      <c r="D4150" s="21">
        <v>15511.44</v>
      </c>
      <c r="E4150" s="15">
        <v>0</v>
      </c>
    </row>
    <row r="4151" spans="1:5" x14ac:dyDescent="0.2">
      <c r="A4151" s="20">
        <v>98077</v>
      </c>
      <c r="B4151" s="17" t="s">
        <v>4164</v>
      </c>
      <c r="C4151" s="20" t="s">
        <v>19</v>
      </c>
      <c r="D4151" s="21">
        <v>18271.14</v>
      </c>
      <c r="E4151" s="15">
        <v>0</v>
      </c>
    </row>
    <row r="4152" spans="1:5" x14ac:dyDescent="0.2">
      <c r="A4152" s="20">
        <v>98062</v>
      </c>
      <c r="B4152" s="17" t="s">
        <v>4165</v>
      </c>
      <c r="C4152" s="20" t="s">
        <v>19</v>
      </c>
      <c r="D4152" s="21">
        <v>3421.01</v>
      </c>
      <c r="E4152" s="15">
        <v>0</v>
      </c>
    </row>
    <row r="4153" spans="1:5" x14ac:dyDescent="0.2">
      <c r="A4153" s="20">
        <v>98063</v>
      </c>
      <c r="B4153" s="17" t="s">
        <v>4166</v>
      </c>
      <c r="C4153" s="20" t="s">
        <v>19</v>
      </c>
      <c r="D4153" s="21">
        <v>5224.58</v>
      </c>
      <c r="E4153" s="15">
        <v>0</v>
      </c>
    </row>
    <row r="4154" spans="1:5" x14ac:dyDescent="0.2">
      <c r="A4154" s="20">
        <v>98064</v>
      </c>
      <c r="B4154" s="17" t="s">
        <v>4167</v>
      </c>
      <c r="C4154" s="20" t="s">
        <v>19</v>
      </c>
      <c r="D4154" s="21">
        <v>6068.43</v>
      </c>
    </row>
    <row r="4155" spans="1:5" x14ac:dyDescent="0.2">
      <c r="A4155" s="20">
        <v>98065</v>
      </c>
      <c r="B4155" s="17" t="s">
        <v>4168</v>
      </c>
      <c r="C4155" s="20" t="s">
        <v>19</v>
      </c>
      <c r="D4155" s="21">
        <v>8425.2800000000007</v>
      </c>
    </row>
    <row r="4156" spans="1:5" x14ac:dyDescent="0.2">
      <c r="A4156" s="20">
        <v>98094</v>
      </c>
      <c r="B4156" s="17" t="s">
        <v>4169</v>
      </c>
      <c r="C4156" s="20" t="s">
        <v>19</v>
      </c>
      <c r="D4156" s="21">
        <v>2934.1</v>
      </c>
    </row>
    <row r="4157" spans="1:5" x14ac:dyDescent="0.2">
      <c r="A4157" s="20">
        <v>98099</v>
      </c>
      <c r="B4157" s="17" t="s">
        <v>4170</v>
      </c>
      <c r="C4157" s="20" t="s">
        <v>19</v>
      </c>
      <c r="D4157" s="21">
        <v>5017.42</v>
      </c>
    </row>
    <row r="4158" spans="1:5" x14ac:dyDescent="0.2">
      <c r="A4158" s="20">
        <v>98100</v>
      </c>
      <c r="B4158" s="17" t="s">
        <v>4171</v>
      </c>
      <c r="C4158" s="20" t="s">
        <v>19</v>
      </c>
      <c r="D4158" s="21">
        <v>6568.92</v>
      </c>
    </row>
    <row r="4159" spans="1:5" x14ac:dyDescent="0.2">
      <c r="A4159" s="20">
        <v>98101</v>
      </c>
      <c r="B4159" s="17" t="s">
        <v>4172</v>
      </c>
      <c r="C4159" s="20" t="s">
        <v>19</v>
      </c>
      <c r="D4159" s="21">
        <v>9714.7800000000007</v>
      </c>
    </row>
    <row r="4160" spans="1:5" x14ac:dyDescent="0.2">
      <c r="A4160" s="20">
        <v>98078</v>
      </c>
      <c r="B4160" s="17" t="s">
        <v>4173</v>
      </c>
      <c r="C4160" s="20" t="s">
        <v>19</v>
      </c>
      <c r="D4160" s="21">
        <v>4576.8599999999997</v>
      </c>
    </row>
    <row r="4161" spans="1:5" x14ac:dyDescent="0.2">
      <c r="A4161" s="20">
        <v>98079</v>
      </c>
      <c r="B4161" s="17" t="s">
        <v>4174</v>
      </c>
      <c r="C4161" s="20" t="s">
        <v>19</v>
      </c>
      <c r="D4161" s="21">
        <v>8021.97</v>
      </c>
    </row>
    <row r="4162" spans="1:5" x14ac:dyDescent="0.2">
      <c r="A4162" s="20">
        <v>98080</v>
      </c>
      <c r="B4162" s="17" t="s">
        <v>4175</v>
      </c>
      <c r="C4162" s="20" t="s">
        <v>19</v>
      </c>
      <c r="D4162" s="21">
        <v>10330.08</v>
      </c>
    </row>
    <row r="4163" spans="1:5" x14ac:dyDescent="0.2">
      <c r="A4163" s="20">
        <v>98081</v>
      </c>
      <c r="B4163" s="17" t="s">
        <v>4176</v>
      </c>
      <c r="C4163" s="20" t="s">
        <v>19</v>
      </c>
      <c r="D4163" s="21">
        <v>15315.3</v>
      </c>
    </row>
    <row r="4164" spans="1:5" x14ac:dyDescent="0.2">
      <c r="A4164" s="20">
        <v>98052</v>
      </c>
      <c r="B4164" s="17" t="s">
        <v>4177</v>
      </c>
      <c r="C4164" s="20" t="s">
        <v>19</v>
      </c>
      <c r="D4164" s="21">
        <v>2351.04</v>
      </c>
    </row>
    <row r="4165" spans="1:5" x14ac:dyDescent="0.2">
      <c r="A4165" s="20">
        <v>98053</v>
      </c>
      <c r="B4165" s="17" t="s">
        <v>4178</v>
      </c>
      <c r="C4165" s="20" t="s">
        <v>19</v>
      </c>
      <c r="D4165" s="21">
        <v>3228.3</v>
      </c>
    </row>
    <row r="4166" spans="1:5" x14ac:dyDescent="0.2">
      <c r="A4166" s="20">
        <v>98054</v>
      </c>
      <c r="B4166" s="17" t="s">
        <v>4179</v>
      </c>
      <c r="C4166" s="20" t="s">
        <v>19</v>
      </c>
      <c r="D4166" s="21">
        <v>5206.1099999999997</v>
      </c>
    </row>
    <row r="4167" spans="1:5" x14ac:dyDescent="0.2">
      <c r="A4167" s="20">
        <v>98055</v>
      </c>
      <c r="B4167" s="17" t="s">
        <v>4180</v>
      </c>
      <c r="C4167" s="20" t="s">
        <v>19</v>
      </c>
      <c r="D4167" s="21">
        <v>7059.57</v>
      </c>
    </row>
    <row r="4168" spans="1:5" x14ac:dyDescent="0.2">
      <c r="A4168" s="20">
        <v>98056</v>
      </c>
      <c r="B4168" s="17" t="s">
        <v>4181</v>
      </c>
      <c r="C4168" s="20" t="s">
        <v>19</v>
      </c>
      <c r="D4168" s="21">
        <v>8269.42</v>
      </c>
    </row>
    <row r="4169" spans="1:5" x14ac:dyDescent="0.2">
      <c r="A4169" s="20">
        <v>98057</v>
      </c>
      <c r="B4169" s="17" t="s">
        <v>4182</v>
      </c>
      <c r="C4169" s="20" t="s">
        <v>19</v>
      </c>
      <c r="D4169" s="21">
        <v>9804.34</v>
      </c>
      <c r="E4169" s="15">
        <v>0</v>
      </c>
    </row>
    <row r="4170" spans="1:5" x14ac:dyDescent="0.2">
      <c r="A4170" s="20">
        <v>98082</v>
      </c>
      <c r="B4170" s="17" t="s">
        <v>4183</v>
      </c>
      <c r="C4170" s="20" t="s">
        <v>19</v>
      </c>
      <c r="D4170" s="21">
        <v>4051.67</v>
      </c>
      <c r="E4170" s="15">
        <v>0</v>
      </c>
    </row>
    <row r="4171" spans="1:5" x14ac:dyDescent="0.2">
      <c r="A4171" s="20">
        <v>98083</v>
      </c>
      <c r="B4171" s="17" t="s">
        <v>4184</v>
      </c>
      <c r="C4171" s="20" t="s">
        <v>19</v>
      </c>
      <c r="D4171" s="21">
        <v>5352.22</v>
      </c>
    </row>
    <row r="4172" spans="1:5" x14ac:dyDescent="0.2">
      <c r="A4172" s="20">
        <v>98084</v>
      </c>
      <c r="B4172" s="17" t="s">
        <v>4185</v>
      </c>
      <c r="C4172" s="20" t="s">
        <v>19</v>
      </c>
      <c r="D4172" s="21">
        <v>7515.5</v>
      </c>
      <c r="E4172" s="15">
        <v>0</v>
      </c>
    </row>
    <row r="4173" spans="1:5" x14ac:dyDescent="0.2">
      <c r="A4173" s="20">
        <v>98085</v>
      </c>
      <c r="B4173" s="17" t="s">
        <v>4186</v>
      </c>
      <c r="C4173" s="20" t="s">
        <v>19</v>
      </c>
      <c r="D4173" s="21">
        <v>10193.92</v>
      </c>
    </row>
    <row r="4174" spans="1:5" x14ac:dyDescent="0.2">
      <c r="A4174" s="20">
        <v>98087</v>
      </c>
      <c r="B4174" s="17" t="s">
        <v>4187</v>
      </c>
      <c r="C4174" s="20" t="s">
        <v>19</v>
      </c>
      <c r="D4174" s="21">
        <v>12309.25</v>
      </c>
    </row>
    <row r="4175" spans="1:5" x14ac:dyDescent="0.2">
      <c r="A4175" s="20">
        <v>98086</v>
      </c>
      <c r="B4175" s="17" t="s">
        <v>4188</v>
      </c>
      <c r="C4175" s="20" t="s">
        <v>19</v>
      </c>
      <c r="D4175" s="21">
        <v>11517.22</v>
      </c>
      <c r="E4175" s="15">
        <v>0</v>
      </c>
    </row>
    <row r="4176" spans="1:5" x14ac:dyDescent="0.2">
      <c r="A4176" s="20">
        <v>98066</v>
      </c>
      <c r="B4176" s="17" t="s">
        <v>4189</v>
      </c>
      <c r="C4176" s="20" t="s">
        <v>19</v>
      </c>
      <c r="D4176" s="21">
        <v>5012.53</v>
      </c>
    </row>
    <row r="4177" spans="1:5" x14ac:dyDescent="0.2">
      <c r="A4177" s="20">
        <v>98067</v>
      </c>
      <c r="B4177" s="17" t="s">
        <v>4190</v>
      </c>
      <c r="C4177" s="20" t="s">
        <v>19</v>
      </c>
      <c r="D4177" s="21">
        <v>6685.76</v>
      </c>
    </row>
    <row r="4178" spans="1:5" x14ac:dyDescent="0.2">
      <c r="A4178" s="20">
        <v>98068</v>
      </c>
      <c r="B4178" s="17" t="s">
        <v>4191</v>
      </c>
      <c r="C4178" s="20" t="s">
        <v>19</v>
      </c>
      <c r="D4178" s="21">
        <v>9451.99</v>
      </c>
      <c r="E4178" s="15">
        <v>0</v>
      </c>
    </row>
    <row r="4179" spans="1:5" x14ac:dyDescent="0.2">
      <c r="A4179" s="20">
        <v>98069</v>
      </c>
      <c r="B4179" s="17" t="s">
        <v>4192</v>
      </c>
      <c r="C4179" s="20" t="s">
        <v>19</v>
      </c>
      <c r="D4179" s="21">
        <v>12727.5</v>
      </c>
      <c r="E4179" s="15">
        <v>0</v>
      </c>
    </row>
    <row r="4180" spans="1:5" x14ac:dyDescent="0.2">
      <c r="A4180" s="20">
        <v>98071</v>
      </c>
      <c r="B4180" s="17" t="s">
        <v>4193</v>
      </c>
      <c r="C4180" s="20" t="s">
        <v>19</v>
      </c>
      <c r="D4180" s="21">
        <v>15842.68</v>
      </c>
      <c r="E4180" s="15">
        <v>0</v>
      </c>
    </row>
    <row r="4181" spans="1:5" x14ac:dyDescent="0.2">
      <c r="A4181" s="20">
        <v>98070</v>
      </c>
      <c r="B4181" s="17" t="s">
        <v>4194</v>
      </c>
      <c r="C4181" s="20" t="s">
        <v>19</v>
      </c>
      <c r="D4181" s="21">
        <v>14536.09</v>
      </c>
      <c r="E4181" s="15">
        <v>0</v>
      </c>
    </row>
    <row r="4182" spans="1:5" x14ac:dyDescent="0.2">
      <c r="A4182" s="20">
        <v>104915</v>
      </c>
      <c r="B4182" s="17" t="s">
        <v>4195</v>
      </c>
      <c r="C4182" s="20" t="s">
        <v>284</v>
      </c>
      <c r="D4182" s="21">
        <v>8.25</v>
      </c>
      <c r="E4182" s="15">
        <v>0</v>
      </c>
    </row>
    <row r="4183" spans="1:5" x14ac:dyDescent="0.2">
      <c r="A4183" s="20">
        <v>96546</v>
      </c>
      <c r="B4183" s="17" t="s">
        <v>4196</v>
      </c>
      <c r="C4183" s="20" t="s">
        <v>284</v>
      </c>
      <c r="D4183" s="21">
        <v>13.5</v>
      </c>
      <c r="E4183" s="15">
        <v>0</v>
      </c>
    </row>
    <row r="4184" spans="1:5" x14ac:dyDescent="0.2">
      <c r="A4184" s="20">
        <v>96544</v>
      </c>
      <c r="B4184" s="17" t="s">
        <v>4197</v>
      </c>
      <c r="C4184" s="20" t="s">
        <v>284</v>
      </c>
      <c r="D4184" s="21">
        <v>18.5</v>
      </c>
      <c r="E4184" s="15">
        <v>0</v>
      </c>
    </row>
    <row r="4185" spans="1:5" x14ac:dyDescent="0.2">
      <c r="A4185" s="20">
        <v>96545</v>
      </c>
      <c r="B4185" s="17" t="s">
        <v>4198</v>
      </c>
      <c r="C4185" s="20" t="s">
        <v>284</v>
      </c>
      <c r="D4185" s="21">
        <v>15.89</v>
      </c>
      <c r="E4185" s="15">
        <v>0</v>
      </c>
    </row>
    <row r="4186" spans="1:5" x14ac:dyDescent="0.2">
      <c r="A4186" s="20">
        <v>96543</v>
      </c>
      <c r="B4186" s="17" t="s">
        <v>4199</v>
      </c>
      <c r="C4186" s="20" t="s">
        <v>284</v>
      </c>
      <c r="D4186" s="21">
        <v>21.68</v>
      </c>
      <c r="E4186" s="15">
        <v>0</v>
      </c>
    </row>
    <row r="4187" spans="1:5" x14ac:dyDescent="0.2">
      <c r="A4187" s="20">
        <v>104922</v>
      </c>
      <c r="B4187" s="17" t="s">
        <v>4200</v>
      </c>
      <c r="C4187" s="20" t="s">
        <v>284</v>
      </c>
      <c r="D4187" s="21">
        <v>9.59</v>
      </c>
      <c r="E4187" s="15">
        <v>0</v>
      </c>
    </row>
    <row r="4188" spans="1:5" x14ac:dyDescent="0.2">
      <c r="A4188" s="20">
        <v>104920</v>
      </c>
      <c r="B4188" s="17" t="s">
        <v>4201</v>
      </c>
      <c r="C4188" s="20" t="s">
        <v>284</v>
      </c>
      <c r="D4188" s="21">
        <v>9.8800000000000008</v>
      </c>
      <c r="E4188" s="15">
        <v>0</v>
      </c>
    </row>
    <row r="4189" spans="1:5" x14ac:dyDescent="0.2">
      <c r="A4189" s="20">
        <v>104921</v>
      </c>
      <c r="B4189" s="17" t="s">
        <v>4202</v>
      </c>
      <c r="C4189" s="20" t="s">
        <v>284</v>
      </c>
      <c r="D4189" s="21">
        <v>9.0299999999999994</v>
      </c>
      <c r="E4189" s="15">
        <v>0</v>
      </c>
    </row>
    <row r="4190" spans="1:5" x14ac:dyDescent="0.2">
      <c r="A4190" s="20">
        <v>104919</v>
      </c>
      <c r="B4190" s="17" t="s">
        <v>4203</v>
      </c>
      <c r="C4190" s="20" t="s">
        <v>284</v>
      </c>
      <c r="D4190" s="21">
        <v>11.79</v>
      </c>
      <c r="E4190" s="15">
        <v>0</v>
      </c>
    </row>
    <row r="4191" spans="1:5" x14ac:dyDescent="0.2">
      <c r="A4191" s="20">
        <v>104917</v>
      </c>
      <c r="B4191" s="17" t="s">
        <v>4204</v>
      </c>
      <c r="C4191" s="20" t="s">
        <v>284</v>
      </c>
      <c r="D4191" s="21">
        <v>15.3</v>
      </c>
      <c r="E4191" s="15">
        <v>0</v>
      </c>
    </row>
    <row r="4192" spans="1:5" x14ac:dyDescent="0.2">
      <c r="A4192" s="20">
        <v>104918</v>
      </c>
      <c r="B4192" s="17" t="s">
        <v>4205</v>
      </c>
      <c r="C4192" s="20" t="s">
        <v>284</v>
      </c>
      <c r="D4192" s="21">
        <v>13.56</v>
      </c>
      <c r="E4192" s="15">
        <v>0</v>
      </c>
    </row>
    <row r="4193" spans="1:5" x14ac:dyDescent="0.2">
      <c r="A4193" s="20">
        <v>104916</v>
      </c>
      <c r="B4193" s="17" t="s">
        <v>4206</v>
      </c>
      <c r="C4193" s="20" t="s">
        <v>284</v>
      </c>
      <c r="D4193" s="21">
        <v>17.45</v>
      </c>
      <c r="E4193" s="15">
        <v>0</v>
      </c>
    </row>
    <row r="4194" spans="1:5" x14ac:dyDescent="0.2">
      <c r="A4194" s="20">
        <v>96557</v>
      </c>
      <c r="B4194" s="17" t="s">
        <v>4207</v>
      </c>
      <c r="C4194" s="20" t="s">
        <v>105</v>
      </c>
      <c r="D4194" s="21">
        <v>636.54999999999995</v>
      </c>
      <c r="E4194" s="15">
        <v>0</v>
      </c>
    </row>
    <row r="4195" spans="1:5" x14ac:dyDescent="0.2">
      <c r="A4195" s="20">
        <v>96555</v>
      </c>
      <c r="B4195" s="17" t="s">
        <v>4208</v>
      </c>
      <c r="C4195" s="20" t="s">
        <v>105</v>
      </c>
      <c r="D4195" s="21">
        <v>730.78</v>
      </c>
      <c r="E4195" s="15">
        <v>0</v>
      </c>
    </row>
    <row r="4196" spans="1:5" x14ac:dyDescent="0.2">
      <c r="A4196" s="20">
        <v>104924</v>
      </c>
      <c r="B4196" s="17" t="s">
        <v>4209</v>
      </c>
      <c r="C4196" s="20" t="s">
        <v>105</v>
      </c>
      <c r="D4196" s="21">
        <v>660.2</v>
      </c>
      <c r="E4196" s="15">
        <v>0</v>
      </c>
    </row>
    <row r="4197" spans="1:5" x14ac:dyDescent="0.2">
      <c r="A4197" s="20">
        <v>104923</v>
      </c>
      <c r="B4197" s="17" t="s">
        <v>4210</v>
      </c>
      <c r="C4197" s="20" t="s">
        <v>105</v>
      </c>
      <c r="D4197" s="21">
        <v>799.18</v>
      </c>
      <c r="E4197" s="15">
        <v>0</v>
      </c>
    </row>
    <row r="4198" spans="1:5" x14ac:dyDescent="0.2">
      <c r="A4198" s="20">
        <v>96558</v>
      </c>
      <c r="B4198" s="17" t="s">
        <v>4211</v>
      </c>
      <c r="C4198" s="20" t="s">
        <v>105</v>
      </c>
      <c r="D4198" s="21">
        <v>672.44</v>
      </c>
      <c r="E4198" s="15">
        <v>0</v>
      </c>
    </row>
    <row r="4199" spans="1:5" x14ac:dyDescent="0.2">
      <c r="A4199" s="20">
        <v>96556</v>
      </c>
      <c r="B4199" s="17" t="s">
        <v>4212</v>
      </c>
      <c r="C4199" s="20" t="s">
        <v>105</v>
      </c>
      <c r="D4199" s="21">
        <v>927.91</v>
      </c>
      <c r="E4199" s="15">
        <v>0</v>
      </c>
    </row>
    <row r="4200" spans="1:5" x14ac:dyDescent="0.2">
      <c r="A4200" s="20">
        <v>96523</v>
      </c>
      <c r="B4200" s="17" t="s">
        <v>4213</v>
      </c>
      <c r="C4200" s="20" t="s">
        <v>105</v>
      </c>
      <c r="D4200" s="21">
        <v>132.02000000000001</v>
      </c>
      <c r="E4200" s="15">
        <v>0</v>
      </c>
    </row>
    <row r="4201" spans="1:5" x14ac:dyDescent="0.2">
      <c r="A4201" s="20">
        <v>96522</v>
      </c>
      <c r="B4201" s="17" t="s">
        <v>4214</v>
      </c>
      <c r="C4201" s="20" t="s">
        <v>105</v>
      </c>
      <c r="D4201" s="21">
        <v>198.69</v>
      </c>
      <c r="E4201" s="15">
        <v>0</v>
      </c>
    </row>
    <row r="4202" spans="1:5" x14ac:dyDescent="0.2">
      <c r="A4202" s="20">
        <v>96527</v>
      </c>
      <c r="B4202" s="17" t="s">
        <v>4215</v>
      </c>
      <c r="C4202" s="20" t="s">
        <v>105</v>
      </c>
      <c r="D4202" s="21">
        <v>145.5</v>
      </c>
      <c r="E4202" s="15">
        <v>0</v>
      </c>
    </row>
    <row r="4203" spans="1:5" x14ac:dyDescent="0.2">
      <c r="A4203" s="20">
        <v>96526</v>
      </c>
      <c r="B4203" s="17" t="s">
        <v>4216</v>
      </c>
      <c r="C4203" s="20" t="s">
        <v>105</v>
      </c>
      <c r="D4203" s="21">
        <v>283.07</v>
      </c>
      <c r="E4203" s="15">
        <v>0</v>
      </c>
    </row>
    <row r="4204" spans="1:5" x14ac:dyDescent="0.2">
      <c r="A4204" s="20">
        <v>96521</v>
      </c>
      <c r="B4204" s="17" t="s">
        <v>4217</v>
      </c>
      <c r="C4204" s="20" t="s">
        <v>105</v>
      </c>
      <c r="D4204" s="21">
        <v>48.05</v>
      </c>
      <c r="E4204" s="15">
        <v>0</v>
      </c>
    </row>
    <row r="4205" spans="1:5" x14ac:dyDescent="0.2">
      <c r="A4205" s="20">
        <v>96520</v>
      </c>
      <c r="B4205" s="17" t="s">
        <v>4218</v>
      </c>
      <c r="C4205" s="20" t="s">
        <v>105</v>
      </c>
      <c r="D4205" s="21">
        <v>113.85</v>
      </c>
      <c r="E4205" s="15">
        <v>0</v>
      </c>
    </row>
    <row r="4206" spans="1:5" x14ac:dyDescent="0.2">
      <c r="A4206" s="20">
        <v>96525</v>
      </c>
      <c r="B4206" s="17" t="s">
        <v>4219</v>
      </c>
      <c r="C4206" s="20" t="s">
        <v>105</v>
      </c>
      <c r="D4206" s="21">
        <v>67.61</v>
      </c>
      <c r="E4206" s="15">
        <v>0</v>
      </c>
    </row>
    <row r="4207" spans="1:5" x14ac:dyDescent="0.2">
      <c r="A4207" s="20">
        <v>96524</v>
      </c>
      <c r="B4207" s="17" t="s">
        <v>4220</v>
      </c>
      <c r="C4207" s="20" t="s">
        <v>105</v>
      </c>
      <c r="D4207" s="21">
        <v>198.06</v>
      </c>
      <c r="E4207" s="15">
        <v>0</v>
      </c>
    </row>
    <row r="4208" spans="1:5" x14ac:dyDescent="0.2">
      <c r="A4208" s="20">
        <v>96537</v>
      </c>
      <c r="B4208" s="17" t="s">
        <v>4221</v>
      </c>
      <c r="C4208" s="20" t="s">
        <v>17</v>
      </c>
      <c r="D4208" s="21">
        <v>204.61</v>
      </c>
      <c r="E4208" s="15">
        <v>0</v>
      </c>
    </row>
    <row r="4209" spans="1:5" x14ac:dyDescent="0.2">
      <c r="A4209" s="20">
        <v>96540</v>
      </c>
      <c r="B4209" s="17" t="s">
        <v>4222</v>
      </c>
      <c r="C4209" s="20" t="s">
        <v>17</v>
      </c>
      <c r="D4209" s="21">
        <v>150.09</v>
      </c>
      <c r="E4209" s="15">
        <v>0</v>
      </c>
    </row>
    <row r="4210" spans="1:5" x14ac:dyDescent="0.2">
      <c r="A4210" s="20">
        <v>96528</v>
      </c>
      <c r="B4210" s="17" t="s">
        <v>4223</v>
      </c>
      <c r="C4210" s="20" t="s">
        <v>17</v>
      </c>
      <c r="D4210" s="21">
        <v>174.86</v>
      </c>
      <c r="E4210" s="15">
        <v>0</v>
      </c>
    </row>
    <row r="4211" spans="1:5" x14ac:dyDescent="0.2">
      <c r="A4211" s="20">
        <v>96531</v>
      </c>
      <c r="B4211" s="17" t="s">
        <v>4224</v>
      </c>
      <c r="C4211" s="20" t="s">
        <v>17</v>
      </c>
      <c r="D4211" s="21">
        <v>120.93</v>
      </c>
      <c r="E4211" s="15">
        <v>0</v>
      </c>
    </row>
    <row r="4212" spans="1:5" x14ac:dyDescent="0.2">
      <c r="A4212" s="20">
        <v>96534</v>
      </c>
      <c r="B4212" s="17" t="s">
        <v>4225</v>
      </c>
      <c r="C4212" s="20" t="s">
        <v>17</v>
      </c>
      <c r="D4212" s="21">
        <v>92.86</v>
      </c>
      <c r="E4212" s="15">
        <v>0</v>
      </c>
    </row>
    <row r="4213" spans="1:5" x14ac:dyDescent="0.2">
      <c r="A4213" s="20">
        <v>104928</v>
      </c>
      <c r="B4213" s="17" t="s">
        <v>4226</v>
      </c>
      <c r="C4213" s="20" t="s">
        <v>17</v>
      </c>
      <c r="D4213" s="21">
        <v>167.14</v>
      </c>
      <c r="E4213" s="15">
        <v>0</v>
      </c>
    </row>
    <row r="4214" spans="1:5" x14ac:dyDescent="0.2">
      <c r="A4214" s="20">
        <v>104929</v>
      </c>
      <c r="B4214" s="17" t="s">
        <v>4227</v>
      </c>
      <c r="C4214" s="20" t="s">
        <v>17</v>
      </c>
      <c r="D4214" s="21">
        <v>101.83</v>
      </c>
      <c r="E4214" s="15">
        <v>0</v>
      </c>
    </row>
    <row r="4215" spans="1:5" x14ac:dyDescent="0.2">
      <c r="A4215" s="20">
        <v>104925</v>
      </c>
      <c r="B4215" s="17" t="s">
        <v>4228</v>
      </c>
      <c r="C4215" s="20" t="s">
        <v>17</v>
      </c>
      <c r="D4215" s="21">
        <v>177.12</v>
      </c>
      <c r="E4215" s="15">
        <v>0</v>
      </c>
    </row>
    <row r="4216" spans="1:5" x14ac:dyDescent="0.2">
      <c r="A4216" s="20">
        <v>104926</v>
      </c>
      <c r="B4216" s="17" t="s">
        <v>4229</v>
      </c>
      <c r="C4216" s="20" t="s">
        <v>17</v>
      </c>
      <c r="D4216" s="21">
        <v>116.46</v>
      </c>
      <c r="E4216" s="15">
        <v>0</v>
      </c>
    </row>
    <row r="4217" spans="1:5" x14ac:dyDescent="0.2">
      <c r="A4217" s="20">
        <v>104927</v>
      </c>
      <c r="B4217" s="17" t="s">
        <v>4230</v>
      </c>
      <c r="C4217" s="20" t="s">
        <v>17</v>
      </c>
      <c r="D4217" s="21">
        <v>84.91</v>
      </c>
      <c r="E4217" s="15">
        <v>0</v>
      </c>
    </row>
    <row r="4218" spans="1:5" x14ac:dyDescent="0.2">
      <c r="A4218" s="20">
        <v>96538</v>
      </c>
      <c r="B4218" s="17" t="s">
        <v>4231</v>
      </c>
      <c r="C4218" s="20" t="s">
        <v>17</v>
      </c>
      <c r="D4218" s="21">
        <v>284.63</v>
      </c>
      <c r="E4218" s="15">
        <v>0</v>
      </c>
    </row>
    <row r="4219" spans="1:5" x14ac:dyDescent="0.2">
      <c r="A4219" s="20">
        <v>96541</v>
      </c>
      <c r="B4219" s="17" t="s">
        <v>4232</v>
      </c>
      <c r="C4219" s="20" t="s">
        <v>17</v>
      </c>
      <c r="D4219" s="21">
        <v>215.05</v>
      </c>
      <c r="E4219" s="15">
        <v>0</v>
      </c>
    </row>
    <row r="4220" spans="1:5" x14ac:dyDescent="0.2">
      <c r="A4220" s="20">
        <v>96529</v>
      </c>
      <c r="B4220" s="17" t="s">
        <v>4233</v>
      </c>
      <c r="C4220" s="20" t="s">
        <v>17</v>
      </c>
      <c r="D4220" s="21">
        <v>303.39999999999998</v>
      </c>
      <c r="E4220" s="15">
        <v>0</v>
      </c>
    </row>
    <row r="4221" spans="1:5" x14ac:dyDescent="0.2">
      <c r="A4221" s="20">
        <v>96532</v>
      </c>
      <c r="B4221" s="17" t="s">
        <v>4234</v>
      </c>
      <c r="C4221" s="20" t="s">
        <v>17</v>
      </c>
      <c r="D4221" s="21">
        <v>210.28</v>
      </c>
      <c r="E4221" s="15">
        <v>0</v>
      </c>
    </row>
    <row r="4222" spans="1:5" x14ac:dyDescent="0.2">
      <c r="A4222" s="20">
        <v>96535</v>
      </c>
      <c r="B4222" s="17" t="s">
        <v>4235</v>
      </c>
      <c r="C4222" s="20" t="s">
        <v>17</v>
      </c>
      <c r="D4222" s="21">
        <v>161.83000000000001</v>
      </c>
      <c r="E4222" s="15">
        <v>0</v>
      </c>
    </row>
    <row r="4223" spans="1:5" x14ac:dyDescent="0.2">
      <c r="A4223" s="20">
        <v>96539</v>
      </c>
      <c r="B4223" s="17" t="s">
        <v>4236</v>
      </c>
      <c r="C4223" s="20" t="s">
        <v>17</v>
      </c>
      <c r="D4223" s="21">
        <v>145.74</v>
      </c>
      <c r="E4223" s="15">
        <v>0</v>
      </c>
    </row>
    <row r="4224" spans="1:5" x14ac:dyDescent="0.2">
      <c r="A4224" s="20">
        <v>96542</v>
      </c>
      <c r="B4224" s="17" t="s">
        <v>4237</v>
      </c>
      <c r="C4224" s="20" t="s">
        <v>17</v>
      </c>
      <c r="D4224" s="21">
        <v>112.86</v>
      </c>
    </row>
    <row r="4225" spans="1:5" x14ac:dyDescent="0.2">
      <c r="A4225" s="20">
        <v>96530</v>
      </c>
      <c r="B4225" s="17" t="s">
        <v>4238</v>
      </c>
      <c r="C4225" s="20" t="s">
        <v>17</v>
      </c>
      <c r="D4225" s="21">
        <v>158.38999999999999</v>
      </c>
    </row>
    <row r="4226" spans="1:5" x14ac:dyDescent="0.2">
      <c r="A4226" s="20">
        <v>96533</v>
      </c>
      <c r="B4226" s="17" t="s">
        <v>4239</v>
      </c>
      <c r="C4226" s="20" t="s">
        <v>17</v>
      </c>
      <c r="D4226" s="21">
        <v>106.58</v>
      </c>
    </row>
    <row r="4227" spans="1:5" x14ac:dyDescent="0.2">
      <c r="A4227" s="20">
        <v>96536</v>
      </c>
      <c r="B4227" s="17" t="s">
        <v>4240</v>
      </c>
      <c r="C4227" s="20" t="s">
        <v>17</v>
      </c>
      <c r="D4227" s="21">
        <v>79.540000000000006</v>
      </c>
      <c r="E4227" s="15">
        <v>0</v>
      </c>
    </row>
    <row r="4228" spans="1:5" x14ac:dyDescent="0.2">
      <c r="A4228" s="20">
        <v>105518</v>
      </c>
      <c r="B4228" s="17" t="s">
        <v>4241</v>
      </c>
      <c r="C4228" s="20" t="s">
        <v>17</v>
      </c>
      <c r="D4228" s="21">
        <v>0</v>
      </c>
      <c r="E4228" s="15">
        <v>0</v>
      </c>
    </row>
    <row r="4229" spans="1:5" x14ac:dyDescent="0.2">
      <c r="A4229" s="20">
        <v>105517</v>
      </c>
      <c r="B4229" s="17" t="s">
        <v>4242</v>
      </c>
      <c r="C4229" s="20" t="s">
        <v>17</v>
      </c>
      <c r="D4229" s="21">
        <v>0</v>
      </c>
    </row>
    <row r="4230" spans="1:5" x14ac:dyDescent="0.2">
      <c r="A4230" s="20">
        <v>105520</v>
      </c>
      <c r="B4230" s="17" t="s">
        <v>4243</v>
      </c>
      <c r="C4230" s="20" t="s">
        <v>17</v>
      </c>
      <c r="D4230" s="21">
        <v>0</v>
      </c>
      <c r="E4230" s="15">
        <v>0</v>
      </c>
    </row>
    <row r="4231" spans="1:5" x14ac:dyDescent="0.2">
      <c r="A4231" s="20">
        <v>105519</v>
      </c>
      <c r="B4231" s="17" t="s">
        <v>4244</v>
      </c>
      <c r="C4231" s="20" t="s">
        <v>17</v>
      </c>
      <c r="D4231" s="21">
        <v>0</v>
      </c>
      <c r="E4231" s="15">
        <v>0</v>
      </c>
    </row>
    <row r="4232" spans="1:5" x14ac:dyDescent="0.2">
      <c r="A4232" s="20">
        <v>101793</v>
      </c>
      <c r="B4232" s="17" t="s">
        <v>4245</v>
      </c>
      <c r="C4232" s="20" t="s">
        <v>105</v>
      </c>
      <c r="D4232" s="21">
        <v>29.47</v>
      </c>
      <c r="E4232" s="15">
        <v>0</v>
      </c>
    </row>
    <row r="4233" spans="1:5" x14ac:dyDescent="0.2">
      <c r="A4233" s="20">
        <v>101792</v>
      </c>
      <c r="B4233" s="17" t="s">
        <v>4246</v>
      </c>
      <c r="C4233" s="20" t="s">
        <v>105</v>
      </c>
      <c r="D4233" s="21">
        <v>19.79</v>
      </c>
    </row>
    <row r="4234" spans="1:5" x14ac:dyDescent="0.2">
      <c r="A4234" s="20">
        <v>92272</v>
      </c>
      <c r="B4234" s="17" t="s">
        <v>4247</v>
      </c>
      <c r="C4234" s="20" t="s">
        <v>26</v>
      </c>
      <c r="D4234" s="21">
        <v>37.04</v>
      </c>
    </row>
    <row r="4235" spans="1:5" x14ac:dyDescent="0.2">
      <c r="A4235" s="20">
        <v>101791</v>
      </c>
      <c r="B4235" s="17" t="s">
        <v>4248</v>
      </c>
      <c r="C4235" s="20" t="s">
        <v>26</v>
      </c>
      <c r="D4235" s="21">
        <v>26.41</v>
      </c>
    </row>
    <row r="4236" spans="1:5" x14ac:dyDescent="0.2">
      <c r="A4236" s="20">
        <v>92273</v>
      </c>
      <c r="B4236" s="17" t="s">
        <v>4249</v>
      </c>
      <c r="C4236" s="20" t="s">
        <v>26</v>
      </c>
      <c r="D4236" s="21">
        <v>16.25</v>
      </c>
    </row>
    <row r="4237" spans="1:5" x14ac:dyDescent="0.2">
      <c r="A4237" s="20">
        <v>92268</v>
      </c>
      <c r="B4237" s="17" t="s">
        <v>4250</v>
      </c>
      <c r="C4237" s="20" t="s">
        <v>17</v>
      </c>
      <c r="D4237" s="21">
        <v>75.33</v>
      </c>
    </row>
    <row r="4238" spans="1:5" x14ac:dyDescent="0.2">
      <c r="A4238" s="20">
        <v>92267</v>
      </c>
      <c r="B4238" s="17" t="s">
        <v>4251</v>
      </c>
      <c r="C4238" s="20" t="s">
        <v>17</v>
      </c>
      <c r="D4238" s="21">
        <v>45.04</v>
      </c>
    </row>
    <row r="4239" spans="1:5" x14ac:dyDescent="0.2">
      <c r="A4239" s="20">
        <v>92271</v>
      </c>
      <c r="B4239" s="17" t="s">
        <v>4252</v>
      </c>
      <c r="C4239" s="20" t="s">
        <v>17</v>
      </c>
      <c r="D4239" s="21">
        <v>133.16</v>
      </c>
    </row>
    <row r="4240" spans="1:5" x14ac:dyDescent="0.2">
      <c r="A4240" s="20">
        <v>92264</v>
      </c>
      <c r="B4240" s="17" t="s">
        <v>4253</v>
      </c>
      <c r="C4240" s="20" t="s">
        <v>17</v>
      </c>
      <c r="D4240" s="21">
        <v>203.8</v>
      </c>
    </row>
    <row r="4241" spans="1:5" x14ac:dyDescent="0.2">
      <c r="A4241" s="20">
        <v>92263</v>
      </c>
      <c r="B4241" s="17" t="s">
        <v>4254</v>
      </c>
      <c r="C4241" s="20" t="s">
        <v>17</v>
      </c>
      <c r="D4241" s="21">
        <v>165.27</v>
      </c>
    </row>
    <row r="4242" spans="1:5" x14ac:dyDescent="0.2">
      <c r="A4242" s="20">
        <v>92269</v>
      </c>
      <c r="B4242" s="17" t="s">
        <v>4255</v>
      </c>
      <c r="C4242" s="20" t="s">
        <v>17</v>
      </c>
      <c r="D4242" s="21">
        <v>137.71</v>
      </c>
    </row>
    <row r="4243" spans="1:5" x14ac:dyDescent="0.2">
      <c r="A4243" s="20">
        <v>92270</v>
      </c>
      <c r="B4243" s="17" t="s">
        <v>4256</v>
      </c>
      <c r="C4243" s="20" t="s">
        <v>17</v>
      </c>
      <c r="D4243" s="21">
        <v>211.1</v>
      </c>
      <c r="E4243" s="15">
        <v>0</v>
      </c>
    </row>
    <row r="4244" spans="1:5" x14ac:dyDescent="0.2">
      <c r="A4244" s="20">
        <v>92266</v>
      </c>
      <c r="B4244" s="17" t="s">
        <v>4257</v>
      </c>
      <c r="C4244" s="20" t="s">
        <v>17</v>
      </c>
      <c r="D4244" s="21">
        <v>153.66</v>
      </c>
    </row>
    <row r="4245" spans="1:5" x14ac:dyDescent="0.2">
      <c r="A4245" s="20">
        <v>92265</v>
      </c>
      <c r="B4245" s="17" t="s">
        <v>4258</v>
      </c>
      <c r="C4245" s="20" t="s">
        <v>17</v>
      </c>
      <c r="D4245" s="21">
        <v>120.61</v>
      </c>
    </row>
    <row r="4246" spans="1:5" x14ac:dyDescent="0.2">
      <c r="A4246" s="20">
        <v>92524</v>
      </c>
      <c r="B4246" s="17" t="s">
        <v>4259</v>
      </c>
      <c r="C4246" s="20" t="s">
        <v>17</v>
      </c>
      <c r="D4246" s="21">
        <v>88.58</v>
      </c>
    </row>
    <row r="4247" spans="1:5" x14ac:dyDescent="0.2">
      <c r="A4247" s="20">
        <v>92528</v>
      </c>
      <c r="B4247" s="17" t="s">
        <v>4260</v>
      </c>
      <c r="C4247" s="20" t="s">
        <v>17</v>
      </c>
      <c r="D4247" s="21">
        <v>84.81</v>
      </c>
    </row>
    <row r="4248" spans="1:5" x14ac:dyDescent="0.2">
      <c r="A4248" s="20">
        <v>92532</v>
      </c>
      <c r="B4248" s="17" t="s">
        <v>4261</v>
      </c>
      <c r="C4248" s="20" t="s">
        <v>17</v>
      </c>
      <c r="D4248" s="21">
        <v>81.510000000000005</v>
      </c>
    </row>
    <row r="4249" spans="1:5" x14ac:dyDescent="0.2">
      <c r="A4249" s="20">
        <v>92536</v>
      </c>
      <c r="B4249" s="17" t="s">
        <v>4262</v>
      </c>
      <c r="C4249" s="20" t="s">
        <v>17</v>
      </c>
      <c r="D4249" s="21">
        <v>75.25</v>
      </c>
      <c r="E4249" s="15">
        <v>0</v>
      </c>
    </row>
    <row r="4250" spans="1:5" x14ac:dyDescent="0.2">
      <c r="A4250" s="20">
        <v>92508</v>
      </c>
      <c r="B4250" s="17" t="s">
        <v>4263</v>
      </c>
      <c r="C4250" s="20" t="s">
        <v>17</v>
      </c>
      <c r="D4250" s="21">
        <v>117.57</v>
      </c>
      <c r="E4250" s="15">
        <v>0</v>
      </c>
    </row>
    <row r="4251" spans="1:5" x14ac:dyDescent="0.2">
      <c r="A4251" s="20">
        <v>92512</v>
      </c>
      <c r="B4251" s="17" t="s">
        <v>4264</v>
      </c>
      <c r="C4251" s="20" t="s">
        <v>17</v>
      </c>
      <c r="D4251" s="21">
        <v>103.25</v>
      </c>
      <c r="E4251" s="15">
        <v>0</v>
      </c>
    </row>
    <row r="4252" spans="1:5" x14ac:dyDescent="0.2">
      <c r="A4252" s="20">
        <v>92515</v>
      </c>
      <c r="B4252" s="17" t="s">
        <v>4265</v>
      </c>
      <c r="C4252" s="20" t="s">
        <v>17</v>
      </c>
      <c r="D4252" s="21">
        <v>95.51</v>
      </c>
      <c r="E4252" s="15">
        <v>0</v>
      </c>
    </row>
    <row r="4253" spans="1:5" x14ac:dyDescent="0.2">
      <c r="A4253" s="20">
        <v>92520</v>
      </c>
      <c r="B4253" s="17" t="s">
        <v>4266</v>
      </c>
      <c r="C4253" s="20" t="s">
        <v>17</v>
      </c>
      <c r="D4253" s="21">
        <v>90.09</v>
      </c>
      <c r="E4253" s="15">
        <v>0</v>
      </c>
    </row>
    <row r="4254" spans="1:5" x14ac:dyDescent="0.2">
      <c r="A4254" s="20">
        <v>92526</v>
      </c>
      <c r="B4254" s="17" t="s">
        <v>4267</v>
      </c>
      <c r="C4254" s="20" t="s">
        <v>17</v>
      </c>
      <c r="D4254" s="21">
        <v>46.56</v>
      </c>
      <c r="E4254" s="15">
        <v>0</v>
      </c>
    </row>
    <row r="4255" spans="1:5" x14ac:dyDescent="0.2">
      <c r="A4255" s="20">
        <v>92530</v>
      </c>
      <c r="B4255" s="17" t="s">
        <v>4268</v>
      </c>
      <c r="C4255" s="20" t="s">
        <v>17</v>
      </c>
      <c r="D4255" s="21">
        <v>43.94</v>
      </c>
      <c r="E4255" s="15">
        <v>0</v>
      </c>
    </row>
    <row r="4256" spans="1:5" x14ac:dyDescent="0.2">
      <c r="A4256" s="20">
        <v>92534</v>
      </c>
      <c r="B4256" s="17" t="s">
        <v>4269</v>
      </c>
      <c r="C4256" s="20" t="s">
        <v>17</v>
      </c>
      <c r="D4256" s="21">
        <v>41.68</v>
      </c>
      <c r="E4256" s="15">
        <v>0</v>
      </c>
    </row>
    <row r="4257" spans="1:5" x14ac:dyDescent="0.2">
      <c r="A4257" s="20">
        <v>92538</v>
      </c>
      <c r="B4257" s="17" t="s">
        <v>4270</v>
      </c>
      <c r="C4257" s="20" t="s">
        <v>17</v>
      </c>
      <c r="D4257" s="21">
        <v>37.25</v>
      </c>
      <c r="E4257" s="15">
        <v>0</v>
      </c>
    </row>
    <row r="4258" spans="1:5" x14ac:dyDescent="0.2">
      <c r="A4258" s="20">
        <v>103760</v>
      </c>
      <c r="B4258" s="17" t="s">
        <v>4271</v>
      </c>
      <c r="C4258" s="20" t="s">
        <v>17</v>
      </c>
      <c r="D4258" s="21">
        <v>130.94</v>
      </c>
    </row>
    <row r="4259" spans="1:5" x14ac:dyDescent="0.2">
      <c r="A4259" s="20">
        <v>103761</v>
      </c>
      <c r="B4259" s="17" t="s">
        <v>4272</v>
      </c>
      <c r="C4259" s="20" t="s">
        <v>17</v>
      </c>
      <c r="D4259" s="21">
        <v>89.63</v>
      </c>
    </row>
    <row r="4260" spans="1:5" x14ac:dyDescent="0.2">
      <c r="A4260" s="20">
        <v>103762</v>
      </c>
      <c r="B4260" s="17" t="s">
        <v>4273</v>
      </c>
      <c r="C4260" s="20" t="s">
        <v>17</v>
      </c>
      <c r="D4260" s="21">
        <v>77.39</v>
      </c>
      <c r="E4260" s="15">
        <v>0</v>
      </c>
    </row>
    <row r="4261" spans="1:5" x14ac:dyDescent="0.2">
      <c r="A4261" s="20">
        <v>103763</v>
      </c>
      <c r="B4261" s="17" t="s">
        <v>4274</v>
      </c>
      <c r="C4261" s="20" t="s">
        <v>17</v>
      </c>
      <c r="D4261" s="21">
        <v>68.459999999999994</v>
      </c>
      <c r="E4261" s="15">
        <v>0</v>
      </c>
    </row>
    <row r="4262" spans="1:5" x14ac:dyDescent="0.2">
      <c r="A4262" s="20">
        <v>92510</v>
      </c>
      <c r="B4262" s="17" t="s">
        <v>4275</v>
      </c>
      <c r="C4262" s="20" t="s">
        <v>17</v>
      </c>
      <c r="D4262" s="21">
        <v>69.97</v>
      </c>
      <c r="E4262" s="15">
        <v>0</v>
      </c>
    </row>
    <row r="4263" spans="1:5" x14ac:dyDescent="0.2">
      <c r="A4263" s="20">
        <v>92514</v>
      </c>
      <c r="B4263" s="17" t="s">
        <v>4276</v>
      </c>
      <c r="C4263" s="20" t="s">
        <v>17</v>
      </c>
      <c r="D4263" s="21">
        <v>57.18</v>
      </c>
      <c r="E4263" s="15">
        <v>0</v>
      </c>
    </row>
    <row r="4264" spans="1:5" x14ac:dyDescent="0.2">
      <c r="A4264" s="20">
        <v>92518</v>
      </c>
      <c r="B4264" s="17" t="s">
        <v>4277</v>
      </c>
      <c r="C4264" s="20" t="s">
        <v>17</v>
      </c>
      <c r="D4264" s="21">
        <v>50.9</v>
      </c>
      <c r="E4264" s="15">
        <v>0</v>
      </c>
    </row>
    <row r="4265" spans="1:5" x14ac:dyDescent="0.2">
      <c r="A4265" s="20">
        <v>92522</v>
      </c>
      <c r="B4265" s="17" t="s">
        <v>4278</v>
      </c>
      <c r="C4265" s="20" t="s">
        <v>17</v>
      </c>
      <c r="D4265" s="21">
        <v>46.81</v>
      </c>
      <c r="E4265" s="15">
        <v>0</v>
      </c>
    </row>
    <row r="4266" spans="1:5" x14ac:dyDescent="0.2">
      <c r="A4266" s="20">
        <v>92482</v>
      </c>
      <c r="B4266" s="17" t="s">
        <v>4279</v>
      </c>
      <c r="C4266" s="20" t="s">
        <v>17</v>
      </c>
      <c r="D4266" s="21">
        <v>413.08</v>
      </c>
      <c r="E4266" s="15">
        <v>0</v>
      </c>
    </row>
    <row r="4267" spans="1:5" x14ac:dyDescent="0.2">
      <c r="A4267" s="20">
        <v>92484</v>
      </c>
      <c r="B4267" s="17" t="s">
        <v>4280</v>
      </c>
      <c r="C4267" s="20" t="s">
        <v>17</v>
      </c>
      <c r="D4267" s="21">
        <v>285.39999999999998</v>
      </c>
      <c r="E4267" s="15">
        <v>0</v>
      </c>
    </row>
    <row r="4268" spans="1:5" x14ac:dyDescent="0.2">
      <c r="A4268" s="20">
        <v>92486</v>
      </c>
      <c r="B4268" s="17" t="s">
        <v>4281</v>
      </c>
      <c r="C4268" s="20" t="s">
        <v>17</v>
      </c>
      <c r="D4268" s="21">
        <v>203.78</v>
      </c>
      <c r="E4268" s="15">
        <v>0</v>
      </c>
    </row>
    <row r="4269" spans="1:5" x14ac:dyDescent="0.2">
      <c r="A4269" s="20">
        <v>92492</v>
      </c>
      <c r="B4269" s="17" t="s">
        <v>4282</v>
      </c>
      <c r="C4269" s="20" t="s">
        <v>17</v>
      </c>
      <c r="D4269" s="21">
        <v>122.79</v>
      </c>
      <c r="E4269" s="15">
        <v>0</v>
      </c>
    </row>
    <row r="4270" spans="1:5" x14ac:dyDescent="0.2">
      <c r="A4270" s="20">
        <v>92496</v>
      </c>
      <c r="B4270" s="17" t="s">
        <v>4283</v>
      </c>
      <c r="C4270" s="20" t="s">
        <v>17</v>
      </c>
      <c r="D4270" s="21">
        <v>117.27</v>
      </c>
      <c r="E4270" s="15">
        <v>0</v>
      </c>
    </row>
    <row r="4271" spans="1:5" x14ac:dyDescent="0.2">
      <c r="A4271" s="20">
        <v>92500</v>
      </c>
      <c r="B4271" s="17" t="s">
        <v>4284</v>
      </c>
      <c r="C4271" s="20" t="s">
        <v>17</v>
      </c>
      <c r="D4271" s="21">
        <v>112.62</v>
      </c>
      <c r="E4271" s="15">
        <v>0</v>
      </c>
    </row>
    <row r="4272" spans="1:5" x14ac:dyDescent="0.2">
      <c r="A4272" s="20">
        <v>92504</v>
      </c>
      <c r="B4272" s="17" t="s">
        <v>4285</v>
      </c>
      <c r="C4272" s="20" t="s">
        <v>17</v>
      </c>
      <c r="D4272" s="21">
        <v>104.26</v>
      </c>
      <c r="E4272" s="15">
        <v>0</v>
      </c>
    </row>
    <row r="4273" spans="1:5" x14ac:dyDescent="0.2">
      <c r="A4273" s="20">
        <v>92488</v>
      </c>
      <c r="B4273" s="17" t="s">
        <v>4286</v>
      </c>
      <c r="C4273" s="20" t="s">
        <v>17</v>
      </c>
      <c r="D4273" s="21">
        <v>129.25</v>
      </c>
      <c r="E4273" s="15">
        <v>0</v>
      </c>
    </row>
    <row r="4274" spans="1:5" x14ac:dyDescent="0.2">
      <c r="A4274" s="20">
        <v>92494</v>
      </c>
      <c r="B4274" s="17" t="s">
        <v>4287</v>
      </c>
      <c r="C4274" s="20" t="s">
        <v>17</v>
      </c>
      <c r="D4274" s="21">
        <v>79.09</v>
      </c>
      <c r="E4274" s="15">
        <v>0</v>
      </c>
    </row>
    <row r="4275" spans="1:5" x14ac:dyDescent="0.2">
      <c r="A4275" s="20">
        <v>92498</v>
      </c>
      <c r="B4275" s="17" t="s">
        <v>4288</v>
      </c>
      <c r="C4275" s="20" t="s">
        <v>17</v>
      </c>
      <c r="D4275" s="21">
        <v>74.78</v>
      </c>
      <c r="E4275" s="15">
        <v>0</v>
      </c>
    </row>
    <row r="4276" spans="1:5" x14ac:dyDescent="0.2">
      <c r="A4276" s="20">
        <v>92502</v>
      </c>
      <c r="B4276" s="17" t="s">
        <v>4289</v>
      </c>
      <c r="C4276" s="20" t="s">
        <v>17</v>
      </c>
      <c r="D4276" s="21">
        <v>71.319999999999993</v>
      </c>
      <c r="E4276" s="15">
        <v>0</v>
      </c>
    </row>
    <row r="4277" spans="1:5" x14ac:dyDescent="0.2">
      <c r="A4277" s="20">
        <v>92506</v>
      </c>
      <c r="B4277" s="17" t="s">
        <v>4290</v>
      </c>
      <c r="C4277" s="20" t="s">
        <v>17</v>
      </c>
      <c r="D4277" s="21">
        <v>65.02</v>
      </c>
      <c r="E4277" s="15">
        <v>0</v>
      </c>
    </row>
    <row r="4278" spans="1:5" x14ac:dyDescent="0.2">
      <c r="A4278" s="20">
        <v>92490</v>
      </c>
      <c r="B4278" s="17" t="s">
        <v>4291</v>
      </c>
      <c r="C4278" s="20" t="s">
        <v>17</v>
      </c>
      <c r="D4278" s="21">
        <v>84.12</v>
      </c>
      <c r="E4278" s="15">
        <v>0</v>
      </c>
    </row>
    <row r="4279" spans="1:5" x14ac:dyDescent="0.2">
      <c r="A4279" s="20">
        <v>92433</v>
      </c>
      <c r="B4279" s="17" t="s">
        <v>4292</v>
      </c>
      <c r="C4279" s="20" t="s">
        <v>17</v>
      </c>
      <c r="D4279" s="21">
        <v>87.36</v>
      </c>
      <c r="E4279" s="15">
        <v>0</v>
      </c>
    </row>
    <row r="4280" spans="1:5" x14ac:dyDescent="0.2">
      <c r="A4280" s="20">
        <v>92437</v>
      </c>
      <c r="B4280" s="17" t="s">
        <v>4293</v>
      </c>
      <c r="C4280" s="20" t="s">
        <v>17</v>
      </c>
      <c r="D4280" s="21">
        <v>83.59</v>
      </c>
      <c r="E4280" s="15">
        <v>0</v>
      </c>
    </row>
    <row r="4281" spans="1:5" x14ac:dyDescent="0.2">
      <c r="A4281" s="20">
        <v>92441</v>
      </c>
      <c r="B4281" s="17" t="s">
        <v>4294</v>
      </c>
      <c r="C4281" s="20" t="s">
        <v>17</v>
      </c>
      <c r="D4281" s="21">
        <v>80.88</v>
      </c>
      <c r="E4281" s="15">
        <v>0</v>
      </c>
    </row>
    <row r="4282" spans="1:5" x14ac:dyDescent="0.2">
      <c r="A4282" s="20">
        <v>92445</v>
      </c>
      <c r="B4282" s="17" t="s">
        <v>4295</v>
      </c>
      <c r="C4282" s="20" t="s">
        <v>17</v>
      </c>
      <c r="D4282" s="21">
        <v>75.510000000000005</v>
      </c>
      <c r="E4282" s="15">
        <v>0</v>
      </c>
    </row>
    <row r="4283" spans="1:5" x14ac:dyDescent="0.2">
      <c r="A4283" s="20">
        <v>92417</v>
      </c>
      <c r="B4283" s="17" t="s">
        <v>4296</v>
      </c>
      <c r="C4283" s="20" t="s">
        <v>17</v>
      </c>
      <c r="D4283" s="21">
        <v>184.3</v>
      </c>
      <c r="E4283" s="15">
        <v>0</v>
      </c>
    </row>
    <row r="4284" spans="1:5" x14ac:dyDescent="0.2">
      <c r="A4284" s="20">
        <v>92421</v>
      </c>
      <c r="B4284" s="17" t="s">
        <v>4297</v>
      </c>
      <c r="C4284" s="20" t="s">
        <v>17</v>
      </c>
      <c r="D4284" s="21">
        <v>123.34</v>
      </c>
    </row>
    <row r="4285" spans="1:5" x14ac:dyDescent="0.2">
      <c r="A4285" s="20">
        <v>92425</v>
      </c>
      <c r="B4285" s="17" t="s">
        <v>4298</v>
      </c>
      <c r="C4285" s="20" t="s">
        <v>17</v>
      </c>
      <c r="D4285" s="21">
        <v>103.25</v>
      </c>
    </row>
    <row r="4286" spans="1:5" x14ac:dyDescent="0.2">
      <c r="A4286" s="20">
        <v>92429</v>
      </c>
      <c r="B4286" s="17" t="s">
        <v>4299</v>
      </c>
      <c r="C4286" s="20" t="s">
        <v>17</v>
      </c>
      <c r="D4286" s="21">
        <v>93.14</v>
      </c>
    </row>
    <row r="4287" spans="1:5" x14ac:dyDescent="0.2">
      <c r="A4287" s="20">
        <v>92431</v>
      </c>
      <c r="B4287" s="17" t="s">
        <v>4300</v>
      </c>
      <c r="C4287" s="20" t="s">
        <v>17</v>
      </c>
      <c r="D4287" s="21">
        <v>69.77</v>
      </c>
    </row>
    <row r="4288" spans="1:5" x14ac:dyDescent="0.2">
      <c r="A4288" s="20">
        <v>92435</v>
      </c>
      <c r="B4288" s="17" t="s">
        <v>4301</v>
      </c>
      <c r="C4288" s="20" t="s">
        <v>17</v>
      </c>
      <c r="D4288" s="21">
        <v>66.59</v>
      </c>
    </row>
    <row r="4289" spans="1:5" x14ac:dyDescent="0.2">
      <c r="A4289" s="20">
        <v>92439</v>
      </c>
      <c r="B4289" s="17" t="s">
        <v>4302</v>
      </c>
      <c r="C4289" s="20" t="s">
        <v>17</v>
      </c>
      <c r="D4289" s="21">
        <v>64.290000000000006</v>
      </c>
    </row>
    <row r="4290" spans="1:5" x14ac:dyDescent="0.2">
      <c r="A4290" s="20">
        <v>92443</v>
      </c>
      <c r="B4290" s="17" t="s">
        <v>4303</v>
      </c>
      <c r="C4290" s="20" t="s">
        <v>17</v>
      </c>
      <c r="D4290" s="21">
        <v>59.52</v>
      </c>
    </row>
    <row r="4291" spans="1:5" x14ac:dyDescent="0.2">
      <c r="A4291" s="20">
        <v>92415</v>
      </c>
      <c r="B4291" s="17" t="s">
        <v>4304</v>
      </c>
      <c r="C4291" s="20" t="s">
        <v>17</v>
      </c>
      <c r="D4291" s="21">
        <v>154.31</v>
      </c>
    </row>
    <row r="4292" spans="1:5" x14ac:dyDescent="0.2">
      <c r="A4292" s="20">
        <v>92419</v>
      </c>
      <c r="B4292" s="17" t="s">
        <v>4305</v>
      </c>
      <c r="C4292" s="20" t="s">
        <v>17</v>
      </c>
      <c r="D4292" s="21">
        <v>100.34</v>
      </c>
    </row>
    <row r="4293" spans="1:5" x14ac:dyDescent="0.2">
      <c r="A4293" s="20">
        <v>92423</v>
      </c>
      <c r="B4293" s="17" t="s">
        <v>4306</v>
      </c>
      <c r="C4293" s="20" t="s">
        <v>17</v>
      </c>
      <c r="D4293" s="21">
        <v>83.25</v>
      </c>
    </row>
    <row r="4294" spans="1:5" x14ac:dyDescent="0.2">
      <c r="A4294" s="20">
        <v>92427</v>
      </c>
      <c r="B4294" s="17" t="s">
        <v>4307</v>
      </c>
      <c r="C4294" s="20" t="s">
        <v>17</v>
      </c>
      <c r="D4294" s="21">
        <v>74.599999999999994</v>
      </c>
      <c r="E4294" s="15">
        <v>0</v>
      </c>
    </row>
    <row r="4295" spans="1:5" x14ac:dyDescent="0.2">
      <c r="A4295" s="20">
        <v>92409</v>
      </c>
      <c r="B4295" s="17" t="s">
        <v>4308</v>
      </c>
      <c r="C4295" s="20" t="s">
        <v>17</v>
      </c>
      <c r="D4295" s="21">
        <v>265.55</v>
      </c>
      <c r="E4295" s="15">
        <v>0</v>
      </c>
    </row>
    <row r="4296" spans="1:5" x14ac:dyDescent="0.2">
      <c r="A4296" s="20">
        <v>92411</v>
      </c>
      <c r="B4296" s="17" t="s">
        <v>4309</v>
      </c>
      <c r="C4296" s="20" t="s">
        <v>17</v>
      </c>
      <c r="D4296" s="21">
        <v>183.44</v>
      </c>
      <c r="E4296" s="15">
        <v>0</v>
      </c>
    </row>
    <row r="4297" spans="1:5" x14ac:dyDescent="0.2">
      <c r="A4297" s="20">
        <v>92413</v>
      </c>
      <c r="B4297" s="17" t="s">
        <v>4310</v>
      </c>
      <c r="C4297" s="20" t="s">
        <v>17</v>
      </c>
      <c r="D4297" s="21">
        <v>122.92</v>
      </c>
    </row>
    <row r="4298" spans="1:5" x14ac:dyDescent="0.2">
      <c r="A4298" s="20">
        <v>92465</v>
      </c>
      <c r="B4298" s="17" t="s">
        <v>4311</v>
      </c>
      <c r="C4298" s="20" t="s">
        <v>17</v>
      </c>
      <c r="D4298" s="21">
        <v>164.16</v>
      </c>
    </row>
    <row r="4299" spans="1:5" x14ac:dyDescent="0.2">
      <c r="A4299" s="20">
        <v>92469</v>
      </c>
      <c r="B4299" s="17" t="s">
        <v>4312</v>
      </c>
      <c r="C4299" s="20" t="s">
        <v>17</v>
      </c>
      <c r="D4299" s="21">
        <v>149.83000000000001</v>
      </c>
    </row>
    <row r="4300" spans="1:5" x14ac:dyDescent="0.2">
      <c r="A4300" s="20">
        <v>92473</v>
      </c>
      <c r="B4300" s="17" t="s">
        <v>4313</v>
      </c>
      <c r="C4300" s="20" t="s">
        <v>17</v>
      </c>
      <c r="D4300" s="21">
        <v>138.12</v>
      </c>
    </row>
    <row r="4301" spans="1:5" x14ac:dyDescent="0.2">
      <c r="A4301" s="20">
        <v>92477</v>
      </c>
      <c r="B4301" s="17" t="s">
        <v>4314</v>
      </c>
      <c r="C4301" s="20" t="s">
        <v>17</v>
      </c>
      <c r="D4301" s="21">
        <v>113.42</v>
      </c>
    </row>
    <row r="4302" spans="1:5" x14ac:dyDescent="0.2">
      <c r="A4302" s="20">
        <v>92449</v>
      </c>
      <c r="B4302" s="17" t="s">
        <v>4315</v>
      </c>
      <c r="C4302" s="20" t="s">
        <v>17</v>
      </c>
      <c r="D4302" s="21">
        <v>295.51</v>
      </c>
    </row>
    <row r="4303" spans="1:5" x14ac:dyDescent="0.2">
      <c r="A4303" s="20">
        <v>92453</v>
      </c>
      <c r="B4303" s="17" t="s">
        <v>4316</v>
      </c>
      <c r="C4303" s="20" t="s">
        <v>17</v>
      </c>
      <c r="D4303" s="21">
        <v>253.28</v>
      </c>
    </row>
    <row r="4304" spans="1:5" x14ac:dyDescent="0.2">
      <c r="A4304" s="20">
        <v>92457</v>
      </c>
      <c r="B4304" s="17" t="s">
        <v>4317</v>
      </c>
      <c r="C4304" s="20" t="s">
        <v>17</v>
      </c>
      <c r="D4304" s="21">
        <v>221.18</v>
      </c>
    </row>
    <row r="4305" spans="1:5" x14ac:dyDescent="0.2">
      <c r="A4305" s="20">
        <v>92461</v>
      </c>
      <c r="B4305" s="17" t="s">
        <v>4318</v>
      </c>
      <c r="C4305" s="20" t="s">
        <v>17</v>
      </c>
      <c r="D4305" s="21">
        <v>204.31</v>
      </c>
    </row>
    <row r="4306" spans="1:5" x14ac:dyDescent="0.2">
      <c r="A4306" s="20">
        <v>92467</v>
      </c>
      <c r="B4306" s="17" t="s">
        <v>4319</v>
      </c>
      <c r="C4306" s="20" t="s">
        <v>17</v>
      </c>
      <c r="D4306" s="21">
        <v>105.89</v>
      </c>
    </row>
    <row r="4307" spans="1:5" x14ac:dyDescent="0.2">
      <c r="A4307" s="20">
        <v>92471</v>
      </c>
      <c r="B4307" s="17" t="s">
        <v>4320</v>
      </c>
      <c r="C4307" s="20" t="s">
        <v>17</v>
      </c>
      <c r="D4307" s="21">
        <v>96.78</v>
      </c>
    </row>
    <row r="4308" spans="1:5" x14ac:dyDescent="0.2">
      <c r="A4308" s="20">
        <v>92475</v>
      </c>
      <c r="B4308" s="17" t="s">
        <v>4321</v>
      </c>
      <c r="C4308" s="20" t="s">
        <v>17</v>
      </c>
      <c r="D4308" s="21">
        <v>89.3</v>
      </c>
    </row>
    <row r="4309" spans="1:5" x14ac:dyDescent="0.2">
      <c r="A4309" s="20">
        <v>92479</v>
      </c>
      <c r="B4309" s="17" t="s">
        <v>4322</v>
      </c>
      <c r="C4309" s="20" t="s">
        <v>17</v>
      </c>
      <c r="D4309" s="21">
        <v>73.5</v>
      </c>
    </row>
    <row r="4310" spans="1:5" x14ac:dyDescent="0.2">
      <c r="A4310" s="20">
        <v>92451</v>
      </c>
      <c r="B4310" s="17" t="s">
        <v>4323</v>
      </c>
      <c r="C4310" s="20" t="s">
        <v>17</v>
      </c>
      <c r="D4310" s="21">
        <v>200.8</v>
      </c>
    </row>
    <row r="4311" spans="1:5" x14ac:dyDescent="0.2">
      <c r="A4311" s="20">
        <v>92455</v>
      </c>
      <c r="B4311" s="17" t="s">
        <v>4324</v>
      </c>
      <c r="C4311" s="20" t="s">
        <v>17</v>
      </c>
      <c r="D4311" s="21">
        <v>165.11</v>
      </c>
      <c r="E4311" s="15">
        <v>0</v>
      </c>
    </row>
    <row r="4312" spans="1:5" x14ac:dyDescent="0.2">
      <c r="A4312" s="20">
        <v>92459</v>
      </c>
      <c r="B4312" s="17" t="s">
        <v>4325</v>
      </c>
      <c r="C4312" s="20" t="s">
        <v>17</v>
      </c>
      <c r="D4312" s="21">
        <v>141.15</v>
      </c>
    </row>
    <row r="4313" spans="1:5" x14ac:dyDescent="0.2">
      <c r="A4313" s="20">
        <v>92463</v>
      </c>
      <c r="B4313" s="17" t="s">
        <v>4326</v>
      </c>
      <c r="C4313" s="20" t="s">
        <v>17</v>
      </c>
      <c r="D4313" s="21">
        <v>128.25</v>
      </c>
    </row>
    <row r="4314" spans="1:5" x14ac:dyDescent="0.2">
      <c r="A4314" s="20">
        <v>92446</v>
      </c>
      <c r="B4314" s="17" t="s">
        <v>4327</v>
      </c>
      <c r="C4314" s="20" t="s">
        <v>17</v>
      </c>
      <c r="D4314" s="21">
        <v>367.45</v>
      </c>
    </row>
    <row r="4315" spans="1:5" x14ac:dyDescent="0.2">
      <c r="A4315" s="20">
        <v>92447</v>
      </c>
      <c r="B4315" s="17" t="s">
        <v>4328</v>
      </c>
      <c r="C4315" s="20" t="s">
        <v>17</v>
      </c>
      <c r="D4315" s="21">
        <v>254.75</v>
      </c>
    </row>
    <row r="4316" spans="1:5" x14ac:dyDescent="0.2">
      <c r="A4316" s="20">
        <v>92448</v>
      </c>
      <c r="B4316" s="17" t="s">
        <v>4329</v>
      </c>
      <c r="C4316" s="20" t="s">
        <v>17</v>
      </c>
      <c r="D4316" s="21">
        <v>197.22</v>
      </c>
    </row>
    <row r="4317" spans="1:5" x14ac:dyDescent="0.2">
      <c r="A4317" s="20">
        <v>92466</v>
      </c>
      <c r="B4317" s="17" t="s">
        <v>4330</v>
      </c>
      <c r="C4317" s="20" t="s">
        <v>17</v>
      </c>
      <c r="D4317" s="21">
        <v>291.18</v>
      </c>
    </row>
    <row r="4318" spans="1:5" x14ac:dyDescent="0.2">
      <c r="A4318" s="20">
        <v>92470</v>
      </c>
      <c r="B4318" s="17" t="s">
        <v>4331</v>
      </c>
      <c r="C4318" s="20" t="s">
        <v>17</v>
      </c>
      <c r="D4318" s="21">
        <v>283.2</v>
      </c>
    </row>
    <row r="4319" spans="1:5" x14ac:dyDescent="0.2">
      <c r="A4319" s="20">
        <v>92474</v>
      </c>
      <c r="B4319" s="17" t="s">
        <v>4332</v>
      </c>
      <c r="C4319" s="20" t="s">
        <v>17</v>
      </c>
      <c r="D4319" s="21">
        <v>276.25</v>
      </c>
    </row>
    <row r="4320" spans="1:5" x14ac:dyDescent="0.2">
      <c r="A4320" s="20">
        <v>92478</v>
      </c>
      <c r="B4320" s="17" t="s">
        <v>4333</v>
      </c>
      <c r="C4320" s="20" t="s">
        <v>17</v>
      </c>
      <c r="D4320" s="21">
        <v>262.76</v>
      </c>
      <c r="E4320" s="15">
        <v>0</v>
      </c>
    </row>
    <row r="4321" spans="1:5" x14ac:dyDescent="0.2">
      <c r="A4321" s="20">
        <v>92450</v>
      </c>
      <c r="B4321" s="17" t="s">
        <v>4334</v>
      </c>
      <c r="C4321" s="20" t="s">
        <v>17</v>
      </c>
      <c r="D4321" s="21">
        <v>367.61</v>
      </c>
      <c r="E4321" s="15">
        <v>0</v>
      </c>
    </row>
    <row r="4322" spans="1:5" x14ac:dyDescent="0.2">
      <c r="A4322" s="20">
        <v>92454</v>
      </c>
      <c r="B4322" s="17" t="s">
        <v>4335</v>
      </c>
      <c r="C4322" s="20" t="s">
        <v>17</v>
      </c>
      <c r="D4322" s="21">
        <v>334.72</v>
      </c>
      <c r="E4322" s="15">
        <v>0</v>
      </c>
    </row>
    <row r="4323" spans="1:5" x14ac:dyDescent="0.2">
      <c r="A4323" s="20">
        <v>92458</v>
      </c>
      <c r="B4323" s="17" t="s">
        <v>4336</v>
      </c>
      <c r="C4323" s="20" t="s">
        <v>17</v>
      </c>
      <c r="D4323" s="21">
        <v>313.77999999999997</v>
      </c>
      <c r="E4323" s="15">
        <v>0</v>
      </c>
    </row>
    <row r="4324" spans="1:5" x14ac:dyDescent="0.2">
      <c r="A4324" s="20">
        <v>92462</v>
      </c>
      <c r="B4324" s="17" t="s">
        <v>4337</v>
      </c>
      <c r="C4324" s="20" t="s">
        <v>17</v>
      </c>
      <c r="D4324" s="21">
        <v>300.12</v>
      </c>
      <c r="E4324" s="15">
        <v>0</v>
      </c>
    </row>
    <row r="4325" spans="1:5" x14ac:dyDescent="0.2">
      <c r="A4325" s="20">
        <v>92468</v>
      </c>
      <c r="B4325" s="17" t="s">
        <v>4338</v>
      </c>
      <c r="C4325" s="20" t="s">
        <v>17</v>
      </c>
      <c r="D4325" s="21">
        <v>134.59</v>
      </c>
    </row>
    <row r="4326" spans="1:5" x14ac:dyDescent="0.2">
      <c r="A4326" s="20">
        <v>92472</v>
      </c>
      <c r="B4326" s="17" t="s">
        <v>4339</v>
      </c>
      <c r="C4326" s="20" t="s">
        <v>17</v>
      </c>
      <c r="D4326" s="21">
        <v>127.76</v>
      </c>
      <c r="E4326" s="15">
        <v>0</v>
      </c>
    </row>
    <row r="4327" spans="1:5" x14ac:dyDescent="0.2">
      <c r="A4327" s="20">
        <v>92476</v>
      </c>
      <c r="B4327" s="17" t="s">
        <v>4340</v>
      </c>
      <c r="C4327" s="20" t="s">
        <v>17</v>
      </c>
      <c r="D4327" s="21">
        <v>121.89</v>
      </c>
      <c r="E4327" s="15">
        <v>0</v>
      </c>
    </row>
    <row r="4328" spans="1:5" x14ac:dyDescent="0.2">
      <c r="A4328" s="20">
        <v>92480</v>
      </c>
      <c r="B4328" s="17" t="s">
        <v>4341</v>
      </c>
      <c r="C4328" s="20" t="s">
        <v>17</v>
      </c>
      <c r="D4328" s="21">
        <v>110.36</v>
      </c>
      <c r="E4328" s="15">
        <v>0</v>
      </c>
    </row>
    <row r="4329" spans="1:5" x14ac:dyDescent="0.2">
      <c r="A4329" s="20">
        <v>92452</v>
      </c>
      <c r="B4329" s="17" t="s">
        <v>4342</v>
      </c>
      <c r="C4329" s="20" t="s">
        <v>17</v>
      </c>
      <c r="D4329" s="21">
        <v>208.67</v>
      </c>
      <c r="E4329" s="15">
        <v>0</v>
      </c>
    </row>
    <row r="4330" spans="1:5" x14ac:dyDescent="0.2">
      <c r="A4330" s="20">
        <v>92456</v>
      </c>
      <c r="B4330" s="17" t="s">
        <v>4343</v>
      </c>
      <c r="C4330" s="20" t="s">
        <v>17</v>
      </c>
      <c r="D4330" s="21">
        <v>175.92</v>
      </c>
    </row>
    <row r="4331" spans="1:5" x14ac:dyDescent="0.2">
      <c r="A4331" s="20">
        <v>92460</v>
      </c>
      <c r="B4331" s="17" t="s">
        <v>4344</v>
      </c>
      <c r="C4331" s="20" t="s">
        <v>17</v>
      </c>
      <c r="D4331" s="21">
        <v>149.12</v>
      </c>
      <c r="E4331" s="15">
        <v>0</v>
      </c>
    </row>
    <row r="4332" spans="1:5" x14ac:dyDescent="0.2">
      <c r="A4332" s="20">
        <v>92464</v>
      </c>
      <c r="B4332" s="17" t="s">
        <v>4345</v>
      </c>
      <c r="C4332" s="20" t="s">
        <v>17</v>
      </c>
      <c r="D4332" s="21">
        <v>142.80000000000001</v>
      </c>
      <c r="E4332" s="15">
        <v>0</v>
      </c>
    </row>
    <row r="4333" spans="1:5" x14ac:dyDescent="0.2">
      <c r="A4333" s="20">
        <v>105403</v>
      </c>
      <c r="B4333" s="17" t="s">
        <v>4346</v>
      </c>
      <c r="C4333" s="20" t="s">
        <v>17</v>
      </c>
      <c r="D4333" s="21">
        <v>176.45</v>
      </c>
      <c r="E4333" s="15">
        <v>0</v>
      </c>
    </row>
    <row r="4334" spans="1:5" x14ac:dyDescent="0.2">
      <c r="A4334" s="20">
        <v>96252</v>
      </c>
      <c r="B4334" s="17" t="s">
        <v>4347</v>
      </c>
      <c r="C4334" s="20" t="s">
        <v>17</v>
      </c>
      <c r="D4334" s="21">
        <v>147.59</v>
      </c>
      <c r="E4334" s="15">
        <v>0</v>
      </c>
    </row>
    <row r="4335" spans="1:5" x14ac:dyDescent="0.2">
      <c r="A4335" s="20">
        <v>96254</v>
      </c>
      <c r="B4335" s="17" t="s">
        <v>4348</v>
      </c>
      <c r="C4335" s="20" t="s">
        <v>26</v>
      </c>
      <c r="D4335" s="21">
        <v>0</v>
      </c>
    </row>
    <row r="4336" spans="1:5" x14ac:dyDescent="0.2">
      <c r="A4336" s="20">
        <v>96253</v>
      </c>
      <c r="B4336" s="17" t="s">
        <v>4349</v>
      </c>
      <c r="C4336" s="20" t="s">
        <v>26</v>
      </c>
      <c r="D4336" s="21">
        <v>0</v>
      </c>
      <c r="E4336" s="15">
        <v>0</v>
      </c>
    </row>
    <row r="4337" spans="1:5" x14ac:dyDescent="0.2">
      <c r="A4337" s="20">
        <v>105406</v>
      </c>
      <c r="B4337" s="17" t="s">
        <v>4350</v>
      </c>
      <c r="C4337" s="20" t="s">
        <v>17</v>
      </c>
      <c r="D4337" s="21">
        <v>215.22</v>
      </c>
      <c r="E4337" s="15">
        <v>0</v>
      </c>
    </row>
    <row r="4338" spans="1:5" x14ac:dyDescent="0.2">
      <c r="A4338" s="20">
        <v>96264</v>
      </c>
      <c r="B4338" s="17" t="s">
        <v>4351</v>
      </c>
      <c r="C4338" s="20" t="s">
        <v>17</v>
      </c>
      <c r="D4338" s="21">
        <v>0</v>
      </c>
    </row>
    <row r="4339" spans="1:5" x14ac:dyDescent="0.2">
      <c r="A4339" s="20">
        <v>105405</v>
      </c>
      <c r="B4339" s="17" t="s">
        <v>4352</v>
      </c>
      <c r="C4339" s="20" t="s">
        <v>17</v>
      </c>
      <c r="D4339" s="21">
        <v>0</v>
      </c>
      <c r="E4339" s="15">
        <v>0</v>
      </c>
    </row>
    <row r="4340" spans="1:5" x14ac:dyDescent="0.2">
      <c r="A4340" s="20">
        <v>96258</v>
      </c>
      <c r="B4340" s="17" t="s">
        <v>4353</v>
      </c>
      <c r="C4340" s="20" t="s">
        <v>17</v>
      </c>
      <c r="D4340" s="21">
        <v>155.03</v>
      </c>
      <c r="E4340" s="15">
        <v>0</v>
      </c>
    </row>
    <row r="4341" spans="1:5" x14ac:dyDescent="0.2">
      <c r="A4341" s="20">
        <v>96262</v>
      </c>
      <c r="B4341" s="17" t="s">
        <v>4354</v>
      </c>
      <c r="C4341" s="20" t="s">
        <v>17</v>
      </c>
      <c r="D4341" s="21">
        <v>0</v>
      </c>
      <c r="E4341" s="15">
        <v>0</v>
      </c>
    </row>
    <row r="4342" spans="1:5" x14ac:dyDescent="0.2">
      <c r="A4342" s="20">
        <v>105404</v>
      </c>
      <c r="B4342" s="17" t="s">
        <v>4355</v>
      </c>
      <c r="C4342" s="20" t="s">
        <v>17</v>
      </c>
      <c r="D4342" s="21">
        <v>0</v>
      </c>
      <c r="E4342" s="15">
        <v>0</v>
      </c>
    </row>
    <row r="4343" spans="1:5" x14ac:dyDescent="0.2">
      <c r="A4343" s="20">
        <v>92751</v>
      </c>
      <c r="B4343" s="17" t="s">
        <v>4356</v>
      </c>
      <c r="C4343" s="20" t="s">
        <v>105</v>
      </c>
      <c r="D4343" s="21">
        <v>2009.9</v>
      </c>
      <c r="E4343" s="15">
        <v>0</v>
      </c>
    </row>
    <row r="4344" spans="1:5" x14ac:dyDescent="0.2">
      <c r="A4344" s="20">
        <v>92752</v>
      </c>
      <c r="B4344" s="17" t="s">
        <v>4357</v>
      </c>
      <c r="C4344" s="20" t="s">
        <v>105</v>
      </c>
      <c r="D4344" s="21">
        <v>2386</v>
      </c>
      <c r="E4344" s="15">
        <v>0</v>
      </c>
    </row>
    <row r="4345" spans="1:5" x14ac:dyDescent="0.2">
      <c r="A4345" s="20">
        <v>92750</v>
      </c>
      <c r="B4345" s="17" t="s">
        <v>4358</v>
      </c>
      <c r="C4345" s="20" t="s">
        <v>105</v>
      </c>
      <c r="D4345" s="21">
        <v>1630.71</v>
      </c>
      <c r="E4345" s="15">
        <v>0</v>
      </c>
    </row>
    <row r="4346" spans="1:5" x14ac:dyDescent="0.2">
      <c r="A4346" s="20">
        <v>92749</v>
      </c>
      <c r="B4346" s="17" t="s">
        <v>4359</v>
      </c>
      <c r="C4346" s="20" t="s">
        <v>105</v>
      </c>
      <c r="D4346" s="21">
        <v>982.16</v>
      </c>
      <c r="E4346" s="15">
        <v>0</v>
      </c>
    </row>
    <row r="4347" spans="1:5" x14ac:dyDescent="0.2">
      <c r="A4347" s="20">
        <v>92745</v>
      </c>
      <c r="B4347" s="17" t="s">
        <v>4360</v>
      </c>
      <c r="C4347" s="20" t="s">
        <v>105</v>
      </c>
      <c r="D4347" s="21">
        <v>843.12</v>
      </c>
      <c r="E4347" s="15">
        <v>0</v>
      </c>
    </row>
    <row r="4348" spans="1:5" x14ac:dyDescent="0.2">
      <c r="A4348" s="20">
        <v>92747</v>
      </c>
      <c r="B4348" s="17" t="s">
        <v>4361</v>
      </c>
      <c r="C4348" s="20" t="s">
        <v>105</v>
      </c>
      <c r="D4348" s="21">
        <v>937.66</v>
      </c>
      <c r="E4348" s="15">
        <v>0</v>
      </c>
    </row>
    <row r="4349" spans="1:5" x14ac:dyDescent="0.2">
      <c r="A4349" s="20">
        <v>92743</v>
      </c>
      <c r="B4349" s="17" t="s">
        <v>4362</v>
      </c>
      <c r="C4349" s="20" t="s">
        <v>105</v>
      </c>
      <c r="D4349" s="21">
        <v>693.41</v>
      </c>
      <c r="E4349" s="15">
        <v>0</v>
      </c>
    </row>
    <row r="4350" spans="1:5" x14ac:dyDescent="0.2">
      <c r="A4350" s="20">
        <v>92746</v>
      </c>
      <c r="B4350" s="17" t="s">
        <v>4363</v>
      </c>
      <c r="C4350" s="20" t="s">
        <v>105</v>
      </c>
      <c r="D4350" s="21">
        <v>744.66</v>
      </c>
      <c r="E4350" s="15">
        <v>0</v>
      </c>
    </row>
    <row r="4351" spans="1:5" x14ac:dyDescent="0.2">
      <c r="A4351" s="20">
        <v>92748</v>
      </c>
      <c r="B4351" s="17" t="s">
        <v>4364</v>
      </c>
      <c r="C4351" s="20" t="s">
        <v>105</v>
      </c>
      <c r="D4351" s="21">
        <v>820.58</v>
      </c>
      <c r="E4351" s="15">
        <v>0</v>
      </c>
    </row>
    <row r="4352" spans="1:5" x14ac:dyDescent="0.2">
      <c r="A4352" s="20">
        <v>92744</v>
      </c>
      <c r="B4352" s="17" t="s">
        <v>4365</v>
      </c>
      <c r="C4352" s="20" t="s">
        <v>105</v>
      </c>
      <c r="D4352" s="21">
        <v>619.70000000000005</v>
      </c>
      <c r="E4352" s="15">
        <v>0</v>
      </c>
    </row>
    <row r="4353" spans="1:5" x14ac:dyDescent="0.2">
      <c r="A4353" s="20">
        <v>92754</v>
      </c>
      <c r="B4353" s="17" t="s">
        <v>4366</v>
      </c>
      <c r="C4353" s="20" t="s">
        <v>105</v>
      </c>
      <c r="D4353" s="21">
        <v>674.78</v>
      </c>
      <c r="E4353" s="15">
        <v>0</v>
      </c>
    </row>
    <row r="4354" spans="1:5" x14ac:dyDescent="0.2">
      <c r="A4354" s="20">
        <v>92753</v>
      </c>
      <c r="B4354" s="17" t="s">
        <v>4367</v>
      </c>
      <c r="C4354" s="20" t="s">
        <v>105</v>
      </c>
      <c r="D4354" s="21">
        <v>684.46</v>
      </c>
      <c r="E4354" s="15">
        <v>0</v>
      </c>
    </row>
    <row r="4355" spans="1:5" x14ac:dyDescent="0.2">
      <c r="A4355" s="20">
        <v>92755</v>
      </c>
      <c r="B4355" s="17" t="s">
        <v>4368</v>
      </c>
      <c r="C4355" s="20" t="s">
        <v>17</v>
      </c>
      <c r="D4355" s="21">
        <v>258.14</v>
      </c>
      <c r="E4355" s="15">
        <v>0</v>
      </c>
    </row>
    <row r="4356" spans="1:5" x14ac:dyDescent="0.2">
      <c r="A4356" s="20">
        <v>92756</v>
      </c>
      <c r="B4356" s="17" t="s">
        <v>4369</v>
      </c>
      <c r="C4356" s="20" t="s">
        <v>17</v>
      </c>
      <c r="D4356" s="21">
        <v>296.38</v>
      </c>
    </row>
    <row r="4357" spans="1:5" x14ac:dyDescent="0.2">
      <c r="A4357" s="20">
        <v>92757</v>
      </c>
      <c r="B4357" s="17" t="s">
        <v>4370</v>
      </c>
      <c r="C4357" s="20" t="s">
        <v>17</v>
      </c>
      <c r="D4357" s="21">
        <v>342.15</v>
      </c>
    </row>
    <row r="4358" spans="1:5" x14ac:dyDescent="0.2">
      <c r="A4358" s="20">
        <v>92758</v>
      </c>
      <c r="B4358" s="17" t="s">
        <v>4371</v>
      </c>
      <c r="C4358" s="20" t="s">
        <v>105</v>
      </c>
      <c r="D4358" s="21">
        <v>675.33</v>
      </c>
      <c r="E4358" s="15">
        <v>0</v>
      </c>
    </row>
    <row r="4359" spans="1:5" x14ac:dyDescent="0.2">
      <c r="A4359" s="20">
        <v>104500</v>
      </c>
      <c r="B4359" s="17" t="s">
        <v>4372</v>
      </c>
      <c r="C4359" s="20" t="s">
        <v>26</v>
      </c>
      <c r="D4359" s="21">
        <v>0</v>
      </c>
      <c r="E4359" s="15">
        <v>0</v>
      </c>
    </row>
    <row r="4360" spans="1:5" x14ac:dyDescent="0.2">
      <c r="A4360" s="20">
        <v>104503</v>
      </c>
      <c r="B4360" s="17" t="s">
        <v>4373</v>
      </c>
      <c r="C4360" s="20" t="s">
        <v>26</v>
      </c>
      <c r="D4360" s="21">
        <v>0</v>
      </c>
      <c r="E4360" s="15">
        <v>0</v>
      </c>
    </row>
    <row r="4361" spans="1:5" x14ac:dyDescent="0.2">
      <c r="A4361" s="20">
        <v>104504</v>
      </c>
      <c r="B4361" s="17" t="s">
        <v>4374</v>
      </c>
      <c r="C4361" s="20" t="s">
        <v>26</v>
      </c>
      <c r="D4361" s="21">
        <v>0</v>
      </c>
      <c r="E4361" s="15">
        <v>0</v>
      </c>
    </row>
    <row r="4362" spans="1:5" x14ac:dyDescent="0.2">
      <c r="A4362" s="20">
        <v>104507</v>
      </c>
      <c r="B4362" s="17" t="s">
        <v>4375</v>
      </c>
      <c r="C4362" s="20" t="s">
        <v>26</v>
      </c>
      <c r="D4362" s="21">
        <v>0</v>
      </c>
      <c r="E4362" s="15">
        <v>0</v>
      </c>
    </row>
    <row r="4363" spans="1:5" x14ac:dyDescent="0.2">
      <c r="A4363" s="20">
        <v>104508</v>
      </c>
      <c r="B4363" s="17" t="s">
        <v>4376</v>
      </c>
      <c r="C4363" s="20" t="s">
        <v>26</v>
      </c>
      <c r="D4363" s="21">
        <v>0</v>
      </c>
      <c r="E4363" s="15">
        <v>0</v>
      </c>
    </row>
    <row r="4364" spans="1:5" x14ac:dyDescent="0.2">
      <c r="A4364" s="20">
        <v>104509</v>
      </c>
      <c r="B4364" s="17" t="s">
        <v>4377</v>
      </c>
      <c r="C4364" s="20" t="s">
        <v>26</v>
      </c>
      <c r="D4364" s="21">
        <v>0</v>
      </c>
      <c r="E4364" s="15">
        <v>0</v>
      </c>
    </row>
    <row r="4365" spans="1:5" x14ac:dyDescent="0.2">
      <c r="A4365" s="20">
        <v>104512</v>
      </c>
      <c r="B4365" s="17" t="s">
        <v>4378</v>
      </c>
      <c r="C4365" s="20" t="s">
        <v>26</v>
      </c>
      <c r="D4365" s="21">
        <v>0</v>
      </c>
      <c r="E4365" s="15">
        <v>0</v>
      </c>
    </row>
    <row r="4366" spans="1:5" x14ac:dyDescent="0.2">
      <c r="A4366" s="20">
        <v>104513</v>
      </c>
      <c r="B4366" s="17" t="s">
        <v>4379</v>
      </c>
      <c r="C4366" s="20" t="s">
        <v>26</v>
      </c>
      <c r="D4366" s="21">
        <v>0</v>
      </c>
      <c r="E4366" s="15">
        <v>0</v>
      </c>
    </row>
    <row r="4367" spans="1:5" x14ac:dyDescent="0.2">
      <c r="A4367" s="20">
        <v>104514</v>
      </c>
      <c r="B4367" s="17" t="s">
        <v>4380</v>
      </c>
      <c r="C4367" s="20" t="s">
        <v>26</v>
      </c>
      <c r="D4367" s="21">
        <v>0</v>
      </c>
      <c r="E4367" s="15">
        <v>0</v>
      </c>
    </row>
    <row r="4368" spans="1:5" x14ac:dyDescent="0.2">
      <c r="A4368" s="20">
        <v>104501</v>
      </c>
      <c r="B4368" s="17" t="s">
        <v>4381</v>
      </c>
      <c r="C4368" s="20" t="s">
        <v>26</v>
      </c>
      <c r="D4368" s="21">
        <v>0</v>
      </c>
      <c r="E4368" s="15">
        <v>0</v>
      </c>
    </row>
    <row r="4369" spans="1:5" x14ac:dyDescent="0.2">
      <c r="A4369" s="20">
        <v>104502</v>
      </c>
      <c r="B4369" s="17" t="s">
        <v>4382</v>
      </c>
      <c r="C4369" s="20" t="s">
        <v>26</v>
      </c>
      <c r="D4369" s="21">
        <v>0</v>
      </c>
      <c r="E4369" s="15">
        <v>0</v>
      </c>
    </row>
    <row r="4370" spans="1:5" x14ac:dyDescent="0.2">
      <c r="A4370" s="20">
        <v>104505</v>
      </c>
      <c r="B4370" s="17" t="s">
        <v>4383</v>
      </c>
      <c r="C4370" s="20" t="s">
        <v>26</v>
      </c>
      <c r="D4370" s="21">
        <v>0</v>
      </c>
      <c r="E4370" s="15">
        <v>0</v>
      </c>
    </row>
    <row r="4371" spans="1:5" x14ac:dyDescent="0.2">
      <c r="A4371" s="20">
        <v>104506</v>
      </c>
      <c r="B4371" s="17" t="s">
        <v>4384</v>
      </c>
      <c r="C4371" s="20" t="s">
        <v>26</v>
      </c>
      <c r="D4371" s="21">
        <v>0</v>
      </c>
    </row>
    <row r="4372" spans="1:5" x14ac:dyDescent="0.2">
      <c r="A4372" s="20">
        <v>104510</v>
      </c>
      <c r="B4372" s="17" t="s">
        <v>4385</v>
      </c>
      <c r="C4372" s="20" t="s">
        <v>26</v>
      </c>
      <c r="D4372" s="21">
        <v>0</v>
      </c>
    </row>
    <row r="4373" spans="1:5" x14ac:dyDescent="0.2">
      <c r="A4373" s="20">
        <v>104511</v>
      </c>
      <c r="B4373" s="17" t="s">
        <v>4386</v>
      </c>
      <c r="C4373" s="20" t="s">
        <v>26</v>
      </c>
      <c r="D4373" s="21">
        <v>0</v>
      </c>
    </row>
    <row r="4374" spans="1:5" x14ac:dyDescent="0.2">
      <c r="A4374" s="20">
        <v>104491</v>
      </c>
      <c r="B4374" s="17" t="s">
        <v>4387</v>
      </c>
      <c r="C4374" s="20" t="s">
        <v>26</v>
      </c>
      <c r="D4374" s="21">
        <v>4603.1499999999996</v>
      </c>
    </row>
    <row r="4375" spans="1:5" x14ac:dyDescent="0.2">
      <c r="A4375" s="20">
        <v>104492</v>
      </c>
      <c r="B4375" s="17" t="s">
        <v>4388</v>
      </c>
      <c r="C4375" s="20" t="s">
        <v>26</v>
      </c>
      <c r="D4375" s="21">
        <v>5756.2</v>
      </c>
    </row>
    <row r="4376" spans="1:5" x14ac:dyDescent="0.2">
      <c r="A4376" s="20">
        <v>104493</v>
      </c>
      <c r="B4376" s="17" t="s">
        <v>4389</v>
      </c>
      <c r="C4376" s="20" t="s">
        <v>26</v>
      </c>
      <c r="D4376" s="21">
        <v>0</v>
      </c>
    </row>
    <row r="4377" spans="1:5" x14ac:dyDescent="0.2">
      <c r="A4377" s="20">
        <v>104494</v>
      </c>
      <c r="B4377" s="17" t="s">
        <v>4390</v>
      </c>
      <c r="C4377" s="20" t="s">
        <v>26</v>
      </c>
      <c r="D4377" s="21">
        <v>7773.69</v>
      </c>
      <c r="E4377" s="15">
        <v>0</v>
      </c>
    </row>
    <row r="4378" spans="1:5" x14ac:dyDescent="0.2">
      <c r="A4378" s="20">
        <v>104495</v>
      </c>
      <c r="B4378" s="17" t="s">
        <v>4391</v>
      </c>
      <c r="C4378" s="20" t="s">
        <v>26</v>
      </c>
      <c r="D4378" s="21">
        <v>0</v>
      </c>
      <c r="E4378" s="15">
        <v>0</v>
      </c>
    </row>
    <row r="4379" spans="1:5" x14ac:dyDescent="0.2">
      <c r="A4379" s="20">
        <v>104496</v>
      </c>
      <c r="B4379" s="17" t="s">
        <v>4392</v>
      </c>
      <c r="C4379" s="20" t="s">
        <v>26</v>
      </c>
      <c r="D4379" s="21">
        <v>0</v>
      </c>
      <c r="E4379" s="15">
        <v>0</v>
      </c>
    </row>
    <row r="4380" spans="1:5" x14ac:dyDescent="0.2">
      <c r="A4380" s="20">
        <v>104497</v>
      </c>
      <c r="B4380" s="17" t="s">
        <v>4393</v>
      </c>
      <c r="C4380" s="20" t="s">
        <v>26</v>
      </c>
      <c r="D4380" s="21">
        <v>9306.14</v>
      </c>
      <c r="E4380" s="15">
        <v>0</v>
      </c>
    </row>
    <row r="4381" spans="1:5" x14ac:dyDescent="0.2">
      <c r="A4381" s="20">
        <v>104498</v>
      </c>
      <c r="B4381" s="17" t="s">
        <v>4394</v>
      </c>
      <c r="C4381" s="20" t="s">
        <v>26</v>
      </c>
      <c r="D4381" s="21">
        <v>0</v>
      </c>
      <c r="E4381" s="15">
        <v>0</v>
      </c>
    </row>
    <row r="4382" spans="1:5" x14ac:dyDescent="0.2">
      <c r="A4382" s="20">
        <v>104499</v>
      </c>
      <c r="B4382" s="17" t="s">
        <v>4395</v>
      </c>
      <c r="C4382" s="20" t="s">
        <v>26</v>
      </c>
      <c r="D4382" s="21">
        <v>0</v>
      </c>
      <c r="E4382" s="15">
        <v>0</v>
      </c>
    </row>
    <row r="4383" spans="1:5" x14ac:dyDescent="0.2">
      <c r="A4383" s="20">
        <v>104515</v>
      </c>
      <c r="B4383" s="17" t="s">
        <v>4396</v>
      </c>
      <c r="C4383" s="20" t="s">
        <v>17</v>
      </c>
      <c r="D4383" s="21">
        <v>25.57</v>
      </c>
      <c r="E4383" s="15">
        <v>0</v>
      </c>
    </row>
    <row r="4384" spans="1:5" x14ac:dyDescent="0.2">
      <c r="A4384" s="20">
        <v>106549</v>
      </c>
      <c r="B4384" s="17" t="s">
        <v>4397</v>
      </c>
      <c r="C4384" s="20" t="s">
        <v>26</v>
      </c>
      <c r="D4384" s="21">
        <v>0</v>
      </c>
      <c r="E4384" s="15">
        <v>0</v>
      </c>
    </row>
    <row r="4385" spans="1:5" x14ac:dyDescent="0.2">
      <c r="A4385" s="20">
        <v>106548</v>
      </c>
      <c r="B4385" s="17" t="s">
        <v>4398</v>
      </c>
      <c r="C4385" s="20" t="s">
        <v>26</v>
      </c>
      <c r="D4385" s="21">
        <v>0</v>
      </c>
      <c r="E4385" s="15">
        <v>0</v>
      </c>
    </row>
    <row r="4386" spans="1:5" x14ac:dyDescent="0.2">
      <c r="A4386" s="20">
        <v>106550</v>
      </c>
      <c r="B4386" s="17" t="s">
        <v>4399</v>
      </c>
      <c r="C4386" s="20" t="s">
        <v>26</v>
      </c>
      <c r="D4386" s="21">
        <v>4.99</v>
      </c>
      <c r="E4386" s="15">
        <v>0</v>
      </c>
    </row>
    <row r="4387" spans="1:5" x14ac:dyDescent="0.2">
      <c r="A4387" s="20">
        <v>87430</v>
      </c>
      <c r="B4387" s="17" t="s">
        <v>4400</v>
      </c>
      <c r="C4387" s="20" t="s">
        <v>17</v>
      </c>
      <c r="D4387" s="21">
        <v>23.04</v>
      </c>
      <c r="E4387" s="15">
        <v>0</v>
      </c>
    </row>
    <row r="4388" spans="1:5" x14ac:dyDescent="0.2">
      <c r="A4388" s="20">
        <v>87433</v>
      </c>
      <c r="B4388" s="17" t="s">
        <v>4401</v>
      </c>
      <c r="C4388" s="20" t="s">
        <v>17</v>
      </c>
      <c r="D4388" s="21">
        <v>32.700000000000003</v>
      </c>
      <c r="E4388" s="15">
        <v>0</v>
      </c>
    </row>
    <row r="4389" spans="1:5" x14ac:dyDescent="0.2">
      <c r="A4389" s="20">
        <v>87436</v>
      </c>
      <c r="B4389" s="17" t="s">
        <v>4402</v>
      </c>
      <c r="C4389" s="20" t="s">
        <v>17</v>
      </c>
      <c r="D4389" s="21">
        <v>37.64</v>
      </c>
      <c r="E4389" s="15">
        <v>0</v>
      </c>
    </row>
    <row r="4390" spans="1:5" x14ac:dyDescent="0.2">
      <c r="A4390" s="20">
        <v>87439</v>
      </c>
      <c r="B4390" s="17" t="s">
        <v>4403</v>
      </c>
      <c r="C4390" s="20" t="s">
        <v>17</v>
      </c>
      <c r="D4390" s="21">
        <v>45.85</v>
      </c>
      <c r="E4390" s="15">
        <v>0</v>
      </c>
    </row>
    <row r="4391" spans="1:5" x14ac:dyDescent="0.2">
      <c r="A4391" s="20">
        <v>104633</v>
      </c>
      <c r="B4391" s="17" t="s">
        <v>4404</v>
      </c>
      <c r="C4391" s="20" t="s">
        <v>17</v>
      </c>
      <c r="D4391" s="21">
        <v>32.200000000000003</v>
      </c>
      <c r="E4391" s="15">
        <v>0</v>
      </c>
    </row>
    <row r="4392" spans="1:5" x14ac:dyDescent="0.2">
      <c r="A4392" s="20">
        <v>104634</v>
      </c>
      <c r="B4392" s="17" t="s">
        <v>4405</v>
      </c>
      <c r="C4392" s="20" t="s">
        <v>17</v>
      </c>
      <c r="D4392" s="21">
        <v>46.77</v>
      </c>
      <c r="E4392" s="15">
        <v>0</v>
      </c>
    </row>
    <row r="4393" spans="1:5" x14ac:dyDescent="0.2">
      <c r="A4393" s="20">
        <v>87418</v>
      </c>
      <c r="B4393" s="17" t="s">
        <v>4406</v>
      </c>
      <c r="C4393" s="20" t="s">
        <v>17</v>
      </c>
      <c r="D4393" s="21">
        <v>22.72</v>
      </c>
      <c r="E4393" s="15">
        <v>0</v>
      </c>
    </row>
    <row r="4394" spans="1:5" x14ac:dyDescent="0.2">
      <c r="A4394" s="20">
        <v>87421</v>
      </c>
      <c r="B4394" s="17" t="s">
        <v>4407</v>
      </c>
      <c r="C4394" s="20" t="s">
        <v>17</v>
      </c>
      <c r="D4394" s="21">
        <v>34.15</v>
      </c>
      <c r="E4394" s="15">
        <v>0</v>
      </c>
    </row>
    <row r="4395" spans="1:5" x14ac:dyDescent="0.2">
      <c r="A4395" s="20">
        <v>104628</v>
      </c>
      <c r="B4395" s="17" t="s">
        <v>4408</v>
      </c>
      <c r="C4395" s="20" t="s">
        <v>17</v>
      </c>
      <c r="D4395" s="21">
        <v>36.840000000000003</v>
      </c>
      <c r="E4395" s="15">
        <v>0</v>
      </c>
    </row>
    <row r="4396" spans="1:5" x14ac:dyDescent="0.2">
      <c r="A4396" s="20">
        <v>104631</v>
      </c>
      <c r="B4396" s="17" t="s">
        <v>4409</v>
      </c>
      <c r="C4396" s="20" t="s">
        <v>17</v>
      </c>
      <c r="D4396" s="21">
        <v>49.27</v>
      </c>
      <c r="E4396" s="15">
        <v>0</v>
      </c>
    </row>
    <row r="4397" spans="1:5" x14ac:dyDescent="0.2">
      <c r="A4397" s="20">
        <v>104627</v>
      </c>
      <c r="B4397" s="17" t="s">
        <v>4410</v>
      </c>
      <c r="C4397" s="20" t="s">
        <v>17</v>
      </c>
      <c r="D4397" s="21">
        <v>22.7</v>
      </c>
      <c r="E4397" s="15">
        <v>0</v>
      </c>
    </row>
    <row r="4398" spans="1:5" x14ac:dyDescent="0.2">
      <c r="A4398" s="20">
        <v>104630</v>
      </c>
      <c r="B4398" s="17" t="s">
        <v>4411</v>
      </c>
      <c r="C4398" s="20" t="s">
        <v>17</v>
      </c>
      <c r="D4398" s="21">
        <v>35.130000000000003</v>
      </c>
      <c r="E4398" s="15">
        <v>0</v>
      </c>
    </row>
    <row r="4399" spans="1:5" x14ac:dyDescent="0.2">
      <c r="A4399" s="20">
        <v>104629</v>
      </c>
      <c r="B4399" s="17" t="s">
        <v>4412</v>
      </c>
      <c r="C4399" s="20" t="s">
        <v>17</v>
      </c>
      <c r="D4399" s="21">
        <v>44.97</v>
      </c>
      <c r="E4399" s="15">
        <v>0</v>
      </c>
    </row>
    <row r="4400" spans="1:5" x14ac:dyDescent="0.2">
      <c r="A4400" s="20">
        <v>104632</v>
      </c>
      <c r="B4400" s="17" t="s">
        <v>4413</v>
      </c>
      <c r="C4400" s="20" t="s">
        <v>17</v>
      </c>
      <c r="D4400" s="21">
        <v>57.39</v>
      </c>
      <c r="E4400" s="15">
        <v>0</v>
      </c>
    </row>
    <row r="4401" spans="1:5" x14ac:dyDescent="0.2">
      <c r="A4401" s="20">
        <v>87412</v>
      </c>
      <c r="B4401" s="17" t="s">
        <v>4414</v>
      </c>
      <c r="C4401" s="20" t="s">
        <v>17</v>
      </c>
      <c r="D4401" s="21">
        <v>30.16</v>
      </c>
      <c r="E4401" s="15">
        <v>0</v>
      </c>
    </row>
    <row r="4402" spans="1:5" x14ac:dyDescent="0.2">
      <c r="A4402" s="20">
        <v>87415</v>
      </c>
      <c r="B4402" s="17" t="s">
        <v>4415</v>
      </c>
      <c r="C4402" s="20" t="s">
        <v>17</v>
      </c>
      <c r="D4402" s="21">
        <v>41.1</v>
      </c>
      <c r="E4402" s="15">
        <v>0</v>
      </c>
    </row>
    <row r="4403" spans="1:5" x14ac:dyDescent="0.2">
      <c r="A4403" s="20">
        <v>87411</v>
      </c>
      <c r="B4403" s="17" t="s">
        <v>4416</v>
      </c>
      <c r="C4403" s="20" t="s">
        <v>17</v>
      </c>
      <c r="D4403" s="21">
        <v>19.27</v>
      </c>
      <c r="E4403" s="15">
        <v>0</v>
      </c>
    </row>
    <row r="4404" spans="1:5" x14ac:dyDescent="0.2">
      <c r="A4404" s="20">
        <v>87414</v>
      </c>
      <c r="B4404" s="17" t="s">
        <v>4417</v>
      </c>
      <c r="C4404" s="20" t="s">
        <v>17</v>
      </c>
      <c r="D4404" s="21">
        <v>30.2</v>
      </c>
      <c r="E4404" s="15">
        <v>0</v>
      </c>
    </row>
    <row r="4405" spans="1:5" x14ac:dyDescent="0.2">
      <c r="A4405" s="20">
        <v>87413</v>
      </c>
      <c r="B4405" s="17" t="s">
        <v>4418</v>
      </c>
      <c r="C4405" s="20" t="s">
        <v>17</v>
      </c>
      <c r="D4405" s="21">
        <v>36.43</v>
      </c>
      <c r="E4405" s="15">
        <v>0</v>
      </c>
    </row>
    <row r="4406" spans="1:5" x14ac:dyDescent="0.2">
      <c r="A4406" s="20">
        <v>87416</v>
      </c>
      <c r="B4406" s="17" t="s">
        <v>4419</v>
      </c>
      <c r="C4406" s="20" t="s">
        <v>17</v>
      </c>
      <c r="D4406" s="21">
        <v>47.36</v>
      </c>
      <c r="E4406" s="15">
        <v>0</v>
      </c>
    </row>
    <row r="4407" spans="1:5" x14ac:dyDescent="0.2">
      <c r="A4407" s="20">
        <v>104635</v>
      </c>
      <c r="B4407" s="17" t="s">
        <v>4420</v>
      </c>
      <c r="C4407" s="20" t="s">
        <v>17</v>
      </c>
      <c r="D4407" s="21">
        <v>66.47</v>
      </c>
      <c r="E4407" s="15">
        <v>0</v>
      </c>
    </row>
    <row r="4408" spans="1:5" x14ac:dyDescent="0.2">
      <c r="A4408" s="20">
        <v>104636</v>
      </c>
      <c r="B4408" s="17" t="s">
        <v>4421</v>
      </c>
      <c r="C4408" s="20" t="s">
        <v>17</v>
      </c>
      <c r="D4408" s="21">
        <v>76.62</v>
      </c>
      <c r="E4408" s="15">
        <v>0</v>
      </c>
    </row>
    <row r="4409" spans="1:5" x14ac:dyDescent="0.2">
      <c r="A4409" s="20">
        <v>87424</v>
      </c>
      <c r="B4409" s="17" t="s">
        <v>4422</v>
      </c>
      <c r="C4409" s="20" t="s">
        <v>17</v>
      </c>
      <c r="D4409" s="21">
        <v>46.32</v>
      </c>
      <c r="E4409" s="15">
        <v>0</v>
      </c>
    </row>
    <row r="4410" spans="1:5" x14ac:dyDescent="0.2">
      <c r="A4410" s="20">
        <v>87427</v>
      </c>
      <c r="B4410" s="17" t="s">
        <v>4423</v>
      </c>
      <c r="C4410" s="20" t="s">
        <v>17</v>
      </c>
      <c r="D4410" s="21">
        <v>54.3</v>
      </c>
      <c r="E4410" s="15">
        <v>0</v>
      </c>
    </row>
    <row r="4411" spans="1:5" x14ac:dyDescent="0.2">
      <c r="A4411" s="20">
        <v>89998</v>
      </c>
      <c r="B4411" s="17" t="s">
        <v>4424</v>
      </c>
      <c r="C4411" s="20" t="s">
        <v>284</v>
      </c>
      <c r="D4411" s="21">
        <v>9.0399999999999991</v>
      </c>
      <c r="E4411" s="15">
        <v>0</v>
      </c>
    </row>
    <row r="4412" spans="1:5" x14ac:dyDescent="0.2">
      <c r="A4412" s="20">
        <v>102920</v>
      </c>
      <c r="B4412" s="17" t="s">
        <v>4425</v>
      </c>
      <c r="C4412" s="20" t="s">
        <v>284</v>
      </c>
      <c r="D4412" s="21">
        <v>7.2</v>
      </c>
      <c r="E4412" s="15">
        <v>0</v>
      </c>
    </row>
    <row r="4413" spans="1:5" x14ac:dyDescent="0.2">
      <c r="A4413" s="20">
        <v>102923</v>
      </c>
      <c r="B4413" s="17" t="s">
        <v>4426</v>
      </c>
      <c r="C4413" s="20" t="s">
        <v>284</v>
      </c>
      <c r="D4413" s="21">
        <v>6.5</v>
      </c>
      <c r="E4413" s="15">
        <v>0</v>
      </c>
    </row>
    <row r="4414" spans="1:5" x14ac:dyDescent="0.2">
      <c r="A4414" s="20">
        <v>90000</v>
      </c>
      <c r="B4414" s="17" t="s">
        <v>4427</v>
      </c>
      <c r="C4414" s="20" t="s">
        <v>284</v>
      </c>
      <c r="D4414" s="21">
        <v>12.87</v>
      </c>
      <c r="E4414" s="15">
        <v>0</v>
      </c>
    </row>
    <row r="4415" spans="1:5" x14ac:dyDescent="0.2">
      <c r="A4415" s="20">
        <v>103088</v>
      </c>
      <c r="B4415" s="17" t="s">
        <v>4428</v>
      </c>
      <c r="C4415" s="20" t="s">
        <v>284</v>
      </c>
      <c r="D4415" s="21">
        <v>9.65</v>
      </c>
      <c r="E4415" s="15">
        <v>0</v>
      </c>
    </row>
    <row r="4416" spans="1:5" x14ac:dyDescent="0.2">
      <c r="A4416" s="20">
        <v>102922</v>
      </c>
      <c r="B4416" s="17" t="s">
        <v>4429</v>
      </c>
      <c r="C4416" s="20" t="s">
        <v>284</v>
      </c>
      <c r="D4416" s="21">
        <v>7.99</v>
      </c>
      <c r="E4416" s="15">
        <v>0</v>
      </c>
    </row>
    <row r="4417" spans="1:5" x14ac:dyDescent="0.2">
      <c r="A4417" s="20">
        <v>89999</v>
      </c>
      <c r="B4417" s="17" t="s">
        <v>4430</v>
      </c>
      <c r="C4417" s="20" t="s">
        <v>284</v>
      </c>
      <c r="D4417" s="21">
        <v>16.989999999999998</v>
      </c>
      <c r="E4417" s="15">
        <v>0</v>
      </c>
    </row>
    <row r="4418" spans="1:5" x14ac:dyDescent="0.2">
      <c r="A4418" s="20">
        <v>89996</v>
      </c>
      <c r="B4418" s="17" t="s">
        <v>4431</v>
      </c>
      <c r="C4418" s="20" t="s">
        <v>284</v>
      </c>
      <c r="D4418" s="21">
        <v>9.7899999999999991</v>
      </c>
      <c r="E4418" s="15">
        <v>0</v>
      </c>
    </row>
    <row r="4419" spans="1:5" x14ac:dyDescent="0.2">
      <c r="A4419" s="20">
        <v>89997</v>
      </c>
      <c r="B4419" s="17" t="s">
        <v>4432</v>
      </c>
      <c r="C4419" s="20" t="s">
        <v>284</v>
      </c>
      <c r="D4419" s="21">
        <v>7.68</v>
      </c>
      <c r="E4419" s="15">
        <v>0</v>
      </c>
    </row>
    <row r="4420" spans="1:5" x14ac:dyDescent="0.2">
      <c r="A4420" s="20">
        <v>102921</v>
      </c>
      <c r="B4420" s="17" t="s">
        <v>4433</v>
      </c>
      <c r="C4420" s="20" t="s">
        <v>284</v>
      </c>
      <c r="D4420" s="21">
        <v>6.78</v>
      </c>
      <c r="E4420" s="15">
        <v>0</v>
      </c>
    </row>
    <row r="4421" spans="1:5" x14ac:dyDescent="0.2">
      <c r="A4421" s="20">
        <v>90278</v>
      </c>
      <c r="B4421" s="17" t="s">
        <v>4434</v>
      </c>
      <c r="C4421" s="20" t="s">
        <v>105</v>
      </c>
      <c r="D4421" s="21">
        <v>489.51</v>
      </c>
      <c r="E4421" s="15">
        <v>0</v>
      </c>
    </row>
    <row r="4422" spans="1:5" x14ac:dyDescent="0.2">
      <c r="A4422" s="20">
        <v>90282</v>
      </c>
      <c r="B4422" s="17" t="s">
        <v>4435</v>
      </c>
      <c r="C4422" s="20" t="s">
        <v>105</v>
      </c>
      <c r="D4422" s="21">
        <v>475.97</v>
      </c>
      <c r="E4422" s="15">
        <v>0</v>
      </c>
    </row>
    <row r="4423" spans="1:5" x14ac:dyDescent="0.2">
      <c r="A4423" s="20">
        <v>90279</v>
      </c>
      <c r="B4423" s="17" t="s">
        <v>4436</v>
      </c>
      <c r="C4423" s="20" t="s">
        <v>105</v>
      </c>
      <c r="D4423" s="21">
        <v>542.39</v>
      </c>
      <c r="E4423" s="15">
        <v>0</v>
      </c>
    </row>
    <row r="4424" spans="1:5" x14ac:dyDescent="0.2">
      <c r="A4424" s="20">
        <v>90283</v>
      </c>
      <c r="B4424" s="17" t="s">
        <v>4437</v>
      </c>
      <c r="C4424" s="20" t="s">
        <v>105</v>
      </c>
      <c r="D4424" s="21">
        <v>528.33000000000004</v>
      </c>
      <c r="E4424" s="15">
        <v>0</v>
      </c>
    </row>
    <row r="4425" spans="1:5" x14ac:dyDescent="0.2">
      <c r="A4425" s="20">
        <v>90280</v>
      </c>
      <c r="B4425" s="17" t="s">
        <v>4438</v>
      </c>
      <c r="C4425" s="20" t="s">
        <v>105</v>
      </c>
      <c r="D4425" s="21">
        <v>596.85</v>
      </c>
      <c r="E4425" s="15">
        <v>0</v>
      </c>
    </row>
    <row r="4426" spans="1:5" x14ac:dyDescent="0.2">
      <c r="A4426" s="20">
        <v>90284</v>
      </c>
      <c r="B4426" s="17" t="s">
        <v>4439</v>
      </c>
      <c r="C4426" s="20" t="s">
        <v>105</v>
      </c>
      <c r="D4426" s="21">
        <v>587.09</v>
      </c>
      <c r="E4426" s="15">
        <v>0</v>
      </c>
    </row>
    <row r="4427" spans="1:5" x14ac:dyDescent="0.2">
      <c r="A4427" s="20">
        <v>90281</v>
      </c>
      <c r="B4427" s="17" t="s">
        <v>4440</v>
      </c>
      <c r="C4427" s="20" t="s">
        <v>105</v>
      </c>
      <c r="D4427" s="21">
        <v>687.52</v>
      </c>
      <c r="E4427" s="15">
        <v>0</v>
      </c>
    </row>
    <row r="4428" spans="1:5" x14ac:dyDescent="0.2">
      <c r="A4428" s="20">
        <v>90285</v>
      </c>
      <c r="B4428" s="17" t="s">
        <v>4441</v>
      </c>
      <c r="C4428" s="20" t="s">
        <v>105</v>
      </c>
      <c r="D4428" s="21">
        <v>683.24</v>
      </c>
      <c r="E4428" s="15">
        <v>0</v>
      </c>
    </row>
    <row r="4429" spans="1:5" x14ac:dyDescent="0.2">
      <c r="A4429" s="20">
        <v>89994</v>
      </c>
      <c r="B4429" s="17" t="s">
        <v>4442</v>
      </c>
      <c r="C4429" s="20" t="s">
        <v>105</v>
      </c>
      <c r="D4429" s="21">
        <v>926.99</v>
      </c>
      <c r="E4429" s="15">
        <v>0</v>
      </c>
    </row>
    <row r="4430" spans="1:5" x14ac:dyDescent="0.2">
      <c r="A4430" s="20">
        <v>89995</v>
      </c>
      <c r="B4430" s="17" t="s">
        <v>4443</v>
      </c>
      <c r="C4430" s="20" t="s">
        <v>105</v>
      </c>
      <c r="D4430" s="21">
        <v>1072.43</v>
      </c>
      <c r="E4430" s="15">
        <v>0</v>
      </c>
    </row>
    <row r="4431" spans="1:5" x14ac:dyDescent="0.2">
      <c r="A4431" s="20">
        <v>89993</v>
      </c>
      <c r="B4431" s="17" t="s">
        <v>4444</v>
      </c>
      <c r="C4431" s="20" t="s">
        <v>105</v>
      </c>
      <c r="D4431" s="21">
        <v>1122.4100000000001</v>
      </c>
      <c r="E4431" s="15">
        <v>0</v>
      </c>
    </row>
    <row r="4432" spans="1:5" x14ac:dyDescent="0.2">
      <c r="A4432" s="20">
        <v>106212</v>
      </c>
      <c r="B4432" s="17" t="s">
        <v>4445</v>
      </c>
      <c r="C4432" s="20" t="s">
        <v>26</v>
      </c>
      <c r="D4432" s="21">
        <v>0</v>
      </c>
      <c r="E4432" s="15">
        <v>0</v>
      </c>
    </row>
    <row r="4433" spans="1:5" x14ac:dyDescent="0.2">
      <c r="A4433" s="20">
        <v>106216</v>
      </c>
      <c r="B4433" s="17" t="s">
        <v>4446</v>
      </c>
      <c r="C4433" s="20" t="s">
        <v>26</v>
      </c>
      <c r="D4433" s="21">
        <v>0</v>
      </c>
    </row>
    <row r="4434" spans="1:5" x14ac:dyDescent="0.2">
      <c r="A4434" s="20">
        <v>99860</v>
      </c>
      <c r="B4434" s="17" t="s">
        <v>4447</v>
      </c>
      <c r="C4434" s="20" t="s">
        <v>26</v>
      </c>
      <c r="D4434" s="21">
        <v>0</v>
      </c>
    </row>
    <row r="4435" spans="1:5" x14ac:dyDescent="0.2">
      <c r="A4435" s="20">
        <v>99858</v>
      </c>
      <c r="B4435" s="17" t="s">
        <v>4448</v>
      </c>
      <c r="C4435" s="20" t="s">
        <v>26</v>
      </c>
      <c r="D4435" s="21">
        <v>0</v>
      </c>
    </row>
    <row r="4436" spans="1:5" x14ac:dyDescent="0.2">
      <c r="A4436" s="20">
        <v>99859</v>
      </c>
      <c r="B4436" s="17" t="s">
        <v>4449</v>
      </c>
      <c r="C4436" s="20" t="s">
        <v>26</v>
      </c>
      <c r="D4436" s="21">
        <v>0</v>
      </c>
      <c r="E4436" s="15">
        <v>0</v>
      </c>
    </row>
    <row r="4437" spans="1:5" x14ac:dyDescent="0.2">
      <c r="A4437" s="20">
        <v>106211</v>
      </c>
      <c r="B4437" s="17" t="s">
        <v>4450</v>
      </c>
      <c r="C4437" s="20" t="s">
        <v>26</v>
      </c>
      <c r="D4437" s="21">
        <v>0</v>
      </c>
      <c r="E4437" s="15">
        <v>0</v>
      </c>
    </row>
    <row r="4438" spans="1:5" x14ac:dyDescent="0.2">
      <c r="A4438" s="20">
        <v>106215</v>
      </c>
      <c r="B4438" s="17" t="s">
        <v>4451</v>
      </c>
      <c r="C4438" s="20" t="s">
        <v>26</v>
      </c>
      <c r="D4438" s="21">
        <v>0</v>
      </c>
      <c r="E4438" s="15">
        <v>0</v>
      </c>
    </row>
    <row r="4439" spans="1:5" x14ac:dyDescent="0.2">
      <c r="A4439" s="20">
        <v>99857</v>
      </c>
      <c r="B4439" s="17" t="s">
        <v>4452</v>
      </c>
      <c r="C4439" s="20" t="s">
        <v>26</v>
      </c>
      <c r="D4439" s="21">
        <v>68.69</v>
      </c>
      <c r="E4439" s="15">
        <v>0</v>
      </c>
    </row>
    <row r="4440" spans="1:5" x14ac:dyDescent="0.2">
      <c r="A4440" s="20">
        <v>99855</v>
      </c>
      <c r="B4440" s="17" t="s">
        <v>4453</v>
      </c>
      <c r="C4440" s="20" t="s">
        <v>26</v>
      </c>
      <c r="D4440" s="21">
        <v>95.35</v>
      </c>
      <c r="E4440" s="15">
        <v>0</v>
      </c>
    </row>
    <row r="4441" spans="1:5" x14ac:dyDescent="0.2">
      <c r="A4441" s="20">
        <v>99856</v>
      </c>
      <c r="B4441" s="17" t="s">
        <v>4454</v>
      </c>
      <c r="C4441" s="20" t="s">
        <v>26</v>
      </c>
      <c r="D4441" s="21">
        <v>0</v>
      </c>
      <c r="E4441" s="15">
        <v>0</v>
      </c>
    </row>
    <row r="4442" spans="1:5" x14ac:dyDescent="0.2">
      <c r="A4442" s="20">
        <v>106210</v>
      </c>
      <c r="B4442" s="17" t="s">
        <v>4455</v>
      </c>
      <c r="C4442" s="20" t="s">
        <v>26</v>
      </c>
      <c r="D4442" s="21">
        <v>0</v>
      </c>
      <c r="E4442" s="15">
        <v>0</v>
      </c>
    </row>
    <row r="4443" spans="1:5" x14ac:dyDescent="0.2">
      <c r="A4443" s="20">
        <v>106214</v>
      </c>
      <c r="B4443" s="17" t="s">
        <v>4456</v>
      </c>
      <c r="C4443" s="20" t="s">
        <v>26</v>
      </c>
      <c r="D4443" s="21">
        <v>0</v>
      </c>
      <c r="E4443" s="15">
        <v>0</v>
      </c>
    </row>
    <row r="4444" spans="1:5" x14ac:dyDescent="0.2">
      <c r="A4444" s="20">
        <v>99862</v>
      </c>
      <c r="B4444" s="17" t="s">
        <v>4457</v>
      </c>
      <c r="C4444" s="20" t="s">
        <v>17</v>
      </c>
      <c r="D4444" s="21">
        <v>518.38</v>
      </c>
      <c r="E4444" s="15">
        <v>0</v>
      </c>
    </row>
    <row r="4445" spans="1:5" x14ac:dyDescent="0.2">
      <c r="A4445" s="20">
        <v>99861</v>
      </c>
      <c r="B4445" s="17" t="s">
        <v>4458</v>
      </c>
      <c r="C4445" s="20" t="s">
        <v>17</v>
      </c>
      <c r="D4445" s="21">
        <v>607.92999999999995</v>
      </c>
      <c r="E4445" s="15">
        <v>0</v>
      </c>
    </row>
    <row r="4446" spans="1:5" x14ac:dyDescent="0.2">
      <c r="A4446" s="20">
        <v>106213</v>
      </c>
      <c r="B4446" s="17" t="s">
        <v>4459</v>
      </c>
      <c r="C4446" s="20" t="s">
        <v>26</v>
      </c>
      <c r="D4446" s="21">
        <v>0</v>
      </c>
      <c r="E4446" s="15">
        <v>0</v>
      </c>
    </row>
    <row r="4447" spans="1:5" x14ac:dyDescent="0.2">
      <c r="A4447" s="20">
        <v>106220</v>
      </c>
      <c r="B4447" s="17" t="s">
        <v>4460</v>
      </c>
      <c r="C4447" s="20" t="s">
        <v>26</v>
      </c>
      <c r="D4447" s="21">
        <v>0</v>
      </c>
      <c r="E4447" s="15">
        <v>0</v>
      </c>
    </row>
    <row r="4448" spans="1:5" x14ac:dyDescent="0.2">
      <c r="A4448" s="20">
        <v>106221</v>
      </c>
      <c r="B4448" s="17" t="s">
        <v>4461</v>
      </c>
      <c r="C4448" s="20" t="s">
        <v>26</v>
      </c>
      <c r="D4448" s="21">
        <v>0</v>
      </c>
      <c r="E4448" s="15">
        <v>0</v>
      </c>
    </row>
    <row r="4449" spans="1:5" x14ac:dyDescent="0.2">
      <c r="A4449" s="20">
        <v>99853</v>
      </c>
      <c r="B4449" s="17" t="s">
        <v>4462</v>
      </c>
      <c r="C4449" s="20" t="s">
        <v>26</v>
      </c>
      <c r="D4449" s="21">
        <v>0</v>
      </c>
      <c r="E4449" s="15">
        <v>0</v>
      </c>
    </row>
    <row r="4450" spans="1:5" x14ac:dyDescent="0.2">
      <c r="A4450" s="20">
        <v>99851</v>
      </c>
      <c r="B4450" s="17" t="s">
        <v>4463</v>
      </c>
      <c r="C4450" s="20" t="s">
        <v>26</v>
      </c>
      <c r="D4450" s="21">
        <v>0</v>
      </c>
      <c r="E4450" s="15">
        <v>0</v>
      </c>
    </row>
    <row r="4451" spans="1:5" x14ac:dyDescent="0.2">
      <c r="A4451" s="20">
        <v>99854</v>
      </c>
      <c r="B4451" s="17" t="s">
        <v>4464</v>
      </c>
      <c r="C4451" s="20" t="s">
        <v>26</v>
      </c>
      <c r="D4451" s="21">
        <v>0</v>
      </c>
      <c r="E4451" s="15">
        <v>0</v>
      </c>
    </row>
    <row r="4452" spans="1:5" x14ac:dyDescent="0.2">
      <c r="A4452" s="20">
        <v>99852</v>
      </c>
      <c r="B4452" s="17" t="s">
        <v>4465</v>
      </c>
      <c r="C4452" s="20" t="s">
        <v>26</v>
      </c>
      <c r="D4452" s="21">
        <v>0</v>
      </c>
      <c r="E4452" s="15">
        <v>0</v>
      </c>
    </row>
    <row r="4453" spans="1:5" x14ac:dyDescent="0.2">
      <c r="A4453" s="20">
        <v>99844</v>
      </c>
      <c r="B4453" s="17" t="s">
        <v>4466</v>
      </c>
      <c r="C4453" s="20" t="s">
        <v>26</v>
      </c>
      <c r="D4453" s="21">
        <v>0</v>
      </c>
      <c r="E4453" s="15">
        <v>0</v>
      </c>
    </row>
    <row r="4454" spans="1:5" x14ac:dyDescent="0.2">
      <c r="A4454" s="20">
        <v>99842</v>
      </c>
      <c r="B4454" s="17" t="s">
        <v>4467</v>
      </c>
      <c r="C4454" s="20" t="s">
        <v>26</v>
      </c>
      <c r="D4454" s="21">
        <v>558.87</v>
      </c>
      <c r="E4454" s="15">
        <v>0</v>
      </c>
    </row>
    <row r="4455" spans="1:5" x14ac:dyDescent="0.2">
      <c r="A4455" s="20">
        <v>99845</v>
      </c>
      <c r="B4455" s="17" t="s">
        <v>4468</v>
      </c>
      <c r="C4455" s="20" t="s">
        <v>26</v>
      </c>
      <c r="D4455" s="21">
        <v>0</v>
      </c>
      <c r="E4455" s="15">
        <v>0</v>
      </c>
    </row>
    <row r="4456" spans="1:5" x14ac:dyDescent="0.2">
      <c r="A4456" s="20">
        <v>99843</v>
      </c>
      <c r="B4456" s="17" t="s">
        <v>4469</v>
      </c>
      <c r="C4456" s="20" t="s">
        <v>26</v>
      </c>
      <c r="D4456" s="21">
        <v>0</v>
      </c>
      <c r="E4456" s="15">
        <v>0</v>
      </c>
    </row>
    <row r="4457" spans="1:5" x14ac:dyDescent="0.2">
      <c r="A4457" s="20">
        <v>106217</v>
      </c>
      <c r="B4457" s="17" t="s">
        <v>4470</v>
      </c>
      <c r="C4457" s="20" t="s">
        <v>26</v>
      </c>
      <c r="D4457" s="21">
        <v>0</v>
      </c>
      <c r="E4457" s="15">
        <v>0</v>
      </c>
    </row>
    <row r="4458" spans="1:5" x14ac:dyDescent="0.2">
      <c r="A4458" s="20">
        <v>106218</v>
      </c>
      <c r="B4458" s="17" t="s">
        <v>4471</v>
      </c>
      <c r="C4458" s="20" t="s">
        <v>26</v>
      </c>
      <c r="D4458" s="21">
        <v>0</v>
      </c>
      <c r="E4458" s="15">
        <v>0</v>
      </c>
    </row>
    <row r="4459" spans="1:5" x14ac:dyDescent="0.2">
      <c r="A4459" s="20">
        <v>106219</v>
      </c>
      <c r="B4459" s="17" t="s">
        <v>4472</v>
      </c>
      <c r="C4459" s="20" t="s">
        <v>26</v>
      </c>
      <c r="D4459" s="21">
        <v>0</v>
      </c>
      <c r="E4459" s="15">
        <v>0</v>
      </c>
    </row>
    <row r="4460" spans="1:5" x14ac:dyDescent="0.2">
      <c r="A4460" s="20">
        <v>99846</v>
      </c>
      <c r="B4460" s="17" t="s">
        <v>4473</v>
      </c>
      <c r="C4460" s="20" t="s">
        <v>26</v>
      </c>
      <c r="D4460" s="21">
        <v>0</v>
      </c>
      <c r="E4460" s="15">
        <v>0</v>
      </c>
    </row>
    <row r="4461" spans="1:5" x14ac:dyDescent="0.2">
      <c r="A4461" s="20">
        <v>94276</v>
      </c>
      <c r="B4461" s="17" t="s">
        <v>4474</v>
      </c>
      <c r="C4461" s="20" t="s">
        <v>26</v>
      </c>
      <c r="D4461" s="21">
        <v>46.37</v>
      </c>
      <c r="E4461" s="15">
        <v>0</v>
      </c>
    </row>
    <row r="4462" spans="1:5" x14ac:dyDescent="0.2">
      <c r="A4462" s="20">
        <v>94274</v>
      </c>
      <c r="B4462" s="17" t="s">
        <v>4475</v>
      </c>
      <c r="C4462" s="20" t="s">
        <v>26</v>
      </c>
      <c r="D4462" s="21">
        <v>50.54</v>
      </c>
      <c r="E4462" s="15">
        <v>0</v>
      </c>
    </row>
    <row r="4463" spans="1:5" x14ac:dyDescent="0.2">
      <c r="A4463" s="20">
        <v>94280</v>
      </c>
      <c r="B4463" s="17" t="s">
        <v>4476</v>
      </c>
      <c r="C4463" s="20" t="s">
        <v>26</v>
      </c>
      <c r="D4463" s="21">
        <v>48.17</v>
      </c>
      <c r="E4463" s="15">
        <v>0</v>
      </c>
    </row>
    <row r="4464" spans="1:5" x14ac:dyDescent="0.2">
      <c r="A4464" s="20">
        <v>94278</v>
      </c>
      <c r="B4464" s="17" t="s">
        <v>4477</v>
      </c>
      <c r="C4464" s="20" t="s">
        <v>26</v>
      </c>
      <c r="D4464" s="21">
        <v>41.59</v>
      </c>
      <c r="E4464" s="15">
        <v>0</v>
      </c>
    </row>
    <row r="4465" spans="1:5" x14ac:dyDescent="0.2">
      <c r="A4465" s="20">
        <v>94275</v>
      </c>
      <c r="B4465" s="17" t="s">
        <v>4478</v>
      </c>
      <c r="C4465" s="20" t="s">
        <v>26</v>
      </c>
      <c r="D4465" s="21">
        <v>42.6</v>
      </c>
      <c r="E4465" s="15">
        <v>0</v>
      </c>
    </row>
    <row r="4466" spans="1:5" x14ac:dyDescent="0.2">
      <c r="A4466" s="20">
        <v>94273</v>
      </c>
      <c r="B4466" s="17" t="s">
        <v>4479</v>
      </c>
      <c r="C4466" s="20" t="s">
        <v>26</v>
      </c>
      <c r="D4466" s="21">
        <v>46.77</v>
      </c>
      <c r="E4466" s="15">
        <v>0</v>
      </c>
    </row>
    <row r="4467" spans="1:5" x14ac:dyDescent="0.2">
      <c r="A4467" s="20">
        <v>94279</v>
      </c>
      <c r="B4467" s="17" t="s">
        <v>4480</v>
      </c>
      <c r="C4467" s="20" t="s">
        <v>26</v>
      </c>
      <c r="D4467" s="21">
        <v>44.4</v>
      </c>
      <c r="E4467" s="15">
        <v>0</v>
      </c>
    </row>
    <row r="4468" spans="1:5" x14ac:dyDescent="0.2">
      <c r="A4468" s="20">
        <v>94277</v>
      </c>
      <c r="B4468" s="17" t="s">
        <v>4481</v>
      </c>
      <c r="C4468" s="20" t="s">
        <v>26</v>
      </c>
      <c r="D4468" s="21">
        <v>37.82</v>
      </c>
      <c r="E4468" s="15">
        <v>0</v>
      </c>
    </row>
    <row r="4469" spans="1:5" x14ac:dyDescent="0.2">
      <c r="A4469" s="20">
        <v>104930</v>
      </c>
      <c r="B4469" s="17" t="s">
        <v>4482</v>
      </c>
      <c r="C4469" s="20" t="s">
        <v>26</v>
      </c>
      <c r="D4469" s="21">
        <v>0</v>
      </c>
      <c r="E4469" s="15">
        <v>0</v>
      </c>
    </row>
    <row r="4470" spans="1:5" x14ac:dyDescent="0.2">
      <c r="A4470" s="20">
        <v>104931</v>
      </c>
      <c r="B4470" s="17" t="s">
        <v>4483</v>
      </c>
      <c r="C4470" s="20" t="s">
        <v>26</v>
      </c>
      <c r="D4470" s="21">
        <v>0</v>
      </c>
      <c r="E4470" s="15">
        <v>0</v>
      </c>
    </row>
    <row r="4471" spans="1:5" x14ac:dyDescent="0.2">
      <c r="A4471" s="20">
        <v>94294</v>
      </c>
      <c r="B4471" s="17" t="s">
        <v>4484</v>
      </c>
      <c r="C4471" s="20" t="s">
        <v>26</v>
      </c>
      <c r="D4471" s="21">
        <v>8.08</v>
      </c>
      <c r="E4471" s="15">
        <v>0</v>
      </c>
    </row>
    <row r="4472" spans="1:5" x14ac:dyDescent="0.2">
      <c r="A4472" s="20">
        <v>94288</v>
      </c>
      <c r="B4472" s="17" t="s">
        <v>4485</v>
      </c>
      <c r="C4472" s="20" t="s">
        <v>26</v>
      </c>
      <c r="D4472" s="21">
        <v>43.18</v>
      </c>
      <c r="E4472" s="15">
        <v>0</v>
      </c>
    </row>
    <row r="4473" spans="1:5" x14ac:dyDescent="0.2">
      <c r="A4473" s="20">
        <v>94282</v>
      </c>
      <c r="B4473" s="17" t="s">
        <v>4486</v>
      </c>
      <c r="C4473" s="20" t="s">
        <v>26</v>
      </c>
      <c r="D4473" s="21">
        <v>54.1</v>
      </c>
      <c r="E4473" s="15">
        <v>0</v>
      </c>
    </row>
    <row r="4474" spans="1:5" x14ac:dyDescent="0.2">
      <c r="A4474" s="20">
        <v>94290</v>
      </c>
      <c r="B4474" s="17" t="s">
        <v>4487</v>
      </c>
      <c r="C4474" s="20" t="s">
        <v>26</v>
      </c>
      <c r="D4474" s="21">
        <v>52.04</v>
      </c>
      <c r="E4474" s="15">
        <v>0</v>
      </c>
    </row>
    <row r="4475" spans="1:5" x14ac:dyDescent="0.2">
      <c r="A4475" s="20">
        <v>94284</v>
      </c>
      <c r="B4475" s="17" t="s">
        <v>4488</v>
      </c>
      <c r="C4475" s="20" t="s">
        <v>26</v>
      </c>
      <c r="D4475" s="21">
        <v>68.510000000000005</v>
      </c>
      <c r="E4475" s="15">
        <v>0</v>
      </c>
    </row>
    <row r="4476" spans="1:5" x14ac:dyDescent="0.2">
      <c r="A4476" s="20">
        <v>94292</v>
      </c>
      <c r="B4476" s="17" t="s">
        <v>4489</v>
      </c>
      <c r="C4476" s="20" t="s">
        <v>26</v>
      </c>
      <c r="D4476" s="21">
        <v>61.54</v>
      </c>
      <c r="E4476" s="15">
        <v>0</v>
      </c>
    </row>
    <row r="4477" spans="1:5" x14ac:dyDescent="0.2">
      <c r="A4477" s="20">
        <v>94286</v>
      </c>
      <c r="B4477" s="17" t="s">
        <v>4490</v>
      </c>
      <c r="C4477" s="20" t="s">
        <v>26</v>
      </c>
      <c r="D4477" s="21">
        <v>86.05</v>
      </c>
      <c r="E4477" s="15">
        <v>0</v>
      </c>
    </row>
    <row r="4478" spans="1:5" x14ac:dyDescent="0.2">
      <c r="A4478" s="20">
        <v>94287</v>
      </c>
      <c r="B4478" s="17" t="s">
        <v>4491</v>
      </c>
      <c r="C4478" s="20" t="s">
        <v>26</v>
      </c>
      <c r="D4478" s="21">
        <v>34.31</v>
      </c>
      <c r="E4478" s="15">
        <v>0</v>
      </c>
    </row>
    <row r="4479" spans="1:5" x14ac:dyDescent="0.2">
      <c r="A4479" s="20">
        <v>94281</v>
      </c>
      <c r="B4479" s="17" t="s">
        <v>4492</v>
      </c>
      <c r="C4479" s="20" t="s">
        <v>26</v>
      </c>
      <c r="D4479" s="21">
        <v>44.12</v>
      </c>
      <c r="E4479" s="15">
        <v>0</v>
      </c>
    </row>
    <row r="4480" spans="1:5" x14ac:dyDescent="0.2">
      <c r="A4480" s="20">
        <v>94289</v>
      </c>
      <c r="B4480" s="17" t="s">
        <v>4493</v>
      </c>
      <c r="C4480" s="20" t="s">
        <v>26</v>
      </c>
      <c r="D4480" s="21">
        <v>43.16</v>
      </c>
      <c r="E4480" s="15">
        <v>0</v>
      </c>
    </row>
    <row r="4481" spans="1:5" x14ac:dyDescent="0.2">
      <c r="A4481" s="20">
        <v>94283</v>
      </c>
      <c r="B4481" s="17" t="s">
        <v>4494</v>
      </c>
      <c r="C4481" s="20" t="s">
        <v>26</v>
      </c>
      <c r="D4481" s="21">
        <v>58.52</v>
      </c>
      <c r="E4481" s="15">
        <v>0</v>
      </c>
    </row>
    <row r="4482" spans="1:5" x14ac:dyDescent="0.2">
      <c r="A4482" s="20">
        <v>94291</v>
      </c>
      <c r="B4482" s="17" t="s">
        <v>4495</v>
      </c>
      <c r="C4482" s="20" t="s">
        <v>26</v>
      </c>
      <c r="D4482" s="21">
        <v>52.66</v>
      </c>
      <c r="E4482" s="15">
        <v>0</v>
      </c>
    </row>
    <row r="4483" spans="1:5" x14ac:dyDescent="0.2">
      <c r="A4483" s="20">
        <v>94285</v>
      </c>
      <c r="B4483" s="17" t="s">
        <v>4496</v>
      </c>
      <c r="C4483" s="20" t="s">
        <v>26</v>
      </c>
      <c r="D4483" s="21">
        <v>76.05</v>
      </c>
      <c r="E4483" s="15">
        <v>0</v>
      </c>
    </row>
    <row r="4484" spans="1:5" x14ac:dyDescent="0.2">
      <c r="A4484" s="20">
        <v>94293</v>
      </c>
      <c r="B4484" s="17" t="s">
        <v>4497</v>
      </c>
      <c r="C4484" s="20" t="s">
        <v>26</v>
      </c>
      <c r="D4484" s="21">
        <v>170.48</v>
      </c>
      <c r="E4484" s="15">
        <v>0</v>
      </c>
    </row>
    <row r="4485" spans="1:5" x14ac:dyDescent="0.2">
      <c r="A4485" s="20">
        <v>94264</v>
      </c>
      <c r="B4485" s="17" t="s">
        <v>4498</v>
      </c>
      <c r="C4485" s="20" t="s">
        <v>26</v>
      </c>
      <c r="D4485" s="21">
        <v>44.75</v>
      </c>
      <c r="E4485" s="15">
        <v>0</v>
      </c>
    </row>
    <row r="4486" spans="1:5" x14ac:dyDescent="0.2">
      <c r="A4486" s="20">
        <v>94266</v>
      </c>
      <c r="B4486" s="17" t="s">
        <v>4499</v>
      </c>
      <c r="C4486" s="20" t="s">
        <v>26</v>
      </c>
      <c r="D4486" s="21">
        <v>57.19</v>
      </c>
      <c r="E4486" s="15">
        <v>0</v>
      </c>
    </row>
    <row r="4487" spans="1:5" x14ac:dyDescent="0.2">
      <c r="A4487" s="20">
        <v>94263</v>
      </c>
      <c r="B4487" s="17" t="s">
        <v>4500</v>
      </c>
      <c r="C4487" s="20" t="s">
        <v>26</v>
      </c>
      <c r="D4487" s="21">
        <v>38.53</v>
      </c>
      <c r="E4487" s="15">
        <v>0</v>
      </c>
    </row>
    <row r="4488" spans="1:5" x14ac:dyDescent="0.2">
      <c r="A4488" s="20">
        <v>94265</v>
      </c>
      <c r="B4488" s="17" t="s">
        <v>4501</v>
      </c>
      <c r="C4488" s="20" t="s">
        <v>26</v>
      </c>
      <c r="D4488" s="21">
        <v>50.08</v>
      </c>
      <c r="E4488" s="15">
        <v>0</v>
      </c>
    </row>
    <row r="4489" spans="1:5" x14ac:dyDescent="0.2">
      <c r="A4489" s="20">
        <v>94268</v>
      </c>
      <c r="B4489" s="17" t="s">
        <v>4502</v>
      </c>
      <c r="C4489" s="20" t="s">
        <v>26</v>
      </c>
      <c r="D4489" s="21">
        <v>66.72</v>
      </c>
      <c r="E4489" s="15">
        <v>0</v>
      </c>
    </row>
    <row r="4490" spans="1:5" x14ac:dyDescent="0.2">
      <c r="A4490" s="20">
        <v>94270</v>
      </c>
      <c r="B4490" s="17" t="s">
        <v>4503</v>
      </c>
      <c r="C4490" s="20" t="s">
        <v>26</v>
      </c>
      <c r="D4490" s="21">
        <v>93.44</v>
      </c>
      <c r="E4490" s="15">
        <v>0</v>
      </c>
    </row>
    <row r="4491" spans="1:5" x14ac:dyDescent="0.2">
      <c r="A4491" s="20">
        <v>94272</v>
      </c>
      <c r="B4491" s="17" t="s">
        <v>4504</v>
      </c>
      <c r="C4491" s="20" t="s">
        <v>26</v>
      </c>
      <c r="D4491" s="21">
        <v>115.27</v>
      </c>
      <c r="E4491" s="15">
        <v>0</v>
      </c>
    </row>
    <row r="4492" spans="1:5" x14ac:dyDescent="0.2">
      <c r="A4492" s="20">
        <v>94267</v>
      </c>
      <c r="B4492" s="17" t="s">
        <v>4505</v>
      </c>
      <c r="C4492" s="20" t="s">
        <v>26</v>
      </c>
      <c r="D4492" s="21">
        <v>58.89</v>
      </c>
      <c r="E4492" s="15">
        <v>0</v>
      </c>
    </row>
    <row r="4493" spans="1:5" x14ac:dyDescent="0.2">
      <c r="A4493" s="20">
        <v>94269</v>
      </c>
      <c r="B4493" s="17" t="s">
        <v>4506</v>
      </c>
      <c r="C4493" s="20" t="s">
        <v>26</v>
      </c>
      <c r="D4493" s="21">
        <v>82.53</v>
      </c>
      <c r="E4493" s="15">
        <v>0</v>
      </c>
    </row>
    <row r="4494" spans="1:5" x14ac:dyDescent="0.2">
      <c r="A4494" s="20">
        <v>94271</v>
      </c>
      <c r="B4494" s="17" t="s">
        <v>4507</v>
      </c>
      <c r="C4494" s="20" t="s">
        <v>26</v>
      </c>
      <c r="D4494" s="21">
        <v>100.71</v>
      </c>
      <c r="E4494" s="15">
        <v>0</v>
      </c>
    </row>
    <row r="4495" spans="1:5" x14ac:dyDescent="0.2">
      <c r="A4495" s="20">
        <v>105555</v>
      </c>
      <c r="B4495" s="17" t="s">
        <v>4508</v>
      </c>
      <c r="C4495" s="20" t="s">
        <v>19</v>
      </c>
      <c r="D4495" s="21">
        <v>0</v>
      </c>
      <c r="E4495" s="15">
        <v>0</v>
      </c>
    </row>
    <row r="4496" spans="1:5" x14ac:dyDescent="0.2">
      <c r="A4496" s="20">
        <v>97603</v>
      </c>
      <c r="B4496" s="17" t="s">
        <v>4509</v>
      </c>
      <c r="C4496" s="20" t="s">
        <v>19</v>
      </c>
      <c r="D4496" s="21">
        <v>0</v>
      </c>
      <c r="E4496" s="15">
        <v>0</v>
      </c>
    </row>
    <row r="4497" spans="1:5" x14ac:dyDescent="0.2">
      <c r="A4497" s="20">
        <v>97602</v>
      </c>
      <c r="B4497" s="17" t="s">
        <v>4510</v>
      </c>
      <c r="C4497" s="20" t="s">
        <v>19</v>
      </c>
      <c r="D4497" s="21">
        <v>0</v>
      </c>
      <c r="E4497" s="15">
        <v>0</v>
      </c>
    </row>
    <row r="4498" spans="1:5" x14ac:dyDescent="0.2">
      <c r="A4498" s="20">
        <v>97604</v>
      </c>
      <c r="B4498" s="17" t="s">
        <v>4511</v>
      </c>
      <c r="C4498" s="20" t="s">
        <v>19</v>
      </c>
      <c r="D4498" s="21">
        <v>0</v>
      </c>
      <c r="E4498" s="15">
        <v>0</v>
      </c>
    </row>
    <row r="4499" spans="1:5" x14ac:dyDescent="0.2">
      <c r="A4499" s="20">
        <v>105553</v>
      </c>
      <c r="B4499" s="17" t="s">
        <v>4512</v>
      </c>
      <c r="C4499" s="20" t="s">
        <v>19</v>
      </c>
      <c r="D4499" s="21">
        <v>0</v>
      </c>
      <c r="E4499" s="15">
        <v>0</v>
      </c>
    </row>
    <row r="4500" spans="1:5" x14ac:dyDescent="0.2">
      <c r="A4500" s="20">
        <v>105552</v>
      </c>
      <c r="B4500" s="17" t="s">
        <v>4513</v>
      </c>
      <c r="C4500" s="20" t="s">
        <v>19</v>
      </c>
      <c r="D4500" s="21">
        <v>0</v>
      </c>
      <c r="E4500" s="15">
        <v>0</v>
      </c>
    </row>
    <row r="4501" spans="1:5" x14ac:dyDescent="0.2">
      <c r="A4501" s="20">
        <v>105550</v>
      </c>
      <c r="B4501" s="17" t="s">
        <v>4514</v>
      </c>
      <c r="C4501" s="20" t="s">
        <v>19</v>
      </c>
      <c r="D4501" s="21">
        <v>0</v>
      </c>
      <c r="E4501" s="15">
        <v>0</v>
      </c>
    </row>
    <row r="4502" spans="1:5" x14ac:dyDescent="0.2">
      <c r="A4502" s="20">
        <v>105551</v>
      </c>
      <c r="B4502" s="17" t="s">
        <v>4515</v>
      </c>
      <c r="C4502" s="20" t="s">
        <v>19</v>
      </c>
      <c r="D4502" s="21">
        <v>0</v>
      </c>
      <c r="E4502" s="15">
        <v>0</v>
      </c>
    </row>
    <row r="4503" spans="1:5" x14ac:dyDescent="0.2">
      <c r="A4503" s="20">
        <v>105549</v>
      </c>
      <c r="B4503" s="17" t="s">
        <v>4516</v>
      </c>
      <c r="C4503" s="20" t="s">
        <v>19</v>
      </c>
      <c r="D4503" s="21">
        <v>0</v>
      </c>
      <c r="E4503" s="15">
        <v>0</v>
      </c>
    </row>
    <row r="4504" spans="1:5" x14ac:dyDescent="0.2">
      <c r="A4504" s="20">
        <v>105547</v>
      </c>
      <c r="B4504" s="17" t="s">
        <v>4517</v>
      </c>
      <c r="C4504" s="20" t="s">
        <v>26</v>
      </c>
      <c r="D4504" s="21">
        <v>0</v>
      </c>
      <c r="E4504" s="15">
        <v>0</v>
      </c>
    </row>
    <row r="4505" spans="1:5" x14ac:dyDescent="0.2">
      <c r="A4505" s="20">
        <v>97605</v>
      </c>
      <c r="B4505" s="17" t="s">
        <v>4518</v>
      </c>
      <c r="C4505" s="20" t="s">
        <v>19</v>
      </c>
      <c r="D4505" s="21">
        <v>83.86</v>
      </c>
      <c r="E4505" s="15">
        <v>0</v>
      </c>
    </row>
    <row r="4506" spans="1:5" x14ac:dyDescent="0.2">
      <c r="A4506" s="20">
        <v>97607</v>
      </c>
      <c r="B4506" s="17" t="s">
        <v>4519</v>
      </c>
      <c r="C4506" s="20" t="s">
        <v>19</v>
      </c>
      <c r="D4506" s="21">
        <v>108.65</v>
      </c>
      <c r="E4506" s="15">
        <v>0</v>
      </c>
    </row>
    <row r="4507" spans="1:5" x14ac:dyDescent="0.2">
      <c r="A4507" s="20">
        <v>97599</v>
      </c>
      <c r="B4507" s="17" t="s">
        <v>4520</v>
      </c>
      <c r="C4507" s="20" t="s">
        <v>19</v>
      </c>
      <c r="D4507" s="21">
        <v>20.14</v>
      </c>
      <c r="E4507" s="15">
        <v>0</v>
      </c>
    </row>
    <row r="4508" spans="1:5" x14ac:dyDescent="0.2">
      <c r="A4508" s="20">
        <v>105542</v>
      </c>
      <c r="B4508" s="17" t="s">
        <v>4521</v>
      </c>
      <c r="C4508" s="20" t="s">
        <v>19</v>
      </c>
      <c r="D4508" s="21">
        <v>0</v>
      </c>
      <c r="E4508" s="15">
        <v>0</v>
      </c>
    </row>
    <row r="4509" spans="1:5" x14ac:dyDescent="0.2">
      <c r="A4509" s="20">
        <v>105543</v>
      </c>
      <c r="B4509" s="17" t="s">
        <v>4522</v>
      </c>
      <c r="C4509" s="20" t="s">
        <v>19</v>
      </c>
      <c r="D4509" s="21">
        <v>0</v>
      </c>
      <c r="E4509" s="15">
        <v>0</v>
      </c>
    </row>
    <row r="4510" spans="1:5" x14ac:dyDescent="0.2">
      <c r="A4510" s="20">
        <v>105544</v>
      </c>
      <c r="B4510" s="17" t="s">
        <v>4523</v>
      </c>
      <c r="C4510" s="20" t="s">
        <v>19</v>
      </c>
      <c r="D4510" s="21">
        <v>0</v>
      </c>
      <c r="E4510" s="15">
        <v>0</v>
      </c>
    </row>
    <row r="4511" spans="1:5" x14ac:dyDescent="0.2">
      <c r="A4511" s="20">
        <v>100913</v>
      </c>
      <c r="B4511" s="17" t="s">
        <v>4524</v>
      </c>
      <c r="C4511" s="20" t="s">
        <v>19</v>
      </c>
      <c r="D4511" s="21">
        <v>0</v>
      </c>
      <c r="E4511" s="15">
        <v>0</v>
      </c>
    </row>
    <row r="4512" spans="1:5" x14ac:dyDescent="0.2">
      <c r="A4512" s="20">
        <v>100916</v>
      </c>
      <c r="B4512" s="17" t="s">
        <v>4525</v>
      </c>
      <c r="C4512" s="20" t="s">
        <v>19</v>
      </c>
      <c r="D4512" s="21">
        <v>0</v>
      </c>
      <c r="E4512" s="15">
        <v>0</v>
      </c>
    </row>
    <row r="4513" spans="1:5" x14ac:dyDescent="0.2">
      <c r="A4513" s="20">
        <v>100918</v>
      </c>
      <c r="B4513" s="17" t="s">
        <v>4526</v>
      </c>
      <c r="C4513" s="20" t="s">
        <v>19</v>
      </c>
      <c r="D4513" s="21">
        <v>0</v>
      </c>
      <c r="E4513" s="15">
        <v>0</v>
      </c>
    </row>
    <row r="4514" spans="1:5" x14ac:dyDescent="0.2">
      <c r="A4514" s="20">
        <v>100914</v>
      </c>
      <c r="B4514" s="17" t="s">
        <v>4527</v>
      </c>
      <c r="C4514" s="20" t="s">
        <v>19</v>
      </c>
      <c r="D4514" s="21">
        <v>0</v>
      </c>
      <c r="E4514" s="15">
        <v>0</v>
      </c>
    </row>
    <row r="4515" spans="1:5" x14ac:dyDescent="0.2">
      <c r="A4515" s="20">
        <v>100917</v>
      </c>
      <c r="B4515" s="17" t="s">
        <v>4528</v>
      </c>
      <c r="C4515" s="20" t="s">
        <v>19</v>
      </c>
      <c r="D4515" s="21">
        <v>0</v>
      </c>
      <c r="E4515" s="15">
        <v>0</v>
      </c>
    </row>
    <row r="4516" spans="1:5" x14ac:dyDescent="0.2">
      <c r="A4516" s="20">
        <v>100907</v>
      </c>
      <c r="B4516" s="17" t="s">
        <v>4529</v>
      </c>
      <c r="C4516" s="20" t="s">
        <v>19</v>
      </c>
      <c r="D4516" s="21">
        <v>0</v>
      </c>
      <c r="E4516" s="15">
        <v>0</v>
      </c>
    </row>
    <row r="4517" spans="1:5" x14ac:dyDescent="0.2">
      <c r="A4517" s="20">
        <v>102467</v>
      </c>
      <c r="B4517" s="17" t="s">
        <v>4530</v>
      </c>
      <c r="C4517" s="20" t="s">
        <v>19</v>
      </c>
      <c r="D4517" s="21">
        <v>0</v>
      </c>
      <c r="E4517" s="15">
        <v>0</v>
      </c>
    </row>
    <row r="4518" spans="1:5" x14ac:dyDescent="0.2">
      <c r="A4518" s="20">
        <v>100910</v>
      </c>
      <c r="B4518" s="17" t="s">
        <v>4531</v>
      </c>
      <c r="C4518" s="20" t="s">
        <v>19</v>
      </c>
      <c r="D4518" s="21">
        <v>0</v>
      </c>
      <c r="E4518" s="15">
        <v>0</v>
      </c>
    </row>
    <row r="4519" spans="1:5" x14ac:dyDescent="0.2">
      <c r="A4519" s="20">
        <v>105541</v>
      </c>
      <c r="B4519" s="17" t="s">
        <v>4532</v>
      </c>
      <c r="C4519" s="20" t="s">
        <v>19</v>
      </c>
      <c r="D4519" s="21">
        <v>0</v>
      </c>
      <c r="E4519" s="15">
        <v>0</v>
      </c>
    </row>
    <row r="4520" spans="1:5" x14ac:dyDescent="0.2">
      <c r="A4520" s="20">
        <v>100908</v>
      </c>
      <c r="B4520" s="17" t="s">
        <v>4533</v>
      </c>
      <c r="C4520" s="20" t="s">
        <v>19</v>
      </c>
      <c r="D4520" s="21">
        <v>0</v>
      </c>
      <c r="E4520" s="15">
        <v>0</v>
      </c>
    </row>
    <row r="4521" spans="1:5" x14ac:dyDescent="0.2">
      <c r="A4521" s="20">
        <v>100911</v>
      </c>
      <c r="B4521" s="17" t="s">
        <v>4534</v>
      </c>
      <c r="C4521" s="20" t="s">
        <v>19</v>
      </c>
      <c r="D4521" s="21">
        <v>0</v>
      </c>
      <c r="E4521" s="15">
        <v>0</v>
      </c>
    </row>
    <row r="4522" spans="1:5" x14ac:dyDescent="0.2">
      <c r="A4522" s="20">
        <v>103782</v>
      </c>
      <c r="B4522" s="17" t="s">
        <v>4535</v>
      </c>
      <c r="C4522" s="20" t="s">
        <v>19</v>
      </c>
      <c r="D4522" s="21">
        <v>36.33</v>
      </c>
      <c r="E4522" s="15">
        <v>0</v>
      </c>
    </row>
    <row r="4523" spans="1:5" x14ac:dyDescent="0.2">
      <c r="A4523" s="20">
        <v>103786</v>
      </c>
      <c r="B4523" s="17" t="s">
        <v>4536</v>
      </c>
      <c r="C4523" s="20" t="s">
        <v>19</v>
      </c>
      <c r="D4523" s="21">
        <v>0</v>
      </c>
      <c r="E4523" s="15">
        <v>0</v>
      </c>
    </row>
    <row r="4524" spans="1:5" x14ac:dyDescent="0.2">
      <c r="A4524" s="20">
        <v>103787</v>
      </c>
      <c r="B4524" s="17" t="s">
        <v>4537</v>
      </c>
      <c r="C4524" s="20" t="s">
        <v>19</v>
      </c>
      <c r="D4524" s="21">
        <v>0</v>
      </c>
      <c r="E4524" s="15">
        <v>0</v>
      </c>
    </row>
    <row r="4525" spans="1:5" x14ac:dyDescent="0.2">
      <c r="A4525" s="20">
        <v>103788</v>
      </c>
      <c r="B4525" s="17" t="s">
        <v>4538</v>
      </c>
      <c r="C4525" s="20" t="s">
        <v>19</v>
      </c>
      <c r="D4525" s="21">
        <v>0</v>
      </c>
      <c r="E4525" s="15">
        <v>0</v>
      </c>
    </row>
    <row r="4526" spans="1:5" x14ac:dyDescent="0.2">
      <c r="A4526" s="20">
        <v>103783</v>
      </c>
      <c r="B4526" s="17" t="s">
        <v>4539</v>
      </c>
      <c r="C4526" s="20" t="s">
        <v>19</v>
      </c>
      <c r="D4526" s="21">
        <v>0</v>
      </c>
      <c r="E4526" s="15">
        <v>0</v>
      </c>
    </row>
    <row r="4527" spans="1:5" x14ac:dyDescent="0.2">
      <c r="A4527" s="20">
        <v>103784</v>
      </c>
      <c r="B4527" s="17" t="s">
        <v>4540</v>
      </c>
      <c r="C4527" s="20" t="s">
        <v>19</v>
      </c>
      <c r="D4527" s="21">
        <v>0</v>
      </c>
      <c r="E4527" s="15">
        <v>0</v>
      </c>
    </row>
    <row r="4528" spans="1:5" x14ac:dyDescent="0.2">
      <c r="A4528" s="20">
        <v>103785</v>
      </c>
      <c r="B4528" s="17" t="s">
        <v>4541</v>
      </c>
      <c r="C4528" s="20" t="s">
        <v>19</v>
      </c>
      <c r="D4528" s="21">
        <v>0</v>
      </c>
      <c r="E4528" s="15">
        <v>0</v>
      </c>
    </row>
    <row r="4529" spans="1:5" x14ac:dyDescent="0.2">
      <c r="A4529" s="20">
        <v>105546</v>
      </c>
      <c r="B4529" s="17" t="s">
        <v>4542</v>
      </c>
      <c r="C4529" s="20" t="s">
        <v>19</v>
      </c>
      <c r="D4529" s="21">
        <v>0</v>
      </c>
      <c r="E4529" s="15">
        <v>0</v>
      </c>
    </row>
    <row r="4530" spans="1:5" x14ac:dyDescent="0.2">
      <c r="A4530" s="20">
        <v>105545</v>
      </c>
      <c r="B4530" s="17" t="s">
        <v>4543</v>
      </c>
      <c r="C4530" s="20" t="s">
        <v>19</v>
      </c>
      <c r="D4530" s="21">
        <v>0</v>
      </c>
      <c r="E4530" s="15">
        <v>0</v>
      </c>
    </row>
    <row r="4531" spans="1:5" x14ac:dyDescent="0.2">
      <c r="A4531" s="20">
        <v>97610</v>
      </c>
      <c r="B4531" s="17" t="s">
        <v>4544</v>
      </c>
      <c r="C4531" s="20" t="s">
        <v>19</v>
      </c>
      <c r="D4531" s="21">
        <v>16.3</v>
      </c>
      <c r="E4531" s="15">
        <v>0</v>
      </c>
    </row>
    <row r="4532" spans="1:5" x14ac:dyDescent="0.2">
      <c r="A4532" s="20">
        <v>97609</v>
      </c>
      <c r="B4532" s="17" t="s">
        <v>4545</v>
      </c>
      <c r="C4532" s="20" t="s">
        <v>19</v>
      </c>
      <c r="D4532" s="21">
        <v>15.76</v>
      </c>
      <c r="E4532" s="15">
        <v>0</v>
      </c>
    </row>
    <row r="4533" spans="1:5" x14ac:dyDescent="0.2">
      <c r="A4533" s="20">
        <v>105554</v>
      </c>
      <c r="B4533" s="17" t="s">
        <v>4546</v>
      </c>
      <c r="C4533" s="20" t="s">
        <v>19</v>
      </c>
      <c r="D4533" s="21">
        <v>18.809999999999999</v>
      </c>
      <c r="E4533" s="15">
        <v>0</v>
      </c>
    </row>
    <row r="4534" spans="1:5" x14ac:dyDescent="0.2">
      <c r="A4534" s="20">
        <v>100903</v>
      </c>
      <c r="B4534" s="17" t="s">
        <v>4547</v>
      </c>
      <c r="C4534" s="20" t="s">
        <v>19</v>
      </c>
      <c r="D4534" s="21">
        <v>36.42</v>
      </c>
      <c r="E4534" s="15">
        <v>0</v>
      </c>
    </row>
    <row r="4535" spans="1:5" x14ac:dyDescent="0.2">
      <c r="A4535" s="20">
        <v>100902</v>
      </c>
      <c r="B4535" s="17" t="s">
        <v>4548</v>
      </c>
      <c r="C4535" s="20" t="s">
        <v>19</v>
      </c>
      <c r="D4535" s="21">
        <v>34.03</v>
      </c>
      <c r="E4535" s="15">
        <v>0</v>
      </c>
    </row>
    <row r="4536" spans="1:5" x14ac:dyDescent="0.2">
      <c r="A4536" s="20">
        <v>105548</v>
      </c>
      <c r="B4536" s="17" t="s">
        <v>4549</v>
      </c>
      <c r="C4536" s="20" t="s">
        <v>26</v>
      </c>
      <c r="D4536" s="21">
        <v>0</v>
      </c>
      <c r="E4536" s="15">
        <v>0</v>
      </c>
    </row>
    <row r="4537" spans="1:5" x14ac:dyDescent="0.2">
      <c r="A4537" s="20">
        <v>97595</v>
      </c>
      <c r="B4537" s="17" t="s">
        <v>4550</v>
      </c>
      <c r="C4537" s="20" t="s">
        <v>19</v>
      </c>
      <c r="D4537" s="21">
        <v>105.72</v>
      </c>
      <c r="E4537" s="15">
        <v>0</v>
      </c>
    </row>
    <row r="4538" spans="1:5" x14ac:dyDescent="0.2">
      <c r="A4538" s="20">
        <v>97597</v>
      </c>
      <c r="B4538" s="17" t="s">
        <v>4551</v>
      </c>
      <c r="C4538" s="20" t="s">
        <v>19</v>
      </c>
      <c r="D4538" s="21">
        <v>74.92</v>
      </c>
      <c r="E4538" s="15">
        <v>0</v>
      </c>
    </row>
    <row r="4539" spans="1:5" x14ac:dyDescent="0.2">
      <c r="A4539" s="20">
        <v>97596</v>
      </c>
      <c r="B4539" s="17" t="s">
        <v>4552</v>
      </c>
      <c r="C4539" s="20" t="s">
        <v>19</v>
      </c>
      <c r="D4539" s="21">
        <v>78.72</v>
      </c>
      <c r="E4539" s="15">
        <v>0</v>
      </c>
    </row>
    <row r="4540" spans="1:5" x14ac:dyDescent="0.2">
      <c r="A4540" s="20">
        <v>97598</v>
      </c>
      <c r="B4540" s="17" t="s">
        <v>4553</v>
      </c>
      <c r="C4540" s="20" t="s">
        <v>19</v>
      </c>
      <c r="D4540" s="21">
        <v>71.459999999999994</v>
      </c>
      <c r="E4540" s="15">
        <v>0</v>
      </c>
    </row>
    <row r="4541" spans="1:5" x14ac:dyDescent="0.2">
      <c r="A4541" s="20">
        <v>98549</v>
      </c>
      <c r="B4541" s="17" t="s">
        <v>4554</v>
      </c>
      <c r="C4541" s="20" t="s">
        <v>17</v>
      </c>
      <c r="D4541" s="21">
        <v>0</v>
      </c>
      <c r="E4541" s="15">
        <v>0</v>
      </c>
    </row>
    <row r="4542" spans="1:5" x14ac:dyDescent="0.2">
      <c r="A4542" s="20">
        <v>98562</v>
      </c>
      <c r="B4542" s="17" t="s">
        <v>4555</v>
      </c>
      <c r="C4542" s="20" t="s">
        <v>17</v>
      </c>
      <c r="D4542" s="21">
        <v>58.34</v>
      </c>
      <c r="E4542" s="15">
        <v>0</v>
      </c>
    </row>
    <row r="4543" spans="1:5" x14ac:dyDescent="0.2">
      <c r="A4543" s="20">
        <v>98555</v>
      </c>
      <c r="B4543" s="17" t="s">
        <v>4556</v>
      </c>
      <c r="C4543" s="20" t="s">
        <v>17</v>
      </c>
      <c r="D4543" s="21">
        <v>36.74</v>
      </c>
      <c r="E4543" s="15">
        <v>0</v>
      </c>
    </row>
    <row r="4544" spans="1:5" x14ac:dyDescent="0.2">
      <c r="A4544" s="20">
        <v>98556</v>
      </c>
      <c r="B4544" s="17" t="s">
        <v>4557</v>
      </c>
      <c r="C4544" s="20" t="s">
        <v>17</v>
      </c>
      <c r="D4544" s="21">
        <v>66.849999999999994</v>
      </c>
      <c r="E4544" s="15">
        <v>0</v>
      </c>
    </row>
    <row r="4545" spans="1:5" x14ac:dyDescent="0.2">
      <c r="A4545" s="20">
        <v>98557</v>
      </c>
      <c r="B4545" s="17" t="s">
        <v>4558</v>
      </c>
      <c r="C4545" s="20" t="s">
        <v>17</v>
      </c>
      <c r="D4545" s="21">
        <v>45.21</v>
      </c>
      <c r="E4545" s="15">
        <v>0</v>
      </c>
    </row>
    <row r="4546" spans="1:5" x14ac:dyDescent="0.2">
      <c r="A4546" s="20">
        <v>98548</v>
      </c>
      <c r="B4546" s="17" t="s">
        <v>4559</v>
      </c>
      <c r="C4546" s="20" t="s">
        <v>17</v>
      </c>
      <c r="D4546" s="21">
        <v>0</v>
      </c>
      <c r="E4546" s="15">
        <v>0</v>
      </c>
    </row>
    <row r="4547" spans="1:5" x14ac:dyDescent="0.2">
      <c r="A4547" s="20">
        <v>98547</v>
      </c>
      <c r="B4547" s="17" t="s">
        <v>4560</v>
      </c>
      <c r="C4547" s="20" t="s">
        <v>17</v>
      </c>
      <c r="D4547" s="21">
        <v>221.52</v>
      </c>
      <c r="E4547" s="15">
        <v>0</v>
      </c>
    </row>
    <row r="4548" spans="1:5" x14ac:dyDescent="0.2">
      <c r="A4548" s="20">
        <v>98546</v>
      </c>
      <c r="B4548" s="17" t="s">
        <v>4561</v>
      </c>
      <c r="C4548" s="20" t="s">
        <v>17</v>
      </c>
      <c r="D4548" s="21">
        <v>131.66</v>
      </c>
      <c r="E4548" s="15">
        <v>0</v>
      </c>
    </row>
    <row r="4549" spans="1:5" x14ac:dyDescent="0.2">
      <c r="A4549" s="20">
        <v>98552</v>
      </c>
      <c r="B4549" s="17" t="s">
        <v>4562</v>
      </c>
      <c r="C4549" s="20" t="s">
        <v>17</v>
      </c>
      <c r="D4549" s="21">
        <v>0</v>
      </c>
      <c r="E4549" s="15">
        <v>0</v>
      </c>
    </row>
    <row r="4550" spans="1:5" x14ac:dyDescent="0.2">
      <c r="A4550" s="20">
        <v>98553</v>
      </c>
      <c r="B4550" s="17" t="s">
        <v>4563</v>
      </c>
      <c r="C4550" s="20" t="s">
        <v>17</v>
      </c>
      <c r="D4550" s="21">
        <v>176.25</v>
      </c>
      <c r="E4550" s="15">
        <v>0</v>
      </c>
    </row>
    <row r="4551" spans="1:5" x14ac:dyDescent="0.2">
      <c r="A4551" s="20">
        <v>98554</v>
      </c>
      <c r="B4551" s="17" t="s">
        <v>4564</v>
      </c>
      <c r="C4551" s="20" t="s">
        <v>17</v>
      </c>
      <c r="D4551" s="21">
        <v>50.6</v>
      </c>
      <c r="E4551" s="15">
        <v>0</v>
      </c>
    </row>
    <row r="4552" spans="1:5" x14ac:dyDescent="0.2">
      <c r="A4552" s="20">
        <v>98565</v>
      </c>
      <c r="B4552" s="17" t="s">
        <v>4565</v>
      </c>
      <c r="C4552" s="20" t="s">
        <v>17</v>
      </c>
      <c r="D4552" s="21">
        <v>61.53</v>
      </c>
      <c r="E4552" s="15">
        <v>0</v>
      </c>
    </row>
    <row r="4553" spans="1:5" x14ac:dyDescent="0.2">
      <c r="A4553" s="20">
        <v>98567</v>
      </c>
      <c r="B4553" s="17" t="s">
        <v>4566</v>
      </c>
      <c r="C4553" s="20" t="s">
        <v>17</v>
      </c>
      <c r="D4553" s="21">
        <v>79.31</v>
      </c>
      <c r="E4553" s="15">
        <v>0</v>
      </c>
    </row>
    <row r="4554" spans="1:5" x14ac:dyDescent="0.2">
      <c r="A4554" s="20">
        <v>98569</v>
      </c>
      <c r="B4554" s="17" t="s">
        <v>4567</v>
      </c>
      <c r="C4554" s="20" t="s">
        <v>17</v>
      </c>
      <c r="D4554" s="21">
        <v>97.95</v>
      </c>
      <c r="E4554" s="15">
        <v>0</v>
      </c>
    </row>
    <row r="4555" spans="1:5" x14ac:dyDescent="0.2">
      <c r="A4555" s="20">
        <v>98571</v>
      </c>
      <c r="B4555" s="17" t="s">
        <v>4568</v>
      </c>
      <c r="C4555" s="20" t="s">
        <v>17</v>
      </c>
      <c r="D4555" s="21">
        <v>49.01</v>
      </c>
      <c r="E4555" s="15">
        <v>0</v>
      </c>
    </row>
    <row r="4556" spans="1:5" x14ac:dyDescent="0.2">
      <c r="A4556" s="20">
        <v>98572</v>
      </c>
      <c r="B4556" s="17" t="s">
        <v>4569</v>
      </c>
      <c r="C4556" s="20" t="s">
        <v>17</v>
      </c>
      <c r="D4556" s="21">
        <v>60.29</v>
      </c>
      <c r="E4556" s="15">
        <v>0</v>
      </c>
    </row>
    <row r="4557" spans="1:5" x14ac:dyDescent="0.2">
      <c r="A4557" s="20">
        <v>98563</v>
      </c>
      <c r="B4557" s="17" t="s">
        <v>4570</v>
      </c>
      <c r="C4557" s="20" t="s">
        <v>17</v>
      </c>
      <c r="D4557" s="21">
        <v>42.88</v>
      </c>
      <c r="E4557" s="15">
        <v>0</v>
      </c>
    </row>
    <row r="4558" spans="1:5" x14ac:dyDescent="0.2">
      <c r="A4558" s="20">
        <v>98564</v>
      </c>
      <c r="B4558" s="17" t="s">
        <v>4571</v>
      </c>
      <c r="C4558" s="20" t="s">
        <v>17</v>
      </c>
      <c r="D4558" s="21">
        <v>57.23</v>
      </c>
      <c r="E4558" s="15">
        <v>0</v>
      </c>
    </row>
    <row r="4559" spans="1:5" x14ac:dyDescent="0.2">
      <c r="A4559" s="20">
        <v>98566</v>
      </c>
      <c r="B4559" s="17" t="s">
        <v>4572</v>
      </c>
      <c r="C4559" s="20" t="s">
        <v>17</v>
      </c>
      <c r="D4559" s="21">
        <v>75.88</v>
      </c>
      <c r="E4559" s="15">
        <v>0</v>
      </c>
    </row>
    <row r="4560" spans="1:5" x14ac:dyDescent="0.2">
      <c r="A4560" s="20">
        <v>98568</v>
      </c>
      <c r="B4560" s="17" t="s">
        <v>4573</v>
      </c>
      <c r="C4560" s="20" t="s">
        <v>17</v>
      </c>
      <c r="D4560" s="21">
        <v>93.66</v>
      </c>
      <c r="E4560" s="15">
        <v>0</v>
      </c>
    </row>
    <row r="4561" spans="1:5" x14ac:dyDescent="0.2">
      <c r="A4561" s="20">
        <v>98570</v>
      </c>
      <c r="B4561" s="17" t="s">
        <v>4574</v>
      </c>
      <c r="C4561" s="20" t="s">
        <v>17</v>
      </c>
      <c r="D4561" s="21">
        <v>112.31</v>
      </c>
      <c r="E4561" s="15">
        <v>0</v>
      </c>
    </row>
    <row r="4562" spans="1:5" x14ac:dyDescent="0.2">
      <c r="A4562" s="20">
        <v>98573</v>
      </c>
      <c r="B4562" s="17" t="s">
        <v>4575</v>
      </c>
      <c r="C4562" s="20" t="s">
        <v>17</v>
      </c>
      <c r="D4562" s="21">
        <v>73.89</v>
      </c>
      <c r="E4562" s="15">
        <v>0</v>
      </c>
    </row>
    <row r="4563" spans="1:5" x14ac:dyDescent="0.2">
      <c r="A4563" s="20">
        <v>98576</v>
      </c>
      <c r="B4563" s="17" t="s">
        <v>4576</v>
      </c>
      <c r="C4563" s="20" t="s">
        <v>26</v>
      </c>
      <c r="D4563" s="21">
        <v>23.63</v>
      </c>
    </row>
    <row r="4564" spans="1:5" x14ac:dyDescent="0.2">
      <c r="A4564" s="20">
        <v>98575</v>
      </c>
      <c r="B4564" s="17" t="s">
        <v>4577</v>
      </c>
      <c r="C4564" s="20" t="s">
        <v>26</v>
      </c>
      <c r="D4564" s="21">
        <v>80.790000000000006</v>
      </c>
      <c r="E4564" s="15">
        <v>0</v>
      </c>
    </row>
    <row r="4565" spans="1:5" x14ac:dyDescent="0.2">
      <c r="A4565" s="20">
        <v>98577</v>
      </c>
      <c r="B4565" s="17" t="s">
        <v>4578</v>
      </c>
      <c r="C4565" s="20" t="s">
        <v>26</v>
      </c>
      <c r="D4565" s="21">
        <v>57.92</v>
      </c>
      <c r="E4565" s="15">
        <v>0</v>
      </c>
    </row>
    <row r="4566" spans="1:5" x14ac:dyDescent="0.2">
      <c r="A4566" s="20">
        <v>98558</v>
      </c>
      <c r="B4566" s="17" t="s">
        <v>4579</v>
      </c>
      <c r="C4566" s="20" t="s">
        <v>19</v>
      </c>
      <c r="D4566" s="21">
        <v>10.77</v>
      </c>
    </row>
    <row r="4567" spans="1:5" x14ac:dyDescent="0.2">
      <c r="A4567" s="20">
        <v>106110</v>
      </c>
      <c r="B4567" s="17" t="s">
        <v>4580</v>
      </c>
      <c r="C4567" s="20" t="s">
        <v>19</v>
      </c>
      <c r="D4567" s="21">
        <v>0</v>
      </c>
      <c r="E4567" s="15">
        <v>0</v>
      </c>
    </row>
    <row r="4568" spans="1:5" x14ac:dyDescent="0.2">
      <c r="A4568" s="20">
        <v>98551</v>
      </c>
      <c r="B4568" s="17" t="s">
        <v>4581</v>
      </c>
      <c r="C4568" s="20" t="s">
        <v>26</v>
      </c>
      <c r="D4568" s="21">
        <v>0</v>
      </c>
      <c r="E4568" s="15">
        <v>0</v>
      </c>
    </row>
    <row r="4569" spans="1:5" x14ac:dyDescent="0.2">
      <c r="A4569" s="20">
        <v>98559</v>
      </c>
      <c r="B4569" s="17" t="s">
        <v>4582</v>
      </c>
      <c r="C4569" s="20" t="s">
        <v>26</v>
      </c>
      <c r="D4569" s="21">
        <v>5.59</v>
      </c>
      <c r="E4569" s="15">
        <v>0</v>
      </c>
    </row>
    <row r="4570" spans="1:5" x14ac:dyDescent="0.2">
      <c r="A4570" s="20">
        <v>91925</v>
      </c>
      <c r="B4570" s="17" t="s">
        <v>4583</v>
      </c>
      <c r="C4570" s="20" t="s">
        <v>26</v>
      </c>
      <c r="D4570" s="21">
        <v>4.42</v>
      </c>
    </row>
    <row r="4571" spans="1:5" x14ac:dyDescent="0.2">
      <c r="A4571" s="20">
        <v>91924</v>
      </c>
      <c r="B4571" s="17" t="s">
        <v>4584</v>
      </c>
      <c r="C4571" s="20" t="s">
        <v>26</v>
      </c>
      <c r="D4571" s="21">
        <v>3.76</v>
      </c>
    </row>
    <row r="4572" spans="1:5" x14ac:dyDescent="0.2">
      <c r="A4572" s="20">
        <v>91933</v>
      </c>
      <c r="B4572" s="17" t="s">
        <v>4585</v>
      </c>
      <c r="C4572" s="20" t="s">
        <v>26</v>
      </c>
      <c r="D4572" s="21">
        <v>19.07</v>
      </c>
    </row>
    <row r="4573" spans="1:5" x14ac:dyDescent="0.2">
      <c r="A4573" s="20">
        <v>91932</v>
      </c>
      <c r="B4573" s="17" t="s">
        <v>4586</v>
      </c>
      <c r="C4573" s="20" t="s">
        <v>26</v>
      </c>
      <c r="D4573" s="21">
        <v>19.7</v>
      </c>
    </row>
    <row r="4574" spans="1:5" x14ac:dyDescent="0.2">
      <c r="A4574" s="20">
        <v>91935</v>
      </c>
      <c r="B4574" s="17" t="s">
        <v>4587</v>
      </c>
      <c r="C4574" s="20" t="s">
        <v>26</v>
      </c>
      <c r="D4574" s="21">
        <v>29.77</v>
      </c>
    </row>
    <row r="4575" spans="1:5" x14ac:dyDescent="0.2">
      <c r="A4575" s="20">
        <v>91934</v>
      </c>
      <c r="B4575" s="17" t="s">
        <v>4588</v>
      </c>
      <c r="C4575" s="20" t="s">
        <v>26</v>
      </c>
      <c r="D4575" s="21">
        <v>28.55</v>
      </c>
    </row>
    <row r="4576" spans="1:5" x14ac:dyDescent="0.2">
      <c r="A4576" s="20">
        <v>91927</v>
      </c>
      <c r="B4576" s="17" t="s">
        <v>4589</v>
      </c>
      <c r="C4576" s="20" t="s">
        <v>26</v>
      </c>
      <c r="D4576" s="21">
        <v>5.9</v>
      </c>
      <c r="E4576" s="15">
        <v>0</v>
      </c>
    </row>
    <row r="4577" spans="1:5" x14ac:dyDescent="0.2">
      <c r="A4577" s="20">
        <v>91926</v>
      </c>
      <c r="B4577" s="17" t="s">
        <v>4590</v>
      </c>
      <c r="C4577" s="20" t="s">
        <v>26</v>
      </c>
      <c r="D4577" s="21">
        <v>5.34</v>
      </c>
      <c r="E4577" s="15">
        <v>0</v>
      </c>
    </row>
    <row r="4578" spans="1:5" x14ac:dyDescent="0.2">
      <c r="A4578" s="20">
        <v>91929</v>
      </c>
      <c r="B4578" s="17" t="s">
        <v>4591</v>
      </c>
      <c r="C4578" s="20" t="s">
        <v>26</v>
      </c>
      <c r="D4578" s="21">
        <v>8.59</v>
      </c>
      <c r="E4578" s="15">
        <v>0</v>
      </c>
    </row>
    <row r="4579" spans="1:5" x14ac:dyDescent="0.2">
      <c r="A4579" s="20">
        <v>91928</v>
      </c>
      <c r="B4579" s="17" t="s">
        <v>4592</v>
      </c>
      <c r="C4579" s="20" t="s">
        <v>26</v>
      </c>
      <c r="D4579" s="21">
        <v>8.11</v>
      </c>
      <c r="E4579" s="15">
        <v>0</v>
      </c>
    </row>
    <row r="4580" spans="1:5" x14ac:dyDescent="0.2">
      <c r="A4580" s="20">
        <v>91931</v>
      </c>
      <c r="B4580" s="17" t="s">
        <v>4593</v>
      </c>
      <c r="C4580" s="20" t="s">
        <v>26</v>
      </c>
      <c r="D4580" s="21">
        <v>12.03</v>
      </c>
      <c r="E4580" s="15">
        <v>0</v>
      </c>
    </row>
    <row r="4581" spans="1:5" x14ac:dyDescent="0.2">
      <c r="A4581" s="20">
        <v>91930</v>
      </c>
      <c r="B4581" s="17" t="s">
        <v>4594</v>
      </c>
      <c r="C4581" s="20" t="s">
        <v>26</v>
      </c>
      <c r="D4581" s="21">
        <v>11.22</v>
      </c>
      <c r="E4581" s="15">
        <v>0</v>
      </c>
    </row>
    <row r="4582" spans="1:5" x14ac:dyDescent="0.2">
      <c r="A4582" s="20">
        <v>104620</v>
      </c>
      <c r="B4582" s="17" t="s">
        <v>4595</v>
      </c>
      <c r="C4582" s="20" t="s">
        <v>19</v>
      </c>
      <c r="D4582" s="21">
        <v>0</v>
      </c>
    </row>
    <row r="4583" spans="1:5" x14ac:dyDescent="0.2">
      <c r="A4583" s="20">
        <v>104624</v>
      </c>
      <c r="B4583" s="17" t="s">
        <v>4596</v>
      </c>
      <c r="C4583" s="20" t="s">
        <v>19</v>
      </c>
      <c r="D4583" s="21">
        <v>0</v>
      </c>
    </row>
    <row r="4584" spans="1:5" x14ac:dyDescent="0.2">
      <c r="A4584" s="20">
        <v>104622</v>
      </c>
      <c r="B4584" s="17" t="s">
        <v>4597</v>
      </c>
      <c r="C4584" s="20" t="s">
        <v>19</v>
      </c>
      <c r="D4584" s="21">
        <v>0</v>
      </c>
    </row>
    <row r="4585" spans="1:5" x14ac:dyDescent="0.2">
      <c r="A4585" s="20">
        <v>104621</v>
      </c>
      <c r="B4585" s="17" t="s">
        <v>4598</v>
      </c>
      <c r="C4585" s="20" t="s">
        <v>19</v>
      </c>
      <c r="D4585" s="21">
        <v>0</v>
      </c>
      <c r="E4585" s="15">
        <v>0</v>
      </c>
    </row>
    <row r="4586" spans="1:5" x14ac:dyDescent="0.2">
      <c r="A4586" s="20">
        <v>104625</v>
      </c>
      <c r="B4586" s="17" t="s">
        <v>4599</v>
      </c>
      <c r="C4586" s="20" t="s">
        <v>19</v>
      </c>
      <c r="D4586" s="21">
        <v>0</v>
      </c>
      <c r="E4586" s="15">
        <v>0</v>
      </c>
    </row>
    <row r="4587" spans="1:5" x14ac:dyDescent="0.2">
      <c r="A4587" s="20">
        <v>104623</v>
      </c>
      <c r="B4587" s="17" t="s">
        <v>4600</v>
      </c>
      <c r="C4587" s="20" t="s">
        <v>19</v>
      </c>
      <c r="D4587" s="21">
        <v>0</v>
      </c>
      <c r="E4587" s="15">
        <v>0</v>
      </c>
    </row>
    <row r="4588" spans="1:5" x14ac:dyDescent="0.2">
      <c r="A4588" s="20">
        <v>91937</v>
      </c>
      <c r="B4588" s="17" t="s">
        <v>4601</v>
      </c>
      <c r="C4588" s="20" t="s">
        <v>19</v>
      </c>
      <c r="D4588" s="21">
        <v>21.01</v>
      </c>
      <c r="E4588" s="15">
        <v>0</v>
      </c>
    </row>
    <row r="4589" spans="1:5" x14ac:dyDescent="0.2">
      <c r="A4589" s="20">
        <v>92865</v>
      </c>
      <c r="B4589" s="17" t="s">
        <v>4602</v>
      </c>
      <c r="C4589" s="20" t="s">
        <v>19</v>
      </c>
      <c r="D4589" s="21">
        <v>20.38</v>
      </c>
      <c r="E4589" s="15">
        <v>0</v>
      </c>
    </row>
    <row r="4590" spans="1:5" x14ac:dyDescent="0.2">
      <c r="A4590" s="20">
        <v>91936</v>
      </c>
      <c r="B4590" s="17" t="s">
        <v>4603</v>
      </c>
      <c r="C4590" s="20" t="s">
        <v>19</v>
      </c>
      <c r="D4590" s="21">
        <v>22.55</v>
      </c>
      <c r="E4590" s="15">
        <v>0</v>
      </c>
    </row>
    <row r="4591" spans="1:5" x14ac:dyDescent="0.2">
      <c r="A4591" s="20">
        <v>92867</v>
      </c>
      <c r="B4591" s="17" t="s">
        <v>4604</v>
      </c>
      <c r="C4591" s="20" t="s">
        <v>19</v>
      </c>
      <c r="D4591" s="21">
        <v>45.47</v>
      </c>
      <c r="E4591" s="15">
        <v>0</v>
      </c>
    </row>
    <row r="4592" spans="1:5" x14ac:dyDescent="0.2">
      <c r="A4592" s="20">
        <v>91939</v>
      </c>
      <c r="B4592" s="17" t="s">
        <v>4605</v>
      </c>
      <c r="C4592" s="20" t="s">
        <v>19</v>
      </c>
      <c r="D4592" s="21">
        <v>46.07</v>
      </c>
      <c r="E4592" s="15">
        <v>0</v>
      </c>
    </row>
    <row r="4593" spans="1:5" x14ac:dyDescent="0.2">
      <c r="A4593" s="20">
        <v>92869</v>
      </c>
      <c r="B4593" s="17" t="s">
        <v>4606</v>
      </c>
      <c r="C4593" s="20" t="s">
        <v>19</v>
      </c>
      <c r="D4593" s="21">
        <v>14.91</v>
      </c>
      <c r="E4593" s="15">
        <v>0</v>
      </c>
    </row>
    <row r="4594" spans="1:5" x14ac:dyDescent="0.2">
      <c r="A4594" s="20">
        <v>91941</v>
      </c>
      <c r="B4594" s="17" t="s">
        <v>4607</v>
      </c>
      <c r="C4594" s="20" t="s">
        <v>19</v>
      </c>
      <c r="D4594" s="21">
        <v>15.51</v>
      </c>
      <c r="E4594" s="15">
        <v>0</v>
      </c>
    </row>
    <row r="4595" spans="1:5" x14ac:dyDescent="0.2">
      <c r="A4595" s="20">
        <v>92868</v>
      </c>
      <c r="B4595" s="17" t="s">
        <v>4608</v>
      </c>
      <c r="C4595" s="20" t="s">
        <v>19</v>
      </c>
      <c r="D4595" s="21">
        <v>24.96</v>
      </c>
      <c r="E4595" s="15">
        <v>0</v>
      </c>
    </row>
    <row r="4596" spans="1:5" x14ac:dyDescent="0.2">
      <c r="A4596" s="20">
        <v>91940</v>
      </c>
      <c r="B4596" s="17" t="s">
        <v>4609</v>
      </c>
      <c r="C4596" s="20" t="s">
        <v>19</v>
      </c>
      <c r="D4596" s="21">
        <v>25.56</v>
      </c>
      <c r="E4596" s="15">
        <v>0</v>
      </c>
    </row>
    <row r="4597" spans="1:5" x14ac:dyDescent="0.2">
      <c r="A4597" s="20">
        <v>92870</v>
      </c>
      <c r="B4597" s="17" t="s">
        <v>4610</v>
      </c>
      <c r="C4597" s="20" t="s">
        <v>19</v>
      </c>
      <c r="D4597" s="21">
        <v>48.66</v>
      </c>
      <c r="E4597" s="15">
        <v>0</v>
      </c>
    </row>
    <row r="4598" spans="1:5" x14ac:dyDescent="0.2">
      <c r="A4598" s="20">
        <v>91942</v>
      </c>
      <c r="B4598" s="17" t="s">
        <v>4611</v>
      </c>
      <c r="C4598" s="20" t="s">
        <v>19</v>
      </c>
      <c r="D4598" s="21">
        <v>49.68</v>
      </c>
      <c r="E4598" s="15">
        <v>0</v>
      </c>
    </row>
    <row r="4599" spans="1:5" x14ac:dyDescent="0.2">
      <c r="A4599" s="20">
        <v>92872</v>
      </c>
      <c r="B4599" s="17" t="s">
        <v>4612</v>
      </c>
      <c r="C4599" s="20" t="s">
        <v>19</v>
      </c>
      <c r="D4599" s="21">
        <v>17</v>
      </c>
      <c r="E4599" s="15">
        <v>0</v>
      </c>
    </row>
    <row r="4600" spans="1:5" x14ac:dyDescent="0.2">
      <c r="A4600" s="20">
        <v>91944</v>
      </c>
      <c r="B4600" s="17" t="s">
        <v>4613</v>
      </c>
      <c r="C4600" s="20" t="s">
        <v>19</v>
      </c>
      <c r="D4600" s="21">
        <v>18.02</v>
      </c>
      <c r="E4600" s="15">
        <v>0</v>
      </c>
    </row>
    <row r="4601" spans="1:5" x14ac:dyDescent="0.2">
      <c r="A4601" s="20">
        <v>92871</v>
      </c>
      <c r="B4601" s="17" t="s">
        <v>4614</v>
      </c>
      <c r="C4601" s="20" t="s">
        <v>19</v>
      </c>
      <c r="D4601" s="21">
        <v>27.45</v>
      </c>
      <c r="E4601" s="15">
        <v>0</v>
      </c>
    </row>
    <row r="4602" spans="1:5" x14ac:dyDescent="0.2">
      <c r="A4602" s="20">
        <v>91943</v>
      </c>
      <c r="B4602" s="17" t="s">
        <v>4615</v>
      </c>
      <c r="C4602" s="20" t="s">
        <v>19</v>
      </c>
      <c r="D4602" s="21">
        <v>28.47</v>
      </c>
      <c r="E4602" s="15">
        <v>0</v>
      </c>
    </row>
    <row r="4603" spans="1:5" x14ac:dyDescent="0.2">
      <c r="A4603" s="20">
        <v>92866</v>
      </c>
      <c r="B4603" s="17" t="s">
        <v>4616</v>
      </c>
      <c r="C4603" s="20" t="s">
        <v>19</v>
      </c>
      <c r="D4603" s="21">
        <v>18.850000000000001</v>
      </c>
      <c r="E4603" s="15">
        <v>0</v>
      </c>
    </row>
    <row r="4604" spans="1:5" x14ac:dyDescent="0.2">
      <c r="A4604" s="20">
        <v>91987</v>
      </c>
      <c r="B4604" s="17" t="s">
        <v>4617</v>
      </c>
      <c r="C4604" s="20" t="s">
        <v>19</v>
      </c>
      <c r="D4604" s="21">
        <v>63.5</v>
      </c>
      <c r="E4604" s="15">
        <v>0</v>
      </c>
    </row>
    <row r="4605" spans="1:5" x14ac:dyDescent="0.2">
      <c r="A4605" s="20">
        <v>91986</v>
      </c>
      <c r="B4605" s="17" t="s">
        <v>4618</v>
      </c>
      <c r="C4605" s="20" t="s">
        <v>19</v>
      </c>
      <c r="D4605" s="21">
        <v>48.58</v>
      </c>
      <c r="E4605" s="15">
        <v>0</v>
      </c>
    </row>
    <row r="4606" spans="1:5" x14ac:dyDescent="0.2">
      <c r="A4606" s="20">
        <v>97559</v>
      </c>
      <c r="B4606" s="17" t="s">
        <v>4619</v>
      </c>
      <c r="C4606" s="20" t="s">
        <v>19</v>
      </c>
      <c r="D4606" s="21">
        <v>18.350000000000001</v>
      </c>
      <c r="E4606" s="15">
        <v>0</v>
      </c>
    </row>
    <row r="4607" spans="1:5" x14ac:dyDescent="0.2">
      <c r="A4607" s="20">
        <v>97562</v>
      </c>
      <c r="B4607" s="17" t="s">
        <v>4620</v>
      </c>
      <c r="C4607" s="20" t="s">
        <v>19</v>
      </c>
      <c r="D4607" s="21">
        <v>14.87</v>
      </c>
      <c r="E4607" s="15">
        <v>0</v>
      </c>
    </row>
    <row r="4608" spans="1:5" x14ac:dyDescent="0.2">
      <c r="A4608" s="20">
        <v>97564</v>
      </c>
      <c r="B4608" s="17" t="s">
        <v>4621</v>
      </c>
      <c r="C4608" s="20" t="s">
        <v>19</v>
      </c>
      <c r="D4608" s="21">
        <v>25.4</v>
      </c>
      <c r="E4608" s="15">
        <v>0</v>
      </c>
    </row>
    <row r="4609" spans="1:5" x14ac:dyDescent="0.2">
      <c r="A4609" s="20">
        <v>91889</v>
      </c>
      <c r="B4609" s="17" t="s">
        <v>4622</v>
      </c>
      <c r="C4609" s="20" t="s">
        <v>19</v>
      </c>
      <c r="D4609" s="21">
        <v>16.36</v>
      </c>
      <c r="E4609" s="15">
        <v>0</v>
      </c>
    </row>
    <row r="4610" spans="1:5" x14ac:dyDescent="0.2">
      <c r="A4610" s="20">
        <v>91901</v>
      </c>
      <c r="B4610" s="17" t="s">
        <v>4623</v>
      </c>
      <c r="C4610" s="20" t="s">
        <v>19</v>
      </c>
      <c r="D4610" s="21">
        <v>12.88</v>
      </c>
      <c r="E4610" s="15">
        <v>0</v>
      </c>
    </row>
    <row r="4611" spans="1:5" x14ac:dyDescent="0.2">
      <c r="A4611" s="20">
        <v>91913</v>
      </c>
      <c r="B4611" s="17" t="s">
        <v>4624</v>
      </c>
      <c r="C4611" s="20" t="s">
        <v>19</v>
      </c>
      <c r="D4611" s="21">
        <v>23.5</v>
      </c>
      <c r="E4611" s="15">
        <v>0</v>
      </c>
    </row>
    <row r="4612" spans="1:5" x14ac:dyDescent="0.2">
      <c r="A4612" s="20">
        <v>91892</v>
      </c>
      <c r="B4612" s="17" t="s">
        <v>4625</v>
      </c>
      <c r="C4612" s="20" t="s">
        <v>19</v>
      </c>
      <c r="D4612" s="21">
        <v>20.13</v>
      </c>
      <c r="E4612" s="15">
        <v>0</v>
      </c>
    </row>
    <row r="4613" spans="1:5" x14ac:dyDescent="0.2">
      <c r="A4613" s="20">
        <v>91904</v>
      </c>
      <c r="B4613" s="17" t="s">
        <v>4626</v>
      </c>
      <c r="C4613" s="20" t="s">
        <v>19</v>
      </c>
      <c r="D4613" s="21">
        <v>16.649999999999999</v>
      </c>
      <c r="E4613" s="15">
        <v>0</v>
      </c>
    </row>
    <row r="4614" spans="1:5" x14ac:dyDescent="0.2">
      <c r="A4614" s="20">
        <v>91916</v>
      </c>
      <c r="B4614" s="17" t="s">
        <v>4627</v>
      </c>
      <c r="C4614" s="20" t="s">
        <v>19</v>
      </c>
      <c r="D4614" s="21">
        <v>27.18</v>
      </c>
    </row>
    <row r="4615" spans="1:5" x14ac:dyDescent="0.2">
      <c r="A4615" s="20">
        <v>91895</v>
      </c>
      <c r="B4615" s="17" t="s">
        <v>4628</v>
      </c>
      <c r="C4615" s="20" t="s">
        <v>19</v>
      </c>
      <c r="D4615" s="21">
        <v>24</v>
      </c>
    </row>
    <row r="4616" spans="1:5" x14ac:dyDescent="0.2">
      <c r="A4616" s="20">
        <v>91907</v>
      </c>
      <c r="B4616" s="17" t="s">
        <v>4629</v>
      </c>
      <c r="C4616" s="20" t="s">
        <v>19</v>
      </c>
      <c r="D4616" s="21">
        <v>20.52</v>
      </c>
    </row>
    <row r="4617" spans="1:5" x14ac:dyDescent="0.2">
      <c r="A4617" s="20">
        <v>91919</v>
      </c>
      <c r="B4617" s="17" t="s">
        <v>4630</v>
      </c>
      <c r="C4617" s="20" t="s">
        <v>19</v>
      </c>
      <c r="D4617" s="21">
        <v>30.98</v>
      </c>
    </row>
    <row r="4618" spans="1:5" x14ac:dyDescent="0.2">
      <c r="A4618" s="20">
        <v>91898</v>
      </c>
      <c r="B4618" s="17" t="s">
        <v>4631</v>
      </c>
      <c r="C4618" s="20" t="s">
        <v>19</v>
      </c>
      <c r="D4618" s="21">
        <v>27.57</v>
      </c>
    </row>
    <row r="4619" spans="1:5" x14ac:dyDescent="0.2">
      <c r="A4619" s="20">
        <v>91910</v>
      </c>
      <c r="B4619" s="17" t="s">
        <v>4632</v>
      </c>
      <c r="C4619" s="20" t="s">
        <v>19</v>
      </c>
      <c r="D4619" s="21">
        <v>24.16</v>
      </c>
    </row>
    <row r="4620" spans="1:5" x14ac:dyDescent="0.2">
      <c r="A4620" s="20">
        <v>91922</v>
      </c>
      <c r="B4620" s="17" t="s">
        <v>4633</v>
      </c>
      <c r="C4620" s="20" t="s">
        <v>19</v>
      </c>
      <c r="D4620" s="21">
        <v>34.450000000000003</v>
      </c>
    </row>
    <row r="4621" spans="1:5" x14ac:dyDescent="0.2">
      <c r="A4621" s="20">
        <v>91887</v>
      </c>
      <c r="B4621" s="17" t="s">
        <v>4634</v>
      </c>
      <c r="C4621" s="20" t="s">
        <v>19</v>
      </c>
      <c r="D4621" s="21">
        <v>16.600000000000001</v>
      </c>
    </row>
    <row r="4622" spans="1:5" x14ac:dyDescent="0.2">
      <c r="A4622" s="20">
        <v>91899</v>
      </c>
      <c r="B4622" s="17" t="s">
        <v>4635</v>
      </c>
      <c r="C4622" s="20" t="s">
        <v>19</v>
      </c>
      <c r="D4622" s="21">
        <v>13.12</v>
      </c>
    </row>
    <row r="4623" spans="1:5" x14ac:dyDescent="0.2">
      <c r="A4623" s="20">
        <v>91911</v>
      </c>
      <c r="B4623" s="17" t="s">
        <v>4636</v>
      </c>
      <c r="C4623" s="20" t="s">
        <v>19</v>
      </c>
      <c r="D4623" s="21">
        <v>23.74</v>
      </c>
    </row>
    <row r="4624" spans="1:5" x14ac:dyDescent="0.2">
      <c r="A4624" s="20">
        <v>91890</v>
      </c>
      <c r="B4624" s="17" t="s">
        <v>4637</v>
      </c>
      <c r="C4624" s="20" t="s">
        <v>19</v>
      </c>
      <c r="D4624" s="21">
        <v>18.53</v>
      </c>
    </row>
    <row r="4625" spans="1:5" x14ac:dyDescent="0.2">
      <c r="A4625" s="20">
        <v>91902</v>
      </c>
      <c r="B4625" s="17" t="s">
        <v>4638</v>
      </c>
      <c r="C4625" s="20" t="s">
        <v>19</v>
      </c>
      <c r="D4625" s="21">
        <v>15.05</v>
      </c>
    </row>
    <row r="4626" spans="1:5" x14ac:dyDescent="0.2">
      <c r="A4626" s="20">
        <v>91914</v>
      </c>
      <c r="B4626" s="17" t="s">
        <v>4639</v>
      </c>
      <c r="C4626" s="20" t="s">
        <v>19</v>
      </c>
      <c r="D4626" s="21">
        <v>25.58</v>
      </c>
    </row>
    <row r="4627" spans="1:5" x14ac:dyDescent="0.2">
      <c r="A4627" s="20">
        <v>91893</v>
      </c>
      <c r="B4627" s="17" t="s">
        <v>4640</v>
      </c>
      <c r="C4627" s="20" t="s">
        <v>19</v>
      </c>
      <c r="D4627" s="21">
        <v>22.37</v>
      </c>
    </row>
    <row r="4628" spans="1:5" x14ac:dyDescent="0.2">
      <c r="A4628" s="20">
        <v>91905</v>
      </c>
      <c r="B4628" s="17" t="s">
        <v>4641</v>
      </c>
      <c r="C4628" s="20" t="s">
        <v>19</v>
      </c>
      <c r="D4628" s="21">
        <v>18.89</v>
      </c>
    </row>
    <row r="4629" spans="1:5" x14ac:dyDescent="0.2">
      <c r="A4629" s="20">
        <v>91917</v>
      </c>
      <c r="B4629" s="17" t="s">
        <v>4642</v>
      </c>
      <c r="C4629" s="20" t="s">
        <v>19</v>
      </c>
      <c r="D4629" s="21">
        <v>29.35</v>
      </c>
    </row>
    <row r="4630" spans="1:5" x14ac:dyDescent="0.2">
      <c r="A4630" s="20">
        <v>91896</v>
      </c>
      <c r="B4630" s="17" t="s">
        <v>4643</v>
      </c>
      <c r="C4630" s="20" t="s">
        <v>19</v>
      </c>
      <c r="D4630" s="21">
        <v>25.83</v>
      </c>
    </row>
    <row r="4631" spans="1:5" x14ac:dyDescent="0.2">
      <c r="A4631" s="20">
        <v>91908</v>
      </c>
      <c r="B4631" s="17" t="s">
        <v>4644</v>
      </c>
      <c r="C4631" s="20" t="s">
        <v>19</v>
      </c>
      <c r="D4631" s="21">
        <v>22.42</v>
      </c>
    </row>
    <row r="4632" spans="1:5" x14ac:dyDescent="0.2">
      <c r="A4632" s="20">
        <v>91920</v>
      </c>
      <c r="B4632" s="17" t="s">
        <v>4645</v>
      </c>
      <c r="C4632" s="20" t="s">
        <v>19</v>
      </c>
      <c r="D4632" s="21">
        <v>32.71</v>
      </c>
    </row>
    <row r="4633" spans="1:5" x14ac:dyDescent="0.2">
      <c r="A4633" s="20">
        <v>91983</v>
      </c>
      <c r="B4633" s="17" t="s">
        <v>4646</v>
      </c>
      <c r="C4633" s="20" t="s">
        <v>19</v>
      </c>
      <c r="D4633" s="21">
        <v>116.42</v>
      </c>
      <c r="E4633" s="15">
        <v>0</v>
      </c>
    </row>
    <row r="4634" spans="1:5" x14ac:dyDescent="0.2">
      <c r="A4634" s="20">
        <v>91982</v>
      </c>
      <c r="B4634" s="17" t="s">
        <v>4647</v>
      </c>
      <c r="C4634" s="20" t="s">
        <v>19</v>
      </c>
      <c r="D4634" s="21">
        <v>101.5</v>
      </c>
      <c r="E4634" s="15">
        <v>0</v>
      </c>
    </row>
    <row r="4635" spans="1:5" x14ac:dyDescent="0.2">
      <c r="A4635" s="20">
        <v>91833</v>
      </c>
      <c r="B4635" s="17" t="s">
        <v>4648</v>
      </c>
      <c r="C4635" s="20" t="s">
        <v>26</v>
      </c>
      <c r="D4635" s="21">
        <v>22.2</v>
      </c>
      <c r="E4635" s="15">
        <v>0</v>
      </c>
    </row>
    <row r="4636" spans="1:5" x14ac:dyDescent="0.2">
      <c r="A4636" s="20">
        <v>91843</v>
      </c>
      <c r="B4636" s="17" t="s">
        <v>4649</v>
      </c>
      <c r="C4636" s="20" t="s">
        <v>26</v>
      </c>
      <c r="D4636" s="21">
        <v>7.64</v>
      </c>
    </row>
    <row r="4637" spans="1:5" x14ac:dyDescent="0.2">
      <c r="A4637" s="20">
        <v>91853</v>
      </c>
      <c r="B4637" s="17" t="s">
        <v>4650</v>
      </c>
      <c r="C4637" s="20" t="s">
        <v>26</v>
      </c>
      <c r="D4637" s="21">
        <v>12.39</v>
      </c>
    </row>
    <row r="4638" spans="1:5" x14ac:dyDescent="0.2">
      <c r="A4638" s="20">
        <v>91835</v>
      </c>
      <c r="B4638" s="17" t="s">
        <v>4651</v>
      </c>
      <c r="C4638" s="20" t="s">
        <v>26</v>
      </c>
      <c r="D4638" s="21">
        <v>24.06</v>
      </c>
    </row>
    <row r="4639" spans="1:5" x14ac:dyDescent="0.2">
      <c r="A4639" s="20">
        <v>91845</v>
      </c>
      <c r="B4639" s="17" t="s">
        <v>4652</v>
      </c>
      <c r="C4639" s="20" t="s">
        <v>26</v>
      </c>
      <c r="D4639" s="21">
        <v>9.42</v>
      </c>
    </row>
    <row r="4640" spans="1:5" x14ac:dyDescent="0.2">
      <c r="A4640" s="20">
        <v>91855</v>
      </c>
      <c r="B4640" s="17" t="s">
        <v>4653</v>
      </c>
      <c r="C4640" s="20" t="s">
        <v>26</v>
      </c>
      <c r="D4640" s="21">
        <v>14.09</v>
      </c>
    </row>
    <row r="4641" spans="1:5" x14ac:dyDescent="0.2">
      <c r="A4641" s="20">
        <v>91837</v>
      </c>
      <c r="B4641" s="17" t="s">
        <v>4654</v>
      </c>
      <c r="C4641" s="20" t="s">
        <v>26</v>
      </c>
      <c r="D4641" s="21">
        <v>28.67</v>
      </c>
    </row>
    <row r="4642" spans="1:5" x14ac:dyDescent="0.2">
      <c r="A4642" s="20">
        <v>91847</v>
      </c>
      <c r="B4642" s="17" t="s">
        <v>4655</v>
      </c>
      <c r="C4642" s="20" t="s">
        <v>26</v>
      </c>
      <c r="D4642" s="21">
        <v>14.12</v>
      </c>
    </row>
    <row r="4643" spans="1:5" x14ac:dyDescent="0.2">
      <c r="A4643" s="20">
        <v>91857</v>
      </c>
      <c r="B4643" s="17" t="s">
        <v>4656</v>
      </c>
      <c r="C4643" s="20" t="s">
        <v>26</v>
      </c>
      <c r="D4643" s="21">
        <v>18.52</v>
      </c>
      <c r="E4643" s="15">
        <v>0</v>
      </c>
    </row>
    <row r="4644" spans="1:5" x14ac:dyDescent="0.2">
      <c r="A4644" s="20">
        <v>91838</v>
      </c>
      <c r="B4644" s="17" t="s">
        <v>4657</v>
      </c>
      <c r="C4644" s="20" t="s">
        <v>26</v>
      </c>
      <c r="D4644" s="21">
        <v>0</v>
      </c>
      <c r="E4644" s="15">
        <v>0</v>
      </c>
    </row>
    <row r="4645" spans="1:5" x14ac:dyDescent="0.2">
      <c r="A4645" s="20">
        <v>91848</v>
      </c>
      <c r="B4645" s="17" t="s">
        <v>4658</v>
      </c>
      <c r="C4645" s="20" t="s">
        <v>26</v>
      </c>
      <c r="D4645" s="21">
        <v>0</v>
      </c>
      <c r="E4645" s="15">
        <v>0</v>
      </c>
    </row>
    <row r="4646" spans="1:5" x14ac:dyDescent="0.2">
      <c r="A4646" s="20">
        <v>91858</v>
      </c>
      <c r="B4646" s="17" t="s">
        <v>4659</v>
      </c>
      <c r="C4646" s="20" t="s">
        <v>26</v>
      </c>
      <c r="D4646" s="21">
        <v>0</v>
      </c>
      <c r="E4646" s="15">
        <v>0</v>
      </c>
    </row>
    <row r="4647" spans="1:5" x14ac:dyDescent="0.2">
      <c r="A4647" s="20">
        <v>91840</v>
      </c>
      <c r="B4647" s="17" t="s">
        <v>4660</v>
      </c>
      <c r="C4647" s="20" t="s">
        <v>26</v>
      </c>
      <c r="D4647" s="21">
        <v>27.5</v>
      </c>
      <c r="E4647" s="15">
        <v>0</v>
      </c>
    </row>
    <row r="4648" spans="1:5" x14ac:dyDescent="0.2">
      <c r="A4648" s="20">
        <v>91850</v>
      </c>
      <c r="B4648" s="17" t="s">
        <v>4661</v>
      </c>
      <c r="C4648" s="20" t="s">
        <v>26</v>
      </c>
      <c r="D4648" s="21">
        <v>12.87</v>
      </c>
      <c r="E4648" s="15">
        <v>0</v>
      </c>
    </row>
    <row r="4649" spans="1:5" x14ac:dyDescent="0.2">
      <c r="A4649" s="20">
        <v>91860</v>
      </c>
      <c r="B4649" s="17" t="s">
        <v>4662</v>
      </c>
      <c r="C4649" s="20" t="s">
        <v>26</v>
      </c>
      <c r="D4649" s="21">
        <v>17.47</v>
      </c>
      <c r="E4649" s="15">
        <v>0</v>
      </c>
    </row>
    <row r="4650" spans="1:5" x14ac:dyDescent="0.2">
      <c r="A4650" s="20">
        <v>91831</v>
      </c>
      <c r="B4650" s="17" t="s">
        <v>4663</v>
      </c>
      <c r="C4650" s="20" t="s">
        <v>26</v>
      </c>
      <c r="D4650" s="21">
        <v>21.69</v>
      </c>
      <c r="E4650" s="15">
        <v>0</v>
      </c>
    </row>
    <row r="4651" spans="1:5" x14ac:dyDescent="0.2">
      <c r="A4651" s="20">
        <v>91852</v>
      </c>
      <c r="B4651" s="17" t="s">
        <v>4664</v>
      </c>
      <c r="C4651" s="20" t="s">
        <v>26</v>
      </c>
      <c r="D4651" s="21">
        <v>11.92</v>
      </c>
    </row>
    <row r="4652" spans="1:5" x14ac:dyDescent="0.2">
      <c r="A4652" s="20">
        <v>91834</v>
      </c>
      <c r="B4652" s="17" t="s">
        <v>4665</v>
      </c>
      <c r="C4652" s="20" t="s">
        <v>26</v>
      </c>
      <c r="D4652" s="21">
        <v>22.76</v>
      </c>
    </row>
    <row r="4653" spans="1:5" x14ac:dyDescent="0.2">
      <c r="A4653" s="20">
        <v>91854</v>
      </c>
      <c r="B4653" s="17" t="s">
        <v>4666</v>
      </c>
      <c r="C4653" s="20" t="s">
        <v>26</v>
      </c>
      <c r="D4653" s="21">
        <v>12.89</v>
      </c>
    </row>
    <row r="4654" spans="1:5" x14ac:dyDescent="0.2">
      <c r="A4654" s="20">
        <v>91836</v>
      </c>
      <c r="B4654" s="17" t="s">
        <v>4667</v>
      </c>
      <c r="C4654" s="20" t="s">
        <v>26</v>
      </c>
      <c r="D4654" s="21">
        <v>25.63</v>
      </c>
    </row>
    <row r="4655" spans="1:5" x14ac:dyDescent="0.2">
      <c r="A4655" s="20">
        <v>91856</v>
      </c>
      <c r="B4655" s="17" t="s">
        <v>4668</v>
      </c>
      <c r="C4655" s="20" t="s">
        <v>26</v>
      </c>
      <c r="D4655" s="21">
        <v>15.71</v>
      </c>
    </row>
    <row r="4656" spans="1:5" x14ac:dyDescent="0.2">
      <c r="A4656" s="20">
        <v>91839</v>
      </c>
      <c r="B4656" s="17" t="s">
        <v>4669</v>
      </c>
      <c r="C4656" s="20" t="s">
        <v>26</v>
      </c>
      <c r="D4656" s="21">
        <v>24.49</v>
      </c>
    </row>
    <row r="4657" spans="1:5" x14ac:dyDescent="0.2">
      <c r="A4657" s="20">
        <v>91849</v>
      </c>
      <c r="B4657" s="17" t="s">
        <v>4670</v>
      </c>
      <c r="C4657" s="20" t="s">
        <v>26</v>
      </c>
      <c r="D4657" s="21">
        <v>9.94</v>
      </c>
    </row>
    <row r="4658" spans="1:5" x14ac:dyDescent="0.2">
      <c r="A4658" s="20">
        <v>91859</v>
      </c>
      <c r="B4658" s="17" t="s">
        <v>4671</v>
      </c>
      <c r="C4658" s="20" t="s">
        <v>26</v>
      </c>
      <c r="D4658" s="21">
        <v>14.65</v>
      </c>
    </row>
    <row r="4659" spans="1:5" x14ac:dyDescent="0.2">
      <c r="A4659" s="20">
        <v>91841</v>
      </c>
      <c r="B4659" s="17" t="s">
        <v>4672</v>
      </c>
      <c r="C4659" s="20" t="s">
        <v>26</v>
      </c>
      <c r="D4659" s="21">
        <v>26.79</v>
      </c>
    </row>
    <row r="4660" spans="1:5" x14ac:dyDescent="0.2">
      <c r="A4660" s="20">
        <v>91851</v>
      </c>
      <c r="B4660" s="17" t="s">
        <v>4673</v>
      </c>
      <c r="C4660" s="20" t="s">
        <v>26</v>
      </c>
      <c r="D4660" s="21">
        <v>12.16</v>
      </c>
    </row>
    <row r="4661" spans="1:5" x14ac:dyDescent="0.2">
      <c r="A4661" s="20">
        <v>91861</v>
      </c>
      <c r="B4661" s="17" t="s">
        <v>4674</v>
      </c>
      <c r="C4661" s="20" t="s">
        <v>26</v>
      </c>
      <c r="D4661" s="21">
        <v>16.809999999999999</v>
      </c>
      <c r="E4661" s="15">
        <v>0</v>
      </c>
    </row>
    <row r="4662" spans="1:5" x14ac:dyDescent="0.2">
      <c r="A4662" s="20">
        <v>91862</v>
      </c>
      <c r="B4662" s="17" t="s">
        <v>4675</v>
      </c>
      <c r="C4662" s="20" t="s">
        <v>26</v>
      </c>
      <c r="D4662" s="21">
        <v>11.8</v>
      </c>
      <c r="E4662" s="15">
        <v>0</v>
      </c>
    </row>
    <row r="4663" spans="1:5" x14ac:dyDescent="0.2">
      <c r="A4663" s="20">
        <v>91866</v>
      </c>
      <c r="B4663" s="17" t="s">
        <v>4676</v>
      </c>
      <c r="C4663" s="20" t="s">
        <v>26</v>
      </c>
      <c r="D4663" s="21">
        <v>9.85</v>
      </c>
      <c r="E4663" s="15">
        <v>0</v>
      </c>
    </row>
    <row r="4664" spans="1:5" x14ac:dyDescent="0.2">
      <c r="A4664" s="20">
        <v>91870</v>
      </c>
      <c r="B4664" s="17" t="s">
        <v>4677</v>
      </c>
      <c r="C4664" s="20" t="s">
        <v>26</v>
      </c>
      <c r="D4664" s="21">
        <v>16.399999999999999</v>
      </c>
      <c r="E4664" s="15">
        <v>0</v>
      </c>
    </row>
    <row r="4665" spans="1:5" x14ac:dyDescent="0.2">
      <c r="A4665" s="20">
        <v>91863</v>
      </c>
      <c r="B4665" s="17" t="s">
        <v>4678</v>
      </c>
      <c r="C4665" s="20" t="s">
        <v>26</v>
      </c>
      <c r="D4665" s="21">
        <v>13.77</v>
      </c>
      <c r="E4665" s="15">
        <v>0</v>
      </c>
    </row>
    <row r="4666" spans="1:5" x14ac:dyDescent="0.2">
      <c r="A4666" s="20">
        <v>91867</v>
      </c>
      <c r="B4666" s="17" t="s">
        <v>4679</v>
      </c>
      <c r="C4666" s="20" t="s">
        <v>26</v>
      </c>
      <c r="D4666" s="21">
        <v>11.82</v>
      </c>
      <c r="E4666" s="15">
        <v>0</v>
      </c>
    </row>
    <row r="4667" spans="1:5" x14ac:dyDescent="0.2">
      <c r="A4667" s="20">
        <v>91871</v>
      </c>
      <c r="B4667" s="17" t="s">
        <v>4680</v>
      </c>
      <c r="C4667" s="20" t="s">
        <v>26</v>
      </c>
      <c r="D4667" s="21">
        <v>18.36</v>
      </c>
      <c r="E4667" s="15">
        <v>0</v>
      </c>
    </row>
    <row r="4668" spans="1:5" x14ac:dyDescent="0.2">
      <c r="A4668" s="20">
        <v>91864</v>
      </c>
      <c r="B4668" s="17" t="s">
        <v>4681</v>
      </c>
      <c r="C4668" s="20" t="s">
        <v>26</v>
      </c>
      <c r="D4668" s="21">
        <v>17.82</v>
      </c>
      <c r="E4668" s="15">
        <v>0</v>
      </c>
    </row>
    <row r="4669" spans="1:5" x14ac:dyDescent="0.2">
      <c r="A4669" s="20">
        <v>91868</v>
      </c>
      <c r="B4669" s="17" t="s">
        <v>4682</v>
      </c>
      <c r="C4669" s="20" t="s">
        <v>26</v>
      </c>
      <c r="D4669" s="21">
        <v>15.87</v>
      </c>
      <c r="E4669" s="15">
        <v>0</v>
      </c>
    </row>
    <row r="4670" spans="1:5" x14ac:dyDescent="0.2">
      <c r="A4670" s="20">
        <v>91872</v>
      </c>
      <c r="B4670" s="17" t="s">
        <v>4683</v>
      </c>
      <c r="C4670" s="20" t="s">
        <v>26</v>
      </c>
      <c r="D4670" s="21">
        <v>22.41</v>
      </c>
      <c r="E4670" s="15">
        <v>0</v>
      </c>
    </row>
    <row r="4671" spans="1:5" x14ac:dyDescent="0.2">
      <c r="A4671" s="20">
        <v>91865</v>
      </c>
      <c r="B4671" s="17" t="s">
        <v>4684</v>
      </c>
      <c r="C4671" s="20" t="s">
        <v>26</v>
      </c>
      <c r="D4671" s="21">
        <v>21.9</v>
      </c>
      <c r="E4671" s="15">
        <v>0</v>
      </c>
    </row>
    <row r="4672" spans="1:5" x14ac:dyDescent="0.2">
      <c r="A4672" s="20">
        <v>91869</v>
      </c>
      <c r="B4672" s="17" t="s">
        <v>4685</v>
      </c>
      <c r="C4672" s="20" t="s">
        <v>26</v>
      </c>
      <c r="D4672" s="21">
        <v>19.89</v>
      </c>
      <c r="E4672" s="15">
        <v>0</v>
      </c>
    </row>
    <row r="4673" spans="1:5" x14ac:dyDescent="0.2">
      <c r="A4673" s="20">
        <v>91873</v>
      </c>
      <c r="B4673" s="17" t="s">
        <v>4686</v>
      </c>
      <c r="C4673" s="20" t="s">
        <v>26</v>
      </c>
      <c r="D4673" s="21">
        <v>26.42</v>
      </c>
      <c r="E4673" s="15">
        <v>0</v>
      </c>
    </row>
    <row r="4674" spans="1:5" x14ac:dyDescent="0.2">
      <c r="A4674" s="20">
        <v>91981</v>
      </c>
      <c r="B4674" s="17" t="s">
        <v>4687</v>
      </c>
      <c r="C4674" s="20" t="s">
        <v>19</v>
      </c>
      <c r="D4674" s="21">
        <v>66.09</v>
      </c>
      <c r="E4674" s="15">
        <v>0</v>
      </c>
    </row>
    <row r="4675" spans="1:5" x14ac:dyDescent="0.2">
      <c r="A4675" s="20">
        <v>91980</v>
      </c>
      <c r="B4675" s="17" t="s">
        <v>4688</v>
      </c>
      <c r="C4675" s="20" t="s">
        <v>19</v>
      </c>
      <c r="D4675" s="21">
        <v>51.17</v>
      </c>
      <c r="E4675" s="15">
        <v>0</v>
      </c>
    </row>
    <row r="4676" spans="1:5" x14ac:dyDescent="0.2">
      <c r="A4676" s="20">
        <v>91979</v>
      </c>
      <c r="B4676" s="17" t="s">
        <v>4689</v>
      </c>
      <c r="C4676" s="20" t="s">
        <v>19</v>
      </c>
      <c r="D4676" s="21">
        <v>67.400000000000006</v>
      </c>
      <c r="E4676" s="15">
        <v>0</v>
      </c>
    </row>
    <row r="4677" spans="1:5" x14ac:dyDescent="0.2">
      <c r="A4677" s="20">
        <v>91978</v>
      </c>
      <c r="B4677" s="17" t="s">
        <v>4690</v>
      </c>
      <c r="C4677" s="20" t="s">
        <v>19</v>
      </c>
      <c r="D4677" s="21">
        <v>52.48</v>
      </c>
      <c r="E4677" s="15">
        <v>0</v>
      </c>
    </row>
    <row r="4678" spans="1:5" x14ac:dyDescent="0.2">
      <c r="A4678" s="20">
        <v>92029</v>
      </c>
      <c r="B4678" s="17" t="s">
        <v>4691</v>
      </c>
      <c r="C4678" s="20" t="s">
        <v>19</v>
      </c>
      <c r="D4678" s="21">
        <v>78.42</v>
      </c>
      <c r="E4678" s="15">
        <v>0</v>
      </c>
    </row>
    <row r="4679" spans="1:5" x14ac:dyDescent="0.2">
      <c r="A4679" s="20">
        <v>92028</v>
      </c>
      <c r="B4679" s="17" t="s">
        <v>4692</v>
      </c>
      <c r="C4679" s="20" t="s">
        <v>19</v>
      </c>
      <c r="D4679" s="21">
        <v>63.5</v>
      </c>
      <c r="E4679" s="15">
        <v>0</v>
      </c>
    </row>
    <row r="4680" spans="1:5" x14ac:dyDescent="0.2">
      <c r="A4680" s="20">
        <v>92031</v>
      </c>
      <c r="B4680" s="17" t="s">
        <v>4693</v>
      </c>
      <c r="C4680" s="20" t="s">
        <v>19</v>
      </c>
      <c r="D4680" s="21">
        <v>107.03</v>
      </c>
      <c r="E4680" s="15">
        <v>0</v>
      </c>
    </row>
    <row r="4681" spans="1:5" x14ac:dyDescent="0.2">
      <c r="A4681" s="20">
        <v>92030</v>
      </c>
      <c r="B4681" s="17" t="s">
        <v>4694</v>
      </c>
      <c r="C4681" s="20" t="s">
        <v>19</v>
      </c>
      <c r="D4681" s="21">
        <v>92.11</v>
      </c>
      <c r="E4681" s="15">
        <v>0</v>
      </c>
    </row>
    <row r="4682" spans="1:5" x14ac:dyDescent="0.2">
      <c r="A4682" s="20">
        <v>91955</v>
      </c>
      <c r="B4682" s="17" t="s">
        <v>4695</v>
      </c>
      <c r="C4682" s="20" t="s">
        <v>19</v>
      </c>
      <c r="D4682" s="21">
        <v>49.73</v>
      </c>
      <c r="E4682" s="15">
        <v>0</v>
      </c>
    </row>
    <row r="4683" spans="1:5" x14ac:dyDescent="0.2">
      <c r="A4683" s="20">
        <v>91954</v>
      </c>
      <c r="B4683" s="17" t="s">
        <v>4696</v>
      </c>
      <c r="C4683" s="20" t="s">
        <v>19</v>
      </c>
      <c r="D4683" s="21">
        <v>34.81</v>
      </c>
      <c r="E4683" s="15">
        <v>0</v>
      </c>
    </row>
    <row r="4684" spans="1:5" x14ac:dyDescent="0.2">
      <c r="A4684" s="20">
        <v>92033</v>
      </c>
      <c r="B4684" s="17" t="s">
        <v>4697</v>
      </c>
      <c r="C4684" s="20" t="s">
        <v>19</v>
      </c>
      <c r="D4684" s="21">
        <v>108.26</v>
      </c>
      <c r="E4684" s="15">
        <v>0</v>
      </c>
    </row>
    <row r="4685" spans="1:5" x14ac:dyDescent="0.2">
      <c r="A4685" s="20">
        <v>92032</v>
      </c>
      <c r="B4685" s="17" t="s">
        <v>4698</v>
      </c>
      <c r="C4685" s="20" t="s">
        <v>19</v>
      </c>
      <c r="D4685" s="21">
        <v>93.34</v>
      </c>
      <c r="E4685" s="15">
        <v>0</v>
      </c>
    </row>
    <row r="4686" spans="1:5" x14ac:dyDescent="0.2">
      <c r="A4686" s="20">
        <v>91961</v>
      </c>
      <c r="B4686" s="17" t="s">
        <v>4699</v>
      </c>
      <c r="C4686" s="20" t="s">
        <v>19</v>
      </c>
      <c r="D4686" s="21">
        <v>79.650000000000006</v>
      </c>
      <c r="E4686" s="15">
        <v>0</v>
      </c>
    </row>
    <row r="4687" spans="1:5" x14ac:dyDescent="0.2">
      <c r="A4687" s="20">
        <v>91960</v>
      </c>
      <c r="B4687" s="17" t="s">
        <v>4700</v>
      </c>
      <c r="C4687" s="20" t="s">
        <v>19</v>
      </c>
      <c r="D4687" s="21">
        <v>64.73</v>
      </c>
      <c r="E4687" s="15">
        <v>0</v>
      </c>
    </row>
    <row r="4688" spans="1:5" x14ac:dyDescent="0.2">
      <c r="A4688" s="20">
        <v>91969</v>
      </c>
      <c r="B4688" s="17" t="s">
        <v>4701</v>
      </c>
      <c r="C4688" s="20" t="s">
        <v>19</v>
      </c>
      <c r="D4688" s="21">
        <v>109.49</v>
      </c>
      <c r="E4688" s="15">
        <v>0</v>
      </c>
    </row>
    <row r="4689" spans="1:5" x14ac:dyDescent="0.2">
      <c r="A4689" s="20">
        <v>91968</v>
      </c>
      <c r="B4689" s="17" t="s">
        <v>4702</v>
      </c>
      <c r="C4689" s="20" t="s">
        <v>19</v>
      </c>
      <c r="D4689" s="21">
        <v>94.57</v>
      </c>
      <c r="E4689" s="15">
        <v>0</v>
      </c>
    </row>
    <row r="4690" spans="1:5" x14ac:dyDescent="0.2">
      <c r="A4690" s="20">
        <v>91985</v>
      </c>
      <c r="B4690" s="17" t="s">
        <v>4703</v>
      </c>
      <c r="C4690" s="20" t="s">
        <v>19</v>
      </c>
      <c r="D4690" s="21">
        <v>39.53</v>
      </c>
    </row>
    <row r="4691" spans="1:5" x14ac:dyDescent="0.2">
      <c r="A4691" s="20">
        <v>91984</v>
      </c>
      <c r="B4691" s="17" t="s">
        <v>4704</v>
      </c>
      <c r="C4691" s="20" t="s">
        <v>19</v>
      </c>
      <c r="D4691" s="21">
        <v>24.61</v>
      </c>
      <c r="E4691" s="15">
        <v>0</v>
      </c>
    </row>
    <row r="4692" spans="1:5" x14ac:dyDescent="0.2">
      <c r="A4692" s="20">
        <v>91989</v>
      </c>
      <c r="B4692" s="17" t="s">
        <v>4705</v>
      </c>
      <c r="C4692" s="20" t="s">
        <v>19</v>
      </c>
      <c r="D4692" s="21">
        <v>43.93</v>
      </c>
      <c r="E4692" s="15">
        <v>0</v>
      </c>
    </row>
    <row r="4693" spans="1:5" x14ac:dyDescent="0.2">
      <c r="A4693" s="20">
        <v>91988</v>
      </c>
      <c r="B4693" s="17" t="s">
        <v>4706</v>
      </c>
      <c r="C4693" s="20" t="s">
        <v>19</v>
      </c>
      <c r="D4693" s="21">
        <v>29.01</v>
      </c>
      <c r="E4693" s="15">
        <v>0</v>
      </c>
    </row>
    <row r="4694" spans="1:5" x14ac:dyDescent="0.2">
      <c r="A4694" s="20">
        <v>92023</v>
      </c>
      <c r="B4694" s="17" t="s">
        <v>4707</v>
      </c>
      <c r="C4694" s="20" t="s">
        <v>19</v>
      </c>
      <c r="D4694" s="21">
        <v>69.349999999999994</v>
      </c>
      <c r="E4694" s="15">
        <v>0</v>
      </c>
    </row>
    <row r="4695" spans="1:5" x14ac:dyDescent="0.2">
      <c r="A4695" s="20">
        <v>92022</v>
      </c>
      <c r="B4695" s="17" t="s">
        <v>4708</v>
      </c>
      <c r="C4695" s="20" t="s">
        <v>19</v>
      </c>
      <c r="D4695" s="21">
        <v>54.43</v>
      </c>
      <c r="E4695" s="15">
        <v>0</v>
      </c>
    </row>
    <row r="4696" spans="1:5" x14ac:dyDescent="0.2">
      <c r="A4696" s="20">
        <v>92025</v>
      </c>
      <c r="B4696" s="17" t="s">
        <v>4709</v>
      </c>
      <c r="C4696" s="20" t="s">
        <v>19</v>
      </c>
      <c r="D4696" s="21">
        <v>98.04</v>
      </c>
      <c r="E4696" s="15">
        <v>0</v>
      </c>
    </row>
    <row r="4697" spans="1:5" x14ac:dyDescent="0.2">
      <c r="A4697" s="20">
        <v>92024</v>
      </c>
      <c r="B4697" s="17" t="s">
        <v>4710</v>
      </c>
      <c r="C4697" s="20" t="s">
        <v>19</v>
      </c>
      <c r="D4697" s="21">
        <v>83.12</v>
      </c>
      <c r="E4697" s="15">
        <v>0</v>
      </c>
    </row>
    <row r="4698" spans="1:5" x14ac:dyDescent="0.2">
      <c r="A4698" s="20">
        <v>91957</v>
      </c>
      <c r="B4698" s="17" t="s">
        <v>4711</v>
      </c>
      <c r="C4698" s="20" t="s">
        <v>19</v>
      </c>
      <c r="D4698" s="21">
        <v>70.58</v>
      </c>
      <c r="E4698" s="15">
        <v>0</v>
      </c>
    </row>
    <row r="4699" spans="1:5" x14ac:dyDescent="0.2">
      <c r="A4699" s="20">
        <v>91956</v>
      </c>
      <c r="B4699" s="17" t="s">
        <v>4712</v>
      </c>
      <c r="C4699" s="20" t="s">
        <v>19</v>
      </c>
      <c r="D4699" s="21">
        <v>55.66</v>
      </c>
      <c r="E4699" s="15">
        <v>0</v>
      </c>
    </row>
    <row r="4700" spans="1:5" x14ac:dyDescent="0.2">
      <c r="A4700" s="20">
        <v>91963</v>
      </c>
      <c r="B4700" s="17" t="s">
        <v>4713</v>
      </c>
      <c r="C4700" s="20" t="s">
        <v>19</v>
      </c>
      <c r="D4700" s="21">
        <v>100.5</v>
      </c>
      <c r="E4700" s="15">
        <v>0</v>
      </c>
    </row>
    <row r="4701" spans="1:5" x14ac:dyDescent="0.2">
      <c r="A4701" s="20">
        <v>91962</v>
      </c>
      <c r="B4701" s="17" t="s">
        <v>4714</v>
      </c>
      <c r="C4701" s="20" t="s">
        <v>19</v>
      </c>
      <c r="D4701" s="21">
        <v>85.58</v>
      </c>
    </row>
    <row r="4702" spans="1:5" x14ac:dyDescent="0.2">
      <c r="A4702" s="20">
        <v>91953</v>
      </c>
      <c r="B4702" s="17" t="s">
        <v>4715</v>
      </c>
      <c r="C4702" s="20" t="s">
        <v>19</v>
      </c>
      <c r="D4702" s="21">
        <v>40.74</v>
      </c>
    </row>
    <row r="4703" spans="1:5" x14ac:dyDescent="0.2">
      <c r="A4703" s="20">
        <v>91952</v>
      </c>
      <c r="B4703" s="17" t="s">
        <v>4716</v>
      </c>
      <c r="C4703" s="20" t="s">
        <v>19</v>
      </c>
      <c r="D4703" s="21">
        <v>25.82</v>
      </c>
    </row>
    <row r="4704" spans="1:5" x14ac:dyDescent="0.2">
      <c r="A4704" s="20">
        <v>92035</v>
      </c>
      <c r="B4704" s="17" t="s">
        <v>4717</v>
      </c>
      <c r="C4704" s="20" t="s">
        <v>19</v>
      </c>
      <c r="D4704" s="21">
        <v>99.27</v>
      </c>
    </row>
    <row r="4705" spans="1:5" x14ac:dyDescent="0.2">
      <c r="A4705" s="20">
        <v>92034</v>
      </c>
      <c r="B4705" s="17" t="s">
        <v>4718</v>
      </c>
      <c r="C4705" s="20" t="s">
        <v>19</v>
      </c>
      <c r="D4705" s="21">
        <v>84.35</v>
      </c>
    </row>
    <row r="4706" spans="1:5" x14ac:dyDescent="0.2">
      <c r="A4706" s="20">
        <v>92027</v>
      </c>
      <c r="B4706" s="17" t="s">
        <v>4719</v>
      </c>
      <c r="C4706" s="20" t="s">
        <v>19</v>
      </c>
      <c r="D4706" s="21">
        <v>90.28</v>
      </c>
    </row>
    <row r="4707" spans="1:5" x14ac:dyDescent="0.2">
      <c r="A4707" s="20">
        <v>92026</v>
      </c>
      <c r="B4707" s="17" t="s">
        <v>4720</v>
      </c>
      <c r="C4707" s="20" t="s">
        <v>19</v>
      </c>
      <c r="D4707" s="21">
        <v>75.36</v>
      </c>
    </row>
    <row r="4708" spans="1:5" x14ac:dyDescent="0.2">
      <c r="A4708" s="20">
        <v>91965</v>
      </c>
      <c r="B4708" s="17" t="s">
        <v>4721</v>
      </c>
      <c r="C4708" s="20" t="s">
        <v>19</v>
      </c>
      <c r="D4708" s="21">
        <v>91.51</v>
      </c>
    </row>
    <row r="4709" spans="1:5" x14ac:dyDescent="0.2">
      <c r="A4709" s="20">
        <v>91964</v>
      </c>
      <c r="B4709" s="17" t="s">
        <v>4722</v>
      </c>
      <c r="C4709" s="20" t="s">
        <v>19</v>
      </c>
      <c r="D4709" s="21">
        <v>76.59</v>
      </c>
    </row>
    <row r="4710" spans="1:5" x14ac:dyDescent="0.2">
      <c r="A4710" s="20">
        <v>91973</v>
      </c>
      <c r="B4710" s="17" t="s">
        <v>4723</v>
      </c>
      <c r="C4710" s="20" t="s">
        <v>19</v>
      </c>
      <c r="D4710" s="21">
        <v>128.12</v>
      </c>
    </row>
    <row r="4711" spans="1:5" x14ac:dyDescent="0.2">
      <c r="A4711" s="20">
        <v>91972</v>
      </c>
      <c r="B4711" s="17" t="s">
        <v>4724</v>
      </c>
      <c r="C4711" s="20" t="s">
        <v>19</v>
      </c>
      <c r="D4711" s="21">
        <v>107.14</v>
      </c>
    </row>
    <row r="4712" spans="1:5" x14ac:dyDescent="0.2">
      <c r="A4712" s="20">
        <v>91959</v>
      </c>
      <c r="B4712" s="17" t="s">
        <v>4725</v>
      </c>
      <c r="C4712" s="20" t="s">
        <v>19</v>
      </c>
      <c r="D4712" s="21">
        <v>61.67</v>
      </c>
    </row>
    <row r="4713" spans="1:5" x14ac:dyDescent="0.2">
      <c r="A4713" s="20">
        <v>91958</v>
      </c>
      <c r="B4713" s="17" t="s">
        <v>4726</v>
      </c>
      <c r="C4713" s="20" t="s">
        <v>19</v>
      </c>
      <c r="D4713" s="21">
        <v>46.75</v>
      </c>
    </row>
    <row r="4714" spans="1:5" x14ac:dyDescent="0.2">
      <c r="A4714" s="20">
        <v>91971</v>
      </c>
      <c r="B4714" s="17" t="s">
        <v>4727</v>
      </c>
      <c r="C4714" s="20" t="s">
        <v>19</v>
      </c>
      <c r="D4714" s="21">
        <v>119.05</v>
      </c>
      <c r="E4714" s="15">
        <v>0</v>
      </c>
    </row>
    <row r="4715" spans="1:5" x14ac:dyDescent="0.2">
      <c r="A4715" s="20">
        <v>91970</v>
      </c>
      <c r="B4715" s="17" t="s">
        <v>4728</v>
      </c>
      <c r="C4715" s="20" t="s">
        <v>19</v>
      </c>
      <c r="D4715" s="21">
        <v>98.07</v>
      </c>
      <c r="E4715" s="15">
        <v>0</v>
      </c>
    </row>
    <row r="4716" spans="1:5" x14ac:dyDescent="0.2">
      <c r="A4716" s="20">
        <v>91967</v>
      </c>
      <c r="B4716" s="17" t="s">
        <v>4729</v>
      </c>
      <c r="C4716" s="20" t="s">
        <v>19</v>
      </c>
      <c r="D4716" s="21">
        <v>82.6</v>
      </c>
      <c r="E4716" s="15">
        <v>0</v>
      </c>
    </row>
    <row r="4717" spans="1:5" x14ac:dyDescent="0.2">
      <c r="A4717" s="20">
        <v>91966</v>
      </c>
      <c r="B4717" s="17" t="s">
        <v>4730</v>
      </c>
      <c r="C4717" s="20" t="s">
        <v>19</v>
      </c>
      <c r="D4717" s="21">
        <v>67.680000000000007</v>
      </c>
    </row>
    <row r="4718" spans="1:5" x14ac:dyDescent="0.2">
      <c r="A4718" s="20">
        <v>91975</v>
      </c>
      <c r="B4718" s="17" t="s">
        <v>4731</v>
      </c>
      <c r="C4718" s="20" t="s">
        <v>19</v>
      </c>
      <c r="D4718" s="21">
        <v>110.06</v>
      </c>
      <c r="E4718" s="15">
        <v>0</v>
      </c>
    </row>
    <row r="4719" spans="1:5" x14ac:dyDescent="0.2">
      <c r="A4719" s="20">
        <v>91974</v>
      </c>
      <c r="B4719" s="17" t="s">
        <v>4732</v>
      </c>
      <c r="C4719" s="20" t="s">
        <v>19</v>
      </c>
      <c r="D4719" s="21">
        <v>89.08</v>
      </c>
      <c r="E4719" s="15">
        <v>0</v>
      </c>
    </row>
    <row r="4720" spans="1:5" x14ac:dyDescent="0.2">
      <c r="A4720" s="20">
        <v>91977</v>
      </c>
      <c r="B4720" s="17" t="s">
        <v>4733</v>
      </c>
      <c r="C4720" s="20" t="s">
        <v>19</v>
      </c>
      <c r="D4720" s="21">
        <v>151.99</v>
      </c>
    </row>
    <row r="4721" spans="1:5" x14ac:dyDescent="0.2">
      <c r="A4721" s="20">
        <v>91976</v>
      </c>
      <c r="B4721" s="17" t="s">
        <v>4734</v>
      </c>
      <c r="C4721" s="20" t="s">
        <v>19</v>
      </c>
      <c r="D4721" s="21">
        <v>131.01</v>
      </c>
      <c r="E4721" s="15">
        <v>0</v>
      </c>
    </row>
    <row r="4722" spans="1:5" x14ac:dyDescent="0.2">
      <c r="A4722" s="20">
        <v>91874</v>
      </c>
      <c r="B4722" s="17" t="s">
        <v>4735</v>
      </c>
      <c r="C4722" s="20" t="s">
        <v>19</v>
      </c>
      <c r="D4722" s="21">
        <v>10.210000000000001</v>
      </c>
    </row>
    <row r="4723" spans="1:5" x14ac:dyDescent="0.2">
      <c r="A4723" s="20">
        <v>91878</v>
      </c>
      <c r="B4723" s="17" t="s">
        <v>4736</v>
      </c>
      <c r="C4723" s="20" t="s">
        <v>19</v>
      </c>
      <c r="D4723" s="21">
        <v>7.92</v>
      </c>
      <c r="E4723" s="15">
        <v>0</v>
      </c>
    </row>
    <row r="4724" spans="1:5" x14ac:dyDescent="0.2">
      <c r="A4724" s="20">
        <v>91882</v>
      </c>
      <c r="B4724" s="17" t="s">
        <v>4737</v>
      </c>
      <c r="C4724" s="20" t="s">
        <v>19</v>
      </c>
      <c r="D4724" s="21">
        <v>14.97</v>
      </c>
    </row>
    <row r="4725" spans="1:5" x14ac:dyDescent="0.2">
      <c r="A4725" s="20">
        <v>91875</v>
      </c>
      <c r="B4725" s="17" t="s">
        <v>4738</v>
      </c>
      <c r="C4725" s="20" t="s">
        <v>19</v>
      </c>
      <c r="D4725" s="21">
        <v>11.81</v>
      </c>
    </row>
    <row r="4726" spans="1:5" x14ac:dyDescent="0.2">
      <c r="A4726" s="20">
        <v>91879</v>
      </c>
      <c r="B4726" s="17" t="s">
        <v>4739</v>
      </c>
      <c r="C4726" s="20" t="s">
        <v>19</v>
      </c>
      <c r="D4726" s="21">
        <v>9.51</v>
      </c>
    </row>
    <row r="4727" spans="1:5" x14ac:dyDescent="0.2">
      <c r="A4727" s="20">
        <v>91884</v>
      </c>
      <c r="B4727" s="17" t="s">
        <v>4740</v>
      </c>
      <c r="C4727" s="20" t="s">
        <v>19</v>
      </c>
      <c r="D4727" s="21">
        <v>16.559999999999999</v>
      </c>
      <c r="E4727" s="15">
        <v>0</v>
      </c>
    </row>
    <row r="4728" spans="1:5" x14ac:dyDescent="0.2">
      <c r="A4728" s="20">
        <v>91876</v>
      </c>
      <c r="B4728" s="17" t="s">
        <v>4741</v>
      </c>
      <c r="C4728" s="20" t="s">
        <v>19</v>
      </c>
      <c r="D4728" s="21">
        <v>14</v>
      </c>
      <c r="E4728" s="15">
        <v>0</v>
      </c>
    </row>
    <row r="4729" spans="1:5" x14ac:dyDescent="0.2">
      <c r="A4729" s="20">
        <v>91880</v>
      </c>
      <c r="B4729" s="17" t="s">
        <v>4742</v>
      </c>
      <c r="C4729" s="20" t="s">
        <v>19</v>
      </c>
      <c r="D4729" s="21">
        <v>11.71</v>
      </c>
    </row>
    <row r="4730" spans="1:5" x14ac:dyDescent="0.2">
      <c r="A4730" s="20">
        <v>91885</v>
      </c>
      <c r="B4730" s="17" t="s">
        <v>4743</v>
      </c>
      <c r="C4730" s="20" t="s">
        <v>19</v>
      </c>
      <c r="D4730" s="21">
        <v>18.68</v>
      </c>
    </row>
    <row r="4731" spans="1:5" x14ac:dyDescent="0.2">
      <c r="A4731" s="20">
        <v>91877</v>
      </c>
      <c r="B4731" s="17" t="s">
        <v>4744</v>
      </c>
      <c r="C4731" s="20" t="s">
        <v>19</v>
      </c>
      <c r="D4731" s="21">
        <v>16.809999999999999</v>
      </c>
    </row>
    <row r="4732" spans="1:5" x14ac:dyDescent="0.2">
      <c r="A4732" s="20">
        <v>91881</v>
      </c>
      <c r="B4732" s="17" t="s">
        <v>4745</v>
      </c>
      <c r="C4732" s="20" t="s">
        <v>19</v>
      </c>
      <c r="D4732" s="21">
        <v>14.52</v>
      </c>
    </row>
    <row r="4733" spans="1:5" x14ac:dyDescent="0.2">
      <c r="A4733" s="20">
        <v>91886</v>
      </c>
      <c r="B4733" s="17" t="s">
        <v>4746</v>
      </c>
      <c r="C4733" s="20" t="s">
        <v>19</v>
      </c>
      <c r="D4733" s="21">
        <v>21.4</v>
      </c>
      <c r="E4733" s="15">
        <v>0</v>
      </c>
    </row>
    <row r="4734" spans="1:5" x14ac:dyDescent="0.2">
      <c r="A4734" s="20">
        <v>91945</v>
      </c>
      <c r="B4734" s="17" t="s">
        <v>4747</v>
      </c>
      <c r="C4734" s="20" t="s">
        <v>19</v>
      </c>
      <c r="D4734" s="21">
        <v>19.600000000000001</v>
      </c>
      <c r="E4734" s="15">
        <v>0</v>
      </c>
    </row>
    <row r="4735" spans="1:5" x14ac:dyDescent="0.2">
      <c r="A4735" s="20">
        <v>91947</v>
      </c>
      <c r="B4735" s="17" t="s">
        <v>4748</v>
      </c>
      <c r="C4735" s="20" t="s">
        <v>19</v>
      </c>
      <c r="D4735" s="21">
        <v>11.99</v>
      </c>
      <c r="E4735" s="15">
        <v>0</v>
      </c>
    </row>
    <row r="4736" spans="1:5" x14ac:dyDescent="0.2">
      <c r="A4736" s="20">
        <v>91946</v>
      </c>
      <c r="B4736" s="17" t="s">
        <v>4749</v>
      </c>
      <c r="C4736" s="20" t="s">
        <v>19</v>
      </c>
      <c r="D4736" s="21">
        <v>14.92</v>
      </c>
      <c r="E4736" s="15">
        <v>0</v>
      </c>
    </row>
    <row r="4737" spans="1:5" x14ac:dyDescent="0.2">
      <c r="A4737" s="20">
        <v>91949</v>
      </c>
      <c r="B4737" s="17" t="s">
        <v>4750</v>
      </c>
      <c r="C4737" s="20" t="s">
        <v>19</v>
      </c>
      <c r="D4737" s="21">
        <v>26.68</v>
      </c>
      <c r="E4737" s="15">
        <v>0</v>
      </c>
    </row>
    <row r="4738" spans="1:5" x14ac:dyDescent="0.2">
      <c r="A4738" s="20">
        <v>91951</v>
      </c>
      <c r="B4738" s="17" t="s">
        <v>4751</v>
      </c>
      <c r="C4738" s="20" t="s">
        <v>19</v>
      </c>
      <c r="D4738" s="21">
        <v>17.579999999999998</v>
      </c>
      <c r="E4738" s="15">
        <v>0</v>
      </c>
    </row>
    <row r="4739" spans="1:5" x14ac:dyDescent="0.2">
      <c r="A4739" s="20">
        <v>91950</v>
      </c>
      <c r="B4739" s="17" t="s">
        <v>4752</v>
      </c>
      <c r="C4739" s="20" t="s">
        <v>19</v>
      </c>
      <c r="D4739" s="21">
        <v>20.98</v>
      </c>
      <c r="E4739" s="15">
        <v>0</v>
      </c>
    </row>
    <row r="4740" spans="1:5" x14ac:dyDescent="0.2">
      <c r="A4740" s="20">
        <v>91992</v>
      </c>
      <c r="B4740" s="17" t="s">
        <v>4753</v>
      </c>
      <c r="C4740" s="20" t="s">
        <v>19</v>
      </c>
      <c r="D4740" s="21">
        <v>63.86</v>
      </c>
      <c r="E4740" s="15">
        <v>0</v>
      </c>
    </row>
    <row r="4741" spans="1:5" x14ac:dyDescent="0.2">
      <c r="A4741" s="20">
        <v>91990</v>
      </c>
      <c r="B4741" s="17" t="s">
        <v>4754</v>
      </c>
      <c r="C4741" s="20" t="s">
        <v>19</v>
      </c>
      <c r="D4741" s="21">
        <v>48.94</v>
      </c>
      <c r="E4741" s="15">
        <v>0</v>
      </c>
    </row>
    <row r="4742" spans="1:5" x14ac:dyDescent="0.2">
      <c r="A4742" s="20">
        <v>91993</v>
      </c>
      <c r="B4742" s="17" t="s">
        <v>4755</v>
      </c>
      <c r="C4742" s="20" t="s">
        <v>19</v>
      </c>
      <c r="D4742" s="21">
        <v>66.23</v>
      </c>
      <c r="E4742" s="15">
        <v>0</v>
      </c>
    </row>
    <row r="4743" spans="1:5" x14ac:dyDescent="0.2">
      <c r="A4743" s="20">
        <v>91991</v>
      </c>
      <c r="B4743" s="17" t="s">
        <v>4756</v>
      </c>
      <c r="C4743" s="20" t="s">
        <v>19</v>
      </c>
      <c r="D4743" s="21">
        <v>51.31</v>
      </c>
      <c r="E4743" s="15">
        <v>0</v>
      </c>
    </row>
    <row r="4744" spans="1:5" x14ac:dyDescent="0.2">
      <c r="A4744" s="20">
        <v>92000</v>
      </c>
      <c r="B4744" s="17" t="s">
        <v>4757</v>
      </c>
      <c r="C4744" s="20" t="s">
        <v>19</v>
      </c>
      <c r="D4744" s="21">
        <v>42.56</v>
      </c>
      <c r="E4744" s="15">
        <v>0</v>
      </c>
    </row>
    <row r="4745" spans="1:5" x14ac:dyDescent="0.2">
      <c r="A4745" s="20">
        <v>91998</v>
      </c>
      <c r="B4745" s="17" t="s">
        <v>4758</v>
      </c>
      <c r="C4745" s="20" t="s">
        <v>19</v>
      </c>
      <c r="D4745" s="21">
        <v>27.64</v>
      </c>
      <c r="E4745" s="15">
        <v>0</v>
      </c>
    </row>
    <row r="4746" spans="1:5" x14ac:dyDescent="0.2">
      <c r="A4746" s="20">
        <v>92001</v>
      </c>
      <c r="B4746" s="17" t="s">
        <v>4759</v>
      </c>
      <c r="C4746" s="20" t="s">
        <v>19</v>
      </c>
      <c r="D4746" s="21">
        <v>44.93</v>
      </c>
      <c r="E4746" s="15">
        <v>0</v>
      </c>
    </row>
    <row r="4747" spans="1:5" x14ac:dyDescent="0.2">
      <c r="A4747" s="20">
        <v>91999</v>
      </c>
      <c r="B4747" s="17" t="s">
        <v>4760</v>
      </c>
      <c r="C4747" s="20" t="s">
        <v>19</v>
      </c>
      <c r="D4747" s="21">
        <v>30.01</v>
      </c>
      <c r="E4747" s="15">
        <v>0</v>
      </c>
    </row>
    <row r="4748" spans="1:5" x14ac:dyDescent="0.2">
      <c r="A4748" s="20">
        <v>92008</v>
      </c>
      <c r="B4748" s="17" t="s">
        <v>4761</v>
      </c>
      <c r="C4748" s="20" t="s">
        <v>19</v>
      </c>
      <c r="D4748" s="21">
        <v>65.239999999999995</v>
      </c>
      <c r="E4748" s="15">
        <v>0</v>
      </c>
    </row>
    <row r="4749" spans="1:5" x14ac:dyDescent="0.2">
      <c r="A4749" s="20">
        <v>92006</v>
      </c>
      <c r="B4749" s="17" t="s">
        <v>4762</v>
      </c>
      <c r="C4749" s="20" t="s">
        <v>19</v>
      </c>
      <c r="D4749" s="21">
        <v>50.32</v>
      </c>
      <c r="E4749" s="15">
        <v>0</v>
      </c>
    </row>
    <row r="4750" spans="1:5" x14ac:dyDescent="0.2">
      <c r="A4750" s="20">
        <v>92009</v>
      </c>
      <c r="B4750" s="17" t="s">
        <v>4763</v>
      </c>
      <c r="C4750" s="20" t="s">
        <v>19</v>
      </c>
      <c r="D4750" s="21">
        <v>69.98</v>
      </c>
      <c r="E4750" s="15">
        <v>0</v>
      </c>
    </row>
    <row r="4751" spans="1:5" x14ac:dyDescent="0.2">
      <c r="A4751" s="20">
        <v>92007</v>
      </c>
      <c r="B4751" s="17" t="s">
        <v>4764</v>
      </c>
      <c r="C4751" s="20" t="s">
        <v>19</v>
      </c>
      <c r="D4751" s="21">
        <v>55.06</v>
      </c>
      <c r="E4751" s="15">
        <v>0</v>
      </c>
    </row>
    <row r="4752" spans="1:5" x14ac:dyDescent="0.2">
      <c r="A4752" s="20">
        <v>92016</v>
      </c>
      <c r="B4752" s="17" t="s">
        <v>4765</v>
      </c>
      <c r="C4752" s="20" t="s">
        <v>19</v>
      </c>
      <c r="D4752" s="21">
        <v>87.91</v>
      </c>
      <c r="E4752" s="15">
        <v>0</v>
      </c>
    </row>
    <row r="4753" spans="1:5" x14ac:dyDescent="0.2">
      <c r="A4753" s="20">
        <v>92014</v>
      </c>
      <c r="B4753" s="17" t="s">
        <v>4766</v>
      </c>
      <c r="C4753" s="20" t="s">
        <v>19</v>
      </c>
      <c r="D4753" s="21">
        <v>72.989999999999995</v>
      </c>
      <c r="E4753" s="15">
        <v>0</v>
      </c>
    </row>
    <row r="4754" spans="1:5" x14ac:dyDescent="0.2">
      <c r="A4754" s="20">
        <v>92017</v>
      </c>
      <c r="B4754" s="17" t="s">
        <v>4767</v>
      </c>
      <c r="C4754" s="20" t="s">
        <v>19</v>
      </c>
      <c r="D4754" s="21">
        <v>95.02</v>
      </c>
      <c r="E4754" s="15">
        <v>0</v>
      </c>
    </row>
    <row r="4755" spans="1:5" x14ac:dyDescent="0.2">
      <c r="A4755" s="20">
        <v>92015</v>
      </c>
      <c r="B4755" s="17" t="s">
        <v>4768</v>
      </c>
      <c r="C4755" s="20" t="s">
        <v>19</v>
      </c>
      <c r="D4755" s="21">
        <v>80.099999999999994</v>
      </c>
      <c r="E4755" s="15">
        <v>0</v>
      </c>
    </row>
    <row r="4756" spans="1:5" x14ac:dyDescent="0.2">
      <c r="A4756" s="20">
        <v>92019</v>
      </c>
      <c r="B4756" s="17" t="s">
        <v>4769</v>
      </c>
      <c r="C4756" s="20" t="s">
        <v>19</v>
      </c>
      <c r="D4756" s="21">
        <v>117.51</v>
      </c>
      <c r="E4756" s="15">
        <v>0</v>
      </c>
    </row>
    <row r="4757" spans="1:5" x14ac:dyDescent="0.2">
      <c r="A4757" s="20">
        <v>92018</v>
      </c>
      <c r="B4757" s="17" t="s">
        <v>4770</v>
      </c>
      <c r="C4757" s="20" t="s">
        <v>19</v>
      </c>
      <c r="D4757" s="21">
        <v>96.53</v>
      </c>
      <c r="E4757" s="15">
        <v>0</v>
      </c>
    </row>
    <row r="4758" spans="1:5" x14ac:dyDescent="0.2">
      <c r="A4758" s="20">
        <v>92021</v>
      </c>
      <c r="B4758" s="17" t="s">
        <v>4771</v>
      </c>
      <c r="C4758" s="20" t="s">
        <v>19</v>
      </c>
      <c r="D4758" s="21">
        <v>163.25</v>
      </c>
      <c r="E4758" s="15">
        <v>0</v>
      </c>
    </row>
    <row r="4759" spans="1:5" x14ac:dyDescent="0.2">
      <c r="A4759" s="20">
        <v>92020</v>
      </c>
      <c r="B4759" s="17" t="s">
        <v>4772</v>
      </c>
      <c r="C4759" s="20" t="s">
        <v>19</v>
      </c>
      <c r="D4759" s="21">
        <v>142.27000000000001</v>
      </c>
    </row>
    <row r="4760" spans="1:5" x14ac:dyDescent="0.2">
      <c r="A4760" s="20">
        <v>91996</v>
      </c>
      <c r="B4760" s="17" t="s">
        <v>4773</v>
      </c>
      <c r="C4760" s="20" t="s">
        <v>19</v>
      </c>
      <c r="D4760" s="21">
        <v>48.5</v>
      </c>
    </row>
    <row r="4761" spans="1:5" x14ac:dyDescent="0.2">
      <c r="A4761" s="20">
        <v>91994</v>
      </c>
      <c r="B4761" s="17" t="s">
        <v>4774</v>
      </c>
      <c r="C4761" s="20" t="s">
        <v>19</v>
      </c>
      <c r="D4761" s="21">
        <v>33.58</v>
      </c>
    </row>
    <row r="4762" spans="1:5" x14ac:dyDescent="0.2">
      <c r="A4762" s="20">
        <v>91997</v>
      </c>
      <c r="B4762" s="17" t="s">
        <v>4775</v>
      </c>
      <c r="C4762" s="20" t="s">
        <v>19</v>
      </c>
      <c r="D4762" s="21">
        <v>50.87</v>
      </c>
      <c r="E4762" s="15">
        <v>0</v>
      </c>
    </row>
    <row r="4763" spans="1:5" x14ac:dyDescent="0.2">
      <c r="A4763" s="20">
        <v>91995</v>
      </c>
      <c r="B4763" s="17" t="s">
        <v>4776</v>
      </c>
      <c r="C4763" s="20" t="s">
        <v>19</v>
      </c>
      <c r="D4763" s="21">
        <v>35.950000000000003</v>
      </c>
      <c r="E4763" s="15">
        <v>0</v>
      </c>
    </row>
    <row r="4764" spans="1:5" x14ac:dyDescent="0.2">
      <c r="A4764" s="20">
        <v>92004</v>
      </c>
      <c r="B4764" s="17" t="s">
        <v>4777</v>
      </c>
      <c r="C4764" s="20" t="s">
        <v>19</v>
      </c>
      <c r="D4764" s="21">
        <v>77.19</v>
      </c>
      <c r="E4764" s="15">
        <v>0</v>
      </c>
    </row>
    <row r="4765" spans="1:5" x14ac:dyDescent="0.2">
      <c r="A4765" s="20">
        <v>92002</v>
      </c>
      <c r="B4765" s="17" t="s">
        <v>4778</v>
      </c>
      <c r="C4765" s="20" t="s">
        <v>19</v>
      </c>
      <c r="D4765" s="21">
        <v>62.27</v>
      </c>
      <c r="E4765" s="15">
        <v>0</v>
      </c>
    </row>
    <row r="4766" spans="1:5" x14ac:dyDescent="0.2">
      <c r="A4766" s="20">
        <v>92005</v>
      </c>
      <c r="B4766" s="17" t="s">
        <v>4779</v>
      </c>
      <c r="C4766" s="20" t="s">
        <v>19</v>
      </c>
      <c r="D4766" s="21">
        <v>81.93</v>
      </c>
      <c r="E4766" s="15">
        <v>0</v>
      </c>
    </row>
    <row r="4767" spans="1:5" x14ac:dyDescent="0.2">
      <c r="A4767" s="20">
        <v>92003</v>
      </c>
      <c r="B4767" s="17" t="s">
        <v>4780</v>
      </c>
      <c r="C4767" s="20" t="s">
        <v>19</v>
      </c>
      <c r="D4767" s="21">
        <v>67.010000000000005</v>
      </c>
      <c r="E4767" s="15">
        <v>0</v>
      </c>
    </row>
    <row r="4768" spans="1:5" x14ac:dyDescent="0.2">
      <c r="A4768" s="20">
        <v>92012</v>
      </c>
      <c r="B4768" s="17" t="s">
        <v>4781</v>
      </c>
      <c r="C4768" s="20" t="s">
        <v>19</v>
      </c>
      <c r="D4768" s="21">
        <v>105.8</v>
      </c>
      <c r="E4768" s="15">
        <v>0</v>
      </c>
    </row>
    <row r="4769" spans="1:5" x14ac:dyDescent="0.2">
      <c r="A4769" s="20">
        <v>92010</v>
      </c>
      <c r="B4769" s="17" t="s">
        <v>4782</v>
      </c>
      <c r="C4769" s="20" t="s">
        <v>19</v>
      </c>
      <c r="D4769" s="21">
        <v>90.88</v>
      </c>
      <c r="E4769" s="15">
        <v>0</v>
      </c>
    </row>
    <row r="4770" spans="1:5" x14ac:dyDescent="0.2">
      <c r="A4770" s="20">
        <v>92013</v>
      </c>
      <c r="B4770" s="17" t="s">
        <v>4783</v>
      </c>
      <c r="C4770" s="20" t="s">
        <v>19</v>
      </c>
      <c r="D4770" s="21">
        <v>112.91</v>
      </c>
      <c r="E4770" s="15">
        <v>0</v>
      </c>
    </row>
    <row r="4771" spans="1:5" x14ac:dyDescent="0.2">
      <c r="A4771" s="20">
        <v>92011</v>
      </c>
      <c r="B4771" s="17" t="s">
        <v>4784</v>
      </c>
      <c r="C4771" s="20" t="s">
        <v>19</v>
      </c>
      <c r="D4771" s="21">
        <v>97.99</v>
      </c>
      <c r="E4771" s="15">
        <v>0</v>
      </c>
    </row>
    <row r="4772" spans="1:5" x14ac:dyDescent="0.2">
      <c r="A4772" s="20">
        <v>95777</v>
      </c>
      <c r="B4772" s="17" t="s">
        <v>4785</v>
      </c>
      <c r="C4772" s="20" t="s">
        <v>19</v>
      </c>
      <c r="D4772" s="21">
        <v>31.4</v>
      </c>
      <c r="E4772" s="15">
        <v>0</v>
      </c>
    </row>
    <row r="4773" spans="1:5" x14ac:dyDescent="0.2">
      <c r="A4773" s="20">
        <v>95780</v>
      </c>
      <c r="B4773" s="17" t="s">
        <v>4786</v>
      </c>
      <c r="C4773" s="20" t="s">
        <v>19</v>
      </c>
      <c r="D4773" s="21">
        <v>35.869999999999997</v>
      </c>
      <c r="E4773" s="15">
        <v>0</v>
      </c>
    </row>
    <row r="4774" spans="1:5" x14ac:dyDescent="0.2">
      <c r="A4774" s="20">
        <v>95783</v>
      </c>
      <c r="B4774" s="17" t="s">
        <v>4787</v>
      </c>
      <c r="C4774" s="20" t="s">
        <v>19</v>
      </c>
      <c r="D4774" s="21">
        <v>0</v>
      </c>
      <c r="E4774" s="15">
        <v>0</v>
      </c>
    </row>
    <row r="4775" spans="1:5" x14ac:dyDescent="0.2">
      <c r="A4775" s="20">
        <v>95778</v>
      </c>
      <c r="B4775" s="17" t="s">
        <v>4788</v>
      </c>
      <c r="C4775" s="20" t="s">
        <v>19</v>
      </c>
      <c r="D4775" s="21">
        <v>36.83</v>
      </c>
      <c r="E4775" s="15">
        <v>0</v>
      </c>
    </row>
    <row r="4776" spans="1:5" x14ac:dyDescent="0.2">
      <c r="A4776" s="20">
        <v>95781</v>
      </c>
      <c r="B4776" s="17" t="s">
        <v>4789</v>
      </c>
      <c r="C4776" s="20" t="s">
        <v>19</v>
      </c>
      <c r="D4776" s="21">
        <v>41.29</v>
      </c>
      <c r="E4776" s="15">
        <v>0</v>
      </c>
    </row>
    <row r="4777" spans="1:5" x14ac:dyDescent="0.2">
      <c r="A4777" s="20">
        <v>95784</v>
      </c>
      <c r="B4777" s="17" t="s">
        <v>4790</v>
      </c>
      <c r="C4777" s="20" t="s">
        <v>19</v>
      </c>
      <c r="D4777" s="21">
        <v>0</v>
      </c>
      <c r="E4777" s="15">
        <v>0</v>
      </c>
    </row>
    <row r="4778" spans="1:5" x14ac:dyDescent="0.2">
      <c r="A4778" s="20">
        <v>95782</v>
      </c>
      <c r="B4778" s="17" t="s">
        <v>4791</v>
      </c>
      <c r="C4778" s="20" t="s">
        <v>19</v>
      </c>
      <c r="D4778" s="21">
        <v>38.31</v>
      </c>
      <c r="E4778" s="15">
        <v>0</v>
      </c>
    </row>
    <row r="4779" spans="1:5" x14ac:dyDescent="0.2">
      <c r="A4779" s="20">
        <v>95779</v>
      </c>
      <c r="B4779" s="17" t="s">
        <v>4792</v>
      </c>
      <c r="C4779" s="20" t="s">
        <v>19</v>
      </c>
      <c r="D4779" s="21">
        <v>29.26</v>
      </c>
      <c r="E4779" s="15">
        <v>0</v>
      </c>
    </row>
    <row r="4780" spans="1:5" x14ac:dyDescent="0.2">
      <c r="A4780" s="20">
        <v>95785</v>
      </c>
      <c r="B4780" s="17" t="s">
        <v>4793</v>
      </c>
      <c r="C4780" s="20" t="s">
        <v>19</v>
      </c>
      <c r="D4780" s="21">
        <v>43.54</v>
      </c>
      <c r="E4780" s="15">
        <v>0</v>
      </c>
    </row>
    <row r="4781" spans="1:5" x14ac:dyDescent="0.2">
      <c r="A4781" s="20">
        <v>95792</v>
      </c>
      <c r="B4781" s="17" t="s">
        <v>4794</v>
      </c>
      <c r="C4781" s="20" t="s">
        <v>19</v>
      </c>
      <c r="D4781" s="21">
        <v>0</v>
      </c>
      <c r="E4781" s="15">
        <v>0</v>
      </c>
    </row>
    <row r="4782" spans="1:5" x14ac:dyDescent="0.2">
      <c r="A4782" s="20">
        <v>95793</v>
      </c>
      <c r="B4782" s="17" t="s">
        <v>4795</v>
      </c>
      <c r="C4782" s="20" t="s">
        <v>19</v>
      </c>
      <c r="D4782" s="21">
        <v>0</v>
      </c>
      <c r="E4782" s="15">
        <v>0</v>
      </c>
    </row>
    <row r="4783" spans="1:5" x14ac:dyDescent="0.2">
      <c r="A4783" s="20">
        <v>95794</v>
      </c>
      <c r="B4783" s="17" t="s">
        <v>4796</v>
      </c>
      <c r="C4783" s="20" t="s">
        <v>19</v>
      </c>
      <c r="D4783" s="21">
        <v>0</v>
      </c>
      <c r="E4783" s="15">
        <v>0</v>
      </c>
    </row>
    <row r="4784" spans="1:5" x14ac:dyDescent="0.2">
      <c r="A4784" s="20">
        <v>95786</v>
      </c>
      <c r="B4784" s="17" t="s">
        <v>4797</v>
      </c>
      <c r="C4784" s="20" t="s">
        <v>19</v>
      </c>
      <c r="D4784" s="21">
        <v>0</v>
      </c>
      <c r="E4784" s="15">
        <v>0</v>
      </c>
    </row>
    <row r="4785" spans="1:5" x14ac:dyDescent="0.2">
      <c r="A4785" s="20">
        <v>95788</v>
      </c>
      <c r="B4785" s="17" t="s">
        <v>4798</v>
      </c>
      <c r="C4785" s="20" t="s">
        <v>19</v>
      </c>
      <c r="D4785" s="21">
        <v>0</v>
      </c>
      <c r="E4785" s="15">
        <v>0</v>
      </c>
    </row>
    <row r="4786" spans="1:5" x14ac:dyDescent="0.2">
      <c r="A4786" s="20">
        <v>95790</v>
      </c>
      <c r="B4786" s="17" t="s">
        <v>4799</v>
      </c>
      <c r="C4786" s="20" t="s">
        <v>19</v>
      </c>
      <c r="D4786" s="21">
        <v>0</v>
      </c>
      <c r="E4786" s="15">
        <v>0</v>
      </c>
    </row>
    <row r="4787" spans="1:5" x14ac:dyDescent="0.2">
      <c r="A4787" s="20">
        <v>95787</v>
      </c>
      <c r="B4787" s="17" t="s">
        <v>4800</v>
      </c>
      <c r="C4787" s="20" t="s">
        <v>19</v>
      </c>
      <c r="D4787" s="21">
        <v>38.75</v>
      </c>
      <c r="E4787" s="15">
        <v>0</v>
      </c>
    </row>
    <row r="4788" spans="1:5" x14ac:dyDescent="0.2">
      <c r="A4788" s="20">
        <v>95789</v>
      </c>
      <c r="B4788" s="17" t="s">
        <v>4801</v>
      </c>
      <c r="C4788" s="20" t="s">
        <v>19</v>
      </c>
      <c r="D4788" s="21">
        <v>47.1</v>
      </c>
      <c r="E4788" s="15">
        <v>0</v>
      </c>
    </row>
    <row r="4789" spans="1:5" x14ac:dyDescent="0.2">
      <c r="A4789" s="20">
        <v>95791</v>
      </c>
      <c r="B4789" s="17" t="s">
        <v>4802</v>
      </c>
      <c r="C4789" s="20" t="s">
        <v>19</v>
      </c>
      <c r="D4789" s="21">
        <v>59.6</v>
      </c>
      <c r="E4789" s="15">
        <v>0</v>
      </c>
    </row>
    <row r="4790" spans="1:5" x14ac:dyDescent="0.2">
      <c r="A4790" s="20">
        <v>95795</v>
      </c>
      <c r="B4790" s="17" t="s">
        <v>4803</v>
      </c>
      <c r="C4790" s="20" t="s">
        <v>19</v>
      </c>
      <c r="D4790" s="21">
        <v>45.33</v>
      </c>
      <c r="E4790" s="15">
        <v>0</v>
      </c>
    </row>
    <row r="4791" spans="1:5" x14ac:dyDescent="0.2">
      <c r="A4791" s="20">
        <v>95796</v>
      </c>
      <c r="B4791" s="17" t="s">
        <v>4804</v>
      </c>
      <c r="C4791" s="20" t="s">
        <v>19</v>
      </c>
      <c r="D4791" s="21">
        <v>55.68</v>
      </c>
      <c r="E4791" s="15">
        <v>0</v>
      </c>
    </row>
    <row r="4792" spans="1:5" x14ac:dyDescent="0.2">
      <c r="A4792" s="20">
        <v>95797</v>
      </c>
      <c r="B4792" s="17" t="s">
        <v>4805</v>
      </c>
      <c r="C4792" s="20" t="s">
        <v>19</v>
      </c>
      <c r="D4792" s="21">
        <v>69.03</v>
      </c>
      <c r="E4792" s="15">
        <v>0</v>
      </c>
    </row>
    <row r="4793" spans="1:5" x14ac:dyDescent="0.2">
      <c r="A4793" s="20">
        <v>95798</v>
      </c>
      <c r="B4793" s="17" t="s">
        <v>4806</v>
      </c>
      <c r="C4793" s="20" t="s">
        <v>19</v>
      </c>
      <c r="D4793" s="21">
        <v>0</v>
      </c>
      <c r="E4793" s="15">
        <v>0</v>
      </c>
    </row>
    <row r="4794" spans="1:5" x14ac:dyDescent="0.2">
      <c r="A4794" s="20">
        <v>95799</v>
      </c>
      <c r="B4794" s="17" t="s">
        <v>4807</v>
      </c>
      <c r="C4794" s="20" t="s">
        <v>19</v>
      </c>
      <c r="D4794" s="21">
        <v>0</v>
      </c>
      <c r="E4794" s="15">
        <v>0</v>
      </c>
    </row>
    <row r="4795" spans="1:5" x14ac:dyDescent="0.2">
      <c r="A4795" s="20">
        <v>95800</v>
      </c>
      <c r="B4795" s="17" t="s">
        <v>4808</v>
      </c>
      <c r="C4795" s="20" t="s">
        <v>19</v>
      </c>
      <c r="D4795" s="21">
        <v>0</v>
      </c>
      <c r="E4795" s="15">
        <v>0</v>
      </c>
    </row>
    <row r="4796" spans="1:5" x14ac:dyDescent="0.2">
      <c r="A4796" s="20">
        <v>95801</v>
      </c>
      <c r="B4796" s="17" t="s">
        <v>4809</v>
      </c>
      <c r="C4796" s="20" t="s">
        <v>19</v>
      </c>
      <c r="D4796" s="21">
        <v>54.81</v>
      </c>
      <c r="E4796" s="15">
        <v>0</v>
      </c>
    </row>
    <row r="4797" spans="1:5" x14ac:dyDescent="0.2">
      <c r="A4797" s="20">
        <v>95802</v>
      </c>
      <c r="B4797" s="17" t="s">
        <v>4810</v>
      </c>
      <c r="C4797" s="20" t="s">
        <v>19</v>
      </c>
      <c r="D4797" s="21">
        <v>59.37</v>
      </c>
      <c r="E4797" s="15">
        <v>0</v>
      </c>
    </row>
    <row r="4798" spans="1:5" x14ac:dyDescent="0.2">
      <c r="A4798" s="20">
        <v>95803</v>
      </c>
      <c r="B4798" s="17" t="s">
        <v>4811</v>
      </c>
      <c r="C4798" s="20" t="s">
        <v>19</v>
      </c>
      <c r="D4798" s="21">
        <v>76.23</v>
      </c>
      <c r="E4798" s="15">
        <v>0</v>
      </c>
    </row>
    <row r="4799" spans="1:5" x14ac:dyDescent="0.2">
      <c r="A4799" s="20">
        <v>95804</v>
      </c>
      <c r="B4799" s="17" t="s">
        <v>4812</v>
      </c>
      <c r="C4799" s="20" t="s">
        <v>19</v>
      </c>
      <c r="D4799" s="21">
        <v>22.02</v>
      </c>
      <c r="E4799" s="15">
        <v>0</v>
      </c>
    </row>
    <row r="4800" spans="1:5" x14ac:dyDescent="0.2">
      <c r="A4800" s="20">
        <v>95805</v>
      </c>
      <c r="B4800" s="17" t="s">
        <v>4813</v>
      </c>
      <c r="C4800" s="20" t="s">
        <v>19</v>
      </c>
      <c r="D4800" s="21">
        <v>22.24</v>
      </c>
      <c r="E4800" s="15">
        <v>0</v>
      </c>
    </row>
    <row r="4801" spans="1:5" x14ac:dyDescent="0.2">
      <c r="A4801" s="20">
        <v>95806</v>
      </c>
      <c r="B4801" s="17" t="s">
        <v>4814</v>
      </c>
      <c r="C4801" s="20" t="s">
        <v>19</v>
      </c>
      <c r="D4801" s="21">
        <v>22.93</v>
      </c>
      <c r="E4801" s="15">
        <v>0</v>
      </c>
    </row>
    <row r="4802" spans="1:5" x14ac:dyDescent="0.2">
      <c r="A4802" s="20">
        <v>104401</v>
      </c>
      <c r="B4802" s="17" t="s">
        <v>4815</v>
      </c>
      <c r="C4802" s="20" t="s">
        <v>19</v>
      </c>
      <c r="D4802" s="21">
        <v>24.93</v>
      </c>
      <c r="E4802" s="15">
        <v>0</v>
      </c>
    </row>
    <row r="4803" spans="1:5" x14ac:dyDescent="0.2">
      <c r="A4803" s="20">
        <v>104402</v>
      </c>
      <c r="B4803" s="17" t="s">
        <v>4816</v>
      </c>
      <c r="C4803" s="20" t="s">
        <v>19</v>
      </c>
      <c r="D4803" s="21">
        <v>24.41</v>
      </c>
      <c r="E4803" s="15">
        <v>0</v>
      </c>
    </row>
    <row r="4804" spans="1:5" x14ac:dyDescent="0.2">
      <c r="A4804" s="20">
        <v>104403</v>
      </c>
      <c r="B4804" s="17" t="s">
        <v>4817</v>
      </c>
      <c r="C4804" s="20" t="s">
        <v>19</v>
      </c>
      <c r="D4804" s="21">
        <v>27.08</v>
      </c>
      <c r="E4804" s="15">
        <v>0</v>
      </c>
    </row>
    <row r="4805" spans="1:5" x14ac:dyDescent="0.2">
      <c r="A4805" s="20">
        <v>104395</v>
      </c>
      <c r="B4805" s="17" t="s">
        <v>4818</v>
      </c>
      <c r="C4805" s="20" t="s">
        <v>19</v>
      </c>
      <c r="D4805" s="21">
        <v>21.65</v>
      </c>
      <c r="E4805" s="15">
        <v>0</v>
      </c>
    </row>
    <row r="4806" spans="1:5" x14ac:dyDescent="0.2">
      <c r="A4806" s="20">
        <v>104396</v>
      </c>
      <c r="B4806" s="17" t="s">
        <v>4819</v>
      </c>
      <c r="C4806" s="20" t="s">
        <v>19</v>
      </c>
      <c r="D4806" s="21">
        <v>21.24</v>
      </c>
      <c r="E4806" s="15">
        <v>0</v>
      </c>
    </row>
    <row r="4807" spans="1:5" x14ac:dyDescent="0.2">
      <c r="A4807" s="20">
        <v>104397</v>
      </c>
      <c r="B4807" s="17" t="s">
        <v>4820</v>
      </c>
      <c r="C4807" s="20" t="s">
        <v>19</v>
      </c>
      <c r="D4807" s="21">
        <v>23.4</v>
      </c>
      <c r="E4807" s="15">
        <v>0</v>
      </c>
    </row>
    <row r="4808" spans="1:5" x14ac:dyDescent="0.2">
      <c r="A4808" s="20">
        <v>95810</v>
      </c>
      <c r="B4808" s="17" t="s">
        <v>4821</v>
      </c>
      <c r="C4808" s="20" t="s">
        <v>19</v>
      </c>
      <c r="D4808" s="21">
        <v>15.25</v>
      </c>
      <c r="E4808" s="15">
        <v>0</v>
      </c>
    </row>
    <row r="4809" spans="1:5" x14ac:dyDescent="0.2">
      <c r="A4809" s="20">
        <v>95811</v>
      </c>
      <c r="B4809" s="17" t="s">
        <v>4822</v>
      </c>
      <c r="C4809" s="20" t="s">
        <v>19</v>
      </c>
      <c r="D4809" s="21">
        <v>15.94</v>
      </c>
      <c r="E4809" s="15">
        <v>0</v>
      </c>
    </row>
    <row r="4810" spans="1:5" x14ac:dyDescent="0.2">
      <c r="A4810" s="20">
        <v>95812</v>
      </c>
      <c r="B4810" s="17" t="s">
        <v>4823</v>
      </c>
      <c r="C4810" s="20" t="s">
        <v>19</v>
      </c>
      <c r="D4810" s="21">
        <v>18.38</v>
      </c>
      <c r="E4810" s="15">
        <v>0</v>
      </c>
    </row>
    <row r="4811" spans="1:5" x14ac:dyDescent="0.2">
      <c r="A4811" s="20">
        <v>95807</v>
      </c>
      <c r="B4811" s="17" t="s">
        <v>4824</v>
      </c>
      <c r="C4811" s="20" t="s">
        <v>19</v>
      </c>
      <c r="D4811" s="21">
        <v>27.05</v>
      </c>
      <c r="E4811" s="15">
        <v>0</v>
      </c>
    </row>
    <row r="4812" spans="1:5" x14ac:dyDescent="0.2">
      <c r="A4812" s="20">
        <v>95808</v>
      </c>
      <c r="B4812" s="17" t="s">
        <v>4825</v>
      </c>
      <c r="C4812" s="20" t="s">
        <v>19</v>
      </c>
      <c r="D4812" s="21">
        <v>27.74</v>
      </c>
      <c r="E4812" s="15">
        <v>0</v>
      </c>
    </row>
    <row r="4813" spans="1:5" x14ac:dyDescent="0.2">
      <c r="A4813" s="20">
        <v>95809</v>
      </c>
      <c r="B4813" s="17" t="s">
        <v>4826</v>
      </c>
      <c r="C4813" s="20" t="s">
        <v>19</v>
      </c>
      <c r="D4813" s="21">
        <v>30.17</v>
      </c>
      <c r="E4813" s="15">
        <v>0</v>
      </c>
    </row>
    <row r="4814" spans="1:5" x14ac:dyDescent="0.2">
      <c r="A4814" s="20">
        <v>104398</v>
      </c>
      <c r="B4814" s="17" t="s">
        <v>4827</v>
      </c>
      <c r="C4814" s="20" t="s">
        <v>19</v>
      </c>
      <c r="D4814" s="21">
        <v>27.04</v>
      </c>
      <c r="E4814" s="15">
        <v>0</v>
      </c>
    </row>
    <row r="4815" spans="1:5" x14ac:dyDescent="0.2">
      <c r="A4815" s="20">
        <v>104399</v>
      </c>
      <c r="B4815" s="17" t="s">
        <v>4828</v>
      </c>
      <c r="C4815" s="20" t="s">
        <v>19</v>
      </c>
      <c r="D4815" s="21">
        <v>26.74</v>
      </c>
      <c r="E4815" s="15">
        <v>0</v>
      </c>
    </row>
    <row r="4816" spans="1:5" x14ac:dyDescent="0.2">
      <c r="A4816" s="20">
        <v>104400</v>
      </c>
      <c r="B4816" s="17" t="s">
        <v>4829</v>
      </c>
      <c r="C4816" s="20" t="s">
        <v>19</v>
      </c>
      <c r="D4816" s="21">
        <v>29.74</v>
      </c>
      <c r="E4816" s="15">
        <v>0</v>
      </c>
    </row>
    <row r="4817" spans="1:5" x14ac:dyDescent="0.2">
      <c r="A4817" s="20">
        <v>104404</v>
      </c>
      <c r="B4817" s="17" t="s">
        <v>4830</v>
      </c>
      <c r="C4817" s="20" t="s">
        <v>19</v>
      </c>
      <c r="D4817" s="21">
        <v>30.69</v>
      </c>
      <c r="E4817" s="15">
        <v>0</v>
      </c>
    </row>
    <row r="4818" spans="1:5" x14ac:dyDescent="0.2">
      <c r="A4818" s="20">
        <v>104405</v>
      </c>
      <c r="B4818" s="17" t="s">
        <v>4831</v>
      </c>
      <c r="C4818" s="20" t="s">
        <v>19</v>
      </c>
      <c r="D4818" s="21">
        <v>35.43</v>
      </c>
      <c r="E4818" s="15">
        <v>0</v>
      </c>
    </row>
    <row r="4819" spans="1:5" x14ac:dyDescent="0.2">
      <c r="A4819" s="20">
        <v>95813</v>
      </c>
      <c r="B4819" s="17" t="s">
        <v>4832</v>
      </c>
      <c r="C4819" s="20" t="s">
        <v>19</v>
      </c>
      <c r="D4819" s="21">
        <v>18.29</v>
      </c>
      <c r="E4819" s="15">
        <v>0</v>
      </c>
    </row>
    <row r="4820" spans="1:5" x14ac:dyDescent="0.2">
      <c r="A4820" s="20">
        <v>95814</v>
      </c>
      <c r="B4820" s="17" t="s">
        <v>4833</v>
      </c>
      <c r="C4820" s="20" t="s">
        <v>19</v>
      </c>
      <c r="D4820" s="21">
        <v>19.21</v>
      </c>
      <c r="E4820" s="15">
        <v>0</v>
      </c>
    </row>
    <row r="4821" spans="1:5" x14ac:dyDescent="0.2">
      <c r="A4821" s="20">
        <v>95815</v>
      </c>
      <c r="B4821" s="17" t="s">
        <v>4834</v>
      </c>
      <c r="C4821" s="20" t="s">
        <v>19</v>
      </c>
      <c r="D4821" s="21">
        <v>23.64</v>
      </c>
      <c r="E4821" s="15">
        <v>0</v>
      </c>
    </row>
    <row r="4822" spans="1:5" x14ac:dyDescent="0.2">
      <c r="A4822" s="20">
        <v>95816</v>
      </c>
      <c r="B4822" s="17" t="s">
        <v>4835</v>
      </c>
      <c r="C4822" s="20" t="s">
        <v>19</v>
      </c>
      <c r="D4822" s="21">
        <v>33.32</v>
      </c>
      <c r="E4822" s="15">
        <v>0</v>
      </c>
    </row>
    <row r="4823" spans="1:5" x14ac:dyDescent="0.2">
      <c r="A4823" s="20">
        <v>95817</v>
      </c>
      <c r="B4823" s="17" t="s">
        <v>4836</v>
      </c>
      <c r="C4823" s="20" t="s">
        <v>19</v>
      </c>
      <c r="D4823" s="21">
        <v>34.090000000000003</v>
      </c>
      <c r="E4823" s="15">
        <v>0</v>
      </c>
    </row>
    <row r="4824" spans="1:5" x14ac:dyDescent="0.2">
      <c r="A4824" s="20">
        <v>95818</v>
      </c>
      <c r="B4824" s="17" t="s">
        <v>4837</v>
      </c>
      <c r="C4824" s="20" t="s">
        <v>19</v>
      </c>
      <c r="D4824" s="21">
        <v>39.950000000000003</v>
      </c>
      <c r="E4824" s="15">
        <v>0</v>
      </c>
    </row>
    <row r="4825" spans="1:5" x14ac:dyDescent="0.2">
      <c r="A4825" s="20">
        <v>106668</v>
      </c>
      <c r="B4825" s="17" t="s">
        <v>4838</v>
      </c>
      <c r="C4825" s="20" t="s">
        <v>19</v>
      </c>
      <c r="D4825" s="21">
        <v>0</v>
      </c>
      <c r="E4825" s="15">
        <v>0</v>
      </c>
    </row>
    <row r="4826" spans="1:5" x14ac:dyDescent="0.2">
      <c r="A4826" s="20">
        <v>106667</v>
      </c>
      <c r="B4826" s="17" t="s">
        <v>4839</v>
      </c>
      <c r="C4826" s="20" t="s">
        <v>19</v>
      </c>
      <c r="D4826" s="21">
        <v>0</v>
      </c>
      <c r="E4826" s="15">
        <v>0</v>
      </c>
    </row>
    <row r="4827" spans="1:5" x14ac:dyDescent="0.2">
      <c r="A4827" s="20">
        <v>106666</v>
      </c>
      <c r="B4827" s="17" t="s">
        <v>4840</v>
      </c>
      <c r="C4827" s="20" t="s">
        <v>19</v>
      </c>
      <c r="D4827" s="21">
        <v>0</v>
      </c>
      <c r="E4827" s="15">
        <v>0</v>
      </c>
    </row>
    <row r="4828" spans="1:5" x14ac:dyDescent="0.2">
      <c r="A4828" s="20">
        <v>104391</v>
      </c>
      <c r="B4828" s="17" t="s">
        <v>4841</v>
      </c>
      <c r="C4828" s="20" t="s">
        <v>19</v>
      </c>
      <c r="D4828" s="21">
        <v>21.76</v>
      </c>
      <c r="E4828" s="15">
        <v>0</v>
      </c>
    </row>
    <row r="4829" spans="1:5" x14ac:dyDescent="0.2">
      <c r="A4829" s="20">
        <v>104392</v>
      </c>
      <c r="B4829" s="17" t="s">
        <v>4842</v>
      </c>
      <c r="C4829" s="20" t="s">
        <v>19</v>
      </c>
      <c r="D4829" s="21">
        <v>25.96</v>
      </c>
      <c r="E4829" s="15">
        <v>0</v>
      </c>
    </row>
    <row r="4830" spans="1:5" x14ac:dyDescent="0.2">
      <c r="A4830" s="20">
        <v>104393</v>
      </c>
      <c r="B4830" s="17" t="s">
        <v>4843</v>
      </c>
      <c r="C4830" s="20" t="s">
        <v>19</v>
      </c>
      <c r="D4830" s="21">
        <v>38.72</v>
      </c>
      <c r="E4830" s="15">
        <v>0</v>
      </c>
    </row>
    <row r="4831" spans="1:5" x14ac:dyDescent="0.2">
      <c r="A4831" s="20">
        <v>104394</v>
      </c>
      <c r="B4831" s="17" t="s">
        <v>4844</v>
      </c>
      <c r="C4831" s="20" t="s">
        <v>19</v>
      </c>
      <c r="D4831" s="21">
        <v>50.65</v>
      </c>
      <c r="E4831" s="15">
        <v>0</v>
      </c>
    </row>
    <row r="4832" spans="1:5" x14ac:dyDescent="0.2">
      <c r="A4832" s="20">
        <v>95761</v>
      </c>
      <c r="B4832" s="17" t="s">
        <v>4845</v>
      </c>
      <c r="C4832" s="20" t="s">
        <v>19</v>
      </c>
      <c r="D4832" s="21">
        <v>20.64</v>
      </c>
      <c r="E4832" s="15">
        <v>0</v>
      </c>
    </row>
    <row r="4833" spans="1:5" x14ac:dyDescent="0.2">
      <c r="A4833" s="20">
        <v>95763</v>
      </c>
      <c r="B4833" s="17" t="s">
        <v>4846</v>
      </c>
      <c r="C4833" s="20" t="s">
        <v>19</v>
      </c>
      <c r="D4833" s="21">
        <v>23.06</v>
      </c>
      <c r="E4833" s="15">
        <v>0</v>
      </c>
    </row>
    <row r="4834" spans="1:5" x14ac:dyDescent="0.2">
      <c r="A4834" s="20">
        <v>95765</v>
      </c>
      <c r="B4834" s="17" t="s">
        <v>4847</v>
      </c>
      <c r="C4834" s="20" t="s">
        <v>19</v>
      </c>
      <c r="D4834" s="21">
        <v>0</v>
      </c>
      <c r="E4834" s="15">
        <v>0</v>
      </c>
    </row>
    <row r="4835" spans="1:5" x14ac:dyDescent="0.2">
      <c r="A4835" s="20">
        <v>95767</v>
      </c>
      <c r="B4835" s="17" t="s">
        <v>4848</v>
      </c>
      <c r="C4835" s="20" t="s">
        <v>19</v>
      </c>
      <c r="D4835" s="21">
        <v>40.25</v>
      </c>
      <c r="E4835" s="15">
        <v>0</v>
      </c>
    </row>
    <row r="4836" spans="1:5" x14ac:dyDescent="0.2">
      <c r="A4836" s="20">
        <v>95762</v>
      </c>
      <c r="B4836" s="17" t="s">
        <v>4849</v>
      </c>
      <c r="C4836" s="20" t="s">
        <v>19</v>
      </c>
      <c r="D4836" s="21">
        <v>20.69</v>
      </c>
      <c r="E4836" s="15">
        <v>0</v>
      </c>
    </row>
    <row r="4837" spans="1:5" x14ac:dyDescent="0.2">
      <c r="A4837" s="20">
        <v>95764</v>
      </c>
      <c r="B4837" s="17" t="s">
        <v>4850</v>
      </c>
      <c r="C4837" s="20" t="s">
        <v>19</v>
      </c>
      <c r="D4837" s="21">
        <v>23.32</v>
      </c>
      <c r="E4837" s="15">
        <v>0</v>
      </c>
    </row>
    <row r="4838" spans="1:5" x14ac:dyDescent="0.2">
      <c r="A4838" s="20">
        <v>95766</v>
      </c>
      <c r="B4838" s="17" t="s">
        <v>4851</v>
      </c>
      <c r="C4838" s="20" t="s">
        <v>19</v>
      </c>
      <c r="D4838" s="21">
        <v>34.07</v>
      </c>
      <c r="E4838" s="15">
        <v>0</v>
      </c>
    </row>
    <row r="4839" spans="1:5" x14ac:dyDescent="0.2">
      <c r="A4839" s="20">
        <v>95768</v>
      </c>
      <c r="B4839" s="17" t="s">
        <v>4852</v>
      </c>
      <c r="C4839" s="20" t="s">
        <v>19</v>
      </c>
      <c r="D4839" s="21">
        <v>40.74</v>
      </c>
      <c r="E4839" s="15">
        <v>0</v>
      </c>
    </row>
    <row r="4840" spans="1:5" x14ac:dyDescent="0.2">
      <c r="A4840" s="20">
        <v>95739</v>
      </c>
      <c r="B4840" s="17" t="s">
        <v>4853</v>
      </c>
      <c r="C4840" s="20" t="s">
        <v>19</v>
      </c>
      <c r="D4840" s="21">
        <v>0</v>
      </c>
      <c r="E4840" s="15">
        <v>0</v>
      </c>
    </row>
    <row r="4841" spans="1:5" x14ac:dyDescent="0.2">
      <c r="A4841" s="20">
        <v>95740</v>
      </c>
      <c r="B4841" s="17" t="s">
        <v>4854</v>
      </c>
      <c r="C4841" s="20" t="s">
        <v>19</v>
      </c>
      <c r="D4841" s="21">
        <v>0</v>
      </c>
      <c r="E4841" s="15">
        <v>0</v>
      </c>
    </row>
    <row r="4842" spans="1:5" x14ac:dyDescent="0.2">
      <c r="A4842" s="20">
        <v>95741</v>
      </c>
      <c r="B4842" s="17" t="s">
        <v>4855</v>
      </c>
      <c r="C4842" s="20" t="s">
        <v>19</v>
      </c>
      <c r="D4842" s="21">
        <v>0</v>
      </c>
      <c r="E4842" s="15">
        <v>0</v>
      </c>
    </row>
    <row r="4843" spans="1:5" x14ac:dyDescent="0.2">
      <c r="A4843" s="20">
        <v>106671</v>
      </c>
      <c r="B4843" s="17" t="s">
        <v>4856</v>
      </c>
      <c r="C4843" s="20" t="s">
        <v>26</v>
      </c>
      <c r="D4843" s="21">
        <v>21.31</v>
      </c>
      <c r="E4843" s="15">
        <v>0</v>
      </c>
    </row>
    <row r="4844" spans="1:5" x14ac:dyDescent="0.2">
      <c r="A4844" s="20">
        <v>106670</v>
      </c>
      <c r="B4844" s="17" t="s">
        <v>4857</v>
      </c>
      <c r="C4844" s="20" t="s">
        <v>26</v>
      </c>
      <c r="D4844" s="21">
        <v>14.73</v>
      </c>
      <c r="E4844" s="15">
        <v>0</v>
      </c>
    </row>
    <row r="4845" spans="1:5" x14ac:dyDescent="0.2">
      <c r="A4845" s="20">
        <v>106669</v>
      </c>
      <c r="B4845" s="17" t="s">
        <v>4858</v>
      </c>
      <c r="C4845" s="20" t="s">
        <v>26</v>
      </c>
      <c r="D4845" s="21">
        <v>11.57</v>
      </c>
      <c r="E4845" s="15">
        <v>0</v>
      </c>
    </row>
    <row r="4846" spans="1:5" x14ac:dyDescent="0.2">
      <c r="A4846" s="20">
        <v>95726</v>
      </c>
      <c r="B4846" s="17" t="s">
        <v>4859</v>
      </c>
      <c r="C4846" s="20" t="s">
        <v>26</v>
      </c>
      <c r="D4846" s="21">
        <v>20.81</v>
      </c>
      <c r="E4846" s="15">
        <v>0</v>
      </c>
    </row>
    <row r="4847" spans="1:5" x14ac:dyDescent="0.2">
      <c r="A4847" s="20">
        <v>95727</v>
      </c>
      <c r="B4847" s="17" t="s">
        <v>4860</v>
      </c>
      <c r="C4847" s="20" t="s">
        <v>26</v>
      </c>
      <c r="D4847" s="21">
        <v>21.96</v>
      </c>
      <c r="E4847" s="15">
        <v>0</v>
      </c>
    </row>
    <row r="4848" spans="1:5" x14ac:dyDescent="0.2">
      <c r="A4848" s="20">
        <v>95728</v>
      </c>
      <c r="B4848" s="17" t="s">
        <v>4861</v>
      </c>
      <c r="C4848" s="20" t="s">
        <v>26</v>
      </c>
      <c r="D4848" s="21">
        <v>24.25</v>
      </c>
      <c r="E4848" s="15">
        <v>0</v>
      </c>
    </row>
    <row r="4849" spans="1:5" x14ac:dyDescent="0.2">
      <c r="A4849" s="20">
        <v>104409</v>
      </c>
      <c r="B4849" s="17" t="s">
        <v>4862</v>
      </c>
      <c r="C4849" s="20" t="s">
        <v>26</v>
      </c>
      <c r="D4849" s="21">
        <v>0</v>
      </c>
      <c r="E4849" s="15">
        <v>0</v>
      </c>
    </row>
    <row r="4850" spans="1:5" x14ac:dyDescent="0.2">
      <c r="A4850" s="20">
        <v>104408</v>
      </c>
      <c r="B4850" s="17" t="s">
        <v>4863</v>
      </c>
      <c r="C4850" s="20" t="s">
        <v>26</v>
      </c>
      <c r="D4850" s="21">
        <v>0</v>
      </c>
      <c r="E4850" s="15">
        <v>0</v>
      </c>
    </row>
    <row r="4851" spans="1:5" x14ac:dyDescent="0.2">
      <c r="A4851" s="20">
        <v>104407</v>
      </c>
      <c r="B4851" s="17" t="s">
        <v>4864</v>
      </c>
      <c r="C4851" s="20" t="s">
        <v>26</v>
      </c>
      <c r="D4851" s="21">
        <v>0</v>
      </c>
      <c r="E4851" s="15">
        <v>0</v>
      </c>
    </row>
    <row r="4852" spans="1:5" x14ac:dyDescent="0.2">
      <c r="A4852" s="20">
        <v>104406</v>
      </c>
      <c r="B4852" s="17" t="s">
        <v>4865</v>
      </c>
      <c r="C4852" s="20" t="s">
        <v>26</v>
      </c>
      <c r="D4852" s="21">
        <v>0</v>
      </c>
      <c r="E4852" s="15">
        <v>0</v>
      </c>
    </row>
    <row r="4853" spans="1:5" x14ac:dyDescent="0.2">
      <c r="A4853" s="20">
        <v>104452</v>
      </c>
      <c r="B4853" s="17" t="s">
        <v>4866</v>
      </c>
      <c r="C4853" s="20" t="s">
        <v>19</v>
      </c>
      <c r="D4853" s="21">
        <v>10.57</v>
      </c>
      <c r="E4853" s="15">
        <v>0</v>
      </c>
    </row>
    <row r="4854" spans="1:5" x14ac:dyDescent="0.2">
      <c r="A4854" s="20">
        <v>104448</v>
      </c>
      <c r="B4854" s="17" t="s">
        <v>4867</v>
      </c>
      <c r="C4854" s="20" t="s">
        <v>19</v>
      </c>
      <c r="D4854" s="21">
        <v>11.28</v>
      </c>
      <c r="E4854" s="15">
        <v>0</v>
      </c>
    </row>
    <row r="4855" spans="1:5" x14ac:dyDescent="0.2">
      <c r="A4855" s="20">
        <v>104449</v>
      </c>
      <c r="B4855" s="17" t="s">
        <v>4868</v>
      </c>
      <c r="C4855" s="20" t="s">
        <v>19</v>
      </c>
      <c r="D4855" s="21">
        <v>13.3</v>
      </c>
      <c r="E4855" s="15">
        <v>0</v>
      </c>
    </row>
    <row r="4856" spans="1:5" x14ac:dyDescent="0.2">
      <c r="A4856" s="20">
        <v>104450</v>
      </c>
      <c r="B4856" s="17" t="s">
        <v>4869</v>
      </c>
      <c r="C4856" s="20" t="s">
        <v>19</v>
      </c>
      <c r="D4856" s="21">
        <v>15.44</v>
      </c>
      <c r="E4856" s="15">
        <v>0</v>
      </c>
    </row>
    <row r="4857" spans="1:5" x14ac:dyDescent="0.2">
      <c r="A4857" s="20">
        <v>104445</v>
      </c>
      <c r="B4857" s="17" t="s">
        <v>4870</v>
      </c>
      <c r="C4857" s="20" t="s">
        <v>19</v>
      </c>
      <c r="D4857" s="21">
        <v>0</v>
      </c>
    </row>
    <row r="4858" spans="1:5" x14ac:dyDescent="0.2">
      <c r="A4858" s="20">
        <v>104446</v>
      </c>
      <c r="B4858" s="17" t="s">
        <v>4871</v>
      </c>
      <c r="C4858" s="20" t="s">
        <v>19</v>
      </c>
      <c r="D4858" s="21">
        <v>0</v>
      </c>
    </row>
    <row r="4859" spans="1:5" x14ac:dyDescent="0.2">
      <c r="A4859" s="20">
        <v>104447</v>
      </c>
      <c r="B4859" s="17" t="s">
        <v>4872</v>
      </c>
      <c r="C4859" s="20" t="s">
        <v>19</v>
      </c>
      <c r="D4859" s="21">
        <v>0</v>
      </c>
    </row>
    <row r="4860" spans="1:5" x14ac:dyDescent="0.2">
      <c r="A4860" s="20">
        <v>101884</v>
      </c>
      <c r="B4860" s="17" t="s">
        <v>4873</v>
      </c>
      <c r="C4860" s="20" t="s">
        <v>26</v>
      </c>
      <c r="D4860" s="21">
        <v>11.6</v>
      </c>
    </row>
    <row r="4861" spans="1:5" x14ac:dyDescent="0.2">
      <c r="A4861" s="20">
        <v>101886</v>
      </c>
      <c r="B4861" s="17" t="s">
        <v>4874</v>
      </c>
      <c r="C4861" s="20" t="s">
        <v>26</v>
      </c>
      <c r="D4861" s="21">
        <v>16.670000000000002</v>
      </c>
      <c r="E4861" s="15">
        <v>0</v>
      </c>
    </row>
    <row r="4862" spans="1:5" x14ac:dyDescent="0.2">
      <c r="A4862" s="20">
        <v>101888</v>
      </c>
      <c r="B4862" s="17" t="s">
        <v>4875</v>
      </c>
      <c r="C4862" s="20" t="s">
        <v>26</v>
      </c>
      <c r="D4862" s="21">
        <v>26.83</v>
      </c>
      <c r="E4862" s="15">
        <v>0</v>
      </c>
    </row>
    <row r="4863" spans="1:5" x14ac:dyDescent="0.2">
      <c r="A4863" s="20">
        <v>101938</v>
      </c>
      <c r="B4863" s="17" t="s">
        <v>4876</v>
      </c>
      <c r="C4863" s="20" t="s">
        <v>19</v>
      </c>
      <c r="D4863" s="21">
        <v>169.93</v>
      </c>
      <c r="E4863" s="15">
        <v>0</v>
      </c>
    </row>
    <row r="4864" spans="1:5" x14ac:dyDescent="0.2">
      <c r="A4864" s="20">
        <v>101904</v>
      </c>
      <c r="B4864" s="17" t="s">
        <v>4877</v>
      </c>
      <c r="C4864" s="20" t="s">
        <v>19</v>
      </c>
      <c r="D4864" s="21">
        <v>1328.77</v>
      </c>
      <c r="E4864" s="15">
        <v>0</v>
      </c>
    </row>
    <row r="4865" spans="1:5" x14ac:dyDescent="0.2">
      <c r="A4865" s="20">
        <v>101901</v>
      </c>
      <c r="B4865" s="17" t="s">
        <v>4878</v>
      </c>
      <c r="C4865" s="20" t="s">
        <v>19</v>
      </c>
      <c r="D4865" s="21">
        <v>140.05000000000001</v>
      </c>
      <c r="E4865" s="15">
        <v>0</v>
      </c>
    </row>
    <row r="4866" spans="1:5" x14ac:dyDescent="0.2">
      <c r="A4866" s="20">
        <v>101902</v>
      </c>
      <c r="B4866" s="17" t="s">
        <v>4879</v>
      </c>
      <c r="C4866" s="20" t="s">
        <v>19</v>
      </c>
      <c r="D4866" s="21">
        <v>172.78</v>
      </c>
      <c r="E4866" s="15">
        <v>0</v>
      </c>
    </row>
    <row r="4867" spans="1:5" x14ac:dyDescent="0.2">
      <c r="A4867" s="20">
        <v>101903</v>
      </c>
      <c r="B4867" s="17" t="s">
        <v>4880</v>
      </c>
      <c r="C4867" s="20" t="s">
        <v>19</v>
      </c>
      <c r="D4867" s="21">
        <v>358.03</v>
      </c>
      <c r="E4867" s="15">
        <v>0</v>
      </c>
    </row>
    <row r="4868" spans="1:5" x14ac:dyDescent="0.2">
      <c r="A4868" s="20">
        <v>97414</v>
      </c>
      <c r="B4868" s="17" t="s">
        <v>4881</v>
      </c>
      <c r="C4868" s="20" t="s">
        <v>19</v>
      </c>
      <c r="D4868" s="21">
        <v>0</v>
      </c>
      <c r="E4868" s="15">
        <v>0</v>
      </c>
    </row>
    <row r="4869" spans="1:5" x14ac:dyDescent="0.2">
      <c r="A4869" s="20">
        <v>97415</v>
      </c>
      <c r="B4869" s="17" t="s">
        <v>4882</v>
      </c>
      <c r="C4869" s="20" t="s">
        <v>19</v>
      </c>
      <c r="D4869" s="21">
        <v>0</v>
      </c>
      <c r="E4869" s="15">
        <v>0</v>
      </c>
    </row>
    <row r="4870" spans="1:5" x14ac:dyDescent="0.2">
      <c r="A4870" s="20">
        <v>97416</v>
      </c>
      <c r="B4870" s="17" t="s">
        <v>4883</v>
      </c>
      <c r="C4870" s="20" t="s">
        <v>19</v>
      </c>
      <c r="D4870" s="21">
        <v>0</v>
      </c>
      <c r="E4870" s="15">
        <v>0</v>
      </c>
    </row>
    <row r="4871" spans="1:5" x14ac:dyDescent="0.2">
      <c r="A4871" s="20">
        <v>97417</v>
      </c>
      <c r="B4871" s="17" t="s">
        <v>4884</v>
      </c>
      <c r="C4871" s="20" t="s">
        <v>19</v>
      </c>
      <c r="D4871" s="21">
        <v>0</v>
      </c>
      <c r="E4871" s="15">
        <v>0</v>
      </c>
    </row>
    <row r="4872" spans="1:5" x14ac:dyDescent="0.2">
      <c r="A4872" s="20">
        <v>97418</v>
      </c>
      <c r="B4872" s="17" t="s">
        <v>4885</v>
      </c>
      <c r="C4872" s="20" t="s">
        <v>19</v>
      </c>
      <c r="D4872" s="21">
        <v>0</v>
      </c>
      <c r="E4872" s="15">
        <v>0</v>
      </c>
    </row>
    <row r="4873" spans="1:5" x14ac:dyDescent="0.2">
      <c r="A4873" s="20">
        <v>97409</v>
      </c>
      <c r="B4873" s="17" t="s">
        <v>4886</v>
      </c>
      <c r="C4873" s="20" t="s">
        <v>19</v>
      </c>
      <c r="D4873" s="21">
        <v>0</v>
      </c>
      <c r="E4873" s="15">
        <v>0</v>
      </c>
    </row>
    <row r="4874" spans="1:5" x14ac:dyDescent="0.2">
      <c r="A4874" s="20">
        <v>97410</v>
      </c>
      <c r="B4874" s="17" t="s">
        <v>4887</v>
      </c>
      <c r="C4874" s="20" t="s">
        <v>19</v>
      </c>
      <c r="D4874" s="21">
        <v>0</v>
      </c>
      <c r="E4874" s="15">
        <v>0</v>
      </c>
    </row>
    <row r="4875" spans="1:5" x14ac:dyDescent="0.2">
      <c r="A4875" s="20">
        <v>97411</v>
      </c>
      <c r="B4875" s="17" t="s">
        <v>4888</v>
      </c>
      <c r="C4875" s="20" t="s">
        <v>19</v>
      </c>
      <c r="D4875" s="21">
        <v>0</v>
      </c>
      <c r="E4875" s="15">
        <v>0</v>
      </c>
    </row>
    <row r="4876" spans="1:5" x14ac:dyDescent="0.2">
      <c r="A4876" s="20">
        <v>97412</v>
      </c>
      <c r="B4876" s="17" t="s">
        <v>4889</v>
      </c>
      <c r="C4876" s="20" t="s">
        <v>19</v>
      </c>
      <c r="D4876" s="21">
        <v>0</v>
      </c>
      <c r="E4876" s="15">
        <v>0</v>
      </c>
    </row>
    <row r="4877" spans="1:5" x14ac:dyDescent="0.2">
      <c r="A4877" s="20">
        <v>97413</v>
      </c>
      <c r="B4877" s="17" t="s">
        <v>4890</v>
      </c>
      <c r="C4877" s="20" t="s">
        <v>19</v>
      </c>
      <c r="D4877" s="21">
        <v>0</v>
      </c>
      <c r="E4877" s="15">
        <v>0</v>
      </c>
    </row>
    <row r="4878" spans="1:5" x14ac:dyDescent="0.2">
      <c r="A4878" s="20">
        <v>101900</v>
      </c>
      <c r="B4878" s="17" t="s">
        <v>4891</v>
      </c>
      <c r="C4878" s="20" t="s">
        <v>19</v>
      </c>
      <c r="D4878" s="21">
        <v>4149.72</v>
      </c>
      <c r="E4878" s="15">
        <v>0</v>
      </c>
    </row>
    <row r="4879" spans="1:5" x14ac:dyDescent="0.2">
      <c r="A4879" s="20">
        <v>106030</v>
      </c>
      <c r="B4879" s="17" t="s">
        <v>4892</v>
      </c>
      <c r="C4879" s="20" t="s">
        <v>19</v>
      </c>
      <c r="D4879" s="21">
        <v>168.37</v>
      </c>
      <c r="E4879" s="15">
        <v>0</v>
      </c>
    </row>
    <row r="4880" spans="1:5" x14ac:dyDescent="0.2">
      <c r="A4880" s="20">
        <v>93660</v>
      </c>
      <c r="B4880" s="17" t="s">
        <v>4893</v>
      </c>
      <c r="C4880" s="20" t="s">
        <v>19</v>
      </c>
      <c r="D4880" s="21">
        <v>54.3</v>
      </c>
      <c r="E4880" s="15">
        <v>0</v>
      </c>
    </row>
    <row r="4881" spans="1:5" x14ac:dyDescent="0.2">
      <c r="A4881" s="20">
        <v>93661</v>
      </c>
      <c r="B4881" s="17" t="s">
        <v>4894</v>
      </c>
      <c r="C4881" s="20" t="s">
        <v>19</v>
      </c>
      <c r="D4881" s="21">
        <v>54.3</v>
      </c>
      <c r="E4881" s="15">
        <v>0</v>
      </c>
    </row>
    <row r="4882" spans="1:5" x14ac:dyDescent="0.2">
      <c r="A4882" s="20">
        <v>93662</v>
      </c>
      <c r="B4882" s="17" t="s">
        <v>4895</v>
      </c>
      <c r="C4882" s="20" t="s">
        <v>19</v>
      </c>
      <c r="D4882" s="21">
        <v>56.74</v>
      </c>
      <c r="E4882" s="15">
        <v>0</v>
      </c>
    </row>
    <row r="4883" spans="1:5" x14ac:dyDescent="0.2">
      <c r="A4883" s="20">
        <v>93663</v>
      </c>
      <c r="B4883" s="17" t="s">
        <v>4896</v>
      </c>
      <c r="C4883" s="20" t="s">
        <v>19</v>
      </c>
      <c r="D4883" s="21">
        <v>59.46</v>
      </c>
      <c r="E4883" s="15">
        <v>0</v>
      </c>
    </row>
    <row r="4884" spans="1:5" x14ac:dyDescent="0.2">
      <c r="A4884" s="20">
        <v>93664</v>
      </c>
      <c r="B4884" s="17" t="s">
        <v>4897</v>
      </c>
      <c r="C4884" s="20" t="s">
        <v>19</v>
      </c>
      <c r="D4884" s="21">
        <v>63.59</v>
      </c>
      <c r="E4884" s="15">
        <v>0</v>
      </c>
    </row>
    <row r="4885" spans="1:5" x14ac:dyDescent="0.2">
      <c r="A4885" s="20">
        <v>93665</v>
      </c>
      <c r="B4885" s="17" t="s">
        <v>4898</v>
      </c>
      <c r="C4885" s="20" t="s">
        <v>19</v>
      </c>
      <c r="D4885" s="21">
        <v>69.53</v>
      </c>
      <c r="E4885" s="15">
        <v>0</v>
      </c>
    </row>
    <row r="4886" spans="1:5" x14ac:dyDescent="0.2">
      <c r="A4886" s="20">
        <v>93666</v>
      </c>
      <c r="B4886" s="17" t="s">
        <v>4899</v>
      </c>
      <c r="C4886" s="20" t="s">
        <v>19</v>
      </c>
      <c r="D4886" s="21">
        <v>78.010000000000005</v>
      </c>
      <c r="E4886" s="15">
        <v>0</v>
      </c>
    </row>
    <row r="4887" spans="1:5" x14ac:dyDescent="0.2">
      <c r="A4887" s="20">
        <v>93674</v>
      </c>
      <c r="B4887" s="17" t="s">
        <v>4900</v>
      </c>
      <c r="C4887" s="20" t="s">
        <v>19</v>
      </c>
      <c r="D4887" s="21">
        <v>138.05000000000001</v>
      </c>
      <c r="E4887" s="15">
        <v>0</v>
      </c>
    </row>
    <row r="4888" spans="1:5" x14ac:dyDescent="0.2">
      <c r="A4888" s="20">
        <v>93675</v>
      </c>
      <c r="B4888" s="17" t="s">
        <v>4901</v>
      </c>
      <c r="C4888" s="20" t="s">
        <v>19</v>
      </c>
      <c r="D4888" s="21">
        <v>151.05000000000001</v>
      </c>
      <c r="E4888" s="15">
        <v>0</v>
      </c>
    </row>
    <row r="4889" spans="1:5" x14ac:dyDescent="0.2">
      <c r="A4889" s="20">
        <v>101892</v>
      </c>
      <c r="B4889" s="17" t="s">
        <v>4902</v>
      </c>
      <c r="C4889" s="20" t="s">
        <v>19</v>
      </c>
      <c r="D4889" s="21">
        <v>69.53</v>
      </c>
      <c r="E4889" s="15">
        <v>0</v>
      </c>
    </row>
    <row r="4890" spans="1:5" x14ac:dyDescent="0.2">
      <c r="A4890" s="20">
        <v>93653</v>
      </c>
      <c r="B4890" s="17" t="s">
        <v>4903</v>
      </c>
      <c r="C4890" s="20" t="s">
        <v>19</v>
      </c>
      <c r="D4890" s="21">
        <v>11.97</v>
      </c>
      <c r="E4890" s="15">
        <v>0</v>
      </c>
    </row>
    <row r="4891" spans="1:5" x14ac:dyDescent="0.2">
      <c r="A4891" s="20">
        <v>93654</v>
      </c>
      <c r="B4891" s="17" t="s">
        <v>4904</v>
      </c>
      <c r="C4891" s="20" t="s">
        <v>19</v>
      </c>
      <c r="D4891" s="21">
        <v>11.97</v>
      </c>
      <c r="E4891" s="15">
        <v>0</v>
      </c>
    </row>
    <row r="4892" spans="1:5" x14ac:dyDescent="0.2">
      <c r="A4892" s="20">
        <v>93655</v>
      </c>
      <c r="B4892" s="17" t="s">
        <v>4905</v>
      </c>
      <c r="C4892" s="20" t="s">
        <v>19</v>
      </c>
      <c r="D4892" s="21">
        <v>13.19</v>
      </c>
      <c r="E4892" s="15">
        <v>0</v>
      </c>
    </row>
    <row r="4893" spans="1:5" x14ac:dyDescent="0.2">
      <c r="A4893" s="20">
        <v>93656</v>
      </c>
      <c r="B4893" s="17" t="s">
        <v>4906</v>
      </c>
      <c r="C4893" s="20" t="s">
        <v>19</v>
      </c>
      <c r="D4893" s="21">
        <v>14.56</v>
      </c>
      <c r="E4893" s="15">
        <v>0</v>
      </c>
    </row>
    <row r="4894" spans="1:5" x14ac:dyDescent="0.2">
      <c r="A4894" s="20">
        <v>93657</v>
      </c>
      <c r="B4894" s="17" t="s">
        <v>4907</v>
      </c>
      <c r="C4894" s="20" t="s">
        <v>19</v>
      </c>
      <c r="D4894" s="21">
        <v>16.7</v>
      </c>
      <c r="E4894" s="15">
        <v>0</v>
      </c>
    </row>
    <row r="4895" spans="1:5" x14ac:dyDescent="0.2">
      <c r="A4895" s="20">
        <v>93658</v>
      </c>
      <c r="B4895" s="17" t="s">
        <v>4908</v>
      </c>
      <c r="C4895" s="20" t="s">
        <v>19</v>
      </c>
      <c r="D4895" s="21">
        <v>23.86</v>
      </c>
    </row>
    <row r="4896" spans="1:5" x14ac:dyDescent="0.2">
      <c r="A4896" s="20">
        <v>93659</v>
      </c>
      <c r="B4896" s="17" t="s">
        <v>4909</v>
      </c>
      <c r="C4896" s="20" t="s">
        <v>19</v>
      </c>
      <c r="D4896" s="21">
        <v>28.11</v>
      </c>
      <c r="E4896" s="15">
        <v>0</v>
      </c>
    </row>
    <row r="4897" spans="1:5" x14ac:dyDescent="0.2">
      <c r="A4897" s="20">
        <v>101890</v>
      </c>
      <c r="B4897" s="17" t="s">
        <v>4910</v>
      </c>
      <c r="C4897" s="20" t="s">
        <v>19</v>
      </c>
      <c r="D4897" s="21">
        <v>15.59</v>
      </c>
      <c r="E4897" s="15">
        <v>0</v>
      </c>
    </row>
    <row r="4898" spans="1:5" x14ac:dyDescent="0.2">
      <c r="A4898" s="20">
        <v>101891</v>
      </c>
      <c r="B4898" s="17" t="s">
        <v>4911</v>
      </c>
      <c r="C4898" s="20" t="s">
        <v>19</v>
      </c>
      <c r="D4898" s="21">
        <v>29.47</v>
      </c>
    </row>
    <row r="4899" spans="1:5" x14ac:dyDescent="0.2">
      <c r="A4899" s="20">
        <v>101895</v>
      </c>
      <c r="B4899" s="17" t="s">
        <v>4912</v>
      </c>
      <c r="C4899" s="20" t="s">
        <v>19</v>
      </c>
      <c r="D4899" s="21">
        <v>425.21</v>
      </c>
    </row>
    <row r="4900" spans="1:5" x14ac:dyDescent="0.2">
      <c r="A4900" s="20">
        <v>101896</v>
      </c>
      <c r="B4900" s="17" t="s">
        <v>4913</v>
      </c>
      <c r="C4900" s="20" t="s">
        <v>19</v>
      </c>
      <c r="D4900" s="21">
        <v>618.75</v>
      </c>
    </row>
    <row r="4901" spans="1:5" x14ac:dyDescent="0.2">
      <c r="A4901" s="20">
        <v>101897</v>
      </c>
      <c r="B4901" s="17" t="s">
        <v>4914</v>
      </c>
      <c r="C4901" s="20" t="s">
        <v>19</v>
      </c>
      <c r="D4901" s="21">
        <v>963.89</v>
      </c>
    </row>
    <row r="4902" spans="1:5" x14ac:dyDescent="0.2">
      <c r="A4902" s="20">
        <v>101898</v>
      </c>
      <c r="B4902" s="17" t="s">
        <v>4915</v>
      </c>
      <c r="C4902" s="20" t="s">
        <v>19</v>
      </c>
      <c r="D4902" s="21">
        <v>1274.1600000000001</v>
      </c>
    </row>
    <row r="4903" spans="1:5" x14ac:dyDescent="0.2">
      <c r="A4903" s="20">
        <v>101899</v>
      </c>
      <c r="B4903" s="17" t="s">
        <v>4916</v>
      </c>
      <c r="C4903" s="20" t="s">
        <v>19</v>
      </c>
      <c r="D4903" s="21">
        <v>2012.15</v>
      </c>
      <c r="E4903" s="15">
        <v>0</v>
      </c>
    </row>
    <row r="4904" spans="1:5" x14ac:dyDescent="0.2">
      <c r="A4904" s="20">
        <v>93676</v>
      </c>
      <c r="B4904" s="17" t="s">
        <v>4917</v>
      </c>
      <c r="C4904" s="20" t="s">
        <v>19</v>
      </c>
      <c r="D4904" s="21">
        <v>168.35</v>
      </c>
      <c r="E4904" s="15">
        <v>0</v>
      </c>
    </row>
    <row r="4905" spans="1:5" x14ac:dyDescent="0.2">
      <c r="A4905" s="20">
        <v>97711</v>
      </c>
      <c r="B4905" s="17" t="s">
        <v>4918</v>
      </c>
      <c r="C4905" s="20" t="s">
        <v>19</v>
      </c>
      <c r="D4905" s="21">
        <v>190.03</v>
      </c>
      <c r="E4905" s="15">
        <v>0</v>
      </c>
    </row>
    <row r="4906" spans="1:5" x14ac:dyDescent="0.2">
      <c r="A4906" s="20">
        <v>106020</v>
      </c>
      <c r="B4906" s="17" t="s">
        <v>4919</v>
      </c>
      <c r="C4906" s="20" t="s">
        <v>19</v>
      </c>
      <c r="D4906" s="21">
        <v>116.38</v>
      </c>
      <c r="E4906" s="15">
        <v>0</v>
      </c>
    </row>
    <row r="4907" spans="1:5" x14ac:dyDescent="0.2">
      <c r="A4907" s="20">
        <v>106031</v>
      </c>
      <c r="B4907" s="17" t="s">
        <v>4920</v>
      </c>
      <c r="C4907" s="20" t="s">
        <v>19</v>
      </c>
      <c r="D4907" s="21">
        <v>0</v>
      </c>
      <c r="E4907" s="15">
        <v>0</v>
      </c>
    </row>
    <row r="4908" spans="1:5" x14ac:dyDescent="0.2">
      <c r="A4908" s="20">
        <v>93667</v>
      </c>
      <c r="B4908" s="17" t="s">
        <v>4921</v>
      </c>
      <c r="C4908" s="20" t="s">
        <v>19</v>
      </c>
      <c r="D4908" s="21">
        <v>68.650000000000006</v>
      </c>
      <c r="E4908" s="15">
        <v>0</v>
      </c>
    </row>
    <row r="4909" spans="1:5" x14ac:dyDescent="0.2">
      <c r="A4909" s="20">
        <v>93668</v>
      </c>
      <c r="B4909" s="17" t="s">
        <v>4922</v>
      </c>
      <c r="C4909" s="20" t="s">
        <v>19</v>
      </c>
      <c r="D4909" s="21">
        <v>68.650000000000006</v>
      </c>
      <c r="E4909" s="15">
        <v>0</v>
      </c>
    </row>
    <row r="4910" spans="1:5" x14ac:dyDescent="0.2">
      <c r="A4910" s="20">
        <v>93669</v>
      </c>
      <c r="B4910" s="17" t="s">
        <v>4923</v>
      </c>
      <c r="C4910" s="20" t="s">
        <v>19</v>
      </c>
      <c r="D4910" s="21">
        <v>72.319999999999993</v>
      </c>
      <c r="E4910" s="15">
        <v>0</v>
      </c>
    </row>
    <row r="4911" spans="1:5" x14ac:dyDescent="0.2">
      <c r="A4911" s="20">
        <v>93670</v>
      </c>
      <c r="B4911" s="17" t="s">
        <v>4924</v>
      </c>
      <c r="C4911" s="20" t="s">
        <v>19</v>
      </c>
      <c r="D4911" s="21">
        <v>76.39</v>
      </c>
      <c r="E4911" s="15">
        <v>0</v>
      </c>
    </row>
    <row r="4912" spans="1:5" x14ac:dyDescent="0.2">
      <c r="A4912" s="20">
        <v>93671</v>
      </c>
      <c r="B4912" s="17" t="s">
        <v>4925</v>
      </c>
      <c r="C4912" s="20" t="s">
        <v>19</v>
      </c>
      <c r="D4912" s="21">
        <v>82.59</v>
      </c>
      <c r="E4912" s="15">
        <v>0</v>
      </c>
    </row>
    <row r="4913" spans="1:5" x14ac:dyDescent="0.2">
      <c r="A4913" s="20">
        <v>93672</v>
      </c>
      <c r="B4913" s="17" t="s">
        <v>4926</v>
      </c>
      <c r="C4913" s="20" t="s">
        <v>19</v>
      </c>
      <c r="D4913" s="21">
        <v>92.56</v>
      </c>
      <c r="E4913" s="15">
        <v>0</v>
      </c>
    </row>
    <row r="4914" spans="1:5" x14ac:dyDescent="0.2">
      <c r="A4914" s="20">
        <v>93673</v>
      </c>
      <c r="B4914" s="17" t="s">
        <v>4927</v>
      </c>
      <c r="C4914" s="20" t="s">
        <v>19</v>
      </c>
      <c r="D4914" s="21">
        <v>105.29</v>
      </c>
      <c r="E4914" s="15">
        <v>0</v>
      </c>
    </row>
    <row r="4915" spans="1:5" x14ac:dyDescent="0.2">
      <c r="A4915" s="20">
        <v>101893</v>
      </c>
      <c r="B4915" s="17" t="s">
        <v>4928</v>
      </c>
      <c r="C4915" s="20" t="s">
        <v>19</v>
      </c>
      <c r="D4915" s="21">
        <v>89.97</v>
      </c>
      <c r="E4915" s="15">
        <v>0</v>
      </c>
    </row>
    <row r="4916" spans="1:5" x14ac:dyDescent="0.2">
      <c r="A4916" s="20">
        <v>101894</v>
      </c>
      <c r="B4916" s="17" t="s">
        <v>4929</v>
      </c>
      <c r="C4916" s="20" t="s">
        <v>19</v>
      </c>
      <c r="D4916" s="21">
        <v>165.84</v>
      </c>
      <c r="E4916" s="15">
        <v>0</v>
      </c>
    </row>
    <row r="4917" spans="1:5" x14ac:dyDescent="0.2">
      <c r="A4917" s="20">
        <v>106027</v>
      </c>
      <c r="B4917" s="17" t="s">
        <v>4930</v>
      </c>
      <c r="C4917" s="20" t="s">
        <v>19</v>
      </c>
      <c r="D4917" s="21">
        <v>72.94</v>
      </c>
      <c r="E4917" s="15">
        <v>0</v>
      </c>
    </row>
    <row r="4918" spans="1:5" x14ac:dyDescent="0.2">
      <c r="A4918" s="20">
        <v>106028</v>
      </c>
      <c r="B4918" s="17" t="s">
        <v>4931</v>
      </c>
      <c r="C4918" s="20" t="s">
        <v>19</v>
      </c>
      <c r="D4918" s="21">
        <v>0</v>
      </c>
      <c r="E4918" s="15">
        <v>0</v>
      </c>
    </row>
    <row r="4919" spans="1:5" x14ac:dyDescent="0.2">
      <c r="A4919" s="20">
        <v>106029</v>
      </c>
      <c r="B4919" s="17" t="s">
        <v>4932</v>
      </c>
      <c r="C4919" s="20" t="s">
        <v>19</v>
      </c>
      <c r="D4919" s="21">
        <v>0</v>
      </c>
      <c r="E4919" s="15">
        <v>0</v>
      </c>
    </row>
    <row r="4920" spans="1:5" x14ac:dyDescent="0.2">
      <c r="A4920" s="20">
        <v>97421</v>
      </c>
      <c r="B4920" s="17" t="s">
        <v>4933</v>
      </c>
      <c r="C4920" s="20" t="s">
        <v>19</v>
      </c>
      <c r="D4920" s="21">
        <v>0</v>
      </c>
    </row>
    <row r="4921" spans="1:5" x14ac:dyDescent="0.2">
      <c r="A4921" s="20">
        <v>97373</v>
      </c>
      <c r="B4921" s="17" t="s">
        <v>4934</v>
      </c>
      <c r="C4921" s="20" t="s">
        <v>26</v>
      </c>
      <c r="D4921" s="21">
        <v>0</v>
      </c>
      <c r="E4921" s="15">
        <v>0</v>
      </c>
    </row>
    <row r="4922" spans="1:5" x14ac:dyDescent="0.2">
      <c r="A4922" s="20">
        <v>97374</v>
      </c>
      <c r="B4922" s="17" t="s">
        <v>4935</v>
      </c>
      <c r="C4922" s="20" t="s">
        <v>26</v>
      </c>
      <c r="D4922" s="21">
        <v>0</v>
      </c>
      <c r="E4922" s="15">
        <v>0</v>
      </c>
    </row>
    <row r="4923" spans="1:5" x14ac:dyDescent="0.2">
      <c r="A4923" s="20">
        <v>97375</v>
      </c>
      <c r="B4923" s="17" t="s">
        <v>4936</v>
      </c>
      <c r="C4923" s="20" t="s">
        <v>26</v>
      </c>
      <c r="D4923" s="21">
        <v>0</v>
      </c>
    </row>
    <row r="4924" spans="1:5" x14ac:dyDescent="0.2">
      <c r="A4924" s="20">
        <v>97376</v>
      </c>
      <c r="B4924" s="17" t="s">
        <v>4937</v>
      </c>
      <c r="C4924" s="20" t="s">
        <v>26</v>
      </c>
      <c r="D4924" s="21">
        <v>0</v>
      </c>
      <c r="E4924" s="15">
        <v>0</v>
      </c>
    </row>
    <row r="4925" spans="1:5" x14ac:dyDescent="0.2">
      <c r="A4925" s="20">
        <v>97377</v>
      </c>
      <c r="B4925" s="17" t="s">
        <v>4938</v>
      </c>
      <c r="C4925" s="20" t="s">
        <v>26</v>
      </c>
      <c r="D4925" s="21">
        <v>0</v>
      </c>
      <c r="E4925" s="15">
        <v>0</v>
      </c>
    </row>
    <row r="4926" spans="1:5" x14ac:dyDescent="0.2">
      <c r="A4926" s="20">
        <v>97368</v>
      </c>
      <c r="B4926" s="17" t="s">
        <v>4939</v>
      </c>
      <c r="C4926" s="20" t="s">
        <v>26</v>
      </c>
      <c r="D4926" s="21">
        <v>0</v>
      </c>
      <c r="E4926" s="15">
        <v>0</v>
      </c>
    </row>
    <row r="4927" spans="1:5" x14ac:dyDescent="0.2">
      <c r="A4927" s="20">
        <v>97369</v>
      </c>
      <c r="B4927" s="17" t="s">
        <v>4940</v>
      </c>
      <c r="C4927" s="20" t="s">
        <v>26</v>
      </c>
      <c r="D4927" s="21">
        <v>0</v>
      </c>
      <c r="E4927" s="15">
        <v>0</v>
      </c>
    </row>
    <row r="4928" spans="1:5" x14ac:dyDescent="0.2">
      <c r="A4928" s="20">
        <v>97370</v>
      </c>
      <c r="B4928" s="17" t="s">
        <v>4941</v>
      </c>
      <c r="C4928" s="20" t="s">
        <v>26</v>
      </c>
      <c r="D4928" s="21">
        <v>0</v>
      </c>
      <c r="E4928" s="15">
        <v>0</v>
      </c>
    </row>
    <row r="4929" spans="1:5" x14ac:dyDescent="0.2">
      <c r="A4929" s="20">
        <v>97371</v>
      </c>
      <c r="B4929" s="17" t="s">
        <v>4942</v>
      </c>
      <c r="C4929" s="20" t="s">
        <v>26</v>
      </c>
      <c r="D4929" s="21">
        <v>0</v>
      </c>
      <c r="E4929" s="15">
        <v>0</v>
      </c>
    </row>
    <row r="4930" spans="1:5" x14ac:dyDescent="0.2">
      <c r="A4930" s="20">
        <v>97372</v>
      </c>
      <c r="B4930" s="17" t="s">
        <v>4943</v>
      </c>
      <c r="C4930" s="20" t="s">
        <v>26</v>
      </c>
      <c r="D4930" s="21">
        <v>0</v>
      </c>
      <c r="E4930" s="15">
        <v>0</v>
      </c>
    </row>
    <row r="4931" spans="1:5" x14ac:dyDescent="0.2">
      <c r="A4931" s="20">
        <v>101875</v>
      </c>
      <c r="B4931" s="17" t="s">
        <v>4944</v>
      </c>
      <c r="C4931" s="20" t="s">
        <v>19</v>
      </c>
      <c r="D4931" s="21">
        <v>425.88</v>
      </c>
      <c r="E4931" s="15">
        <v>0</v>
      </c>
    </row>
    <row r="4932" spans="1:5" x14ac:dyDescent="0.2">
      <c r="A4932" s="20">
        <v>101883</v>
      </c>
      <c r="B4932" s="17" t="s">
        <v>4945</v>
      </c>
      <c r="C4932" s="20" t="s">
        <v>19</v>
      </c>
      <c r="D4932" s="21">
        <v>564.4</v>
      </c>
      <c r="E4932" s="15">
        <v>0</v>
      </c>
    </row>
    <row r="4933" spans="1:5" x14ac:dyDescent="0.2">
      <c r="A4933" s="20">
        <v>101879</v>
      </c>
      <c r="B4933" s="17" t="s">
        <v>4946</v>
      </c>
      <c r="C4933" s="20" t="s">
        <v>19</v>
      </c>
      <c r="D4933" s="21">
        <v>587.02</v>
      </c>
    </row>
    <row r="4934" spans="1:5" x14ac:dyDescent="0.2">
      <c r="A4934" s="20">
        <v>106021</v>
      </c>
      <c r="B4934" s="17" t="s">
        <v>4947</v>
      </c>
      <c r="C4934" s="20" t="s">
        <v>19</v>
      </c>
      <c r="D4934" s="21">
        <v>0</v>
      </c>
    </row>
    <row r="4935" spans="1:5" x14ac:dyDescent="0.2">
      <c r="A4935" s="20">
        <v>101880</v>
      </c>
      <c r="B4935" s="17" t="s">
        <v>4948</v>
      </c>
      <c r="C4935" s="20" t="s">
        <v>19</v>
      </c>
      <c r="D4935" s="21">
        <v>686.11</v>
      </c>
    </row>
    <row r="4936" spans="1:5" x14ac:dyDescent="0.2">
      <c r="A4936" s="20">
        <v>101882</v>
      </c>
      <c r="B4936" s="17" t="s">
        <v>4949</v>
      </c>
      <c r="C4936" s="20" t="s">
        <v>19</v>
      </c>
      <c r="D4936" s="21">
        <v>1253.54</v>
      </c>
    </row>
    <row r="4937" spans="1:5" x14ac:dyDescent="0.2">
      <c r="A4937" s="20">
        <v>106022</v>
      </c>
      <c r="B4937" s="17" t="s">
        <v>4950</v>
      </c>
      <c r="C4937" s="20" t="s">
        <v>19</v>
      </c>
      <c r="D4937" s="21">
        <v>0</v>
      </c>
      <c r="E4937" s="15">
        <v>0</v>
      </c>
    </row>
    <row r="4938" spans="1:5" x14ac:dyDescent="0.2">
      <c r="A4938" s="20">
        <v>101881</v>
      </c>
      <c r="B4938" s="17" t="s">
        <v>4951</v>
      </c>
      <c r="C4938" s="20" t="s">
        <v>19</v>
      </c>
      <c r="D4938" s="21">
        <v>925.83</v>
      </c>
      <c r="E4938" s="15">
        <v>0</v>
      </c>
    </row>
    <row r="4939" spans="1:5" x14ac:dyDescent="0.2">
      <c r="A4939" s="20">
        <v>106023</v>
      </c>
      <c r="B4939" s="17" t="s">
        <v>4952</v>
      </c>
      <c r="C4939" s="20" t="s">
        <v>19</v>
      </c>
      <c r="D4939" s="21">
        <v>0</v>
      </c>
      <c r="E4939" s="15">
        <v>0</v>
      </c>
    </row>
    <row r="4940" spans="1:5" x14ac:dyDescent="0.2">
      <c r="A4940" s="20">
        <v>101878</v>
      </c>
      <c r="B4940" s="17" t="s">
        <v>4953</v>
      </c>
      <c r="C4940" s="20" t="s">
        <v>19</v>
      </c>
      <c r="D4940" s="21">
        <v>417</v>
      </c>
      <c r="E4940" s="15">
        <v>0</v>
      </c>
    </row>
    <row r="4941" spans="1:5" x14ac:dyDescent="0.2">
      <c r="A4941" s="20">
        <v>106024</v>
      </c>
      <c r="B4941" s="17" t="s">
        <v>4954</v>
      </c>
      <c r="C4941" s="20" t="s">
        <v>19</v>
      </c>
      <c r="D4941" s="21">
        <v>0</v>
      </c>
      <c r="E4941" s="15">
        <v>0</v>
      </c>
    </row>
    <row r="4942" spans="1:5" x14ac:dyDescent="0.2">
      <c r="A4942" s="20">
        <v>106025</v>
      </c>
      <c r="B4942" s="17" t="s">
        <v>4955</v>
      </c>
      <c r="C4942" s="20" t="s">
        <v>19</v>
      </c>
      <c r="D4942" s="21">
        <v>0</v>
      </c>
      <c r="E4942" s="15">
        <v>0</v>
      </c>
    </row>
    <row r="4943" spans="1:5" x14ac:dyDescent="0.2">
      <c r="A4943" s="20">
        <v>106026</v>
      </c>
      <c r="B4943" s="17" t="s">
        <v>4956</v>
      </c>
      <c r="C4943" s="20" t="s">
        <v>19</v>
      </c>
      <c r="D4943" s="21">
        <v>0</v>
      </c>
      <c r="E4943" s="15">
        <v>0</v>
      </c>
    </row>
    <row r="4944" spans="1:5" x14ac:dyDescent="0.2">
      <c r="A4944" s="20">
        <v>101877</v>
      </c>
      <c r="B4944" s="17" t="s">
        <v>4957</v>
      </c>
      <c r="C4944" s="20" t="s">
        <v>19</v>
      </c>
      <c r="D4944" s="21">
        <v>94.92</v>
      </c>
      <c r="E4944" s="15">
        <v>0</v>
      </c>
    </row>
    <row r="4945" spans="1:5" x14ac:dyDescent="0.2">
      <c r="A4945" s="20">
        <v>101876</v>
      </c>
      <c r="B4945" s="17" t="s">
        <v>4958</v>
      </c>
      <c r="C4945" s="20" t="s">
        <v>19</v>
      </c>
      <c r="D4945" s="21">
        <v>126.52</v>
      </c>
      <c r="E4945" s="15">
        <v>0</v>
      </c>
    </row>
    <row r="4946" spans="1:5" x14ac:dyDescent="0.2">
      <c r="A4946" s="20">
        <v>101873</v>
      </c>
      <c r="B4946" s="17" t="s">
        <v>4959</v>
      </c>
      <c r="C4946" s="20" t="s">
        <v>19</v>
      </c>
      <c r="D4946" s="21">
        <v>0</v>
      </c>
      <c r="E4946" s="15">
        <v>0</v>
      </c>
    </row>
    <row r="4947" spans="1:5" x14ac:dyDescent="0.2">
      <c r="A4947" s="20">
        <v>101874</v>
      </c>
      <c r="B4947" s="17" t="s">
        <v>4960</v>
      </c>
      <c r="C4947" s="20" t="s">
        <v>19</v>
      </c>
      <c r="D4947" s="21">
        <v>0</v>
      </c>
      <c r="E4947" s="15">
        <v>0</v>
      </c>
    </row>
    <row r="4948" spans="1:5" x14ac:dyDescent="0.2">
      <c r="A4948" s="20">
        <v>101871</v>
      </c>
      <c r="B4948" s="17" t="s">
        <v>4961</v>
      </c>
      <c r="C4948" s="20" t="s">
        <v>19</v>
      </c>
      <c r="D4948" s="21">
        <v>0</v>
      </c>
      <c r="E4948" s="15">
        <v>0</v>
      </c>
    </row>
    <row r="4949" spans="1:5" x14ac:dyDescent="0.2">
      <c r="A4949" s="20">
        <v>101872</v>
      </c>
      <c r="B4949" s="17" t="s">
        <v>4962</v>
      </c>
      <c r="C4949" s="20" t="s">
        <v>19</v>
      </c>
      <c r="D4949" s="21">
        <v>0</v>
      </c>
      <c r="E4949" s="15">
        <v>0</v>
      </c>
    </row>
    <row r="4950" spans="1:5" x14ac:dyDescent="0.2">
      <c r="A4950" s="20">
        <v>97360</v>
      </c>
      <c r="B4950" s="17" t="s">
        <v>4963</v>
      </c>
      <c r="C4950" s="20" t="s">
        <v>19</v>
      </c>
      <c r="D4950" s="21">
        <v>6398.82</v>
      </c>
      <c r="E4950" s="15">
        <v>0</v>
      </c>
    </row>
    <row r="4951" spans="1:5" x14ac:dyDescent="0.2">
      <c r="A4951" s="20">
        <v>97361</v>
      </c>
      <c r="B4951" s="17" t="s">
        <v>4964</v>
      </c>
      <c r="C4951" s="20" t="s">
        <v>19</v>
      </c>
      <c r="D4951" s="21">
        <v>8531.76</v>
      </c>
      <c r="E4951" s="15">
        <v>0</v>
      </c>
    </row>
    <row r="4952" spans="1:5" x14ac:dyDescent="0.2">
      <c r="A4952" s="20">
        <v>97359</v>
      </c>
      <c r="B4952" s="17" t="s">
        <v>4965</v>
      </c>
      <c r="C4952" s="20" t="s">
        <v>19</v>
      </c>
      <c r="D4952" s="21">
        <v>3345.05</v>
      </c>
      <c r="E4952" s="15">
        <v>0</v>
      </c>
    </row>
    <row r="4953" spans="1:5" x14ac:dyDescent="0.2">
      <c r="A4953" s="20">
        <v>101946</v>
      </c>
      <c r="B4953" s="17" t="s">
        <v>4966</v>
      </c>
      <c r="C4953" s="20" t="s">
        <v>19</v>
      </c>
      <c r="D4953" s="21">
        <v>116.5</v>
      </c>
      <c r="E4953" s="15">
        <v>0</v>
      </c>
    </row>
    <row r="4954" spans="1:5" x14ac:dyDescent="0.2">
      <c r="A4954" s="20">
        <v>97362</v>
      </c>
      <c r="B4954" s="17" t="s">
        <v>4967</v>
      </c>
      <c r="C4954" s="20" t="s">
        <v>19</v>
      </c>
      <c r="D4954" s="21">
        <v>1555.2</v>
      </c>
      <c r="E4954" s="15">
        <v>0</v>
      </c>
    </row>
    <row r="4955" spans="1:5" x14ac:dyDescent="0.2">
      <c r="A4955" s="20">
        <v>101553</v>
      </c>
      <c r="B4955" s="17" t="s">
        <v>4968</v>
      </c>
      <c r="C4955" s="20" t="s">
        <v>19</v>
      </c>
      <c r="D4955" s="21">
        <v>16.899999999999999</v>
      </c>
      <c r="E4955" s="15">
        <v>0</v>
      </c>
    </row>
    <row r="4956" spans="1:5" x14ac:dyDescent="0.2">
      <c r="A4956" s="20">
        <v>101554</v>
      </c>
      <c r="B4956" s="17" t="s">
        <v>4969</v>
      </c>
      <c r="C4956" s="20" t="s">
        <v>19</v>
      </c>
      <c r="D4956" s="21">
        <v>13.1</v>
      </c>
      <c r="E4956" s="15">
        <v>0</v>
      </c>
    </row>
    <row r="4957" spans="1:5" x14ac:dyDescent="0.2">
      <c r="A4957" s="20">
        <v>101555</v>
      </c>
      <c r="B4957" s="17" t="s">
        <v>4970</v>
      </c>
      <c r="C4957" s="20" t="s">
        <v>19</v>
      </c>
      <c r="D4957" s="21">
        <v>9.64</v>
      </c>
      <c r="E4957" s="15">
        <v>0</v>
      </c>
    </row>
    <row r="4958" spans="1:5" x14ac:dyDescent="0.2">
      <c r="A4958" s="20">
        <v>101556</v>
      </c>
      <c r="B4958" s="17" t="s">
        <v>4971</v>
      </c>
      <c r="C4958" s="20" t="s">
        <v>19</v>
      </c>
      <c r="D4958" s="21">
        <v>9.09</v>
      </c>
      <c r="E4958" s="15">
        <v>0</v>
      </c>
    </row>
    <row r="4959" spans="1:5" x14ac:dyDescent="0.2">
      <c r="A4959" s="20">
        <v>101537</v>
      </c>
      <c r="B4959" s="17" t="s">
        <v>4972</v>
      </c>
      <c r="C4959" s="20" t="s">
        <v>19</v>
      </c>
      <c r="D4959" s="21">
        <v>107.6</v>
      </c>
      <c r="E4959" s="15">
        <v>0</v>
      </c>
    </row>
    <row r="4960" spans="1:5" x14ac:dyDescent="0.2">
      <c r="A4960" s="20">
        <v>101538</v>
      </c>
      <c r="B4960" s="17" t="s">
        <v>4973</v>
      </c>
      <c r="C4960" s="20" t="s">
        <v>19</v>
      </c>
      <c r="D4960" s="21">
        <v>47.5</v>
      </c>
      <c r="E4960" s="15">
        <v>0</v>
      </c>
    </row>
    <row r="4961" spans="1:5" x14ac:dyDescent="0.2">
      <c r="A4961" s="20">
        <v>101542</v>
      </c>
      <c r="B4961" s="17" t="s">
        <v>4974</v>
      </c>
      <c r="C4961" s="20" t="s">
        <v>19</v>
      </c>
      <c r="D4961" s="21">
        <v>36.770000000000003</v>
      </c>
      <c r="E4961" s="15">
        <v>0</v>
      </c>
    </row>
    <row r="4962" spans="1:5" x14ac:dyDescent="0.2">
      <c r="A4962" s="20">
        <v>101539</v>
      </c>
      <c r="B4962" s="17" t="s">
        <v>4975</v>
      </c>
      <c r="C4962" s="20" t="s">
        <v>19</v>
      </c>
      <c r="D4962" s="21">
        <v>81.63</v>
      </c>
      <c r="E4962" s="15">
        <v>0</v>
      </c>
    </row>
    <row r="4963" spans="1:5" x14ac:dyDescent="0.2">
      <c r="A4963" s="20">
        <v>101543</v>
      </c>
      <c r="B4963" s="17" t="s">
        <v>4976</v>
      </c>
      <c r="C4963" s="20" t="s">
        <v>19</v>
      </c>
      <c r="D4963" s="21">
        <v>67.08</v>
      </c>
      <c r="E4963" s="15">
        <v>0</v>
      </c>
    </row>
    <row r="4964" spans="1:5" x14ac:dyDescent="0.2">
      <c r="A4964" s="20">
        <v>101540</v>
      </c>
      <c r="B4964" s="17" t="s">
        <v>4977</v>
      </c>
      <c r="C4964" s="20" t="s">
        <v>19</v>
      </c>
      <c r="D4964" s="21">
        <v>134.35</v>
      </c>
      <c r="E4964" s="15">
        <v>0</v>
      </c>
    </row>
    <row r="4965" spans="1:5" x14ac:dyDescent="0.2">
      <c r="A4965" s="20">
        <v>101544</v>
      </c>
      <c r="B4965" s="17" t="s">
        <v>4978</v>
      </c>
      <c r="C4965" s="20" t="s">
        <v>19</v>
      </c>
      <c r="D4965" s="21">
        <v>105.78</v>
      </c>
      <c r="E4965" s="15">
        <v>0</v>
      </c>
    </row>
    <row r="4966" spans="1:5" x14ac:dyDescent="0.2">
      <c r="A4966" s="20">
        <v>101541</v>
      </c>
      <c r="B4966" s="17" t="s">
        <v>4979</v>
      </c>
      <c r="C4966" s="20" t="s">
        <v>19</v>
      </c>
      <c r="D4966" s="21">
        <v>176.01</v>
      </c>
      <c r="E4966" s="15">
        <v>0</v>
      </c>
    </row>
    <row r="4967" spans="1:5" x14ac:dyDescent="0.2">
      <c r="A4967" s="20">
        <v>101545</v>
      </c>
      <c r="B4967" s="17" t="s">
        <v>4980</v>
      </c>
      <c r="C4967" s="20" t="s">
        <v>19</v>
      </c>
      <c r="D4967" s="21">
        <v>150.81</v>
      </c>
      <c r="E4967" s="15">
        <v>0</v>
      </c>
    </row>
    <row r="4968" spans="1:5" x14ac:dyDescent="0.2">
      <c r="A4968" s="20">
        <v>106502</v>
      </c>
      <c r="B4968" s="17" t="s">
        <v>4981</v>
      </c>
      <c r="C4968" s="20" t="s">
        <v>26</v>
      </c>
      <c r="D4968" s="21">
        <v>12.14</v>
      </c>
      <c r="E4968" s="15">
        <v>0</v>
      </c>
    </row>
    <row r="4969" spans="1:5" x14ac:dyDescent="0.2">
      <c r="A4969" s="20">
        <v>106503</v>
      </c>
      <c r="B4969" s="17" t="s">
        <v>4982</v>
      </c>
      <c r="C4969" s="20" t="s">
        <v>26</v>
      </c>
      <c r="D4969" s="21">
        <v>7.66</v>
      </c>
      <c r="E4969" s="15">
        <v>0</v>
      </c>
    </row>
    <row r="4970" spans="1:5" x14ac:dyDescent="0.2">
      <c r="A4970" s="20">
        <v>106504</v>
      </c>
      <c r="B4970" s="17" t="s">
        <v>4983</v>
      </c>
      <c r="C4970" s="20" t="s">
        <v>26</v>
      </c>
      <c r="D4970" s="21">
        <v>15.32</v>
      </c>
      <c r="E4970" s="15">
        <v>0</v>
      </c>
    </row>
    <row r="4971" spans="1:5" x14ac:dyDescent="0.2">
      <c r="A4971" s="20">
        <v>106505</v>
      </c>
      <c r="B4971" s="17" t="s">
        <v>4984</v>
      </c>
      <c r="C4971" s="20" t="s">
        <v>26</v>
      </c>
      <c r="D4971" s="21">
        <v>4.9800000000000004</v>
      </c>
      <c r="E4971" s="15">
        <v>0</v>
      </c>
    </row>
    <row r="4972" spans="1:5" x14ac:dyDescent="0.2">
      <c r="A4972" s="20">
        <v>106526</v>
      </c>
      <c r="B4972" s="17" t="s">
        <v>4985</v>
      </c>
      <c r="C4972" s="20" t="s">
        <v>26</v>
      </c>
      <c r="D4972" s="21">
        <v>0</v>
      </c>
      <c r="E4972" s="15">
        <v>0</v>
      </c>
    </row>
    <row r="4973" spans="1:5" x14ac:dyDescent="0.2">
      <c r="A4973" s="20">
        <v>106506</v>
      </c>
      <c r="B4973" s="17" t="s">
        <v>4986</v>
      </c>
      <c r="C4973" s="20" t="s">
        <v>26</v>
      </c>
      <c r="D4973" s="21">
        <v>9.3800000000000008</v>
      </c>
      <c r="E4973" s="15">
        <v>0</v>
      </c>
    </row>
    <row r="4974" spans="1:5" x14ac:dyDescent="0.2">
      <c r="A4974" s="20">
        <v>106507</v>
      </c>
      <c r="B4974" s="17" t="s">
        <v>4987</v>
      </c>
      <c r="C4974" s="20" t="s">
        <v>26</v>
      </c>
      <c r="D4974" s="21">
        <v>6.03</v>
      </c>
      <c r="E4974" s="15">
        <v>0</v>
      </c>
    </row>
    <row r="4975" spans="1:5" x14ac:dyDescent="0.2">
      <c r="A4975" s="20">
        <v>106508</v>
      </c>
      <c r="B4975" s="17" t="s">
        <v>4988</v>
      </c>
      <c r="C4975" s="20" t="s">
        <v>26</v>
      </c>
      <c r="D4975" s="21">
        <v>11.87</v>
      </c>
      <c r="E4975" s="15">
        <v>0</v>
      </c>
    </row>
    <row r="4976" spans="1:5" x14ac:dyDescent="0.2">
      <c r="A4976" s="20">
        <v>106509</v>
      </c>
      <c r="B4976" s="17" t="s">
        <v>4989</v>
      </c>
      <c r="C4976" s="20" t="s">
        <v>26</v>
      </c>
      <c r="D4976" s="21">
        <v>3.94</v>
      </c>
      <c r="E4976" s="15">
        <v>0</v>
      </c>
    </row>
    <row r="4977" spans="1:5" x14ac:dyDescent="0.2">
      <c r="A4977" s="20">
        <v>106527</v>
      </c>
      <c r="B4977" s="17" t="s">
        <v>4990</v>
      </c>
      <c r="C4977" s="20" t="s">
        <v>26</v>
      </c>
      <c r="D4977" s="21">
        <v>0</v>
      </c>
      <c r="E4977" s="15">
        <v>0</v>
      </c>
    </row>
    <row r="4978" spans="1:5" x14ac:dyDescent="0.2">
      <c r="A4978" s="20">
        <v>106499</v>
      </c>
      <c r="B4978" s="17" t="s">
        <v>4991</v>
      </c>
      <c r="C4978" s="20" t="s">
        <v>26</v>
      </c>
      <c r="D4978" s="21">
        <v>0</v>
      </c>
      <c r="E4978" s="15">
        <v>0</v>
      </c>
    </row>
    <row r="4979" spans="1:5" x14ac:dyDescent="0.2">
      <c r="A4979" s="20">
        <v>106500</v>
      </c>
      <c r="B4979" s="17" t="s">
        <v>4992</v>
      </c>
      <c r="C4979" s="20" t="s">
        <v>26</v>
      </c>
      <c r="D4979" s="21">
        <v>0</v>
      </c>
      <c r="E4979" s="15">
        <v>0</v>
      </c>
    </row>
    <row r="4980" spans="1:5" x14ac:dyDescent="0.2">
      <c r="A4980" s="20">
        <v>106501</v>
      </c>
      <c r="B4980" s="17" t="s">
        <v>4993</v>
      </c>
      <c r="C4980" s="20" t="s">
        <v>26</v>
      </c>
      <c r="D4980" s="21">
        <v>0</v>
      </c>
      <c r="E4980" s="15">
        <v>0</v>
      </c>
    </row>
    <row r="4981" spans="1:5" x14ac:dyDescent="0.2">
      <c r="A4981" s="20">
        <v>101560</v>
      </c>
      <c r="B4981" s="17" t="s">
        <v>4994</v>
      </c>
      <c r="C4981" s="20" t="s">
        <v>26</v>
      </c>
      <c r="D4981" s="21">
        <v>10.98</v>
      </c>
      <c r="E4981" s="15">
        <v>0</v>
      </c>
    </row>
    <row r="4982" spans="1:5" x14ac:dyDescent="0.2">
      <c r="A4982" s="20">
        <v>101568</v>
      </c>
      <c r="B4982" s="17" t="s">
        <v>4995</v>
      </c>
      <c r="C4982" s="20" t="s">
        <v>26</v>
      </c>
      <c r="D4982" s="21">
        <v>133.37</v>
      </c>
      <c r="E4982" s="15">
        <v>0</v>
      </c>
    </row>
    <row r="4983" spans="1:5" x14ac:dyDescent="0.2">
      <c r="A4983" s="20">
        <v>101561</v>
      </c>
      <c r="B4983" s="17" t="s">
        <v>4996</v>
      </c>
      <c r="C4983" s="20" t="s">
        <v>26</v>
      </c>
      <c r="D4983" s="21">
        <v>17.420000000000002</v>
      </c>
      <c r="E4983" s="15">
        <v>0</v>
      </c>
    </row>
    <row r="4984" spans="1:5" x14ac:dyDescent="0.2">
      <c r="A4984" s="20">
        <v>101562</v>
      </c>
      <c r="B4984" s="17" t="s">
        <v>4997</v>
      </c>
      <c r="C4984" s="20" t="s">
        <v>26</v>
      </c>
      <c r="D4984" s="21">
        <v>26.96</v>
      </c>
      <c r="E4984" s="15">
        <v>0</v>
      </c>
    </row>
    <row r="4985" spans="1:5" x14ac:dyDescent="0.2">
      <c r="A4985" s="20">
        <v>101563</v>
      </c>
      <c r="B4985" s="17" t="s">
        <v>4998</v>
      </c>
      <c r="C4985" s="20" t="s">
        <v>26</v>
      </c>
      <c r="D4985" s="21">
        <v>38.06</v>
      </c>
      <c r="E4985" s="15">
        <v>0</v>
      </c>
    </row>
    <row r="4986" spans="1:5" x14ac:dyDescent="0.2">
      <c r="A4986" s="20">
        <v>101564</v>
      </c>
      <c r="B4986" s="17" t="s">
        <v>4999</v>
      </c>
      <c r="C4986" s="20" t="s">
        <v>26</v>
      </c>
      <c r="D4986" s="21">
        <v>56.22</v>
      </c>
      <c r="E4986" s="15">
        <v>0</v>
      </c>
    </row>
    <row r="4987" spans="1:5" x14ac:dyDescent="0.2">
      <c r="A4987" s="20">
        <v>101565</v>
      </c>
      <c r="B4987" s="17" t="s">
        <v>5000</v>
      </c>
      <c r="C4987" s="20" t="s">
        <v>26</v>
      </c>
      <c r="D4987" s="21">
        <v>78.59</v>
      </c>
      <c r="E4987" s="15">
        <v>0</v>
      </c>
    </row>
    <row r="4988" spans="1:5" x14ac:dyDescent="0.2">
      <c r="A4988" s="20">
        <v>101567</v>
      </c>
      <c r="B4988" s="17" t="s">
        <v>5001</v>
      </c>
      <c r="C4988" s="20" t="s">
        <v>26</v>
      </c>
      <c r="D4988" s="21">
        <v>102.01</v>
      </c>
      <c r="E4988" s="15">
        <v>0</v>
      </c>
    </row>
    <row r="4989" spans="1:5" x14ac:dyDescent="0.2">
      <c r="A4989" s="20">
        <v>106524</v>
      </c>
      <c r="B4989" s="17" t="s">
        <v>5002</v>
      </c>
      <c r="C4989" s="20" t="s">
        <v>26</v>
      </c>
      <c r="D4989" s="21">
        <v>0</v>
      </c>
      <c r="E4989" s="15">
        <v>0</v>
      </c>
    </row>
    <row r="4990" spans="1:5" x14ac:dyDescent="0.2">
      <c r="A4990" s="20">
        <v>106525</v>
      </c>
      <c r="B4990" s="17" t="s">
        <v>5003</v>
      </c>
      <c r="C4990" s="20" t="s">
        <v>19</v>
      </c>
      <c r="D4990" s="21">
        <v>0</v>
      </c>
      <c r="E4990" s="15">
        <v>0</v>
      </c>
    </row>
    <row r="4991" spans="1:5" x14ac:dyDescent="0.2">
      <c r="A4991" s="20">
        <v>101551</v>
      </c>
      <c r="B4991" s="17" t="s">
        <v>5004</v>
      </c>
      <c r="C4991" s="20" t="s">
        <v>19</v>
      </c>
      <c r="D4991" s="21">
        <v>0</v>
      </c>
      <c r="E4991" s="15">
        <v>0</v>
      </c>
    </row>
    <row r="4992" spans="1:5" x14ac:dyDescent="0.2">
      <c r="A4992" s="20">
        <v>101552</v>
      </c>
      <c r="B4992" s="17" t="s">
        <v>5005</v>
      </c>
      <c r="C4992" s="20" t="s">
        <v>19</v>
      </c>
      <c r="D4992" s="21">
        <v>0</v>
      </c>
      <c r="E4992" s="15">
        <v>0</v>
      </c>
    </row>
    <row r="4993" spans="1:5" x14ac:dyDescent="0.2">
      <c r="A4993" s="20">
        <v>101550</v>
      </c>
      <c r="B4993" s="17" t="s">
        <v>5006</v>
      </c>
      <c r="C4993" s="20" t="s">
        <v>19</v>
      </c>
      <c r="D4993" s="21">
        <v>0</v>
      </c>
      <c r="E4993" s="15">
        <v>0</v>
      </c>
    </row>
    <row r="4994" spans="1:5" x14ac:dyDescent="0.2">
      <c r="A4994" s="20">
        <v>101501</v>
      </c>
      <c r="B4994" s="17" t="s">
        <v>5007</v>
      </c>
      <c r="C4994" s="20" t="s">
        <v>19</v>
      </c>
      <c r="D4994" s="21">
        <v>2003.28</v>
      </c>
      <c r="E4994" s="15">
        <v>0</v>
      </c>
    </row>
    <row r="4995" spans="1:5" x14ac:dyDescent="0.2">
      <c r="A4995" s="20">
        <v>101502</v>
      </c>
      <c r="B4995" s="17" t="s">
        <v>5008</v>
      </c>
      <c r="C4995" s="20" t="s">
        <v>19</v>
      </c>
      <c r="D4995" s="21">
        <v>2181.44</v>
      </c>
      <c r="E4995" s="15">
        <v>0</v>
      </c>
    </row>
    <row r="4996" spans="1:5" x14ac:dyDescent="0.2">
      <c r="A4996" s="20">
        <v>101503</v>
      </c>
      <c r="B4996" s="17" t="s">
        <v>5009</v>
      </c>
      <c r="C4996" s="20" t="s">
        <v>19</v>
      </c>
      <c r="D4996" s="21">
        <v>2202.91</v>
      </c>
      <c r="E4996" s="15">
        <v>0</v>
      </c>
    </row>
    <row r="4997" spans="1:5" x14ac:dyDescent="0.2">
      <c r="A4997" s="20">
        <v>101504</v>
      </c>
      <c r="B4997" s="17" t="s">
        <v>5010</v>
      </c>
      <c r="C4997" s="20" t="s">
        <v>19</v>
      </c>
      <c r="D4997" s="21">
        <v>2428.5300000000002</v>
      </c>
      <c r="E4997" s="15">
        <v>0</v>
      </c>
    </row>
    <row r="4998" spans="1:5" x14ac:dyDescent="0.2">
      <c r="A4998" s="20">
        <v>101497</v>
      </c>
      <c r="B4998" s="17" t="s">
        <v>5011</v>
      </c>
      <c r="C4998" s="20" t="s">
        <v>19</v>
      </c>
      <c r="D4998" s="21">
        <v>2019.03</v>
      </c>
      <c r="E4998" s="15">
        <v>0</v>
      </c>
    </row>
    <row r="4999" spans="1:5" x14ac:dyDescent="0.2">
      <c r="A4999" s="20">
        <v>101498</v>
      </c>
      <c r="B4999" s="17" t="s">
        <v>5012</v>
      </c>
      <c r="C4999" s="20" t="s">
        <v>19</v>
      </c>
      <c r="D4999" s="21">
        <v>2197.19</v>
      </c>
      <c r="E4999" s="15">
        <v>0</v>
      </c>
    </row>
    <row r="5000" spans="1:5" x14ac:dyDescent="0.2">
      <c r="A5000" s="20">
        <v>101499</v>
      </c>
      <c r="B5000" s="17" t="s">
        <v>5013</v>
      </c>
      <c r="C5000" s="20" t="s">
        <v>19</v>
      </c>
      <c r="D5000" s="21">
        <v>2218.66</v>
      </c>
      <c r="E5000" s="15">
        <v>0</v>
      </c>
    </row>
    <row r="5001" spans="1:5" x14ac:dyDescent="0.2">
      <c r="A5001" s="20">
        <v>101500</v>
      </c>
      <c r="B5001" s="17" t="s">
        <v>5014</v>
      </c>
      <c r="C5001" s="20" t="s">
        <v>19</v>
      </c>
      <c r="D5001" s="21">
        <v>2444.2800000000002</v>
      </c>
      <c r="E5001" s="15">
        <v>0</v>
      </c>
    </row>
    <row r="5002" spans="1:5" x14ac:dyDescent="0.2">
      <c r="A5002" s="20">
        <v>101493</v>
      </c>
      <c r="B5002" s="17" t="s">
        <v>5015</v>
      </c>
      <c r="C5002" s="20" t="s">
        <v>19</v>
      </c>
      <c r="D5002" s="21">
        <v>1733.51</v>
      </c>
      <c r="E5002" s="15">
        <v>0</v>
      </c>
    </row>
    <row r="5003" spans="1:5" x14ac:dyDescent="0.2">
      <c r="A5003" s="20">
        <v>101494</v>
      </c>
      <c r="B5003" s="17" t="s">
        <v>5016</v>
      </c>
      <c r="C5003" s="20" t="s">
        <v>19</v>
      </c>
      <c r="D5003" s="21">
        <v>1851.21</v>
      </c>
      <c r="E5003" s="15">
        <v>0</v>
      </c>
    </row>
    <row r="5004" spans="1:5" x14ac:dyDescent="0.2">
      <c r="A5004" s="20">
        <v>101495</v>
      </c>
      <c r="B5004" s="17" t="s">
        <v>5017</v>
      </c>
      <c r="C5004" s="20" t="s">
        <v>19</v>
      </c>
      <c r="D5004" s="21">
        <v>1865.4</v>
      </c>
      <c r="E5004" s="15">
        <v>0</v>
      </c>
    </row>
    <row r="5005" spans="1:5" x14ac:dyDescent="0.2">
      <c r="A5005" s="20">
        <v>101496</v>
      </c>
      <c r="B5005" s="17" t="s">
        <v>5018</v>
      </c>
      <c r="C5005" s="20" t="s">
        <v>19</v>
      </c>
      <c r="D5005" s="21">
        <v>2025.93</v>
      </c>
      <c r="E5005" s="15">
        <v>0</v>
      </c>
    </row>
    <row r="5006" spans="1:5" x14ac:dyDescent="0.2">
      <c r="A5006" s="20">
        <v>101489</v>
      </c>
      <c r="B5006" s="17" t="s">
        <v>5019</v>
      </c>
      <c r="C5006" s="20" t="s">
        <v>19</v>
      </c>
      <c r="D5006" s="21">
        <v>1758.75</v>
      </c>
      <c r="E5006" s="15">
        <v>0</v>
      </c>
    </row>
    <row r="5007" spans="1:5" x14ac:dyDescent="0.2">
      <c r="A5007" s="20">
        <v>101490</v>
      </c>
      <c r="B5007" s="17" t="s">
        <v>5020</v>
      </c>
      <c r="C5007" s="20" t="s">
        <v>19</v>
      </c>
      <c r="D5007" s="21">
        <v>1876.45</v>
      </c>
      <c r="E5007" s="15">
        <v>0</v>
      </c>
    </row>
    <row r="5008" spans="1:5" x14ac:dyDescent="0.2">
      <c r="A5008" s="20">
        <v>101491</v>
      </c>
      <c r="B5008" s="17" t="s">
        <v>5021</v>
      </c>
      <c r="C5008" s="20" t="s">
        <v>19</v>
      </c>
      <c r="D5008" s="21">
        <v>1890.64</v>
      </c>
      <c r="E5008" s="15">
        <v>0</v>
      </c>
    </row>
    <row r="5009" spans="1:5" x14ac:dyDescent="0.2">
      <c r="A5009" s="20">
        <v>101492</v>
      </c>
      <c r="B5009" s="17" t="s">
        <v>5022</v>
      </c>
      <c r="C5009" s="20" t="s">
        <v>19</v>
      </c>
      <c r="D5009" s="21">
        <v>2051.17</v>
      </c>
      <c r="E5009" s="15">
        <v>0</v>
      </c>
    </row>
    <row r="5010" spans="1:5" x14ac:dyDescent="0.2">
      <c r="A5010" s="20">
        <v>101509</v>
      </c>
      <c r="B5010" s="17" t="s">
        <v>5023</v>
      </c>
      <c r="C5010" s="20" t="s">
        <v>19</v>
      </c>
      <c r="D5010" s="21">
        <v>2187.16</v>
      </c>
      <c r="E5010" s="15">
        <v>0</v>
      </c>
    </row>
    <row r="5011" spans="1:5" x14ac:dyDescent="0.2">
      <c r="A5011" s="20">
        <v>101510</v>
      </c>
      <c r="B5011" s="17" t="s">
        <v>5024</v>
      </c>
      <c r="C5011" s="20" t="s">
        <v>19</v>
      </c>
      <c r="D5011" s="21">
        <v>2424.6999999999998</v>
      </c>
      <c r="E5011" s="15">
        <v>0</v>
      </c>
    </row>
    <row r="5012" spans="1:5" x14ac:dyDescent="0.2">
      <c r="A5012" s="20">
        <v>101511</v>
      </c>
      <c r="B5012" s="17" t="s">
        <v>5025</v>
      </c>
      <c r="C5012" s="20" t="s">
        <v>19</v>
      </c>
      <c r="D5012" s="21">
        <v>2453.34</v>
      </c>
      <c r="E5012" s="15">
        <v>0</v>
      </c>
    </row>
    <row r="5013" spans="1:5" x14ac:dyDescent="0.2">
      <c r="A5013" s="20">
        <v>101512</v>
      </c>
      <c r="B5013" s="17" t="s">
        <v>5026</v>
      </c>
      <c r="C5013" s="20" t="s">
        <v>19</v>
      </c>
      <c r="D5013" s="21">
        <v>2742.89</v>
      </c>
      <c r="E5013" s="15">
        <v>0</v>
      </c>
    </row>
    <row r="5014" spans="1:5" x14ac:dyDescent="0.2">
      <c r="A5014" s="20">
        <v>101505</v>
      </c>
      <c r="B5014" s="17" t="s">
        <v>5027</v>
      </c>
      <c r="C5014" s="20" t="s">
        <v>19</v>
      </c>
      <c r="D5014" s="21">
        <v>2152.15</v>
      </c>
      <c r="E5014" s="15">
        <v>0</v>
      </c>
    </row>
    <row r="5015" spans="1:5" x14ac:dyDescent="0.2">
      <c r="A5015" s="20">
        <v>101506</v>
      </c>
      <c r="B5015" s="17" t="s">
        <v>5028</v>
      </c>
      <c r="C5015" s="20" t="s">
        <v>19</v>
      </c>
      <c r="D5015" s="21">
        <v>2389.69</v>
      </c>
      <c r="E5015" s="15">
        <v>0</v>
      </c>
    </row>
    <row r="5016" spans="1:5" x14ac:dyDescent="0.2">
      <c r="A5016" s="20">
        <v>101507</v>
      </c>
      <c r="B5016" s="17" t="s">
        <v>5029</v>
      </c>
      <c r="C5016" s="20" t="s">
        <v>19</v>
      </c>
      <c r="D5016" s="21">
        <v>2418.33</v>
      </c>
      <c r="E5016" s="15">
        <v>0</v>
      </c>
    </row>
    <row r="5017" spans="1:5" x14ac:dyDescent="0.2">
      <c r="A5017" s="20">
        <v>101508</v>
      </c>
      <c r="B5017" s="17" t="s">
        <v>5030</v>
      </c>
      <c r="C5017" s="20" t="s">
        <v>19</v>
      </c>
      <c r="D5017" s="21">
        <v>2707.88</v>
      </c>
      <c r="E5017" s="15">
        <v>0</v>
      </c>
    </row>
    <row r="5018" spans="1:5" x14ac:dyDescent="0.2">
      <c r="A5018" s="20">
        <v>101525</v>
      </c>
      <c r="B5018" s="17" t="s">
        <v>5031</v>
      </c>
      <c r="C5018" s="20" t="s">
        <v>19</v>
      </c>
      <c r="D5018" s="21">
        <v>1160.3599999999999</v>
      </c>
      <c r="E5018" s="15">
        <v>0</v>
      </c>
    </row>
    <row r="5019" spans="1:5" x14ac:dyDescent="0.2">
      <c r="A5019" s="20">
        <v>101526</v>
      </c>
      <c r="B5019" s="17" t="s">
        <v>5032</v>
      </c>
      <c r="C5019" s="20" t="s">
        <v>19</v>
      </c>
      <c r="D5019" s="21">
        <v>1372.22</v>
      </c>
      <c r="E5019" s="15">
        <v>0</v>
      </c>
    </row>
    <row r="5020" spans="1:5" x14ac:dyDescent="0.2">
      <c r="A5020" s="20">
        <v>101527</v>
      </c>
      <c r="B5020" s="17" t="s">
        <v>5033</v>
      </c>
      <c r="C5020" s="20" t="s">
        <v>19</v>
      </c>
      <c r="D5020" s="21">
        <v>1397.76</v>
      </c>
      <c r="E5020" s="15">
        <v>0</v>
      </c>
    </row>
    <row r="5021" spans="1:5" x14ac:dyDescent="0.2">
      <c r="A5021" s="20">
        <v>101528</v>
      </c>
      <c r="B5021" s="17" t="s">
        <v>5034</v>
      </c>
      <c r="C5021" s="20" t="s">
        <v>19</v>
      </c>
      <c r="D5021" s="21">
        <v>1625.86</v>
      </c>
      <c r="E5021" s="15">
        <v>0</v>
      </c>
    </row>
    <row r="5022" spans="1:5" x14ac:dyDescent="0.2">
      <c r="A5022" s="20">
        <v>101521</v>
      </c>
      <c r="B5022" s="17" t="s">
        <v>5035</v>
      </c>
      <c r="C5022" s="20" t="s">
        <v>19</v>
      </c>
      <c r="D5022" s="21">
        <v>1176.1099999999999</v>
      </c>
      <c r="E5022" s="15">
        <v>0</v>
      </c>
    </row>
    <row r="5023" spans="1:5" x14ac:dyDescent="0.2">
      <c r="A5023" s="20">
        <v>101522</v>
      </c>
      <c r="B5023" s="17" t="s">
        <v>5036</v>
      </c>
      <c r="C5023" s="20" t="s">
        <v>19</v>
      </c>
      <c r="D5023" s="21">
        <v>1387.97</v>
      </c>
      <c r="E5023" s="15">
        <v>0</v>
      </c>
    </row>
    <row r="5024" spans="1:5" x14ac:dyDescent="0.2">
      <c r="A5024" s="20">
        <v>101523</v>
      </c>
      <c r="B5024" s="17" t="s">
        <v>5037</v>
      </c>
      <c r="C5024" s="20" t="s">
        <v>19</v>
      </c>
      <c r="D5024" s="21">
        <v>1413.51</v>
      </c>
      <c r="E5024" s="15">
        <v>0</v>
      </c>
    </row>
    <row r="5025" spans="1:5" x14ac:dyDescent="0.2">
      <c r="A5025" s="20">
        <v>101524</v>
      </c>
      <c r="B5025" s="17" t="s">
        <v>5038</v>
      </c>
      <c r="C5025" s="20" t="s">
        <v>19</v>
      </c>
      <c r="D5025" s="21">
        <v>1641.61</v>
      </c>
      <c r="E5025" s="15">
        <v>0</v>
      </c>
    </row>
    <row r="5026" spans="1:5" x14ac:dyDescent="0.2">
      <c r="A5026" s="20">
        <v>101517</v>
      </c>
      <c r="B5026" s="17" t="s">
        <v>5039</v>
      </c>
      <c r="C5026" s="20" t="s">
        <v>19</v>
      </c>
      <c r="D5026" s="21">
        <v>872.48</v>
      </c>
      <c r="E5026" s="15">
        <v>0</v>
      </c>
    </row>
    <row r="5027" spans="1:5" x14ac:dyDescent="0.2">
      <c r="A5027" s="20">
        <v>101518</v>
      </c>
      <c r="B5027" s="17" t="s">
        <v>5040</v>
      </c>
      <c r="C5027" s="20" t="s">
        <v>19</v>
      </c>
      <c r="D5027" s="21">
        <v>1013.72</v>
      </c>
      <c r="E5027" s="15">
        <v>0</v>
      </c>
    </row>
    <row r="5028" spans="1:5" x14ac:dyDescent="0.2">
      <c r="A5028" s="20">
        <v>101519</v>
      </c>
      <c r="B5028" s="17" t="s">
        <v>5041</v>
      </c>
      <c r="C5028" s="20" t="s">
        <v>19</v>
      </c>
      <c r="D5028" s="21">
        <v>1030.75</v>
      </c>
      <c r="E5028" s="15">
        <v>0</v>
      </c>
    </row>
    <row r="5029" spans="1:5" x14ac:dyDescent="0.2">
      <c r="A5029" s="20">
        <v>101520</v>
      </c>
      <c r="B5029" s="17" t="s">
        <v>5042</v>
      </c>
      <c r="C5029" s="20" t="s">
        <v>19</v>
      </c>
      <c r="D5029" s="21">
        <v>1182.81</v>
      </c>
      <c r="E5029" s="15">
        <v>0</v>
      </c>
    </row>
    <row r="5030" spans="1:5" x14ac:dyDescent="0.2">
      <c r="A5030" s="20">
        <v>101513</v>
      </c>
      <c r="B5030" s="17" t="s">
        <v>5043</v>
      </c>
      <c r="C5030" s="20" t="s">
        <v>19</v>
      </c>
      <c r="D5030" s="21">
        <v>897.71</v>
      </c>
      <c r="E5030" s="15">
        <v>0</v>
      </c>
    </row>
    <row r="5031" spans="1:5" x14ac:dyDescent="0.2">
      <c r="A5031" s="20">
        <v>101514</v>
      </c>
      <c r="B5031" s="17" t="s">
        <v>5044</v>
      </c>
      <c r="C5031" s="20" t="s">
        <v>19</v>
      </c>
      <c r="D5031" s="21">
        <v>1038.95</v>
      </c>
      <c r="E5031" s="15">
        <v>0</v>
      </c>
    </row>
    <row r="5032" spans="1:5" x14ac:dyDescent="0.2">
      <c r="A5032" s="20">
        <v>101515</v>
      </c>
      <c r="B5032" s="17" t="s">
        <v>5045</v>
      </c>
      <c r="C5032" s="20" t="s">
        <v>19</v>
      </c>
      <c r="D5032" s="21">
        <v>1055.98</v>
      </c>
      <c r="E5032" s="15">
        <v>0</v>
      </c>
    </row>
    <row r="5033" spans="1:5" x14ac:dyDescent="0.2">
      <c r="A5033" s="20">
        <v>101516</v>
      </c>
      <c r="B5033" s="17" t="s">
        <v>5046</v>
      </c>
      <c r="C5033" s="20" t="s">
        <v>19</v>
      </c>
      <c r="D5033" s="21">
        <v>1208.04</v>
      </c>
      <c r="E5033" s="15">
        <v>0</v>
      </c>
    </row>
    <row r="5034" spans="1:5" x14ac:dyDescent="0.2">
      <c r="A5034" s="20">
        <v>101533</v>
      </c>
      <c r="B5034" s="17" t="s">
        <v>5047</v>
      </c>
      <c r="C5034" s="20" t="s">
        <v>19</v>
      </c>
      <c r="D5034" s="21">
        <v>1364.26</v>
      </c>
      <c r="E5034" s="15">
        <v>0</v>
      </c>
    </row>
    <row r="5035" spans="1:5" x14ac:dyDescent="0.2">
      <c r="A5035" s="20">
        <v>101534</v>
      </c>
      <c r="B5035" s="17" t="s">
        <v>5048</v>
      </c>
      <c r="C5035" s="20" t="s">
        <v>19</v>
      </c>
      <c r="D5035" s="21">
        <v>1646.74</v>
      </c>
      <c r="E5035" s="15">
        <v>0</v>
      </c>
    </row>
    <row r="5036" spans="1:5" x14ac:dyDescent="0.2">
      <c r="A5036" s="20">
        <v>101535</v>
      </c>
      <c r="B5036" s="17" t="s">
        <v>5049</v>
      </c>
      <c r="C5036" s="20" t="s">
        <v>19</v>
      </c>
      <c r="D5036" s="21">
        <v>1680.8</v>
      </c>
      <c r="E5036" s="15">
        <v>0</v>
      </c>
    </row>
    <row r="5037" spans="1:5" x14ac:dyDescent="0.2">
      <c r="A5037" s="20">
        <v>101536</v>
      </c>
      <c r="B5037" s="17" t="s">
        <v>5050</v>
      </c>
      <c r="C5037" s="20" t="s">
        <v>19</v>
      </c>
      <c r="D5037" s="21">
        <v>1984.93</v>
      </c>
      <c r="E5037" s="15">
        <v>0</v>
      </c>
    </row>
    <row r="5038" spans="1:5" x14ac:dyDescent="0.2">
      <c r="A5038" s="20">
        <v>101529</v>
      </c>
      <c r="B5038" s="17" t="s">
        <v>5051</v>
      </c>
      <c r="C5038" s="20" t="s">
        <v>19</v>
      </c>
      <c r="D5038" s="21">
        <v>1329.25</v>
      </c>
      <c r="E5038" s="15">
        <v>0</v>
      </c>
    </row>
    <row r="5039" spans="1:5" x14ac:dyDescent="0.2">
      <c r="A5039" s="20">
        <v>101530</v>
      </c>
      <c r="B5039" s="17" t="s">
        <v>5052</v>
      </c>
      <c r="C5039" s="20" t="s">
        <v>19</v>
      </c>
      <c r="D5039" s="21">
        <v>1611.73</v>
      </c>
      <c r="E5039" s="15">
        <v>0</v>
      </c>
    </row>
    <row r="5040" spans="1:5" x14ac:dyDescent="0.2">
      <c r="A5040" s="20">
        <v>101531</v>
      </c>
      <c r="B5040" s="17" t="s">
        <v>5053</v>
      </c>
      <c r="C5040" s="20" t="s">
        <v>19</v>
      </c>
      <c r="D5040" s="21">
        <v>1645.79</v>
      </c>
      <c r="E5040" s="15">
        <v>0</v>
      </c>
    </row>
    <row r="5041" spans="1:5" x14ac:dyDescent="0.2">
      <c r="A5041" s="20">
        <v>101532</v>
      </c>
      <c r="B5041" s="17" t="s">
        <v>5054</v>
      </c>
      <c r="C5041" s="20" t="s">
        <v>19</v>
      </c>
      <c r="D5041" s="21">
        <v>1949.92</v>
      </c>
      <c r="E5041" s="15">
        <v>0</v>
      </c>
    </row>
    <row r="5042" spans="1:5" x14ac:dyDescent="0.2">
      <c r="A5042" s="20">
        <v>106510</v>
      </c>
      <c r="B5042" s="17" t="s">
        <v>5055</v>
      </c>
      <c r="C5042" s="20" t="s">
        <v>19</v>
      </c>
      <c r="D5042" s="21">
        <v>0</v>
      </c>
      <c r="E5042" s="15">
        <v>0</v>
      </c>
    </row>
    <row r="5043" spans="1:5" x14ac:dyDescent="0.2">
      <c r="A5043" s="20">
        <v>106514</v>
      </c>
      <c r="B5043" s="17" t="s">
        <v>5056</v>
      </c>
      <c r="C5043" s="20" t="s">
        <v>19</v>
      </c>
      <c r="D5043" s="21">
        <v>0</v>
      </c>
      <c r="E5043" s="15">
        <v>0</v>
      </c>
    </row>
    <row r="5044" spans="1:5" x14ac:dyDescent="0.2">
      <c r="A5044" s="20">
        <v>106511</v>
      </c>
      <c r="B5044" s="17" t="s">
        <v>5057</v>
      </c>
      <c r="C5044" s="20" t="s">
        <v>19</v>
      </c>
      <c r="D5044" s="21">
        <v>0</v>
      </c>
      <c r="E5044" s="15">
        <v>0</v>
      </c>
    </row>
    <row r="5045" spans="1:5" x14ac:dyDescent="0.2">
      <c r="A5045" s="20">
        <v>106515</v>
      </c>
      <c r="B5045" s="17" t="s">
        <v>5058</v>
      </c>
      <c r="C5045" s="20" t="s">
        <v>19</v>
      </c>
      <c r="D5045" s="21">
        <v>0</v>
      </c>
      <c r="E5045" s="15">
        <v>0</v>
      </c>
    </row>
    <row r="5046" spans="1:5" x14ac:dyDescent="0.2">
      <c r="A5046" s="20">
        <v>106512</v>
      </c>
      <c r="B5046" s="17" t="s">
        <v>5059</v>
      </c>
      <c r="C5046" s="20" t="s">
        <v>19</v>
      </c>
      <c r="D5046" s="21">
        <v>0</v>
      </c>
      <c r="E5046" s="15">
        <v>0</v>
      </c>
    </row>
    <row r="5047" spans="1:5" x14ac:dyDescent="0.2">
      <c r="A5047" s="20">
        <v>106516</v>
      </c>
      <c r="B5047" s="17" t="s">
        <v>5060</v>
      </c>
      <c r="C5047" s="20" t="s">
        <v>19</v>
      </c>
      <c r="D5047" s="21">
        <v>0</v>
      </c>
      <c r="E5047" s="15">
        <v>0</v>
      </c>
    </row>
    <row r="5048" spans="1:5" x14ac:dyDescent="0.2">
      <c r="A5048" s="20">
        <v>106513</v>
      </c>
      <c r="B5048" s="17" t="s">
        <v>5061</v>
      </c>
      <c r="C5048" s="20" t="s">
        <v>19</v>
      </c>
      <c r="D5048" s="21">
        <v>0</v>
      </c>
      <c r="E5048" s="15">
        <v>0</v>
      </c>
    </row>
    <row r="5049" spans="1:5" x14ac:dyDescent="0.2">
      <c r="A5049" s="20">
        <v>106517</v>
      </c>
      <c r="B5049" s="17" t="s">
        <v>5062</v>
      </c>
      <c r="C5049" s="20" t="s">
        <v>19</v>
      </c>
      <c r="D5049" s="21">
        <v>0</v>
      </c>
      <c r="E5049" s="15">
        <v>0</v>
      </c>
    </row>
    <row r="5050" spans="1:5" x14ac:dyDescent="0.2">
      <c r="A5050" s="20">
        <v>106518</v>
      </c>
      <c r="B5050" s="17" t="s">
        <v>5063</v>
      </c>
      <c r="C5050" s="20" t="s">
        <v>19</v>
      </c>
      <c r="D5050" s="21">
        <v>0</v>
      </c>
      <c r="E5050" s="15">
        <v>0</v>
      </c>
    </row>
    <row r="5051" spans="1:5" x14ac:dyDescent="0.2">
      <c r="A5051" s="20">
        <v>106519</v>
      </c>
      <c r="B5051" s="17" t="s">
        <v>5064</v>
      </c>
      <c r="C5051" s="20" t="s">
        <v>19</v>
      </c>
      <c r="D5051" s="21">
        <v>0</v>
      </c>
      <c r="E5051" s="15">
        <v>0</v>
      </c>
    </row>
    <row r="5052" spans="1:5" x14ac:dyDescent="0.2">
      <c r="A5052" s="20">
        <v>106520</v>
      </c>
      <c r="B5052" s="17" t="s">
        <v>5065</v>
      </c>
      <c r="C5052" s="20" t="s">
        <v>19</v>
      </c>
      <c r="D5052" s="21">
        <v>0</v>
      </c>
      <c r="E5052" s="15">
        <v>0</v>
      </c>
    </row>
    <row r="5053" spans="1:5" x14ac:dyDescent="0.2">
      <c r="A5053" s="20">
        <v>106521</v>
      </c>
      <c r="B5053" s="17" t="s">
        <v>5066</v>
      </c>
      <c r="C5053" s="20" t="s">
        <v>19</v>
      </c>
      <c r="D5053" s="21">
        <v>0</v>
      </c>
      <c r="E5053" s="15">
        <v>0</v>
      </c>
    </row>
    <row r="5054" spans="1:5" x14ac:dyDescent="0.2">
      <c r="A5054" s="20">
        <v>106522</v>
      </c>
      <c r="B5054" s="17" t="s">
        <v>5067</v>
      </c>
      <c r="C5054" s="20" t="s">
        <v>19</v>
      </c>
      <c r="D5054" s="21">
        <v>0</v>
      </c>
      <c r="E5054" s="15">
        <v>0</v>
      </c>
    </row>
    <row r="5055" spans="1:5" x14ac:dyDescent="0.2">
      <c r="A5055" s="20">
        <v>106523</v>
      </c>
      <c r="B5055" s="17" t="s">
        <v>5068</v>
      </c>
      <c r="C5055" s="20" t="s">
        <v>19</v>
      </c>
      <c r="D5055" s="21">
        <v>0</v>
      </c>
      <c r="E5055" s="15">
        <v>0</v>
      </c>
    </row>
    <row r="5056" spans="1:5" x14ac:dyDescent="0.2">
      <c r="A5056" s="20">
        <v>101549</v>
      </c>
      <c r="B5056" s="17" t="s">
        <v>5069</v>
      </c>
      <c r="C5056" s="20" t="s">
        <v>19</v>
      </c>
      <c r="D5056" s="21">
        <v>23.06</v>
      </c>
      <c r="E5056" s="15">
        <v>0</v>
      </c>
    </row>
    <row r="5057" spans="1:5" x14ac:dyDescent="0.2">
      <c r="A5057" s="20">
        <v>101547</v>
      </c>
      <c r="B5057" s="17" t="s">
        <v>5070</v>
      </c>
      <c r="C5057" s="20" t="s">
        <v>19</v>
      </c>
      <c r="D5057" s="21">
        <v>89.68</v>
      </c>
      <c r="E5057" s="15">
        <v>0</v>
      </c>
    </row>
    <row r="5058" spans="1:5" x14ac:dyDescent="0.2">
      <c r="A5058" s="20">
        <v>101546</v>
      </c>
      <c r="B5058" s="17" t="s">
        <v>5071</v>
      </c>
      <c r="C5058" s="20" t="s">
        <v>19</v>
      </c>
      <c r="D5058" s="21">
        <v>29.45</v>
      </c>
      <c r="E5058" s="15">
        <v>0</v>
      </c>
    </row>
    <row r="5059" spans="1:5" x14ac:dyDescent="0.2">
      <c r="A5059" s="20">
        <v>101548</v>
      </c>
      <c r="B5059" s="17" t="s">
        <v>5072</v>
      </c>
      <c r="C5059" s="20" t="s">
        <v>19</v>
      </c>
      <c r="D5059" s="21">
        <v>8.1999999999999993</v>
      </c>
      <c r="E5059" s="15">
        <v>0</v>
      </c>
    </row>
    <row r="5060" spans="1:5" x14ac:dyDescent="0.2">
      <c r="A5060" s="20">
        <v>106528</v>
      </c>
      <c r="B5060" s="17" t="s">
        <v>5073</v>
      </c>
      <c r="C5060" s="20" t="s">
        <v>19</v>
      </c>
      <c r="D5060" s="21">
        <v>0</v>
      </c>
      <c r="E5060" s="15">
        <v>0</v>
      </c>
    </row>
    <row r="5061" spans="1:5" x14ac:dyDescent="0.2">
      <c r="A5061" s="20">
        <v>94764</v>
      </c>
      <c r="B5061" s="17" t="s">
        <v>5074</v>
      </c>
      <c r="C5061" s="20" t="s">
        <v>19</v>
      </c>
      <c r="D5061" s="21">
        <v>38.869999999999997</v>
      </c>
      <c r="E5061" s="15">
        <v>0</v>
      </c>
    </row>
    <row r="5062" spans="1:5" x14ac:dyDescent="0.2">
      <c r="A5062" s="20">
        <v>94765</v>
      </c>
      <c r="B5062" s="17" t="s">
        <v>5075</v>
      </c>
      <c r="C5062" s="20" t="s">
        <v>19</v>
      </c>
      <c r="D5062" s="21">
        <v>42.57</v>
      </c>
      <c r="E5062" s="15">
        <v>0</v>
      </c>
    </row>
    <row r="5063" spans="1:5" x14ac:dyDescent="0.2">
      <c r="A5063" s="20">
        <v>94766</v>
      </c>
      <c r="B5063" s="17" t="s">
        <v>5076</v>
      </c>
      <c r="C5063" s="20" t="s">
        <v>19</v>
      </c>
      <c r="D5063" s="21">
        <v>47.29</v>
      </c>
      <c r="E5063" s="15">
        <v>0</v>
      </c>
    </row>
    <row r="5064" spans="1:5" x14ac:dyDescent="0.2">
      <c r="A5064" s="20">
        <v>94767</v>
      </c>
      <c r="B5064" s="17" t="s">
        <v>5077</v>
      </c>
      <c r="C5064" s="20" t="s">
        <v>19</v>
      </c>
      <c r="D5064" s="21">
        <v>68.81</v>
      </c>
      <c r="E5064" s="15">
        <v>0</v>
      </c>
    </row>
    <row r="5065" spans="1:5" x14ac:dyDescent="0.2">
      <c r="A5065" s="20">
        <v>94768</v>
      </c>
      <c r="B5065" s="17" t="s">
        <v>5078</v>
      </c>
      <c r="C5065" s="20" t="s">
        <v>19</v>
      </c>
      <c r="D5065" s="21">
        <v>77.63</v>
      </c>
      <c r="E5065" s="15">
        <v>0</v>
      </c>
    </row>
    <row r="5066" spans="1:5" x14ac:dyDescent="0.2">
      <c r="A5066" s="20">
        <v>94769</v>
      </c>
      <c r="B5066" s="17" t="s">
        <v>5079</v>
      </c>
      <c r="C5066" s="20" t="s">
        <v>19</v>
      </c>
      <c r="D5066" s="21">
        <v>102.76</v>
      </c>
      <c r="E5066" s="15">
        <v>0</v>
      </c>
    </row>
    <row r="5067" spans="1:5" x14ac:dyDescent="0.2">
      <c r="A5067" s="20">
        <v>94783</v>
      </c>
      <c r="B5067" s="17" t="s">
        <v>5080</v>
      </c>
      <c r="C5067" s="20" t="s">
        <v>19</v>
      </c>
      <c r="D5067" s="21">
        <v>23.32</v>
      </c>
      <c r="E5067" s="15">
        <v>0</v>
      </c>
    </row>
    <row r="5068" spans="1:5" x14ac:dyDescent="0.2">
      <c r="A5068" s="20">
        <v>94703</v>
      </c>
      <c r="B5068" s="17" t="s">
        <v>5081</v>
      </c>
      <c r="C5068" s="20" t="s">
        <v>19</v>
      </c>
      <c r="D5068" s="21">
        <v>24.83</v>
      </c>
      <c r="E5068" s="15">
        <v>0</v>
      </c>
    </row>
    <row r="5069" spans="1:5" x14ac:dyDescent="0.2">
      <c r="A5069" s="20">
        <v>94704</v>
      </c>
      <c r="B5069" s="17" t="s">
        <v>5082</v>
      </c>
      <c r="C5069" s="20" t="s">
        <v>19</v>
      </c>
      <c r="D5069" s="21">
        <v>32.590000000000003</v>
      </c>
      <c r="E5069" s="15">
        <v>0</v>
      </c>
    </row>
    <row r="5070" spans="1:5" x14ac:dyDescent="0.2">
      <c r="A5070" s="20">
        <v>94705</v>
      </c>
      <c r="B5070" s="17" t="s">
        <v>5083</v>
      </c>
      <c r="C5070" s="20" t="s">
        <v>19</v>
      </c>
      <c r="D5070" s="21">
        <v>43.94</v>
      </c>
      <c r="E5070" s="15">
        <v>0</v>
      </c>
    </row>
    <row r="5071" spans="1:5" x14ac:dyDescent="0.2">
      <c r="A5071" s="20">
        <v>94706</v>
      </c>
      <c r="B5071" s="17" t="s">
        <v>5084</v>
      </c>
      <c r="C5071" s="20" t="s">
        <v>19</v>
      </c>
      <c r="D5071" s="21">
        <v>42.96</v>
      </c>
      <c r="E5071" s="15">
        <v>0</v>
      </c>
    </row>
    <row r="5072" spans="1:5" x14ac:dyDescent="0.2">
      <c r="A5072" s="20">
        <v>94707</v>
      </c>
      <c r="B5072" s="17" t="s">
        <v>5085</v>
      </c>
      <c r="C5072" s="20" t="s">
        <v>19</v>
      </c>
      <c r="D5072" s="21">
        <v>66.86</v>
      </c>
      <c r="E5072" s="15">
        <v>0</v>
      </c>
    </row>
    <row r="5073" spans="1:5" x14ac:dyDescent="0.2">
      <c r="A5073" s="20">
        <v>94715</v>
      </c>
      <c r="B5073" s="17" t="s">
        <v>5086</v>
      </c>
      <c r="C5073" s="20" t="s">
        <v>19</v>
      </c>
      <c r="D5073" s="21">
        <v>341.18</v>
      </c>
      <c r="E5073" s="15">
        <v>0</v>
      </c>
    </row>
    <row r="5074" spans="1:5" x14ac:dyDescent="0.2">
      <c r="A5074" s="20">
        <v>94713</v>
      </c>
      <c r="B5074" s="17" t="s">
        <v>5087</v>
      </c>
      <c r="C5074" s="20" t="s">
        <v>19</v>
      </c>
      <c r="D5074" s="21">
        <v>274.05</v>
      </c>
      <c r="E5074" s="15">
        <v>0</v>
      </c>
    </row>
    <row r="5075" spans="1:5" x14ac:dyDescent="0.2">
      <c r="A5075" s="20">
        <v>94714</v>
      </c>
      <c r="B5075" s="17" t="s">
        <v>5088</v>
      </c>
      <c r="C5075" s="20" t="s">
        <v>19</v>
      </c>
      <c r="D5075" s="21">
        <v>383.41</v>
      </c>
      <c r="E5075" s="15">
        <v>0</v>
      </c>
    </row>
    <row r="5076" spans="1:5" x14ac:dyDescent="0.2">
      <c r="A5076" s="20">
        <v>94670</v>
      </c>
      <c r="B5076" s="17" t="s">
        <v>5089</v>
      </c>
      <c r="C5076" s="20" t="s">
        <v>19</v>
      </c>
      <c r="D5076" s="21">
        <v>83.02</v>
      </c>
      <c r="E5076" s="15">
        <v>0</v>
      </c>
    </row>
    <row r="5077" spans="1:5" x14ac:dyDescent="0.2">
      <c r="A5077" s="20">
        <v>94656</v>
      </c>
      <c r="B5077" s="17" t="s">
        <v>5090</v>
      </c>
      <c r="C5077" s="20" t="s">
        <v>19</v>
      </c>
      <c r="D5077" s="21">
        <v>4.4000000000000004</v>
      </c>
      <c r="E5077" s="15">
        <v>0</v>
      </c>
    </row>
    <row r="5078" spans="1:5" x14ac:dyDescent="0.2">
      <c r="A5078" s="20">
        <v>94658</v>
      </c>
      <c r="B5078" s="17" t="s">
        <v>5091</v>
      </c>
      <c r="C5078" s="20" t="s">
        <v>19</v>
      </c>
      <c r="D5078" s="21">
        <v>6.51</v>
      </c>
      <c r="E5078" s="15">
        <v>0</v>
      </c>
    </row>
    <row r="5079" spans="1:5" x14ac:dyDescent="0.2">
      <c r="A5079" s="20">
        <v>94660</v>
      </c>
      <c r="B5079" s="17" t="s">
        <v>5092</v>
      </c>
      <c r="C5079" s="20" t="s">
        <v>19</v>
      </c>
      <c r="D5079" s="21">
        <v>10.210000000000001</v>
      </c>
      <c r="E5079" s="15">
        <v>0</v>
      </c>
    </row>
    <row r="5080" spans="1:5" x14ac:dyDescent="0.2">
      <c r="A5080" s="20">
        <v>94662</v>
      </c>
      <c r="B5080" s="17" t="s">
        <v>5093</v>
      </c>
      <c r="C5080" s="20" t="s">
        <v>19</v>
      </c>
      <c r="D5080" s="21">
        <v>13.47</v>
      </c>
      <c r="E5080" s="15">
        <v>0</v>
      </c>
    </row>
    <row r="5081" spans="1:5" x14ac:dyDescent="0.2">
      <c r="A5081" s="20">
        <v>94664</v>
      </c>
      <c r="B5081" s="17" t="s">
        <v>5094</v>
      </c>
      <c r="C5081" s="20" t="s">
        <v>19</v>
      </c>
      <c r="D5081" s="21">
        <v>24.21</v>
      </c>
      <c r="E5081" s="15">
        <v>0</v>
      </c>
    </row>
    <row r="5082" spans="1:5" x14ac:dyDescent="0.2">
      <c r="A5082" s="20">
        <v>94666</v>
      </c>
      <c r="B5082" s="17" t="s">
        <v>5095</v>
      </c>
      <c r="C5082" s="20" t="s">
        <v>19</v>
      </c>
      <c r="D5082" s="21">
        <v>39.19</v>
      </c>
      <c r="E5082" s="15">
        <v>0</v>
      </c>
    </row>
    <row r="5083" spans="1:5" x14ac:dyDescent="0.2">
      <c r="A5083" s="20">
        <v>94668</v>
      </c>
      <c r="B5083" s="17" t="s">
        <v>5096</v>
      </c>
      <c r="C5083" s="20" t="s">
        <v>19</v>
      </c>
      <c r="D5083" s="21">
        <v>51.98</v>
      </c>
      <c r="E5083" s="15">
        <v>0</v>
      </c>
    </row>
    <row r="5084" spans="1:5" x14ac:dyDescent="0.2">
      <c r="A5084" s="20">
        <v>105215</v>
      </c>
      <c r="B5084" s="17" t="s">
        <v>5097</v>
      </c>
      <c r="C5084" s="20" t="s">
        <v>19</v>
      </c>
      <c r="D5084" s="21">
        <v>9.81</v>
      </c>
      <c r="E5084" s="15">
        <v>0</v>
      </c>
    </row>
    <row r="5085" spans="1:5" x14ac:dyDescent="0.2">
      <c r="A5085" s="20">
        <v>105216</v>
      </c>
      <c r="B5085" s="17" t="s">
        <v>5098</v>
      </c>
      <c r="C5085" s="20" t="s">
        <v>19</v>
      </c>
      <c r="D5085" s="21">
        <v>35.21</v>
      </c>
      <c r="E5085" s="15">
        <v>0</v>
      </c>
    </row>
    <row r="5086" spans="1:5" x14ac:dyDescent="0.2">
      <c r="A5086" s="20">
        <v>105217</v>
      </c>
      <c r="B5086" s="17" t="s">
        <v>5099</v>
      </c>
      <c r="C5086" s="20" t="s">
        <v>19</v>
      </c>
      <c r="D5086" s="21">
        <v>39.64</v>
      </c>
      <c r="E5086" s="15">
        <v>0</v>
      </c>
    </row>
    <row r="5087" spans="1:5" x14ac:dyDescent="0.2">
      <c r="A5087" s="20">
        <v>105214</v>
      </c>
      <c r="B5087" s="17" t="s">
        <v>5100</v>
      </c>
      <c r="C5087" s="20" t="s">
        <v>19</v>
      </c>
      <c r="D5087" s="21">
        <v>41.81</v>
      </c>
      <c r="E5087" s="15">
        <v>0</v>
      </c>
    </row>
    <row r="5088" spans="1:5" x14ac:dyDescent="0.2">
      <c r="A5088" s="20">
        <v>105218</v>
      </c>
      <c r="B5088" s="17" t="s">
        <v>5101</v>
      </c>
      <c r="C5088" s="20" t="s">
        <v>19</v>
      </c>
      <c r="D5088" s="21">
        <v>68.599999999999994</v>
      </c>
      <c r="E5088" s="15">
        <v>0</v>
      </c>
    </row>
    <row r="5089" spans="1:5" x14ac:dyDescent="0.2">
      <c r="A5089" s="20">
        <v>105213</v>
      </c>
      <c r="B5089" s="17" t="s">
        <v>5102</v>
      </c>
      <c r="C5089" s="20" t="s">
        <v>19</v>
      </c>
      <c r="D5089" s="21">
        <v>201.86</v>
      </c>
      <c r="E5089" s="15">
        <v>0</v>
      </c>
    </row>
    <row r="5090" spans="1:5" x14ac:dyDescent="0.2">
      <c r="A5090" s="20">
        <v>105233</v>
      </c>
      <c r="B5090" s="17" t="s">
        <v>5103</v>
      </c>
      <c r="C5090" s="20" t="s">
        <v>19</v>
      </c>
      <c r="D5090" s="21">
        <v>9.5</v>
      </c>
      <c r="E5090" s="15">
        <v>0</v>
      </c>
    </row>
    <row r="5091" spans="1:5" x14ac:dyDescent="0.2">
      <c r="A5091" s="20">
        <v>105234</v>
      </c>
      <c r="B5091" s="17" t="s">
        <v>5104</v>
      </c>
      <c r="C5091" s="20" t="s">
        <v>19</v>
      </c>
      <c r="D5091" s="21">
        <v>11.6</v>
      </c>
      <c r="E5091" s="15">
        <v>0</v>
      </c>
    </row>
    <row r="5092" spans="1:5" x14ac:dyDescent="0.2">
      <c r="A5092" s="20">
        <v>105228</v>
      </c>
      <c r="B5092" s="17" t="s">
        <v>5105</v>
      </c>
      <c r="C5092" s="20" t="s">
        <v>19</v>
      </c>
      <c r="D5092" s="21">
        <v>13.94</v>
      </c>
      <c r="E5092" s="15">
        <v>0</v>
      </c>
    </row>
    <row r="5093" spans="1:5" x14ac:dyDescent="0.2">
      <c r="A5093" s="20">
        <v>105138</v>
      </c>
      <c r="B5093" s="17" t="s">
        <v>5106</v>
      </c>
      <c r="C5093" s="20" t="s">
        <v>19</v>
      </c>
      <c r="D5093" s="21">
        <v>20.2</v>
      </c>
      <c r="E5093" s="15">
        <v>0</v>
      </c>
    </row>
    <row r="5094" spans="1:5" x14ac:dyDescent="0.2">
      <c r="A5094" s="20">
        <v>105139</v>
      </c>
      <c r="B5094" s="17" t="s">
        <v>5107</v>
      </c>
      <c r="C5094" s="20" t="s">
        <v>19</v>
      </c>
      <c r="D5094" s="21">
        <v>23.7</v>
      </c>
      <c r="E5094" s="15">
        <v>0</v>
      </c>
    </row>
    <row r="5095" spans="1:5" x14ac:dyDescent="0.2">
      <c r="A5095" s="20">
        <v>105140</v>
      </c>
      <c r="B5095" s="17" t="s">
        <v>5108</v>
      </c>
      <c r="C5095" s="20" t="s">
        <v>19</v>
      </c>
      <c r="D5095" s="21">
        <v>30.45</v>
      </c>
      <c r="E5095" s="15">
        <v>0</v>
      </c>
    </row>
    <row r="5096" spans="1:5" x14ac:dyDescent="0.2">
      <c r="A5096" s="20">
        <v>105141</v>
      </c>
      <c r="B5096" s="17" t="s">
        <v>5109</v>
      </c>
      <c r="C5096" s="20" t="s">
        <v>19</v>
      </c>
      <c r="D5096" s="21">
        <v>36.26</v>
      </c>
      <c r="E5096" s="15">
        <v>0</v>
      </c>
    </row>
    <row r="5097" spans="1:5" x14ac:dyDescent="0.2">
      <c r="A5097" s="20">
        <v>105172</v>
      </c>
      <c r="B5097" s="17" t="s">
        <v>5110</v>
      </c>
      <c r="C5097" s="20" t="s">
        <v>19</v>
      </c>
      <c r="D5097" s="21">
        <v>96.77</v>
      </c>
      <c r="E5097" s="15">
        <v>0</v>
      </c>
    </row>
    <row r="5098" spans="1:5" x14ac:dyDescent="0.2">
      <c r="A5098" s="20">
        <v>105169</v>
      </c>
      <c r="B5098" s="17" t="s">
        <v>5111</v>
      </c>
      <c r="C5098" s="20" t="s">
        <v>19</v>
      </c>
      <c r="D5098" s="21">
        <v>97.2</v>
      </c>
      <c r="E5098" s="15">
        <v>0</v>
      </c>
    </row>
    <row r="5099" spans="1:5" x14ac:dyDescent="0.2">
      <c r="A5099" s="20">
        <v>105230</v>
      </c>
      <c r="B5099" s="17" t="s">
        <v>5112</v>
      </c>
      <c r="C5099" s="20" t="s">
        <v>19</v>
      </c>
      <c r="D5099" s="21">
        <v>9.7799999999999994</v>
      </c>
      <c r="E5099" s="15">
        <v>0</v>
      </c>
    </row>
    <row r="5100" spans="1:5" x14ac:dyDescent="0.2">
      <c r="A5100" s="20">
        <v>105231</v>
      </c>
      <c r="B5100" s="17" t="s">
        <v>5113</v>
      </c>
      <c r="C5100" s="20" t="s">
        <v>19</v>
      </c>
      <c r="D5100" s="21">
        <v>11.45</v>
      </c>
      <c r="E5100" s="15">
        <v>0</v>
      </c>
    </row>
    <row r="5101" spans="1:5" x14ac:dyDescent="0.2">
      <c r="A5101" s="20">
        <v>105232</v>
      </c>
      <c r="B5101" s="17" t="s">
        <v>5114</v>
      </c>
      <c r="C5101" s="20" t="s">
        <v>19</v>
      </c>
      <c r="D5101" s="21">
        <v>20.96</v>
      </c>
      <c r="E5101" s="15">
        <v>0</v>
      </c>
    </row>
    <row r="5102" spans="1:5" x14ac:dyDescent="0.2">
      <c r="A5102" s="20">
        <v>105229</v>
      </c>
      <c r="B5102" s="17" t="s">
        <v>5115</v>
      </c>
      <c r="C5102" s="20" t="s">
        <v>19</v>
      </c>
      <c r="D5102" s="21">
        <v>32.700000000000003</v>
      </c>
      <c r="E5102" s="15">
        <v>0</v>
      </c>
    </row>
    <row r="5103" spans="1:5" x14ac:dyDescent="0.2">
      <c r="A5103" s="20">
        <v>105146</v>
      </c>
      <c r="B5103" s="17" t="s">
        <v>5116</v>
      </c>
      <c r="C5103" s="20" t="s">
        <v>19</v>
      </c>
      <c r="D5103" s="21">
        <v>26.76</v>
      </c>
      <c r="E5103" s="15">
        <v>0</v>
      </c>
    </row>
    <row r="5104" spans="1:5" x14ac:dyDescent="0.2">
      <c r="A5104" s="20">
        <v>94613</v>
      </c>
      <c r="B5104" s="17" t="s">
        <v>5117</v>
      </c>
      <c r="C5104" s="20" t="s">
        <v>19</v>
      </c>
      <c r="D5104" s="21">
        <v>0</v>
      </c>
      <c r="E5104" s="15">
        <v>0</v>
      </c>
    </row>
    <row r="5105" spans="1:5" x14ac:dyDescent="0.2">
      <c r="A5105" s="20">
        <v>94607</v>
      </c>
      <c r="B5105" s="17" t="s">
        <v>5118</v>
      </c>
      <c r="C5105" s="20" t="s">
        <v>19</v>
      </c>
      <c r="D5105" s="21">
        <v>0</v>
      </c>
      <c r="E5105" s="15">
        <v>0</v>
      </c>
    </row>
    <row r="5106" spans="1:5" x14ac:dyDescent="0.2">
      <c r="A5106" s="20">
        <v>94609</v>
      </c>
      <c r="B5106" s="17" t="s">
        <v>5119</v>
      </c>
      <c r="C5106" s="20" t="s">
        <v>19</v>
      </c>
      <c r="D5106" s="21">
        <v>0</v>
      </c>
      <c r="E5106" s="15">
        <v>0</v>
      </c>
    </row>
    <row r="5107" spans="1:5" x14ac:dyDescent="0.2">
      <c r="A5107" s="20">
        <v>94611</v>
      </c>
      <c r="B5107" s="17" t="s">
        <v>5120</v>
      </c>
      <c r="C5107" s="20" t="s">
        <v>19</v>
      </c>
      <c r="D5107" s="21">
        <v>0</v>
      </c>
      <c r="E5107" s="15">
        <v>0</v>
      </c>
    </row>
    <row r="5108" spans="1:5" x14ac:dyDescent="0.2">
      <c r="A5108" s="20">
        <v>96738</v>
      </c>
      <c r="B5108" s="17" t="s">
        <v>5121</v>
      </c>
      <c r="C5108" s="20" t="s">
        <v>19</v>
      </c>
      <c r="D5108" s="21">
        <v>27.2</v>
      </c>
      <c r="E5108" s="15">
        <v>0</v>
      </c>
    </row>
    <row r="5109" spans="1:5" x14ac:dyDescent="0.2">
      <c r="A5109" s="20">
        <v>96740</v>
      </c>
      <c r="B5109" s="17" t="s">
        <v>5122</v>
      </c>
      <c r="C5109" s="20" t="s">
        <v>19</v>
      </c>
      <c r="D5109" s="21">
        <v>37.42</v>
      </c>
      <c r="E5109" s="15">
        <v>0</v>
      </c>
    </row>
    <row r="5110" spans="1:5" x14ac:dyDescent="0.2">
      <c r="A5110" s="20">
        <v>94738</v>
      </c>
      <c r="B5110" s="17" t="s">
        <v>5123</v>
      </c>
      <c r="C5110" s="20" t="s">
        <v>19</v>
      </c>
      <c r="D5110" s="21">
        <v>1610.31</v>
      </c>
      <c r="E5110" s="15">
        <v>0</v>
      </c>
    </row>
    <row r="5111" spans="1:5" x14ac:dyDescent="0.2">
      <c r="A5111" s="20">
        <v>94724</v>
      </c>
      <c r="B5111" s="17" t="s">
        <v>5124</v>
      </c>
      <c r="C5111" s="20" t="s">
        <v>19</v>
      </c>
      <c r="D5111" s="21">
        <v>26.02</v>
      </c>
      <c r="E5111" s="15">
        <v>0</v>
      </c>
    </row>
    <row r="5112" spans="1:5" x14ac:dyDescent="0.2">
      <c r="A5112" s="20">
        <v>94726</v>
      </c>
      <c r="B5112" s="17" t="s">
        <v>5125</v>
      </c>
      <c r="C5112" s="20" t="s">
        <v>19</v>
      </c>
      <c r="D5112" s="21">
        <v>33.51</v>
      </c>
      <c r="E5112" s="15">
        <v>0</v>
      </c>
    </row>
    <row r="5113" spans="1:5" x14ac:dyDescent="0.2">
      <c r="A5113" s="20">
        <v>94728</v>
      </c>
      <c r="B5113" s="17" t="s">
        <v>5126</v>
      </c>
      <c r="C5113" s="20" t="s">
        <v>19</v>
      </c>
      <c r="D5113" s="21">
        <v>52.08</v>
      </c>
      <c r="E5113" s="15">
        <v>0</v>
      </c>
    </row>
    <row r="5114" spans="1:5" x14ac:dyDescent="0.2">
      <c r="A5114" s="20">
        <v>94730</v>
      </c>
      <c r="B5114" s="17" t="s">
        <v>5127</v>
      </c>
      <c r="C5114" s="20" t="s">
        <v>19</v>
      </c>
      <c r="D5114" s="21">
        <v>63.94</v>
      </c>
      <c r="E5114" s="15">
        <v>0</v>
      </c>
    </row>
    <row r="5115" spans="1:5" x14ac:dyDescent="0.2">
      <c r="A5115" s="20">
        <v>94732</v>
      </c>
      <c r="B5115" s="17" t="s">
        <v>5128</v>
      </c>
      <c r="C5115" s="20" t="s">
        <v>19</v>
      </c>
      <c r="D5115" s="21">
        <v>102.41</v>
      </c>
      <c r="E5115" s="15">
        <v>0</v>
      </c>
    </row>
    <row r="5116" spans="1:5" x14ac:dyDescent="0.2">
      <c r="A5116" s="20">
        <v>94734</v>
      </c>
      <c r="B5116" s="17" t="s">
        <v>5129</v>
      </c>
      <c r="C5116" s="20" t="s">
        <v>19</v>
      </c>
      <c r="D5116" s="21">
        <v>369.51</v>
      </c>
    </row>
    <row r="5117" spans="1:5" x14ac:dyDescent="0.2">
      <c r="A5117" s="20">
        <v>94736</v>
      </c>
      <c r="B5117" s="17" t="s">
        <v>5130</v>
      </c>
      <c r="C5117" s="20" t="s">
        <v>19</v>
      </c>
      <c r="D5117" s="21">
        <v>537.1</v>
      </c>
    </row>
    <row r="5118" spans="1:5" x14ac:dyDescent="0.2">
      <c r="A5118" s="20">
        <v>94483</v>
      </c>
      <c r="B5118" s="17" t="s">
        <v>5131</v>
      </c>
      <c r="C5118" s="20" t="s">
        <v>19</v>
      </c>
      <c r="D5118" s="21">
        <v>1527.12</v>
      </c>
    </row>
    <row r="5119" spans="1:5" x14ac:dyDescent="0.2">
      <c r="A5119" s="20">
        <v>94482</v>
      </c>
      <c r="B5119" s="17" t="s">
        <v>5132</v>
      </c>
      <c r="C5119" s="20" t="s">
        <v>19</v>
      </c>
      <c r="D5119" s="21">
        <v>1798.22</v>
      </c>
    </row>
    <row r="5120" spans="1:5" x14ac:dyDescent="0.2">
      <c r="A5120" s="20">
        <v>94481</v>
      </c>
      <c r="B5120" s="17" t="s">
        <v>5133</v>
      </c>
      <c r="C5120" s="20" t="s">
        <v>19</v>
      </c>
      <c r="D5120" s="21">
        <v>2258.08</v>
      </c>
      <c r="E5120" s="15">
        <v>0</v>
      </c>
    </row>
    <row r="5121" spans="1:5" x14ac:dyDescent="0.2">
      <c r="A5121" s="20">
        <v>94480</v>
      </c>
      <c r="B5121" s="17" t="s">
        <v>5134</v>
      </c>
      <c r="C5121" s="20" t="s">
        <v>19</v>
      </c>
      <c r="D5121" s="21">
        <v>3127.65</v>
      </c>
      <c r="E5121" s="15">
        <v>0</v>
      </c>
    </row>
    <row r="5122" spans="1:5" x14ac:dyDescent="0.2">
      <c r="A5122" s="20">
        <v>94472</v>
      </c>
      <c r="B5122" s="17" t="s">
        <v>5135</v>
      </c>
      <c r="C5122" s="20" t="s">
        <v>19</v>
      </c>
      <c r="D5122" s="21">
        <v>89.51</v>
      </c>
      <c r="E5122" s="15">
        <v>0</v>
      </c>
    </row>
    <row r="5123" spans="1:5" x14ac:dyDescent="0.2">
      <c r="A5123" s="20">
        <v>94474</v>
      </c>
      <c r="B5123" s="17" t="s">
        <v>5136</v>
      </c>
      <c r="C5123" s="20" t="s">
        <v>19</v>
      </c>
      <c r="D5123" s="21">
        <v>146.22</v>
      </c>
      <c r="E5123" s="15">
        <v>0</v>
      </c>
    </row>
    <row r="5124" spans="1:5" x14ac:dyDescent="0.2">
      <c r="A5124" s="20">
        <v>94476</v>
      </c>
      <c r="B5124" s="17" t="s">
        <v>5137</v>
      </c>
      <c r="C5124" s="20" t="s">
        <v>19</v>
      </c>
      <c r="D5124" s="21">
        <v>202.2</v>
      </c>
      <c r="E5124" s="15">
        <v>0</v>
      </c>
    </row>
    <row r="5125" spans="1:5" x14ac:dyDescent="0.2">
      <c r="A5125" s="20">
        <v>94471</v>
      </c>
      <c r="B5125" s="17" t="s">
        <v>5138</v>
      </c>
      <c r="C5125" s="20" t="s">
        <v>19</v>
      </c>
      <c r="D5125" s="21">
        <v>87.13</v>
      </c>
      <c r="E5125" s="15">
        <v>0</v>
      </c>
    </row>
    <row r="5126" spans="1:5" x14ac:dyDescent="0.2">
      <c r="A5126" s="20">
        <v>94473</v>
      </c>
      <c r="B5126" s="17" t="s">
        <v>5139</v>
      </c>
      <c r="C5126" s="20" t="s">
        <v>19</v>
      </c>
      <c r="D5126" s="21">
        <v>135.72999999999999</v>
      </c>
      <c r="E5126" s="15">
        <v>0</v>
      </c>
    </row>
    <row r="5127" spans="1:5" x14ac:dyDescent="0.2">
      <c r="A5127" s="20">
        <v>94475</v>
      </c>
      <c r="B5127" s="17" t="s">
        <v>5140</v>
      </c>
      <c r="C5127" s="20" t="s">
        <v>19</v>
      </c>
      <c r="D5127" s="21">
        <v>182</v>
      </c>
      <c r="E5127" s="15">
        <v>0</v>
      </c>
    </row>
    <row r="5128" spans="1:5" x14ac:dyDescent="0.2">
      <c r="A5128" s="20">
        <v>105194</v>
      </c>
      <c r="B5128" s="17" t="s">
        <v>5141</v>
      </c>
      <c r="C5128" s="20" t="s">
        <v>19</v>
      </c>
      <c r="D5128" s="21">
        <v>96.05</v>
      </c>
      <c r="E5128" s="15">
        <v>0</v>
      </c>
    </row>
    <row r="5129" spans="1:5" x14ac:dyDescent="0.2">
      <c r="A5129" s="20">
        <v>105195</v>
      </c>
      <c r="B5129" s="17" t="s">
        <v>5142</v>
      </c>
      <c r="C5129" s="20" t="s">
        <v>19</v>
      </c>
      <c r="D5129" s="21">
        <v>236.24</v>
      </c>
      <c r="E5129" s="15">
        <v>0</v>
      </c>
    </row>
    <row r="5130" spans="1:5" x14ac:dyDescent="0.2">
      <c r="A5130" s="20">
        <v>105178</v>
      </c>
      <c r="B5130" s="17" t="s">
        <v>5143</v>
      </c>
      <c r="C5130" s="20" t="s">
        <v>19</v>
      </c>
      <c r="D5130" s="21">
        <v>150.44999999999999</v>
      </c>
    </row>
    <row r="5131" spans="1:5" x14ac:dyDescent="0.2">
      <c r="A5131" s="20">
        <v>94620</v>
      </c>
      <c r="B5131" s="17" t="s">
        <v>5144</v>
      </c>
      <c r="C5131" s="20" t="s">
        <v>19</v>
      </c>
      <c r="D5131" s="21">
        <v>907.56</v>
      </c>
    </row>
    <row r="5132" spans="1:5" x14ac:dyDescent="0.2">
      <c r="A5132" s="20">
        <v>94614</v>
      </c>
      <c r="B5132" s="17" t="s">
        <v>5145</v>
      </c>
      <c r="C5132" s="20" t="s">
        <v>19</v>
      </c>
      <c r="D5132" s="21">
        <v>154.75</v>
      </c>
    </row>
    <row r="5133" spans="1:5" x14ac:dyDescent="0.2">
      <c r="A5133" s="20">
        <v>94616</v>
      </c>
      <c r="B5133" s="17" t="s">
        <v>5146</v>
      </c>
      <c r="C5133" s="20" t="s">
        <v>19</v>
      </c>
      <c r="D5133" s="21">
        <v>411.23</v>
      </c>
    </row>
    <row r="5134" spans="1:5" x14ac:dyDescent="0.2">
      <c r="A5134" s="20">
        <v>94618</v>
      </c>
      <c r="B5134" s="17" t="s">
        <v>5147</v>
      </c>
      <c r="C5134" s="20" t="s">
        <v>19</v>
      </c>
      <c r="D5134" s="21">
        <v>400.68</v>
      </c>
    </row>
    <row r="5135" spans="1:5" x14ac:dyDescent="0.2">
      <c r="A5135" s="20">
        <v>105193</v>
      </c>
      <c r="B5135" s="17" t="s">
        <v>5148</v>
      </c>
      <c r="C5135" s="20" t="s">
        <v>19</v>
      </c>
      <c r="D5135" s="21">
        <v>164.52</v>
      </c>
    </row>
    <row r="5136" spans="1:5" x14ac:dyDescent="0.2">
      <c r="A5136" s="20">
        <v>105197</v>
      </c>
      <c r="B5136" s="17" t="s">
        <v>5149</v>
      </c>
      <c r="C5136" s="20" t="s">
        <v>19</v>
      </c>
      <c r="D5136" s="21">
        <v>173.61</v>
      </c>
    </row>
    <row r="5137" spans="1:5" x14ac:dyDescent="0.2">
      <c r="A5137" s="20">
        <v>105196</v>
      </c>
      <c r="B5137" s="17" t="s">
        <v>5150</v>
      </c>
      <c r="C5137" s="20" t="s">
        <v>19</v>
      </c>
      <c r="D5137" s="21">
        <v>249.72</v>
      </c>
    </row>
    <row r="5138" spans="1:5" x14ac:dyDescent="0.2">
      <c r="A5138" s="20">
        <v>105198</v>
      </c>
      <c r="B5138" s="17" t="s">
        <v>5151</v>
      </c>
      <c r="C5138" s="20" t="s">
        <v>19</v>
      </c>
      <c r="D5138" s="21">
        <v>351.92</v>
      </c>
      <c r="E5138" s="15">
        <v>0</v>
      </c>
    </row>
    <row r="5139" spans="1:5" x14ac:dyDescent="0.2">
      <c r="A5139" s="20">
        <v>105200</v>
      </c>
      <c r="B5139" s="17" t="s">
        <v>5152</v>
      </c>
      <c r="C5139" s="20" t="s">
        <v>19</v>
      </c>
      <c r="D5139" s="21">
        <v>138.71</v>
      </c>
    </row>
    <row r="5140" spans="1:5" x14ac:dyDescent="0.2">
      <c r="A5140" s="20">
        <v>105199</v>
      </c>
      <c r="B5140" s="17" t="s">
        <v>5153</v>
      </c>
      <c r="C5140" s="20" t="s">
        <v>19</v>
      </c>
      <c r="D5140" s="21">
        <v>227.84</v>
      </c>
    </row>
    <row r="5141" spans="1:5" x14ac:dyDescent="0.2">
      <c r="A5141" s="20">
        <v>105201</v>
      </c>
      <c r="B5141" s="17" t="s">
        <v>5154</v>
      </c>
      <c r="C5141" s="20" t="s">
        <v>19</v>
      </c>
      <c r="D5141" s="21">
        <v>309.98</v>
      </c>
    </row>
    <row r="5142" spans="1:5" x14ac:dyDescent="0.2">
      <c r="A5142" s="20">
        <v>94755</v>
      </c>
      <c r="B5142" s="17" t="s">
        <v>5155</v>
      </c>
      <c r="C5142" s="20" t="s">
        <v>19</v>
      </c>
      <c r="D5142" s="21">
        <v>0</v>
      </c>
    </row>
    <row r="5143" spans="1:5" x14ac:dyDescent="0.2">
      <c r="A5143" s="20">
        <v>94741</v>
      </c>
      <c r="B5143" s="17" t="s">
        <v>5156</v>
      </c>
      <c r="C5143" s="20" t="s">
        <v>19</v>
      </c>
      <c r="D5143" s="21">
        <v>13.47</v>
      </c>
    </row>
    <row r="5144" spans="1:5" x14ac:dyDescent="0.2">
      <c r="A5144" s="20">
        <v>94743</v>
      </c>
      <c r="B5144" s="17" t="s">
        <v>5157</v>
      </c>
      <c r="C5144" s="20" t="s">
        <v>19</v>
      </c>
      <c r="D5144" s="21">
        <v>21.58</v>
      </c>
    </row>
    <row r="5145" spans="1:5" x14ac:dyDescent="0.2">
      <c r="A5145" s="20">
        <v>94745</v>
      </c>
      <c r="B5145" s="17" t="s">
        <v>5158</v>
      </c>
      <c r="C5145" s="20" t="s">
        <v>19</v>
      </c>
      <c r="D5145" s="21">
        <v>0</v>
      </c>
      <c r="E5145" s="15">
        <v>0</v>
      </c>
    </row>
    <row r="5146" spans="1:5" x14ac:dyDescent="0.2">
      <c r="A5146" s="20">
        <v>94747</v>
      </c>
      <c r="B5146" s="17" t="s">
        <v>5159</v>
      </c>
      <c r="C5146" s="20" t="s">
        <v>19</v>
      </c>
      <c r="D5146" s="21">
        <v>0</v>
      </c>
      <c r="E5146" s="15">
        <v>0</v>
      </c>
    </row>
    <row r="5147" spans="1:5" x14ac:dyDescent="0.2">
      <c r="A5147" s="20">
        <v>94749</v>
      </c>
      <c r="B5147" s="17" t="s">
        <v>5160</v>
      </c>
      <c r="C5147" s="20" t="s">
        <v>19</v>
      </c>
      <c r="D5147" s="21">
        <v>0</v>
      </c>
      <c r="E5147" s="15">
        <v>0</v>
      </c>
    </row>
    <row r="5148" spans="1:5" x14ac:dyDescent="0.2">
      <c r="A5148" s="20">
        <v>94751</v>
      </c>
      <c r="B5148" s="17" t="s">
        <v>5161</v>
      </c>
      <c r="C5148" s="20" t="s">
        <v>19</v>
      </c>
      <c r="D5148" s="21">
        <v>0</v>
      </c>
      <c r="E5148" s="15">
        <v>0</v>
      </c>
    </row>
    <row r="5149" spans="1:5" x14ac:dyDescent="0.2">
      <c r="A5149" s="20">
        <v>94753</v>
      </c>
      <c r="B5149" s="17" t="s">
        <v>5162</v>
      </c>
      <c r="C5149" s="20" t="s">
        <v>19</v>
      </c>
      <c r="D5149" s="21">
        <v>0</v>
      </c>
      <c r="E5149" s="15">
        <v>0</v>
      </c>
    </row>
    <row r="5150" spans="1:5" x14ac:dyDescent="0.2">
      <c r="A5150" s="20">
        <v>105209</v>
      </c>
      <c r="B5150" s="17" t="s">
        <v>5163</v>
      </c>
      <c r="C5150" s="20" t="s">
        <v>19</v>
      </c>
      <c r="D5150" s="21">
        <v>168.39</v>
      </c>
      <c r="E5150" s="15">
        <v>0</v>
      </c>
    </row>
    <row r="5151" spans="1:5" x14ac:dyDescent="0.2">
      <c r="A5151" s="20">
        <v>105208</v>
      </c>
      <c r="B5151" s="17" t="s">
        <v>5164</v>
      </c>
      <c r="C5151" s="20" t="s">
        <v>19</v>
      </c>
      <c r="D5151" s="21">
        <v>338.91</v>
      </c>
      <c r="E5151" s="15">
        <v>0</v>
      </c>
    </row>
    <row r="5152" spans="1:5" x14ac:dyDescent="0.2">
      <c r="A5152" s="20">
        <v>105210</v>
      </c>
      <c r="B5152" s="17" t="s">
        <v>5165</v>
      </c>
      <c r="C5152" s="20" t="s">
        <v>19</v>
      </c>
      <c r="D5152" s="21">
        <v>436.39</v>
      </c>
      <c r="E5152" s="15">
        <v>0</v>
      </c>
    </row>
    <row r="5153" spans="1:5" x14ac:dyDescent="0.2">
      <c r="A5153" s="20">
        <v>105203</v>
      </c>
      <c r="B5153" s="17" t="s">
        <v>5166</v>
      </c>
      <c r="C5153" s="20" t="s">
        <v>19</v>
      </c>
      <c r="D5153" s="21">
        <v>172.89</v>
      </c>
      <c r="E5153" s="15">
        <v>0</v>
      </c>
    </row>
    <row r="5154" spans="1:5" x14ac:dyDescent="0.2">
      <c r="A5154" s="20">
        <v>105202</v>
      </c>
      <c r="B5154" s="17" t="s">
        <v>5167</v>
      </c>
      <c r="C5154" s="20" t="s">
        <v>19</v>
      </c>
      <c r="D5154" s="21">
        <v>280.16000000000003</v>
      </c>
      <c r="E5154" s="15">
        <v>0</v>
      </c>
    </row>
    <row r="5155" spans="1:5" x14ac:dyDescent="0.2">
      <c r="A5155" s="20">
        <v>105204</v>
      </c>
      <c r="B5155" s="17" t="s">
        <v>5168</v>
      </c>
      <c r="C5155" s="20" t="s">
        <v>19</v>
      </c>
      <c r="D5155" s="21">
        <v>371.21</v>
      </c>
      <c r="E5155" s="15">
        <v>0</v>
      </c>
    </row>
    <row r="5156" spans="1:5" x14ac:dyDescent="0.2">
      <c r="A5156" s="20">
        <v>105206</v>
      </c>
      <c r="B5156" s="17" t="s">
        <v>5169</v>
      </c>
      <c r="C5156" s="20" t="s">
        <v>19</v>
      </c>
      <c r="D5156" s="21">
        <v>165.14</v>
      </c>
      <c r="E5156" s="15">
        <v>0</v>
      </c>
    </row>
    <row r="5157" spans="1:5" x14ac:dyDescent="0.2">
      <c r="A5157" s="20">
        <v>105205</v>
      </c>
      <c r="B5157" s="17" t="s">
        <v>5170</v>
      </c>
      <c r="C5157" s="20" t="s">
        <v>19</v>
      </c>
      <c r="D5157" s="21">
        <v>259.52</v>
      </c>
      <c r="E5157" s="15">
        <v>0</v>
      </c>
    </row>
    <row r="5158" spans="1:5" x14ac:dyDescent="0.2">
      <c r="A5158" s="20">
        <v>105207</v>
      </c>
      <c r="B5158" s="17" t="s">
        <v>5171</v>
      </c>
      <c r="C5158" s="20" t="s">
        <v>19</v>
      </c>
      <c r="D5158" s="21">
        <v>360.89</v>
      </c>
      <c r="E5158" s="15">
        <v>0</v>
      </c>
    </row>
    <row r="5159" spans="1:5" x14ac:dyDescent="0.2">
      <c r="A5159" s="20">
        <v>94687</v>
      </c>
      <c r="B5159" s="17" t="s">
        <v>5172</v>
      </c>
      <c r="C5159" s="20" t="s">
        <v>19</v>
      </c>
      <c r="D5159" s="21">
        <v>266.08</v>
      </c>
      <c r="E5159" s="15">
        <v>0</v>
      </c>
    </row>
    <row r="5160" spans="1:5" x14ac:dyDescent="0.2">
      <c r="A5160" s="20">
        <v>94673</v>
      </c>
      <c r="B5160" s="17" t="s">
        <v>5173</v>
      </c>
      <c r="C5160" s="20" t="s">
        <v>19</v>
      </c>
      <c r="D5160" s="21">
        <v>8.73</v>
      </c>
      <c r="E5160" s="15">
        <v>0</v>
      </c>
    </row>
    <row r="5161" spans="1:5" x14ac:dyDescent="0.2">
      <c r="A5161" s="20">
        <v>94675</v>
      </c>
      <c r="B5161" s="17" t="s">
        <v>5174</v>
      </c>
      <c r="C5161" s="20" t="s">
        <v>19</v>
      </c>
      <c r="D5161" s="21">
        <v>14.45</v>
      </c>
      <c r="E5161" s="15">
        <v>0</v>
      </c>
    </row>
    <row r="5162" spans="1:5" x14ac:dyDescent="0.2">
      <c r="A5162" s="20">
        <v>94677</v>
      </c>
      <c r="B5162" s="17" t="s">
        <v>5175</v>
      </c>
      <c r="C5162" s="20" t="s">
        <v>19</v>
      </c>
      <c r="D5162" s="21">
        <v>23.24</v>
      </c>
      <c r="E5162" s="15">
        <v>0</v>
      </c>
    </row>
    <row r="5163" spans="1:5" x14ac:dyDescent="0.2">
      <c r="A5163" s="20">
        <v>94679</v>
      </c>
      <c r="B5163" s="17" t="s">
        <v>5176</v>
      </c>
      <c r="C5163" s="20" t="s">
        <v>19</v>
      </c>
      <c r="D5163" s="21">
        <v>28.2</v>
      </c>
      <c r="E5163" s="15">
        <v>0</v>
      </c>
    </row>
    <row r="5164" spans="1:5" x14ac:dyDescent="0.2">
      <c r="A5164" s="20">
        <v>94681</v>
      </c>
      <c r="B5164" s="17" t="s">
        <v>5177</v>
      </c>
      <c r="C5164" s="20" t="s">
        <v>19</v>
      </c>
      <c r="D5164" s="21">
        <v>57.39</v>
      </c>
      <c r="E5164" s="15">
        <v>0</v>
      </c>
    </row>
    <row r="5165" spans="1:5" x14ac:dyDescent="0.2">
      <c r="A5165" s="20">
        <v>94683</v>
      </c>
      <c r="B5165" s="17" t="s">
        <v>5178</v>
      </c>
      <c r="C5165" s="20" t="s">
        <v>19</v>
      </c>
      <c r="D5165" s="21">
        <v>87.15</v>
      </c>
      <c r="E5165" s="15">
        <v>0</v>
      </c>
    </row>
    <row r="5166" spans="1:5" x14ac:dyDescent="0.2">
      <c r="A5166" s="20">
        <v>94685</v>
      </c>
      <c r="B5166" s="17" t="s">
        <v>5179</v>
      </c>
      <c r="C5166" s="20" t="s">
        <v>19</v>
      </c>
      <c r="D5166" s="21">
        <v>110.94</v>
      </c>
      <c r="E5166" s="15">
        <v>0</v>
      </c>
    </row>
    <row r="5167" spans="1:5" x14ac:dyDescent="0.2">
      <c r="A5167" s="20">
        <v>94621</v>
      </c>
      <c r="B5167" s="17" t="s">
        <v>5180</v>
      </c>
      <c r="C5167" s="20" t="s">
        <v>19</v>
      </c>
      <c r="D5167" s="21">
        <v>0</v>
      </c>
    </row>
    <row r="5168" spans="1:5" x14ac:dyDescent="0.2">
      <c r="A5168" s="20">
        <v>94615</v>
      </c>
      <c r="B5168" s="17" t="s">
        <v>5181</v>
      </c>
      <c r="C5168" s="20" t="s">
        <v>19</v>
      </c>
      <c r="D5168" s="21">
        <v>173.97</v>
      </c>
      <c r="E5168" s="15">
        <v>0</v>
      </c>
    </row>
    <row r="5169" spans="1:5" x14ac:dyDescent="0.2">
      <c r="A5169" s="20">
        <v>94617</v>
      </c>
      <c r="B5169" s="17" t="s">
        <v>5182</v>
      </c>
      <c r="C5169" s="20" t="s">
        <v>19</v>
      </c>
      <c r="D5169" s="21">
        <v>344.4</v>
      </c>
    </row>
    <row r="5170" spans="1:5" x14ac:dyDescent="0.2">
      <c r="A5170" s="20">
        <v>94619</v>
      </c>
      <c r="B5170" s="17" t="s">
        <v>5183</v>
      </c>
      <c r="C5170" s="20" t="s">
        <v>19</v>
      </c>
      <c r="D5170" s="21">
        <v>0</v>
      </c>
    </row>
    <row r="5171" spans="1:5" x14ac:dyDescent="0.2">
      <c r="A5171" s="20">
        <v>105147</v>
      </c>
      <c r="B5171" s="17" t="s">
        <v>5184</v>
      </c>
      <c r="C5171" s="20" t="s">
        <v>19</v>
      </c>
      <c r="D5171" s="21">
        <v>19</v>
      </c>
    </row>
    <row r="5172" spans="1:5" x14ac:dyDescent="0.2">
      <c r="A5172" s="20">
        <v>105148</v>
      </c>
      <c r="B5172" s="17" t="s">
        <v>5185</v>
      </c>
      <c r="C5172" s="20" t="s">
        <v>19</v>
      </c>
      <c r="D5172" s="21">
        <v>26.75</v>
      </c>
    </row>
    <row r="5173" spans="1:5" x14ac:dyDescent="0.2">
      <c r="A5173" s="20">
        <v>105154</v>
      </c>
      <c r="B5173" s="17" t="s">
        <v>5186</v>
      </c>
      <c r="C5173" s="20" t="s">
        <v>19</v>
      </c>
      <c r="D5173" s="21">
        <v>8.11</v>
      </c>
    </row>
    <row r="5174" spans="1:5" x14ac:dyDescent="0.2">
      <c r="A5174" s="20">
        <v>105155</v>
      </c>
      <c r="B5174" s="17" t="s">
        <v>5187</v>
      </c>
      <c r="C5174" s="20" t="s">
        <v>19</v>
      </c>
      <c r="D5174" s="21">
        <v>12.11</v>
      </c>
    </row>
    <row r="5175" spans="1:5" x14ac:dyDescent="0.2">
      <c r="A5175" s="20">
        <v>105156</v>
      </c>
      <c r="B5175" s="17" t="s">
        <v>5188</v>
      </c>
      <c r="C5175" s="20" t="s">
        <v>19</v>
      </c>
      <c r="D5175" s="21">
        <v>15.46</v>
      </c>
    </row>
    <row r="5176" spans="1:5" x14ac:dyDescent="0.2">
      <c r="A5176" s="20">
        <v>105157</v>
      </c>
      <c r="B5176" s="17" t="s">
        <v>5189</v>
      </c>
      <c r="C5176" s="20" t="s">
        <v>19</v>
      </c>
      <c r="D5176" s="21">
        <v>23.76</v>
      </c>
    </row>
    <row r="5177" spans="1:5" x14ac:dyDescent="0.2">
      <c r="A5177" s="20">
        <v>105158</v>
      </c>
      <c r="B5177" s="17" t="s">
        <v>5190</v>
      </c>
      <c r="C5177" s="20" t="s">
        <v>19</v>
      </c>
      <c r="D5177" s="21">
        <v>34.869999999999997</v>
      </c>
    </row>
    <row r="5178" spans="1:5" x14ac:dyDescent="0.2">
      <c r="A5178" s="20">
        <v>105159</v>
      </c>
      <c r="B5178" s="17" t="s">
        <v>5191</v>
      </c>
      <c r="C5178" s="20" t="s">
        <v>19</v>
      </c>
      <c r="D5178" s="21">
        <v>61.96</v>
      </c>
    </row>
    <row r="5179" spans="1:5" x14ac:dyDescent="0.2">
      <c r="A5179" s="20">
        <v>105160</v>
      </c>
      <c r="B5179" s="17" t="s">
        <v>5192</v>
      </c>
      <c r="C5179" s="20" t="s">
        <v>19</v>
      </c>
      <c r="D5179" s="21">
        <v>76.459999999999994</v>
      </c>
      <c r="E5179" s="15">
        <v>0</v>
      </c>
    </row>
    <row r="5180" spans="1:5" x14ac:dyDescent="0.2">
      <c r="A5180" s="20">
        <v>94634</v>
      </c>
      <c r="B5180" s="17" t="s">
        <v>5193</v>
      </c>
      <c r="C5180" s="20" t="s">
        <v>19</v>
      </c>
      <c r="D5180" s="21">
        <v>0</v>
      </c>
      <c r="E5180" s="15">
        <v>0</v>
      </c>
    </row>
    <row r="5181" spans="1:5" x14ac:dyDescent="0.2">
      <c r="A5181" s="20">
        <v>94631</v>
      </c>
      <c r="B5181" s="17" t="s">
        <v>5194</v>
      </c>
      <c r="C5181" s="20" t="s">
        <v>19</v>
      </c>
      <c r="D5181" s="21">
        <v>0</v>
      </c>
      <c r="E5181" s="15">
        <v>0</v>
      </c>
    </row>
    <row r="5182" spans="1:5" x14ac:dyDescent="0.2">
      <c r="A5182" s="20">
        <v>94632</v>
      </c>
      <c r="B5182" s="17" t="s">
        <v>5195</v>
      </c>
      <c r="C5182" s="20" t="s">
        <v>19</v>
      </c>
      <c r="D5182" s="21">
        <v>0</v>
      </c>
      <c r="E5182" s="15">
        <v>0</v>
      </c>
    </row>
    <row r="5183" spans="1:5" x14ac:dyDescent="0.2">
      <c r="A5183" s="20">
        <v>94633</v>
      </c>
      <c r="B5183" s="17" t="s">
        <v>5196</v>
      </c>
      <c r="C5183" s="20" t="s">
        <v>19</v>
      </c>
      <c r="D5183" s="21">
        <v>0</v>
      </c>
    </row>
    <row r="5184" spans="1:5" x14ac:dyDescent="0.2">
      <c r="A5184" s="20">
        <v>94672</v>
      </c>
      <c r="B5184" s="17" t="s">
        <v>5197</v>
      </c>
      <c r="C5184" s="20" t="s">
        <v>19</v>
      </c>
      <c r="D5184" s="21">
        <v>7.62</v>
      </c>
    </row>
    <row r="5185" spans="1:5" x14ac:dyDescent="0.2">
      <c r="A5185" s="20">
        <v>94754</v>
      </c>
      <c r="B5185" s="17" t="s">
        <v>5198</v>
      </c>
      <c r="C5185" s="20" t="s">
        <v>19</v>
      </c>
      <c r="D5185" s="21">
        <v>291.13</v>
      </c>
    </row>
    <row r="5186" spans="1:5" x14ac:dyDescent="0.2">
      <c r="A5186" s="20">
        <v>94740</v>
      </c>
      <c r="B5186" s="17" t="s">
        <v>5199</v>
      </c>
      <c r="C5186" s="20" t="s">
        <v>19</v>
      </c>
      <c r="D5186" s="21">
        <v>10.59</v>
      </c>
      <c r="E5186" s="15">
        <v>0</v>
      </c>
    </row>
    <row r="5187" spans="1:5" x14ac:dyDescent="0.2">
      <c r="A5187" s="20">
        <v>94742</v>
      </c>
      <c r="B5187" s="17" t="s">
        <v>5200</v>
      </c>
      <c r="C5187" s="20" t="s">
        <v>19</v>
      </c>
      <c r="D5187" s="21">
        <v>17.260000000000002</v>
      </c>
      <c r="E5187" s="15">
        <v>0</v>
      </c>
    </row>
    <row r="5188" spans="1:5" x14ac:dyDescent="0.2">
      <c r="A5188" s="20">
        <v>94744</v>
      </c>
      <c r="B5188" s="17" t="s">
        <v>5201</v>
      </c>
      <c r="C5188" s="20" t="s">
        <v>19</v>
      </c>
      <c r="D5188" s="21">
        <v>26.97</v>
      </c>
      <c r="E5188" s="15">
        <v>0</v>
      </c>
    </row>
    <row r="5189" spans="1:5" x14ac:dyDescent="0.2">
      <c r="A5189" s="20">
        <v>94746</v>
      </c>
      <c r="B5189" s="17" t="s">
        <v>5202</v>
      </c>
      <c r="C5189" s="20" t="s">
        <v>19</v>
      </c>
      <c r="D5189" s="21">
        <v>38.51</v>
      </c>
      <c r="E5189" s="15">
        <v>0</v>
      </c>
    </row>
    <row r="5190" spans="1:5" x14ac:dyDescent="0.2">
      <c r="A5190" s="20">
        <v>94748</v>
      </c>
      <c r="B5190" s="17" t="s">
        <v>5203</v>
      </c>
      <c r="C5190" s="20" t="s">
        <v>19</v>
      </c>
      <c r="D5190" s="21">
        <v>83.33</v>
      </c>
      <c r="E5190" s="15">
        <v>0</v>
      </c>
    </row>
    <row r="5191" spans="1:5" x14ac:dyDescent="0.2">
      <c r="A5191" s="20">
        <v>94750</v>
      </c>
      <c r="B5191" s="17" t="s">
        <v>5204</v>
      </c>
      <c r="C5191" s="20" t="s">
        <v>19</v>
      </c>
      <c r="D5191" s="21">
        <v>167.6</v>
      </c>
      <c r="E5191" s="15">
        <v>0</v>
      </c>
    </row>
    <row r="5192" spans="1:5" x14ac:dyDescent="0.2">
      <c r="A5192" s="20">
        <v>94752</v>
      </c>
      <c r="B5192" s="17" t="s">
        <v>5205</v>
      </c>
      <c r="C5192" s="20" t="s">
        <v>19</v>
      </c>
      <c r="D5192" s="21">
        <v>202.48</v>
      </c>
      <c r="E5192" s="15">
        <v>0</v>
      </c>
    </row>
    <row r="5193" spans="1:5" x14ac:dyDescent="0.2">
      <c r="A5193" s="20">
        <v>96755</v>
      </c>
      <c r="B5193" s="17" t="s">
        <v>5206</v>
      </c>
      <c r="C5193" s="20" t="s">
        <v>19</v>
      </c>
      <c r="D5193" s="21">
        <v>385.76</v>
      </c>
      <c r="E5193" s="15">
        <v>0</v>
      </c>
    </row>
    <row r="5194" spans="1:5" x14ac:dyDescent="0.2">
      <c r="A5194" s="20">
        <v>96747</v>
      </c>
      <c r="B5194" s="17" t="s">
        <v>5207</v>
      </c>
      <c r="C5194" s="20" t="s">
        <v>19</v>
      </c>
      <c r="D5194" s="21">
        <v>9.58</v>
      </c>
      <c r="E5194" s="15">
        <v>0</v>
      </c>
    </row>
    <row r="5195" spans="1:5" x14ac:dyDescent="0.2">
      <c r="A5195" s="20">
        <v>96748</v>
      </c>
      <c r="B5195" s="17" t="s">
        <v>5208</v>
      </c>
      <c r="C5195" s="20" t="s">
        <v>19</v>
      </c>
      <c r="D5195" s="21">
        <v>11.05</v>
      </c>
      <c r="E5195" s="15">
        <v>0</v>
      </c>
    </row>
    <row r="5196" spans="1:5" x14ac:dyDescent="0.2">
      <c r="A5196" s="20">
        <v>96749</v>
      </c>
      <c r="B5196" s="17" t="s">
        <v>5209</v>
      </c>
      <c r="C5196" s="20" t="s">
        <v>19</v>
      </c>
      <c r="D5196" s="21">
        <v>13.84</v>
      </c>
      <c r="E5196" s="15">
        <v>0</v>
      </c>
    </row>
    <row r="5197" spans="1:5" x14ac:dyDescent="0.2">
      <c r="A5197" s="20">
        <v>96750</v>
      </c>
      <c r="B5197" s="17" t="s">
        <v>5210</v>
      </c>
      <c r="C5197" s="20" t="s">
        <v>19</v>
      </c>
      <c r="D5197" s="21">
        <v>21.15</v>
      </c>
      <c r="E5197" s="15">
        <v>0</v>
      </c>
    </row>
    <row r="5198" spans="1:5" x14ac:dyDescent="0.2">
      <c r="A5198" s="20">
        <v>96751</v>
      </c>
      <c r="B5198" s="17" t="s">
        <v>5211</v>
      </c>
      <c r="C5198" s="20" t="s">
        <v>19</v>
      </c>
      <c r="D5198" s="21">
        <v>30.51</v>
      </c>
      <c r="E5198" s="15">
        <v>0</v>
      </c>
    </row>
    <row r="5199" spans="1:5" x14ac:dyDescent="0.2">
      <c r="A5199" s="20">
        <v>96752</v>
      </c>
      <c r="B5199" s="17" t="s">
        <v>5212</v>
      </c>
      <c r="C5199" s="20" t="s">
        <v>19</v>
      </c>
      <c r="D5199" s="21">
        <v>45.39</v>
      </c>
      <c r="E5199" s="15">
        <v>0</v>
      </c>
    </row>
    <row r="5200" spans="1:5" x14ac:dyDescent="0.2">
      <c r="A5200" s="20">
        <v>96753</v>
      </c>
      <c r="B5200" s="17" t="s">
        <v>5213</v>
      </c>
      <c r="C5200" s="20" t="s">
        <v>19</v>
      </c>
      <c r="D5200" s="21">
        <v>100.83</v>
      </c>
      <c r="E5200" s="15">
        <v>0</v>
      </c>
    </row>
    <row r="5201" spans="1:5" x14ac:dyDescent="0.2">
      <c r="A5201" s="20">
        <v>96754</v>
      </c>
      <c r="B5201" s="17" t="s">
        <v>5214</v>
      </c>
      <c r="C5201" s="20" t="s">
        <v>19</v>
      </c>
      <c r="D5201" s="21">
        <v>129.58000000000001</v>
      </c>
      <c r="E5201" s="15">
        <v>0</v>
      </c>
    </row>
    <row r="5202" spans="1:5" x14ac:dyDescent="0.2">
      <c r="A5202" s="20">
        <v>94686</v>
      </c>
      <c r="B5202" s="17" t="s">
        <v>5215</v>
      </c>
      <c r="C5202" s="20" t="s">
        <v>19</v>
      </c>
      <c r="D5202" s="21">
        <v>293.43</v>
      </c>
      <c r="E5202" s="15">
        <v>0</v>
      </c>
    </row>
    <row r="5203" spans="1:5" x14ac:dyDescent="0.2">
      <c r="A5203" s="20">
        <v>94674</v>
      </c>
      <c r="B5203" s="17" t="s">
        <v>5216</v>
      </c>
      <c r="C5203" s="20" t="s">
        <v>19</v>
      </c>
      <c r="D5203" s="21">
        <v>9.6999999999999993</v>
      </c>
      <c r="E5203" s="15">
        <v>0</v>
      </c>
    </row>
    <row r="5204" spans="1:5" x14ac:dyDescent="0.2">
      <c r="A5204" s="20">
        <v>94676</v>
      </c>
      <c r="B5204" s="17" t="s">
        <v>5217</v>
      </c>
      <c r="C5204" s="20" t="s">
        <v>19</v>
      </c>
      <c r="D5204" s="21">
        <v>16.03</v>
      </c>
      <c r="E5204" s="15">
        <v>0</v>
      </c>
    </row>
    <row r="5205" spans="1:5" x14ac:dyDescent="0.2">
      <c r="A5205" s="20">
        <v>94678</v>
      </c>
      <c r="B5205" s="17" t="s">
        <v>5218</v>
      </c>
      <c r="C5205" s="20" t="s">
        <v>19</v>
      </c>
      <c r="D5205" s="21">
        <v>18.72</v>
      </c>
      <c r="E5205" s="15">
        <v>0</v>
      </c>
    </row>
    <row r="5206" spans="1:5" x14ac:dyDescent="0.2">
      <c r="A5206" s="20">
        <v>94680</v>
      </c>
      <c r="B5206" s="17" t="s">
        <v>5219</v>
      </c>
      <c r="C5206" s="20" t="s">
        <v>19</v>
      </c>
      <c r="D5206" s="21">
        <v>51.33</v>
      </c>
      <c r="E5206" s="15">
        <v>0</v>
      </c>
    </row>
    <row r="5207" spans="1:5" x14ac:dyDescent="0.2">
      <c r="A5207" s="20">
        <v>94682</v>
      </c>
      <c r="B5207" s="17" t="s">
        <v>5220</v>
      </c>
      <c r="C5207" s="20" t="s">
        <v>19</v>
      </c>
      <c r="D5207" s="21">
        <v>126.03</v>
      </c>
      <c r="E5207" s="15">
        <v>0</v>
      </c>
    </row>
    <row r="5208" spans="1:5" x14ac:dyDescent="0.2">
      <c r="A5208" s="20">
        <v>94684</v>
      </c>
      <c r="B5208" s="17" t="s">
        <v>5221</v>
      </c>
      <c r="C5208" s="20" t="s">
        <v>19</v>
      </c>
      <c r="D5208" s="21">
        <v>152.15</v>
      </c>
    </row>
    <row r="5209" spans="1:5" x14ac:dyDescent="0.2">
      <c r="A5209" s="20">
        <v>105219</v>
      </c>
      <c r="B5209" s="17" t="s">
        <v>5222</v>
      </c>
      <c r="C5209" s="20" t="s">
        <v>19</v>
      </c>
      <c r="D5209" s="21">
        <v>12.19</v>
      </c>
    </row>
    <row r="5210" spans="1:5" x14ac:dyDescent="0.2">
      <c r="A5210" s="20">
        <v>105220</v>
      </c>
      <c r="B5210" s="17" t="s">
        <v>5223</v>
      </c>
      <c r="C5210" s="20" t="s">
        <v>19</v>
      </c>
      <c r="D5210" s="21">
        <v>16.600000000000001</v>
      </c>
    </row>
    <row r="5211" spans="1:5" x14ac:dyDescent="0.2">
      <c r="A5211" s="20">
        <v>105221</v>
      </c>
      <c r="B5211" s="17" t="s">
        <v>5224</v>
      </c>
      <c r="C5211" s="20" t="s">
        <v>19</v>
      </c>
      <c r="D5211" s="21">
        <v>25.33</v>
      </c>
      <c r="E5211" s="15">
        <v>0</v>
      </c>
    </row>
    <row r="5212" spans="1:5" x14ac:dyDescent="0.2">
      <c r="A5212" s="20">
        <v>105166</v>
      </c>
      <c r="B5212" s="17" t="s">
        <v>5225</v>
      </c>
      <c r="C5212" s="20" t="s">
        <v>19</v>
      </c>
      <c r="D5212" s="21">
        <v>38.11</v>
      </c>
      <c r="E5212" s="15">
        <v>0</v>
      </c>
    </row>
    <row r="5213" spans="1:5" x14ac:dyDescent="0.2">
      <c r="A5213" s="20">
        <v>105222</v>
      </c>
      <c r="B5213" s="17" t="s">
        <v>5226</v>
      </c>
      <c r="C5213" s="20" t="s">
        <v>19</v>
      </c>
      <c r="D5213" s="21">
        <v>71.42</v>
      </c>
      <c r="E5213" s="15">
        <v>0</v>
      </c>
    </row>
    <row r="5214" spans="1:5" x14ac:dyDescent="0.2">
      <c r="A5214" s="20">
        <v>105223</v>
      </c>
      <c r="B5214" s="17" t="s">
        <v>5227</v>
      </c>
      <c r="C5214" s="20" t="s">
        <v>19</v>
      </c>
      <c r="D5214" s="21">
        <v>162.21</v>
      </c>
      <c r="E5214" s="15">
        <v>0</v>
      </c>
    </row>
    <row r="5215" spans="1:5" x14ac:dyDescent="0.2">
      <c r="A5215" s="20">
        <v>105224</v>
      </c>
      <c r="B5215" s="17" t="s">
        <v>5228</v>
      </c>
      <c r="C5215" s="20" t="s">
        <v>19</v>
      </c>
      <c r="D5215" s="21">
        <v>236.02</v>
      </c>
    </row>
    <row r="5216" spans="1:5" x14ac:dyDescent="0.2">
      <c r="A5216" s="20">
        <v>105149</v>
      </c>
      <c r="B5216" s="17" t="s">
        <v>5229</v>
      </c>
      <c r="C5216" s="20" t="s">
        <v>19</v>
      </c>
      <c r="D5216" s="21">
        <v>9.85</v>
      </c>
    </row>
    <row r="5217" spans="1:4" x14ac:dyDescent="0.2">
      <c r="A5217" s="20">
        <v>105150</v>
      </c>
      <c r="B5217" s="17" t="s">
        <v>5230</v>
      </c>
      <c r="C5217" s="20" t="s">
        <v>19</v>
      </c>
      <c r="D5217" s="21">
        <v>11.49</v>
      </c>
    </row>
    <row r="5218" spans="1:4" x14ac:dyDescent="0.2">
      <c r="A5218" s="20">
        <v>105151</v>
      </c>
      <c r="B5218" s="17" t="s">
        <v>5231</v>
      </c>
      <c r="C5218" s="20" t="s">
        <v>19</v>
      </c>
      <c r="D5218" s="21">
        <v>27.2</v>
      </c>
    </row>
    <row r="5219" spans="1:4" x14ac:dyDescent="0.2">
      <c r="A5219" s="20">
        <v>105152</v>
      </c>
      <c r="B5219" s="17" t="s">
        <v>5232</v>
      </c>
      <c r="C5219" s="20" t="s">
        <v>19</v>
      </c>
      <c r="D5219" s="21">
        <v>40.090000000000003</v>
      </c>
    </row>
    <row r="5220" spans="1:4" x14ac:dyDescent="0.2">
      <c r="A5220" s="20">
        <v>105153</v>
      </c>
      <c r="B5220" s="17" t="s">
        <v>5233</v>
      </c>
      <c r="C5220" s="20" t="s">
        <v>19</v>
      </c>
      <c r="D5220" s="21">
        <v>62.48</v>
      </c>
    </row>
    <row r="5221" spans="1:4" x14ac:dyDescent="0.2">
      <c r="A5221" s="20">
        <v>105161</v>
      </c>
      <c r="B5221" s="17" t="s">
        <v>5234</v>
      </c>
      <c r="C5221" s="20" t="s">
        <v>19</v>
      </c>
      <c r="D5221" s="21">
        <v>111.26</v>
      </c>
    </row>
    <row r="5222" spans="1:4" x14ac:dyDescent="0.2">
      <c r="A5222" s="20">
        <v>105162</v>
      </c>
      <c r="B5222" s="17" t="s">
        <v>5235</v>
      </c>
      <c r="C5222" s="20" t="s">
        <v>19</v>
      </c>
      <c r="D5222" s="21">
        <v>188.67</v>
      </c>
    </row>
    <row r="5223" spans="1:4" x14ac:dyDescent="0.2">
      <c r="A5223" s="20">
        <v>105163</v>
      </c>
      <c r="B5223" s="17" t="s">
        <v>5236</v>
      </c>
      <c r="C5223" s="20" t="s">
        <v>19</v>
      </c>
      <c r="D5223" s="21">
        <v>17.559999999999999</v>
      </c>
    </row>
    <row r="5224" spans="1:4" x14ac:dyDescent="0.2">
      <c r="A5224" s="20">
        <v>105170</v>
      </c>
      <c r="B5224" s="17" t="s">
        <v>5237</v>
      </c>
      <c r="C5224" s="20" t="s">
        <v>19</v>
      </c>
      <c r="D5224" s="21">
        <v>6.99</v>
      </c>
    </row>
    <row r="5225" spans="1:4" x14ac:dyDescent="0.2">
      <c r="A5225" s="20">
        <v>105179</v>
      </c>
      <c r="B5225" s="17" t="s">
        <v>5238</v>
      </c>
      <c r="C5225" s="20" t="s">
        <v>19</v>
      </c>
      <c r="D5225" s="21">
        <v>11.73</v>
      </c>
    </row>
    <row r="5226" spans="1:4" x14ac:dyDescent="0.2">
      <c r="A5226" s="20">
        <v>105180</v>
      </c>
      <c r="B5226" s="17" t="s">
        <v>5239</v>
      </c>
      <c r="C5226" s="20" t="s">
        <v>19</v>
      </c>
      <c r="D5226" s="21">
        <v>16.100000000000001</v>
      </c>
    </row>
    <row r="5227" spans="1:4" x14ac:dyDescent="0.2">
      <c r="A5227" s="20">
        <v>105181</v>
      </c>
      <c r="B5227" s="17" t="s">
        <v>5240</v>
      </c>
      <c r="C5227" s="20" t="s">
        <v>19</v>
      </c>
      <c r="D5227" s="21">
        <v>21.65</v>
      </c>
    </row>
    <row r="5228" spans="1:4" x14ac:dyDescent="0.2">
      <c r="A5228" s="20">
        <v>105182</v>
      </c>
      <c r="B5228" s="17" t="s">
        <v>5241</v>
      </c>
      <c r="C5228" s="20" t="s">
        <v>19</v>
      </c>
      <c r="D5228" s="21">
        <v>49.28</v>
      </c>
    </row>
    <row r="5229" spans="1:4" x14ac:dyDescent="0.2">
      <c r="A5229" s="20">
        <v>105183</v>
      </c>
      <c r="B5229" s="17" t="s">
        <v>5242</v>
      </c>
      <c r="C5229" s="20" t="s">
        <v>19</v>
      </c>
      <c r="D5229" s="21">
        <v>102.3</v>
      </c>
    </row>
    <row r="5230" spans="1:4" x14ac:dyDescent="0.2">
      <c r="A5230" s="20">
        <v>105184</v>
      </c>
      <c r="B5230" s="17" t="s">
        <v>5243</v>
      </c>
      <c r="C5230" s="20" t="s">
        <v>19</v>
      </c>
      <c r="D5230" s="21">
        <v>126.74</v>
      </c>
    </row>
    <row r="5231" spans="1:4" x14ac:dyDescent="0.2">
      <c r="A5231" s="20">
        <v>94612</v>
      </c>
      <c r="B5231" s="17" t="s">
        <v>5244</v>
      </c>
      <c r="C5231" s="20" t="s">
        <v>19</v>
      </c>
      <c r="D5231" s="21">
        <v>443.49</v>
      </c>
    </row>
    <row r="5232" spans="1:4" x14ac:dyDescent="0.2">
      <c r="A5232" s="20">
        <v>105142</v>
      </c>
      <c r="B5232" s="17" t="s">
        <v>5245</v>
      </c>
      <c r="C5232" s="20" t="s">
        <v>19</v>
      </c>
      <c r="D5232" s="21">
        <v>8.07</v>
      </c>
    </row>
    <row r="5233" spans="1:5" x14ac:dyDescent="0.2">
      <c r="A5233" s="20">
        <v>105143</v>
      </c>
      <c r="B5233" s="17" t="s">
        <v>5246</v>
      </c>
      <c r="C5233" s="20" t="s">
        <v>19</v>
      </c>
      <c r="D5233" s="21">
        <v>12.06</v>
      </c>
    </row>
    <row r="5234" spans="1:5" x14ac:dyDescent="0.2">
      <c r="A5234" s="20">
        <v>105144</v>
      </c>
      <c r="B5234" s="17" t="s">
        <v>5247</v>
      </c>
      <c r="C5234" s="20" t="s">
        <v>19</v>
      </c>
      <c r="D5234" s="21">
        <v>25.42</v>
      </c>
    </row>
    <row r="5235" spans="1:5" x14ac:dyDescent="0.2">
      <c r="A5235" s="20">
        <v>105173</v>
      </c>
      <c r="B5235" s="17" t="s">
        <v>5248</v>
      </c>
      <c r="C5235" s="20" t="s">
        <v>19</v>
      </c>
      <c r="D5235" s="21">
        <v>96.92</v>
      </c>
    </row>
    <row r="5236" spans="1:5" x14ac:dyDescent="0.2">
      <c r="A5236" s="20">
        <v>105175</v>
      </c>
      <c r="B5236" s="17" t="s">
        <v>5249</v>
      </c>
      <c r="C5236" s="20" t="s">
        <v>19</v>
      </c>
      <c r="D5236" s="21">
        <v>136.75</v>
      </c>
    </row>
    <row r="5237" spans="1:5" x14ac:dyDescent="0.2">
      <c r="A5237" s="20">
        <v>105174</v>
      </c>
      <c r="B5237" s="17" t="s">
        <v>5250</v>
      </c>
      <c r="C5237" s="20" t="s">
        <v>19</v>
      </c>
      <c r="D5237" s="21">
        <v>138.76</v>
      </c>
    </row>
    <row r="5238" spans="1:5" x14ac:dyDescent="0.2">
      <c r="A5238" s="20">
        <v>105145</v>
      </c>
      <c r="B5238" s="17" t="s">
        <v>5251</v>
      </c>
      <c r="C5238" s="20" t="s">
        <v>19</v>
      </c>
      <c r="D5238" s="21">
        <v>13.94</v>
      </c>
    </row>
    <row r="5239" spans="1:5" x14ac:dyDescent="0.2">
      <c r="A5239" s="20">
        <v>94606</v>
      </c>
      <c r="B5239" s="17" t="s">
        <v>5252</v>
      </c>
      <c r="C5239" s="20" t="s">
        <v>19</v>
      </c>
      <c r="D5239" s="21">
        <v>91.73</v>
      </c>
      <c r="E5239" s="15">
        <v>0</v>
      </c>
    </row>
    <row r="5240" spans="1:5" x14ac:dyDescent="0.2">
      <c r="A5240" s="20">
        <v>94608</v>
      </c>
      <c r="B5240" s="17" t="s">
        <v>5253</v>
      </c>
      <c r="C5240" s="20" t="s">
        <v>19</v>
      </c>
      <c r="D5240" s="21">
        <v>217.39</v>
      </c>
      <c r="E5240" s="15">
        <v>0</v>
      </c>
    </row>
    <row r="5241" spans="1:5" x14ac:dyDescent="0.2">
      <c r="A5241" s="20">
        <v>94610</v>
      </c>
      <c r="B5241" s="17" t="s">
        <v>5254</v>
      </c>
      <c r="C5241" s="20" t="s">
        <v>19</v>
      </c>
      <c r="D5241" s="21">
        <v>314.25</v>
      </c>
      <c r="E5241" s="15">
        <v>0</v>
      </c>
    </row>
    <row r="5242" spans="1:5" x14ac:dyDescent="0.2">
      <c r="A5242" s="20">
        <v>94657</v>
      </c>
      <c r="B5242" s="17" t="s">
        <v>5255</v>
      </c>
      <c r="C5242" s="20" t="s">
        <v>19</v>
      </c>
      <c r="D5242" s="21">
        <v>4.7699999999999996</v>
      </c>
      <c r="E5242" s="15">
        <v>0</v>
      </c>
    </row>
    <row r="5243" spans="1:5" x14ac:dyDescent="0.2">
      <c r="A5243" s="20">
        <v>94659</v>
      </c>
      <c r="B5243" s="17" t="s">
        <v>5256</v>
      </c>
      <c r="C5243" s="20" t="s">
        <v>19</v>
      </c>
      <c r="D5243" s="21">
        <v>7.36</v>
      </c>
      <c r="E5243" s="15">
        <v>0</v>
      </c>
    </row>
    <row r="5244" spans="1:5" x14ac:dyDescent="0.2">
      <c r="A5244" s="20">
        <v>94739</v>
      </c>
      <c r="B5244" s="17" t="s">
        <v>5257</v>
      </c>
      <c r="C5244" s="20" t="s">
        <v>19</v>
      </c>
      <c r="D5244" s="21">
        <v>235.31</v>
      </c>
      <c r="E5244" s="15">
        <v>0</v>
      </c>
    </row>
    <row r="5245" spans="1:5" x14ac:dyDescent="0.2">
      <c r="A5245" s="20">
        <v>94725</v>
      </c>
      <c r="B5245" s="17" t="s">
        <v>5258</v>
      </c>
      <c r="C5245" s="20" t="s">
        <v>19</v>
      </c>
      <c r="D5245" s="21">
        <v>7.4</v>
      </c>
      <c r="E5245" s="15">
        <v>0</v>
      </c>
    </row>
    <row r="5246" spans="1:5" x14ac:dyDescent="0.2">
      <c r="A5246" s="20">
        <v>94727</v>
      </c>
      <c r="B5246" s="17" t="s">
        <v>5259</v>
      </c>
      <c r="C5246" s="20" t="s">
        <v>19</v>
      </c>
      <c r="D5246" s="21">
        <v>11.82</v>
      </c>
      <c r="E5246" s="15">
        <v>0</v>
      </c>
    </row>
    <row r="5247" spans="1:5" x14ac:dyDescent="0.2">
      <c r="A5247" s="20">
        <v>94729</v>
      </c>
      <c r="B5247" s="17" t="s">
        <v>5260</v>
      </c>
      <c r="C5247" s="20" t="s">
        <v>19</v>
      </c>
      <c r="D5247" s="21">
        <v>20.16</v>
      </c>
      <c r="E5247" s="15">
        <v>0</v>
      </c>
    </row>
    <row r="5248" spans="1:5" x14ac:dyDescent="0.2">
      <c r="A5248" s="20">
        <v>94731</v>
      </c>
      <c r="B5248" s="17" t="s">
        <v>5261</v>
      </c>
      <c r="C5248" s="20" t="s">
        <v>19</v>
      </c>
      <c r="D5248" s="21">
        <v>26.72</v>
      </c>
      <c r="E5248" s="15">
        <v>0</v>
      </c>
    </row>
    <row r="5249" spans="1:5" x14ac:dyDescent="0.2">
      <c r="A5249" s="20">
        <v>94733</v>
      </c>
      <c r="B5249" s="17" t="s">
        <v>5262</v>
      </c>
      <c r="C5249" s="20" t="s">
        <v>19</v>
      </c>
      <c r="D5249" s="21">
        <v>46.63</v>
      </c>
      <c r="E5249" s="15">
        <v>0</v>
      </c>
    </row>
    <row r="5250" spans="1:5" x14ac:dyDescent="0.2">
      <c r="A5250" s="20">
        <v>94863</v>
      </c>
      <c r="B5250" s="17" t="s">
        <v>5263</v>
      </c>
      <c r="C5250" s="20" t="s">
        <v>19</v>
      </c>
      <c r="D5250" s="21">
        <v>158.94999999999999</v>
      </c>
      <c r="E5250" s="15">
        <v>0</v>
      </c>
    </row>
    <row r="5251" spans="1:5" x14ac:dyDescent="0.2">
      <c r="A5251" s="20">
        <v>94737</v>
      </c>
      <c r="B5251" s="17" t="s">
        <v>5264</v>
      </c>
      <c r="C5251" s="20" t="s">
        <v>19</v>
      </c>
      <c r="D5251" s="21">
        <v>190.12</v>
      </c>
      <c r="E5251" s="15">
        <v>0</v>
      </c>
    </row>
    <row r="5252" spans="1:5" x14ac:dyDescent="0.2">
      <c r="A5252" s="20">
        <v>94465</v>
      </c>
      <c r="B5252" s="17" t="s">
        <v>5265</v>
      </c>
      <c r="C5252" s="20" t="s">
        <v>19</v>
      </c>
      <c r="D5252" s="21">
        <v>60.19</v>
      </c>
      <c r="E5252" s="15">
        <v>0</v>
      </c>
    </row>
    <row r="5253" spans="1:5" x14ac:dyDescent="0.2">
      <c r="A5253" s="20">
        <v>94467</v>
      </c>
      <c r="B5253" s="17" t="s">
        <v>5266</v>
      </c>
      <c r="C5253" s="20" t="s">
        <v>19</v>
      </c>
      <c r="D5253" s="21">
        <v>94.4</v>
      </c>
      <c r="E5253" s="15">
        <v>0</v>
      </c>
    </row>
    <row r="5254" spans="1:5" x14ac:dyDescent="0.2">
      <c r="A5254" s="20">
        <v>94469</v>
      </c>
      <c r="B5254" s="17" t="s">
        <v>5267</v>
      </c>
      <c r="C5254" s="20" t="s">
        <v>19</v>
      </c>
      <c r="D5254" s="21">
        <v>133.34</v>
      </c>
      <c r="E5254" s="15">
        <v>0</v>
      </c>
    </row>
    <row r="5255" spans="1:5" x14ac:dyDescent="0.2">
      <c r="A5255" s="20">
        <v>96746</v>
      </c>
      <c r="B5255" s="17" t="s">
        <v>5268</v>
      </c>
      <c r="C5255" s="20" t="s">
        <v>19</v>
      </c>
      <c r="D5255" s="21">
        <v>130.02000000000001</v>
      </c>
      <c r="E5255" s="15">
        <v>0</v>
      </c>
    </row>
    <row r="5256" spans="1:5" x14ac:dyDescent="0.2">
      <c r="A5256" s="20">
        <v>96736</v>
      </c>
      <c r="B5256" s="17" t="s">
        <v>5269</v>
      </c>
      <c r="C5256" s="20" t="s">
        <v>19</v>
      </c>
      <c r="D5256" s="21">
        <v>7.64</v>
      </c>
      <c r="E5256" s="15">
        <v>0</v>
      </c>
    </row>
    <row r="5257" spans="1:5" x14ac:dyDescent="0.2">
      <c r="A5257" s="20">
        <v>96737</v>
      </c>
      <c r="B5257" s="17" t="s">
        <v>5270</v>
      </c>
      <c r="C5257" s="20" t="s">
        <v>19</v>
      </c>
      <c r="D5257" s="21">
        <v>7.9</v>
      </c>
      <c r="E5257" s="15">
        <v>0</v>
      </c>
    </row>
    <row r="5258" spans="1:5" x14ac:dyDescent="0.2">
      <c r="A5258" s="20">
        <v>96739</v>
      </c>
      <c r="B5258" s="17" t="s">
        <v>5271</v>
      </c>
      <c r="C5258" s="20" t="s">
        <v>19</v>
      </c>
      <c r="D5258" s="21">
        <v>10.69</v>
      </c>
      <c r="E5258" s="15">
        <v>0</v>
      </c>
    </row>
    <row r="5259" spans="1:5" x14ac:dyDescent="0.2">
      <c r="A5259" s="20">
        <v>96741</v>
      </c>
      <c r="B5259" s="17" t="s">
        <v>5272</v>
      </c>
      <c r="C5259" s="20" t="s">
        <v>19</v>
      </c>
      <c r="D5259" s="21">
        <v>20.010000000000002</v>
      </c>
      <c r="E5259" s="15">
        <v>0</v>
      </c>
    </row>
    <row r="5260" spans="1:5" x14ac:dyDescent="0.2">
      <c r="A5260" s="20">
        <v>96742</v>
      </c>
      <c r="B5260" s="17" t="s">
        <v>5273</v>
      </c>
      <c r="C5260" s="20" t="s">
        <v>19</v>
      </c>
      <c r="D5260" s="21">
        <v>24.62</v>
      </c>
      <c r="E5260" s="15">
        <v>0</v>
      </c>
    </row>
    <row r="5261" spans="1:5" x14ac:dyDescent="0.2">
      <c r="A5261" s="20">
        <v>96743</v>
      </c>
      <c r="B5261" s="17" t="s">
        <v>5274</v>
      </c>
      <c r="C5261" s="20" t="s">
        <v>19</v>
      </c>
      <c r="D5261" s="21">
        <v>38.049999999999997</v>
      </c>
      <c r="E5261" s="15">
        <v>0</v>
      </c>
    </row>
    <row r="5262" spans="1:5" x14ac:dyDescent="0.2">
      <c r="A5262" s="20">
        <v>96744</v>
      </c>
      <c r="B5262" s="17" t="s">
        <v>5275</v>
      </c>
      <c r="C5262" s="20" t="s">
        <v>19</v>
      </c>
      <c r="D5262" s="21">
        <v>63.35</v>
      </c>
      <c r="E5262" s="15">
        <v>0</v>
      </c>
    </row>
    <row r="5263" spans="1:5" x14ac:dyDescent="0.2">
      <c r="A5263" s="20">
        <v>96745</v>
      </c>
      <c r="B5263" s="17" t="s">
        <v>5276</v>
      </c>
      <c r="C5263" s="20" t="s">
        <v>19</v>
      </c>
      <c r="D5263" s="21">
        <v>98.67</v>
      </c>
      <c r="E5263" s="15">
        <v>0</v>
      </c>
    </row>
    <row r="5264" spans="1:5" x14ac:dyDescent="0.2">
      <c r="A5264" s="20">
        <v>94671</v>
      </c>
      <c r="B5264" s="17" t="s">
        <v>5277</v>
      </c>
      <c r="C5264" s="20" t="s">
        <v>19</v>
      </c>
      <c r="D5264" s="21">
        <v>123.79</v>
      </c>
      <c r="E5264" s="15">
        <v>0</v>
      </c>
    </row>
    <row r="5265" spans="1:5" x14ac:dyDescent="0.2">
      <c r="A5265" s="20">
        <v>94661</v>
      </c>
      <c r="B5265" s="17" t="s">
        <v>5278</v>
      </c>
      <c r="C5265" s="20" t="s">
        <v>19</v>
      </c>
      <c r="D5265" s="21">
        <v>11.62</v>
      </c>
      <c r="E5265" s="15">
        <v>0</v>
      </c>
    </row>
    <row r="5266" spans="1:5" x14ac:dyDescent="0.2">
      <c r="A5266" s="20">
        <v>94663</v>
      </c>
      <c r="B5266" s="17" t="s">
        <v>5279</v>
      </c>
      <c r="C5266" s="20" t="s">
        <v>19</v>
      </c>
      <c r="D5266" s="21">
        <v>14.55</v>
      </c>
      <c r="E5266" s="15">
        <v>0</v>
      </c>
    </row>
    <row r="5267" spans="1:5" x14ac:dyDescent="0.2">
      <c r="A5267" s="20">
        <v>94665</v>
      </c>
      <c r="B5267" s="17" t="s">
        <v>5280</v>
      </c>
      <c r="C5267" s="20" t="s">
        <v>19</v>
      </c>
      <c r="D5267" s="21">
        <v>28.35</v>
      </c>
      <c r="E5267" s="15">
        <v>0</v>
      </c>
    </row>
    <row r="5268" spans="1:5" x14ac:dyDescent="0.2">
      <c r="A5268" s="20">
        <v>94667</v>
      </c>
      <c r="B5268" s="17" t="s">
        <v>5281</v>
      </c>
      <c r="C5268" s="20" t="s">
        <v>19</v>
      </c>
      <c r="D5268" s="21">
        <v>41.69</v>
      </c>
      <c r="E5268" s="15">
        <v>0</v>
      </c>
    </row>
    <row r="5269" spans="1:5" x14ac:dyDescent="0.2">
      <c r="A5269" s="20">
        <v>94669</v>
      </c>
      <c r="B5269" s="17" t="s">
        <v>5282</v>
      </c>
      <c r="C5269" s="20" t="s">
        <v>19</v>
      </c>
      <c r="D5269" s="21">
        <v>75.069999999999993</v>
      </c>
      <c r="E5269" s="15">
        <v>0</v>
      </c>
    </row>
    <row r="5270" spans="1:5" x14ac:dyDescent="0.2">
      <c r="A5270" s="20">
        <v>105177</v>
      </c>
      <c r="B5270" s="17" t="s">
        <v>5283</v>
      </c>
      <c r="C5270" s="20" t="s">
        <v>19</v>
      </c>
      <c r="D5270" s="21">
        <v>153.38</v>
      </c>
      <c r="E5270" s="15">
        <v>0</v>
      </c>
    </row>
    <row r="5271" spans="1:5" x14ac:dyDescent="0.2">
      <c r="A5271" s="20">
        <v>105176</v>
      </c>
      <c r="B5271" s="17" t="s">
        <v>5284</v>
      </c>
      <c r="C5271" s="20" t="s">
        <v>19</v>
      </c>
      <c r="D5271" s="21">
        <v>171.96</v>
      </c>
      <c r="E5271" s="15">
        <v>0</v>
      </c>
    </row>
    <row r="5272" spans="1:5" x14ac:dyDescent="0.2">
      <c r="A5272" s="20">
        <v>94466</v>
      </c>
      <c r="B5272" s="17" t="s">
        <v>5285</v>
      </c>
      <c r="C5272" s="20" t="s">
        <v>19</v>
      </c>
      <c r="D5272" s="21">
        <v>60.22</v>
      </c>
      <c r="E5272" s="15">
        <v>0</v>
      </c>
    </row>
    <row r="5273" spans="1:5" x14ac:dyDescent="0.2">
      <c r="A5273" s="20">
        <v>94468</v>
      </c>
      <c r="B5273" s="17" t="s">
        <v>5286</v>
      </c>
      <c r="C5273" s="20" t="s">
        <v>19</v>
      </c>
      <c r="D5273" s="21">
        <v>83.69</v>
      </c>
      <c r="E5273" s="15">
        <v>0</v>
      </c>
    </row>
    <row r="5274" spans="1:5" x14ac:dyDescent="0.2">
      <c r="A5274" s="20">
        <v>94470</v>
      </c>
      <c r="B5274" s="17" t="s">
        <v>5287</v>
      </c>
      <c r="C5274" s="20" t="s">
        <v>19</v>
      </c>
      <c r="D5274" s="21">
        <v>123.81</v>
      </c>
      <c r="E5274" s="15">
        <v>0</v>
      </c>
    </row>
    <row r="5275" spans="1:5" x14ac:dyDescent="0.2">
      <c r="A5275" s="20">
        <v>105225</v>
      </c>
      <c r="B5275" s="17" t="s">
        <v>5288</v>
      </c>
      <c r="C5275" s="20" t="s">
        <v>19</v>
      </c>
      <c r="D5275" s="21">
        <v>18.16</v>
      </c>
      <c r="E5275" s="15">
        <v>0</v>
      </c>
    </row>
    <row r="5276" spans="1:5" x14ac:dyDescent="0.2">
      <c r="A5276" s="20">
        <v>105226</v>
      </c>
      <c r="B5276" s="17" t="s">
        <v>5289</v>
      </c>
      <c r="C5276" s="20" t="s">
        <v>19</v>
      </c>
      <c r="D5276" s="21">
        <v>40.98</v>
      </c>
      <c r="E5276" s="15">
        <v>0</v>
      </c>
    </row>
    <row r="5277" spans="1:5" x14ac:dyDescent="0.2">
      <c r="A5277" s="20">
        <v>105227</v>
      </c>
      <c r="B5277" s="17" t="s">
        <v>5290</v>
      </c>
      <c r="C5277" s="20" t="s">
        <v>19</v>
      </c>
      <c r="D5277" s="21">
        <v>58.47</v>
      </c>
      <c r="E5277" s="15">
        <v>0</v>
      </c>
    </row>
    <row r="5278" spans="1:5" x14ac:dyDescent="0.2">
      <c r="A5278" s="20">
        <v>105212</v>
      </c>
      <c r="B5278" s="17" t="s">
        <v>5291</v>
      </c>
      <c r="C5278" s="20" t="s">
        <v>19</v>
      </c>
      <c r="D5278" s="21">
        <v>262.97000000000003</v>
      </c>
      <c r="E5278" s="15">
        <v>0</v>
      </c>
    </row>
    <row r="5279" spans="1:5" x14ac:dyDescent="0.2">
      <c r="A5279" s="20">
        <v>105211</v>
      </c>
      <c r="B5279" s="17" t="s">
        <v>5292</v>
      </c>
      <c r="C5279" s="20" t="s">
        <v>19</v>
      </c>
      <c r="D5279" s="21">
        <v>265.64</v>
      </c>
      <c r="E5279" s="15">
        <v>0</v>
      </c>
    </row>
    <row r="5280" spans="1:5" x14ac:dyDescent="0.2">
      <c r="A5280" s="20">
        <v>105189</v>
      </c>
      <c r="B5280" s="17" t="s">
        <v>5293</v>
      </c>
      <c r="C5280" s="20" t="s">
        <v>19</v>
      </c>
      <c r="D5280" s="21">
        <v>26.07</v>
      </c>
      <c r="E5280" s="15">
        <v>0</v>
      </c>
    </row>
    <row r="5281" spans="1:5" x14ac:dyDescent="0.2">
      <c r="A5281" s="20">
        <v>105190</v>
      </c>
      <c r="B5281" s="17" t="s">
        <v>5294</v>
      </c>
      <c r="C5281" s="20" t="s">
        <v>19</v>
      </c>
      <c r="D5281" s="21">
        <v>32.25</v>
      </c>
      <c r="E5281" s="15">
        <v>0</v>
      </c>
    </row>
    <row r="5282" spans="1:5" x14ac:dyDescent="0.2">
      <c r="A5282" s="20">
        <v>94625</v>
      </c>
      <c r="B5282" s="17" t="s">
        <v>5295</v>
      </c>
      <c r="C5282" s="20" t="s">
        <v>19</v>
      </c>
      <c r="D5282" s="21">
        <v>1574.66</v>
      </c>
      <c r="E5282" s="15">
        <v>0</v>
      </c>
    </row>
    <row r="5283" spans="1:5" x14ac:dyDescent="0.2">
      <c r="A5283" s="20">
        <v>94622</v>
      </c>
      <c r="B5283" s="17" t="s">
        <v>5296</v>
      </c>
      <c r="C5283" s="20" t="s">
        <v>19</v>
      </c>
      <c r="D5283" s="21">
        <v>224.13</v>
      </c>
      <c r="E5283" s="15">
        <v>0</v>
      </c>
    </row>
    <row r="5284" spans="1:5" x14ac:dyDescent="0.2">
      <c r="A5284" s="20">
        <v>94623</v>
      </c>
      <c r="B5284" s="17" t="s">
        <v>5297</v>
      </c>
      <c r="C5284" s="20" t="s">
        <v>19</v>
      </c>
      <c r="D5284" s="21">
        <v>510.58</v>
      </c>
      <c r="E5284" s="15">
        <v>0</v>
      </c>
    </row>
    <row r="5285" spans="1:5" x14ac:dyDescent="0.2">
      <c r="A5285" s="20">
        <v>94624</v>
      </c>
      <c r="B5285" s="17" t="s">
        <v>5298</v>
      </c>
      <c r="C5285" s="20" t="s">
        <v>19</v>
      </c>
      <c r="D5285" s="21">
        <v>760.82</v>
      </c>
      <c r="E5285" s="15">
        <v>0</v>
      </c>
    </row>
    <row r="5286" spans="1:5" x14ac:dyDescent="0.2">
      <c r="A5286" s="20">
        <v>94763</v>
      </c>
      <c r="B5286" s="17" t="s">
        <v>5299</v>
      </c>
      <c r="C5286" s="20" t="s">
        <v>19</v>
      </c>
      <c r="D5286" s="21">
        <v>363.52</v>
      </c>
      <c r="E5286" s="15">
        <v>0</v>
      </c>
    </row>
    <row r="5287" spans="1:5" x14ac:dyDescent="0.2">
      <c r="A5287" s="20">
        <v>94756</v>
      </c>
      <c r="B5287" s="17" t="s">
        <v>5300</v>
      </c>
      <c r="C5287" s="20" t="s">
        <v>19</v>
      </c>
      <c r="D5287" s="21">
        <v>13.65</v>
      </c>
      <c r="E5287" s="15">
        <v>0</v>
      </c>
    </row>
    <row r="5288" spans="1:5" x14ac:dyDescent="0.2">
      <c r="A5288" s="20">
        <v>94757</v>
      </c>
      <c r="B5288" s="17" t="s">
        <v>5301</v>
      </c>
      <c r="C5288" s="20" t="s">
        <v>19</v>
      </c>
      <c r="D5288" s="21">
        <v>21.09</v>
      </c>
      <c r="E5288" s="15">
        <v>0</v>
      </c>
    </row>
    <row r="5289" spans="1:5" x14ac:dyDescent="0.2">
      <c r="A5289" s="20">
        <v>94758</v>
      </c>
      <c r="B5289" s="17" t="s">
        <v>5302</v>
      </c>
      <c r="C5289" s="20" t="s">
        <v>19</v>
      </c>
      <c r="D5289" s="21">
        <v>51.76</v>
      </c>
      <c r="E5289" s="15">
        <v>0</v>
      </c>
    </row>
    <row r="5290" spans="1:5" x14ac:dyDescent="0.2">
      <c r="A5290" s="20">
        <v>94759</v>
      </c>
      <c r="B5290" s="17" t="s">
        <v>5303</v>
      </c>
      <c r="C5290" s="20" t="s">
        <v>19</v>
      </c>
      <c r="D5290" s="21">
        <v>65.97</v>
      </c>
      <c r="E5290" s="15">
        <v>0</v>
      </c>
    </row>
    <row r="5291" spans="1:5" x14ac:dyDescent="0.2">
      <c r="A5291" s="20">
        <v>94760</v>
      </c>
      <c r="B5291" s="17" t="s">
        <v>5304</v>
      </c>
      <c r="C5291" s="20" t="s">
        <v>19</v>
      </c>
      <c r="D5291" s="21">
        <v>104.93</v>
      </c>
      <c r="E5291" s="15">
        <v>0</v>
      </c>
    </row>
    <row r="5292" spans="1:5" x14ac:dyDescent="0.2">
      <c r="A5292" s="20">
        <v>94761</v>
      </c>
      <c r="B5292" s="17" t="s">
        <v>5305</v>
      </c>
      <c r="C5292" s="20" t="s">
        <v>19</v>
      </c>
      <c r="D5292" s="21">
        <v>225.32</v>
      </c>
      <c r="E5292" s="15">
        <v>0</v>
      </c>
    </row>
    <row r="5293" spans="1:5" x14ac:dyDescent="0.2">
      <c r="A5293" s="20">
        <v>94762</v>
      </c>
      <c r="B5293" s="17" t="s">
        <v>5306</v>
      </c>
      <c r="C5293" s="20" t="s">
        <v>19</v>
      </c>
      <c r="D5293" s="21">
        <v>274.64</v>
      </c>
      <c r="E5293" s="15">
        <v>0</v>
      </c>
    </row>
    <row r="5294" spans="1:5" x14ac:dyDescent="0.2">
      <c r="A5294" s="20">
        <v>94462</v>
      </c>
      <c r="B5294" s="17" t="s">
        <v>5307</v>
      </c>
      <c r="C5294" s="20" t="s">
        <v>26</v>
      </c>
      <c r="D5294" s="21">
        <v>104.34</v>
      </c>
      <c r="E5294" s="15">
        <v>0</v>
      </c>
    </row>
    <row r="5295" spans="1:5" x14ac:dyDescent="0.2">
      <c r="A5295" s="20">
        <v>94463</v>
      </c>
      <c r="B5295" s="17" t="s">
        <v>5308</v>
      </c>
      <c r="C5295" s="20" t="s">
        <v>26</v>
      </c>
      <c r="D5295" s="21">
        <v>127.47</v>
      </c>
      <c r="E5295" s="15">
        <v>0</v>
      </c>
    </row>
    <row r="5296" spans="1:5" x14ac:dyDescent="0.2">
      <c r="A5296" s="20">
        <v>94464</v>
      </c>
      <c r="B5296" s="17" t="s">
        <v>5309</v>
      </c>
      <c r="C5296" s="20" t="s">
        <v>26</v>
      </c>
      <c r="D5296" s="21">
        <v>166.16</v>
      </c>
      <c r="E5296" s="15">
        <v>0</v>
      </c>
    </row>
    <row r="5297" spans="1:5" x14ac:dyDescent="0.2">
      <c r="A5297" s="20">
        <v>94605</v>
      </c>
      <c r="B5297" s="17" t="s">
        <v>5310</v>
      </c>
      <c r="C5297" s="20" t="s">
        <v>26</v>
      </c>
      <c r="D5297" s="21">
        <v>672.24</v>
      </c>
      <c r="E5297" s="15">
        <v>0</v>
      </c>
    </row>
    <row r="5298" spans="1:5" x14ac:dyDescent="0.2">
      <c r="A5298" s="20">
        <v>94602</v>
      </c>
      <c r="B5298" s="17" t="s">
        <v>5311</v>
      </c>
      <c r="C5298" s="20" t="s">
        <v>26</v>
      </c>
      <c r="D5298" s="21">
        <v>243.62</v>
      </c>
      <c r="E5298" s="15">
        <v>0</v>
      </c>
    </row>
    <row r="5299" spans="1:5" x14ac:dyDescent="0.2">
      <c r="A5299" s="20">
        <v>94603</v>
      </c>
      <c r="B5299" s="17" t="s">
        <v>5312</v>
      </c>
      <c r="C5299" s="20" t="s">
        <v>26</v>
      </c>
      <c r="D5299" s="21">
        <v>329.91</v>
      </c>
      <c r="E5299" s="15">
        <v>0</v>
      </c>
    </row>
    <row r="5300" spans="1:5" x14ac:dyDescent="0.2">
      <c r="A5300" s="20">
        <v>94604</v>
      </c>
      <c r="B5300" s="17" t="s">
        <v>5313</v>
      </c>
      <c r="C5300" s="20" t="s">
        <v>26</v>
      </c>
      <c r="D5300" s="21">
        <v>466.45</v>
      </c>
      <c r="E5300" s="15">
        <v>0</v>
      </c>
    </row>
    <row r="5301" spans="1:5" x14ac:dyDescent="0.2">
      <c r="A5301" s="20">
        <v>94723</v>
      </c>
      <c r="B5301" s="17" t="s">
        <v>5314</v>
      </c>
      <c r="C5301" s="20" t="s">
        <v>26</v>
      </c>
      <c r="D5301" s="21">
        <v>457.85</v>
      </c>
      <c r="E5301" s="15">
        <v>0</v>
      </c>
    </row>
    <row r="5302" spans="1:5" x14ac:dyDescent="0.2">
      <c r="A5302" s="20">
        <v>94716</v>
      </c>
      <c r="B5302" s="17" t="s">
        <v>5315</v>
      </c>
      <c r="C5302" s="20" t="s">
        <v>26</v>
      </c>
      <c r="D5302" s="21">
        <v>22.86</v>
      </c>
      <c r="E5302" s="15">
        <v>0</v>
      </c>
    </row>
    <row r="5303" spans="1:5" x14ac:dyDescent="0.2">
      <c r="A5303" s="20">
        <v>94717</v>
      </c>
      <c r="B5303" s="17" t="s">
        <v>5316</v>
      </c>
      <c r="C5303" s="20" t="s">
        <v>26</v>
      </c>
      <c r="D5303" s="21">
        <v>37.97</v>
      </c>
      <c r="E5303" s="15">
        <v>0</v>
      </c>
    </row>
    <row r="5304" spans="1:5" x14ac:dyDescent="0.2">
      <c r="A5304" s="20">
        <v>94718</v>
      </c>
      <c r="B5304" s="17" t="s">
        <v>5317</v>
      </c>
      <c r="C5304" s="20" t="s">
        <v>26</v>
      </c>
      <c r="D5304" s="21">
        <v>49.57</v>
      </c>
      <c r="E5304" s="15">
        <v>0</v>
      </c>
    </row>
    <row r="5305" spans="1:5" x14ac:dyDescent="0.2">
      <c r="A5305" s="20">
        <v>94719</v>
      </c>
      <c r="B5305" s="17" t="s">
        <v>5318</v>
      </c>
      <c r="C5305" s="20" t="s">
        <v>26</v>
      </c>
      <c r="D5305" s="21">
        <v>66.08</v>
      </c>
      <c r="E5305" s="15">
        <v>0</v>
      </c>
    </row>
    <row r="5306" spans="1:5" x14ac:dyDescent="0.2">
      <c r="A5306" s="20">
        <v>94720</v>
      </c>
      <c r="B5306" s="17" t="s">
        <v>5319</v>
      </c>
      <c r="C5306" s="20" t="s">
        <v>26</v>
      </c>
      <c r="D5306" s="21">
        <v>96.78</v>
      </c>
      <c r="E5306" s="15">
        <v>0</v>
      </c>
    </row>
    <row r="5307" spans="1:5" x14ac:dyDescent="0.2">
      <c r="A5307" s="20">
        <v>94721</v>
      </c>
      <c r="B5307" s="17" t="s">
        <v>5320</v>
      </c>
      <c r="C5307" s="20" t="s">
        <v>26</v>
      </c>
      <c r="D5307" s="21">
        <v>157.01</v>
      </c>
      <c r="E5307" s="15">
        <v>0</v>
      </c>
    </row>
    <row r="5308" spans="1:5" x14ac:dyDescent="0.2">
      <c r="A5308" s="20">
        <v>94722</v>
      </c>
      <c r="B5308" s="17" t="s">
        <v>5321</v>
      </c>
      <c r="C5308" s="20" t="s">
        <v>26</v>
      </c>
      <c r="D5308" s="21">
        <v>244.26</v>
      </c>
      <c r="E5308" s="15">
        <v>0</v>
      </c>
    </row>
    <row r="5309" spans="1:5" x14ac:dyDescent="0.2">
      <c r="A5309" s="20">
        <v>96726</v>
      </c>
      <c r="B5309" s="17" t="s">
        <v>5322</v>
      </c>
      <c r="C5309" s="20" t="s">
        <v>26</v>
      </c>
      <c r="D5309" s="21">
        <v>191.03</v>
      </c>
      <c r="E5309" s="15">
        <v>0</v>
      </c>
    </row>
    <row r="5310" spans="1:5" x14ac:dyDescent="0.2">
      <c r="A5310" s="20">
        <v>96735</v>
      </c>
      <c r="B5310" s="17" t="s">
        <v>5323</v>
      </c>
      <c r="C5310" s="20" t="s">
        <v>26</v>
      </c>
      <c r="D5310" s="21">
        <v>356.85</v>
      </c>
      <c r="E5310" s="15">
        <v>0</v>
      </c>
    </row>
    <row r="5311" spans="1:5" x14ac:dyDescent="0.2">
      <c r="A5311" s="20">
        <v>96718</v>
      </c>
      <c r="B5311" s="17" t="s">
        <v>5324</v>
      </c>
      <c r="C5311" s="20" t="s">
        <v>26</v>
      </c>
      <c r="D5311" s="21">
        <v>17.62</v>
      </c>
      <c r="E5311" s="15">
        <v>0</v>
      </c>
    </row>
    <row r="5312" spans="1:5" x14ac:dyDescent="0.2">
      <c r="A5312" s="20">
        <v>96727</v>
      </c>
      <c r="B5312" s="17" t="s">
        <v>5325</v>
      </c>
      <c r="C5312" s="20" t="s">
        <v>26</v>
      </c>
      <c r="D5312" s="21">
        <v>20.149999999999999</v>
      </c>
      <c r="E5312" s="15">
        <v>0</v>
      </c>
    </row>
    <row r="5313" spans="1:5" x14ac:dyDescent="0.2">
      <c r="A5313" s="20">
        <v>96719</v>
      </c>
      <c r="B5313" s="17" t="s">
        <v>5326</v>
      </c>
      <c r="C5313" s="20" t="s">
        <v>26</v>
      </c>
      <c r="D5313" s="21">
        <v>22.36</v>
      </c>
      <c r="E5313" s="15">
        <v>0</v>
      </c>
    </row>
    <row r="5314" spans="1:5" x14ac:dyDescent="0.2">
      <c r="A5314" s="20">
        <v>96728</v>
      </c>
      <c r="B5314" s="17" t="s">
        <v>5327</v>
      </c>
      <c r="C5314" s="20" t="s">
        <v>26</v>
      </c>
      <c r="D5314" s="21">
        <v>25.77</v>
      </c>
      <c r="E5314" s="15">
        <v>0</v>
      </c>
    </row>
    <row r="5315" spans="1:5" x14ac:dyDescent="0.2">
      <c r="A5315" s="20">
        <v>96720</v>
      </c>
      <c r="B5315" s="17" t="s">
        <v>5328</v>
      </c>
      <c r="C5315" s="20" t="s">
        <v>26</v>
      </c>
      <c r="D5315" s="21">
        <v>20.56</v>
      </c>
      <c r="E5315" s="15">
        <v>0</v>
      </c>
    </row>
    <row r="5316" spans="1:5" x14ac:dyDescent="0.2">
      <c r="A5316" s="20">
        <v>96729</v>
      </c>
      <c r="B5316" s="17" t="s">
        <v>5329</v>
      </c>
      <c r="C5316" s="20" t="s">
        <v>26</v>
      </c>
      <c r="D5316" s="21">
        <v>33.03</v>
      </c>
      <c r="E5316" s="15">
        <v>0</v>
      </c>
    </row>
    <row r="5317" spans="1:5" x14ac:dyDescent="0.2">
      <c r="A5317" s="20">
        <v>96721</v>
      </c>
      <c r="B5317" s="17" t="s">
        <v>5330</v>
      </c>
      <c r="C5317" s="20" t="s">
        <v>26</v>
      </c>
      <c r="D5317" s="21">
        <v>26.6</v>
      </c>
      <c r="E5317" s="15">
        <v>0</v>
      </c>
    </row>
    <row r="5318" spans="1:5" x14ac:dyDescent="0.2">
      <c r="A5318" s="20">
        <v>96730</v>
      </c>
      <c r="B5318" s="17" t="s">
        <v>5331</v>
      </c>
      <c r="C5318" s="20" t="s">
        <v>26</v>
      </c>
      <c r="D5318" s="21">
        <v>45.38</v>
      </c>
      <c r="E5318" s="15">
        <v>0</v>
      </c>
    </row>
    <row r="5319" spans="1:5" x14ac:dyDescent="0.2">
      <c r="A5319" s="20">
        <v>96722</v>
      </c>
      <c r="B5319" s="17" t="s">
        <v>5332</v>
      </c>
      <c r="C5319" s="20" t="s">
        <v>26</v>
      </c>
      <c r="D5319" s="21">
        <v>40.36</v>
      </c>
      <c r="E5319" s="15">
        <v>0</v>
      </c>
    </row>
    <row r="5320" spans="1:5" x14ac:dyDescent="0.2">
      <c r="A5320" s="20">
        <v>96731</v>
      </c>
      <c r="B5320" s="17" t="s">
        <v>5333</v>
      </c>
      <c r="C5320" s="20" t="s">
        <v>26</v>
      </c>
      <c r="D5320" s="21">
        <v>68.08</v>
      </c>
      <c r="E5320" s="15">
        <v>0</v>
      </c>
    </row>
    <row r="5321" spans="1:5" x14ac:dyDescent="0.2">
      <c r="A5321" s="20">
        <v>96723</v>
      </c>
      <c r="B5321" s="17" t="s">
        <v>5334</v>
      </c>
      <c r="C5321" s="20" t="s">
        <v>26</v>
      </c>
      <c r="D5321" s="21">
        <v>62.19</v>
      </c>
      <c r="E5321" s="15">
        <v>0</v>
      </c>
    </row>
    <row r="5322" spans="1:5" x14ac:dyDescent="0.2">
      <c r="A5322" s="20">
        <v>96732</v>
      </c>
      <c r="B5322" s="17" t="s">
        <v>5335</v>
      </c>
      <c r="C5322" s="20" t="s">
        <v>26</v>
      </c>
      <c r="D5322" s="21">
        <v>113.78</v>
      </c>
      <c r="E5322" s="15">
        <v>0</v>
      </c>
    </row>
    <row r="5323" spans="1:5" x14ac:dyDescent="0.2">
      <c r="A5323" s="20">
        <v>96724</v>
      </c>
      <c r="B5323" s="17" t="s">
        <v>5336</v>
      </c>
      <c r="C5323" s="20" t="s">
        <v>26</v>
      </c>
      <c r="D5323" s="21">
        <v>79.81</v>
      </c>
      <c r="E5323" s="15">
        <v>0</v>
      </c>
    </row>
    <row r="5324" spans="1:5" x14ac:dyDescent="0.2">
      <c r="A5324" s="20">
        <v>96733</v>
      </c>
      <c r="B5324" s="17" t="s">
        <v>5337</v>
      </c>
      <c r="C5324" s="20" t="s">
        <v>26</v>
      </c>
      <c r="D5324" s="21">
        <v>154.72999999999999</v>
      </c>
      <c r="E5324" s="15">
        <v>0</v>
      </c>
    </row>
    <row r="5325" spans="1:5" x14ac:dyDescent="0.2">
      <c r="A5325" s="20">
        <v>96725</v>
      </c>
      <c r="B5325" s="17" t="s">
        <v>5338</v>
      </c>
      <c r="C5325" s="20" t="s">
        <v>26</v>
      </c>
      <c r="D5325" s="21">
        <v>129.51</v>
      </c>
      <c r="E5325" s="15">
        <v>0</v>
      </c>
    </row>
    <row r="5326" spans="1:5" x14ac:dyDescent="0.2">
      <c r="A5326" s="20">
        <v>96734</v>
      </c>
      <c r="B5326" s="17" t="s">
        <v>5339</v>
      </c>
      <c r="C5326" s="20" t="s">
        <v>26</v>
      </c>
      <c r="D5326" s="21">
        <v>256.56</v>
      </c>
      <c r="E5326" s="15">
        <v>0</v>
      </c>
    </row>
    <row r="5327" spans="1:5" x14ac:dyDescent="0.2">
      <c r="A5327" s="20">
        <v>94655</v>
      </c>
      <c r="B5327" s="17" t="s">
        <v>5340</v>
      </c>
      <c r="C5327" s="20" t="s">
        <v>26</v>
      </c>
      <c r="D5327" s="21">
        <v>146.63</v>
      </c>
      <c r="E5327" s="15">
        <v>0</v>
      </c>
    </row>
    <row r="5328" spans="1:5" x14ac:dyDescent="0.2">
      <c r="A5328" s="20">
        <v>94648</v>
      </c>
      <c r="B5328" s="17" t="s">
        <v>5341</v>
      </c>
      <c r="C5328" s="20" t="s">
        <v>26</v>
      </c>
      <c r="D5328" s="21">
        <v>8.5399999999999991</v>
      </c>
      <c r="E5328" s="15">
        <v>0</v>
      </c>
    </row>
    <row r="5329" spans="1:5" x14ac:dyDescent="0.2">
      <c r="A5329" s="20">
        <v>94649</v>
      </c>
      <c r="B5329" s="17" t="s">
        <v>5342</v>
      </c>
      <c r="C5329" s="20" t="s">
        <v>26</v>
      </c>
      <c r="D5329" s="21">
        <v>15.53</v>
      </c>
      <c r="E5329" s="15">
        <v>0</v>
      </c>
    </row>
    <row r="5330" spans="1:5" x14ac:dyDescent="0.2">
      <c r="A5330" s="20">
        <v>94650</v>
      </c>
      <c r="B5330" s="17" t="s">
        <v>5343</v>
      </c>
      <c r="C5330" s="20" t="s">
        <v>26</v>
      </c>
      <c r="D5330" s="21">
        <v>23.34</v>
      </c>
      <c r="E5330" s="15">
        <v>0</v>
      </c>
    </row>
    <row r="5331" spans="1:5" x14ac:dyDescent="0.2">
      <c r="A5331" s="20">
        <v>94651</v>
      </c>
      <c r="B5331" s="17" t="s">
        <v>5344</v>
      </c>
      <c r="C5331" s="20" t="s">
        <v>26</v>
      </c>
      <c r="D5331" s="21">
        <v>27.39</v>
      </c>
      <c r="E5331" s="15">
        <v>0</v>
      </c>
    </row>
    <row r="5332" spans="1:5" x14ac:dyDescent="0.2">
      <c r="A5332" s="20">
        <v>94652</v>
      </c>
      <c r="B5332" s="17" t="s">
        <v>5345</v>
      </c>
      <c r="C5332" s="20" t="s">
        <v>26</v>
      </c>
      <c r="D5332" s="21">
        <v>42.57</v>
      </c>
      <c r="E5332" s="15">
        <v>0</v>
      </c>
    </row>
    <row r="5333" spans="1:5" x14ac:dyDescent="0.2">
      <c r="A5333" s="20">
        <v>94653</v>
      </c>
      <c r="B5333" s="17" t="s">
        <v>5346</v>
      </c>
      <c r="C5333" s="20" t="s">
        <v>26</v>
      </c>
      <c r="D5333" s="21">
        <v>68.489999999999995</v>
      </c>
      <c r="E5333" s="15">
        <v>0</v>
      </c>
    </row>
    <row r="5334" spans="1:5" x14ac:dyDescent="0.2">
      <c r="A5334" s="20">
        <v>94654</v>
      </c>
      <c r="B5334" s="17" t="s">
        <v>5347</v>
      </c>
      <c r="C5334" s="20" t="s">
        <v>26</v>
      </c>
      <c r="D5334" s="21">
        <v>93.02</v>
      </c>
      <c r="E5334" s="15">
        <v>0</v>
      </c>
    </row>
    <row r="5335" spans="1:5" x14ac:dyDescent="0.2">
      <c r="A5335" s="20">
        <v>94689</v>
      </c>
      <c r="B5335" s="17" t="s">
        <v>5348</v>
      </c>
      <c r="C5335" s="20" t="s">
        <v>19</v>
      </c>
      <c r="D5335" s="21">
        <v>11.65</v>
      </c>
      <c r="E5335" s="15">
        <v>0</v>
      </c>
    </row>
    <row r="5336" spans="1:5" x14ac:dyDescent="0.2">
      <c r="A5336" s="20">
        <v>94702</v>
      </c>
      <c r="B5336" s="17" t="s">
        <v>5349</v>
      </c>
      <c r="C5336" s="20" t="s">
        <v>19</v>
      </c>
      <c r="D5336" s="21">
        <v>220.85</v>
      </c>
      <c r="E5336" s="15">
        <v>0</v>
      </c>
    </row>
    <row r="5337" spans="1:5" x14ac:dyDescent="0.2">
      <c r="A5337" s="20">
        <v>94691</v>
      </c>
      <c r="B5337" s="17" t="s">
        <v>5350</v>
      </c>
      <c r="C5337" s="20" t="s">
        <v>19</v>
      </c>
      <c r="D5337" s="21">
        <v>16.41</v>
      </c>
      <c r="E5337" s="15">
        <v>0</v>
      </c>
    </row>
    <row r="5338" spans="1:5" x14ac:dyDescent="0.2">
      <c r="A5338" s="20">
        <v>94693</v>
      </c>
      <c r="B5338" s="17" t="s">
        <v>5351</v>
      </c>
      <c r="C5338" s="20" t="s">
        <v>19</v>
      </c>
      <c r="D5338" s="21">
        <v>21.52</v>
      </c>
      <c r="E5338" s="15">
        <v>0</v>
      </c>
    </row>
    <row r="5339" spans="1:5" x14ac:dyDescent="0.2">
      <c r="A5339" s="20">
        <v>94695</v>
      </c>
      <c r="B5339" s="17" t="s">
        <v>5352</v>
      </c>
      <c r="C5339" s="20" t="s">
        <v>19</v>
      </c>
      <c r="D5339" s="21">
        <v>37.130000000000003</v>
      </c>
      <c r="E5339" s="15">
        <v>0</v>
      </c>
    </row>
    <row r="5340" spans="1:5" x14ac:dyDescent="0.2">
      <c r="A5340" s="20">
        <v>94698</v>
      </c>
      <c r="B5340" s="17" t="s">
        <v>5353</v>
      </c>
      <c r="C5340" s="20" t="s">
        <v>19</v>
      </c>
      <c r="D5340" s="21">
        <v>79.25</v>
      </c>
      <c r="E5340" s="15">
        <v>0</v>
      </c>
    </row>
    <row r="5341" spans="1:5" x14ac:dyDescent="0.2">
      <c r="A5341" s="20">
        <v>94700</v>
      </c>
      <c r="B5341" s="17" t="s">
        <v>5354</v>
      </c>
      <c r="C5341" s="20" t="s">
        <v>19</v>
      </c>
      <c r="D5341" s="21">
        <v>152.87</v>
      </c>
      <c r="E5341" s="15">
        <v>0</v>
      </c>
    </row>
    <row r="5342" spans="1:5" x14ac:dyDescent="0.2">
      <c r="A5342" s="20">
        <v>94477</v>
      </c>
      <c r="B5342" s="17" t="s">
        <v>5355</v>
      </c>
      <c r="C5342" s="20" t="s">
        <v>19</v>
      </c>
      <c r="D5342" s="21">
        <v>116.07</v>
      </c>
      <c r="E5342" s="15">
        <v>0</v>
      </c>
    </row>
    <row r="5343" spans="1:5" x14ac:dyDescent="0.2">
      <c r="A5343" s="20">
        <v>94478</v>
      </c>
      <c r="B5343" s="17" t="s">
        <v>5356</v>
      </c>
      <c r="C5343" s="20" t="s">
        <v>19</v>
      </c>
      <c r="D5343" s="21">
        <v>186.21</v>
      </c>
      <c r="E5343" s="15">
        <v>0</v>
      </c>
    </row>
    <row r="5344" spans="1:5" x14ac:dyDescent="0.2">
      <c r="A5344" s="20">
        <v>94479</v>
      </c>
      <c r="B5344" s="17" t="s">
        <v>5357</v>
      </c>
      <c r="C5344" s="20" t="s">
        <v>19</v>
      </c>
      <c r="D5344" s="21">
        <v>240.64</v>
      </c>
      <c r="E5344" s="15">
        <v>0</v>
      </c>
    </row>
    <row r="5345" spans="1:5" x14ac:dyDescent="0.2">
      <c r="A5345" s="20">
        <v>96764</v>
      </c>
      <c r="B5345" s="17" t="s">
        <v>5358</v>
      </c>
      <c r="C5345" s="20" t="s">
        <v>19</v>
      </c>
      <c r="D5345" s="21">
        <v>354.9</v>
      </c>
      <c r="E5345" s="15">
        <v>0</v>
      </c>
    </row>
    <row r="5346" spans="1:5" x14ac:dyDescent="0.2">
      <c r="A5346" s="20">
        <v>105164</v>
      </c>
      <c r="B5346" s="17" t="s">
        <v>5359</v>
      </c>
      <c r="C5346" s="20" t="s">
        <v>19</v>
      </c>
      <c r="D5346" s="21">
        <v>14.02</v>
      </c>
      <c r="E5346" s="15">
        <v>0</v>
      </c>
    </row>
    <row r="5347" spans="1:5" x14ac:dyDescent="0.2">
      <c r="A5347" s="20">
        <v>105165</v>
      </c>
      <c r="B5347" s="17" t="s">
        <v>5360</v>
      </c>
      <c r="C5347" s="20" t="s">
        <v>19</v>
      </c>
      <c r="D5347" s="21">
        <v>14.41</v>
      </c>
      <c r="E5347" s="15">
        <v>0</v>
      </c>
    </row>
    <row r="5348" spans="1:5" x14ac:dyDescent="0.2">
      <c r="A5348" s="20">
        <v>96758</v>
      </c>
      <c r="B5348" s="17" t="s">
        <v>5361</v>
      </c>
      <c r="C5348" s="20" t="s">
        <v>19</v>
      </c>
      <c r="D5348" s="21">
        <v>21.35</v>
      </c>
      <c r="E5348" s="15">
        <v>0</v>
      </c>
    </row>
    <row r="5349" spans="1:5" x14ac:dyDescent="0.2">
      <c r="A5349" s="20">
        <v>96759</v>
      </c>
      <c r="B5349" s="17" t="s">
        <v>5362</v>
      </c>
      <c r="C5349" s="20" t="s">
        <v>19</v>
      </c>
      <c r="D5349" s="21">
        <v>31.01</v>
      </c>
      <c r="E5349" s="15">
        <v>0</v>
      </c>
    </row>
    <row r="5350" spans="1:5" x14ac:dyDescent="0.2">
      <c r="A5350" s="20">
        <v>96760</v>
      </c>
      <c r="B5350" s="17" t="s">
        <v>5363</v>
      </c>
      <c r="C5350" s="20" t="s">
        <v>19</v>
      </c>
      <c r="D5350" s="21">
        <v>49.58</v>
      </c>
      <c r="E5350" s="15">
        <v>0</v>
      </c>
    </row>
    <row r="5351" spans="1:5" x14ac:dyDescent="0.2">
      <c r="A5351" s="20">
        <v>96761</v>
      </c>
      <c r="B5351" s="17" t="s">
        <v>5364</v>
      </c>
      <c r="C5351" s="20" t="s">
        <v>19</v>
      </c>
      <c r="D5351" s="21">
        <v>73.430000000000007</v>
      </c>
      <c r="E5351" s="15">
        <v>0</v>
      </c>
    </row>
    <row r="5352" spans="1:5" x14ac:dyDescent="0.2">
      <c r="A5352" s="20">
        <v>96762</v>
      </c>
      <c r="B5352" s="17" t="s">
        <v>5365</v>
      </c>
      <c r="C5352" s="20" t="s">
        <v>19</v>
      </c>
      <c r="D5352" s="21">
        <v>135.62</v>
      </c>
      <c r="E5352" s="15">
        <v>0</v>
      </c>
    </row>
    <row r="5353" spans="1:5" x14ac:dyDescent="0.2">
      <c r="A5353" s="20">
        <v>96763</v>
      </c>
      <c r="B5353" s="17" t="s">
        <v>5366</v>
      </c>
      <c r="C5353" s="20" t="s">
        <v>19</v>
      </c>
      <c r="D5353" s="21">
        <v>181.6</v>
      </c>
      <c r="E5353" s="15">
        <v>0</v>
      </c>
    </row>
    <row r="5354" spans="1:5" x14ac:dyDescent="0.2">
      <c r="A5354" s="20">
        <v>94701</v>
      </c>
      <c r="B5354" s="17" t="s">
        <v>5367</v>
      </c>
      <c r="C5354" s="20" t="s">
        <v>19</v>
      </c>
      <c r="D5354" s="21">
        <v>265.42</v>
      </c>
      <c r="E5354" s="15">
        <v>0</v>
      </c>
    </row>
    <row r="5355" spans="1:5" x14ac:dyDescent="0.2">
      <c r="A5355" s="20">
        <v>94688</v>
      </c>
      <c r="B5355" s="17" t="s">
        <v>5368</v>
      </c>
      <c r="C5355" s="20" t="s">
        <v>19</v>
      </c>
      <c r="D5355" s="21">
        <v>8.5299999999999994</v>
      </c>
      <c r="E5355" s="15">
        <v>0</v>
      </c>
    </row>
    <row r="5356" spans="1:5" x14ac:dyDescent="0.2">
      <c r="A5356" s="20">
        <v>94690</v>
      </c>
      <c r="B5356" s="17" t="s">
        <v>5369</v>
      </c>
      <c r="C5356" s="20" t="s">
        <v>19</v>
      </c>
      <c r="D5356" s="21">
        <v>13.81</v>
      </c>
      <c r="E5356" s="15">
        <v>0</v>
      </c>
    </row>
    <row r="5357" spans="1:5" x14ac:dyDescent="0.2">
      <c r="A5357" s="20">
        <v>94692</v>
      </c>
      <c r="B5357" s="17" t="s">
        <v>5370</v>
      </c>
      <c r="C5357" s="20" t="s">
        <v>19</v>
      </c>
      <c r="D5357" s="21">
        <v>23.24</v>
      </c>
    </row>
    <row r="5358" spans="1:5" x14ac:dyDescent="0.2">
      <c r="A5358" s="20">
        <v>94694</v>
      </c>
      <c r="B5358" s="17" t="s">
        <v>5371</v>
      </c>
      <c r="C5358" s="20" t="s">
        <v>19</v>
      </c>
      <c r="D5358" s="21">
        <v>28.9</v>
      </c>
      <c r="E5358" s="15">
        <v>0</v>
      </c>
    </row>
    <row r="5359" spans="1:5" x14ac:dyDescent="0.2">
      <c r="A5359" s="20">
        <v>94696</v>
      </c>
      <c r="B5359" s="17" t="s">
        <v>5372</v>
      </c>
      <c r="C5359" s="20" t="s">
        <v>19</v>
      </c>
      <c r="D5359" s="21">
        <v>60.03</v>
      </c>
      <c r="E5359" s="15">
        <v>0</v>
      </c>
    </row>
    <row r="5360" spans="1:5" x14ac:dyDescent="0.2">
      <c r="A5360" s="20">
        <v>94697</v>
      </c>
      <c r="B5360" s="17" t="s">
        <v>5373</v>
      </c>
      <c r="C5360" s="20" t="s">
        <v>19</v>
      </c>
      <c r="D5360" s="21">
        <v>102.48</v>
      </c>
      <c r="E5360" s="15">
        <v>0</v>
      </c>
    </row>
    <row r="5361" spans="1:5" x14ac:dyDescent="0.2">
      <c r="A5361" s="20">
        <v>94699</v>
      </c>
      <c r="B5361" s="17" t="s">
        <v>5374</v>
      </c>
      <c r="C5361" s="20" t="s">
        <v>19</v>
      </c>
      <c r="D5361" s="21">
        <v>135.63</v>
      </c>
      <c r="E5361" s="15">
        <v>0</v>
      </c>
    </row>
    <row r="5362" spans="1:5" x14ac:dyDescent="0.2">
      <c r="A5362" s="20">
        <v>105167</v>
      </c>
      <c r="B5362" s="17" t="s">
        <v>5375</v>
      </c>
      <c r="C5362" s="20" t="s">
        <v>19</v>
      </c>
      <c r="D5362" s="21">
        <v>260.88</v>
      </c>
      <c r="E5362" s="15">
        <v>0</v>
      </c>
    </row>
    <row r="5363" spans="1:5" x14ac:dyDescent="0.2">
      <c r="A5363" s="20">
        <v>105168</v>
      </c>
      <c r="B5363" s="17" t="s">
        <v>5376</v>
      </c>
      <c r="C5363" s="20" t="s">
        <v>19</v>
      </c>
      <c r="D5363" s="21">
        <v>0</v>
      </c>
      <c r="E5363" s="15">
        <v>0</v>
      </c>
    </row>
    <row r="5364" spans="1:5" x14ac:dyDescent="0.2">
      <c r="A5364" s="20">
        <v>105171</v>
      </c>
      <c r="B5364" s="17" t="s">
        <v>5377</v>
      </c>
      <c r="C5364" s="20" t="s">
        <v>19</v>
      </c>
      <c r="D5364" s="21">
        <v>0</v>
      </c>
      <c r="E5364" s="15">
        <v>0</v>
      </c>
    </row>
    <row r="5365" spans="1:5" x14ac:dyDescent="0.2">
      <c r="A5365" s="20">
        <v>105191</v>
      </c>
      <c r="B5365" s="17" t="s">
        <v>5378</v>
      </c>
      <c r="C5365" s="20" t="s">
        <v>19</v>
      </c>
      <c r="D5365" s="21">
        <v>0</v>
      </c>
      <c r="E5365" s="15">
        <v>0</v>
      </c>
    </row>
    <row r="5366" spans="1:5" x14ac:dyDescent="0.2">
      <c r="A5366" s="20">
        <v>105192</v>
      </c>
      <c r="B5366" s="17" t="s">
        <v>5379</v>
      </c>
      <c r="C5366" s="20" t="s">
        <v>19</v>
      </c>
      <c r="D5366" s="21">
        <v>0</v>
      </c>
      <c r="E5366" s="15">
        <v>0</v>
      </c>
    </row>
    <row r="5367" spans="1:5" x14ac:dyDescent="0.2">
      <c r="A5367" s="20">
        <v>96809</v>
      </c>
      <c r="B5367" s="17" t="s">
        <v>5380</v>
      </c>
      <c r="C5367" s="20" t="s">
        <v>19</v>
      </c>
      <c r="D5367" s="21">
        <v>22.67</v>
      </c>
      <c r="E5367" s="15">
        <v>0</v>
      </c>
    </row>
    <row r="5368" spans="1:5" x14ac:dyDescent="0.2">
      <c r="A5368" s="20">
        <v>96812</v>
      </c>
      <c r="B5368" s="17" t="s">
        <v>5381</v>
      </c>
      <c r="C5368" s="20" t="s">
        <v>19</v>
      </c>
      <c r="D5368" s="21">
        <v>23.72</v>
      </c>
      <c r="E5368" s="15">
        <v>0</v>
      </c>
    </row>
    <row r="5369" spans="1:5" x14ac:dyDescent="0.2">
      <c r="A5369" s="20">
        <v>96813</v>
      </c>
      <c r="B5369" s="17" t="s">
        <v>5382</v>
      </c>
      <c r="C5369" s="20" t="s">
        <v>19</v>
      </c>
      <c r="D5369" s="21">
        <v>26.93</v>
      </c>
      <c r="E5369" s="15">
        <v>0</v>
      </c>
    </row>
    <row r="5370" spans="1:5" x14ac:dyDescent="0.2">
      <c r="A5370" s="20">
        <v>96817</v>
      </c>
      <c r="B5370" s="17" t="s">
        <v>5383</v>
      </c>
      <c r="C5370" s="20" t="s">
        <v>19</v>
      </c>
      <c r="D5370" s="21">
        <v>39.409999999999997</v>
      </c>
      <c r="E5370" s="15">
        <v>0</v>
      </c>
    </row>
    <row r="5371" spans="1:5" x14ac:dyDescent="0.2">
      <c r="A5371" s="20">
        <v>96816</v>
      </c>
      <c r="B5371" s="17" t="s">
        <v>5384</v>
      </c>
      <c r="C5371" s="20" t="s">
        <v>19</v>
      </c>
      <c r="D5371" s="21">
        <v>30.2</v>
      </c>
      <c r="E5371" s="15">
        <v>0</v>
      </c>
    </row>
    <row r="5372" spans="1:5" x14ac:dyDescent="0.2">
      <c r="A5372" s="20">
        <v>96821</v>
      </c>
      <c r="B5372" s="17" t="s">
        <v>5385</v>
      </c>
      <c r="C5372" s="20" t="s">
        <v>19</v>
      </c>
      <c r="D5372" s="21">
        <v>43.73</v>
      </c>
      <c r="E5372" s="15">
        <v>0</v>
      </c>
    </row>
    <row r="5373" spans="1:5" x14ac:dyDescent="0.2">
      <c r="A5373" s="20">
        <v>96824</v>
      </c>
      <c r="B5373" s="17" t="s">
        <v>5386</v>
      </c>
      <c r="C5373" s="20" t="s">
        <v>19</v>
      </c>
      <c r="D5373" s="21">
        <v>21.08</v>
      </c>
      <c r="E5373" s="15">
        <v>0</v>
      </c>
    </row>
    <row r="5374" spans="1:5" x14ac:dyDescent="0.2">
      <c r="A5374" s="20">
        <v>96827</v>
      </c>
      <c r="B5374" s="17" t="s">
        <v>5387</v>
      </c>
      <c r="C5374" s="20" t="s">
        <v>19</v>
      </c>
      <c r="D5374" s="21">
        <v>22.88</v>
      </c>
      <c r="E5374" s="15">
        <v>0</v>
      </c>
    </row>
    <row r="5375" spans="1:5" x14ac:dyDescent="0.2">
      <c r="A5375" s="20">
        <v>96828</v>
      </c>
      <c r="B5375" s="17" t="s">
        <v>5388</v>
      </c>
      <c r="C5375" s="20" t="s">
        <v>19</v>
      </c>
      <c r="D5375" s="21">
        <v>27.87</v>
      </c>
      <c r="E5375" s="15">
        <v>0</v>
      </c>
    </row>
    <row r="5376" spans="1:5" x14ac:dyDescent="0.2">
      <c r="A5376" s="20">
        <v>96832</v>
      </c>
      <c r="B5376" s="17" t="s">
        <v>5389</v>
      </c>
      <c r="C5376" s="20" t="s">
        <v>19</v>
      </c>
      <c r="D5376" s="21">
        <v>34.380000000000003</v>
      </c>
      <c r="E5376" s="15">
        <v>0</v>
      </c>
    </row>
    <row r="5377" spans="1:5" x14ac:dyDescent="0.2">
      <c r="A5377" s="20">
        <v>104525</v>
      </c>
      <c r="B5377" s="17" t="s">
        <v>5390</v>
      </c>
      <c r="C5377" s="20" t="s">
        <v>19</v>
      </c>
      <c r="D5377" s="21">
        <v>0</v>
      </c>
      <c r="E5377" s="15">
        <v>0</v>
      </c>
    </row>
    <row r="5378" spans="1:5" x14ac:dyDescent="0.2">
      <c r="A5378" s="20">
        <v>104563</v>
      </c>
      <c r="B5378" s="17" t="s">
        <v>5391</v>
      </c>
      <c r="C5378" s="20" t="s">
        <v>19</v>
      </c>
      <c r="D5378" s="21">
        <v>0</v>
      </c>
      <c r="E5378" s="15">
        <v>0</v>
      </c>
    </row>
    <row r="5379" spans="1:5" x14ac:dyDescent="0.2">
      <c r="A5379" s="20">
        <v>104531</v>
      </c>
      <c r="B5379" s="17" t="s">
        <v>5392</v>
      </c>
      <c r="C5379" s="20" t="s">
        <v>19</v>
      </c>
      <c r="D5379" s="21">
        <v>0</v>
      </c>
      <c r="E5379" s="15">
        <v>0</v>
      </c>
    </row>
    <row r="5380" spans="1:5" x14ac:dyDescent="0.2">
      <c r="A5380" s="20">
        <v>104527</v>
      </c>
      <c r="B5380" s="17" t="s">
        <v>5393</v>
      </c>
      <c r="C5380" s="20" t="s">
        <v>19</v>
      </c>
      <c r="D5380" s="21">
        <v>0</v>
      </c>
      <c r="E5380" s="15">
        <v>0</v>
      </c>
    </row>
    <row r="5381" spans="1:5" x14ac:dyDescent="0.2">
      <c r="A5381" s="20">
        <v>104529</v>
      </c>
      <c r="B5381" s="17" t="s">
        <v>5394</v>
      </c>
      <c r="C5381" s="20" t="s">
        <v>19</v>
      </c>
      <c r="D5381" s="21">
        <v>0</v>
      </c>
      <c r="E5381" s="15">
        <v>0</v>
      </c>
    </row>
    <row r="5382" spans="1:5" x14ac:dyDescent="0.2">
      <c r="A5382" s="20">
        <v>104564</v>
      </c>
      <c r="B5382" s="17" t="s">
        <v>5395</v>
      </c>
      <c r="C5382" s="20" t="s">
        <v>19</v>
      </c>
      <c r="D5382" s="21">
        <v>0</v>
      </c>
      <c r="E5382" s="15">
        <v>0</v>
      </c>
    </row>
    <row r="5383" spans="1:5" x14ac:dyDescent="0.2">
      <c r="A5383" s="20">
        <v>104533</v>
      </c>
      <c r="B5383" s="17" t="s">
        <v>5396</v>
      </c>
      <c r="C5383" s="20" t="s">
        <v>19</v>
      </c>
      <c r="D5383" s="21">
        <v>0</v>
      </c>
      <c r="E5383" s="15">
        <v>0</v>
      </c>
    </row>
    <row r="5384" spans="1:5" x14ac:dyDescent="0.2">
      <c r="A5384" s="20">
        <v>104535</v>
      </c>
      <c r="B5384" s="17" t="s">
        <v>5397</v>
      </c>
      <c r="C5384" s="20" t="s">
        <v>19</v>
      </c>
      <c r="D5384" s="21">
        <v>0</v>
      </c>
      <c r="E5384" s="15">
        <v>0</v>
      </c>
    </row>
    <row r="5385" spans="1:5" x14ac:dyDescent="0.2">
      <c r="A5385" s="20">
        <v>96810</v>
      </c>
      <c r="B5385" s="17" t="s">
        <v>5398</v>
      </c>
      <c r="C5385" s="20" t="s">
        <v>19</v>
      </c>
      <c r="D5385" s="21">
        <v>24.7</v>
      </c>
      <c r="E5385" s="15">
        <v>0</v>
      </c>
    </row>
    <row r="5386" spans="1:5" x14ac:dyDescent="0.2">
      <c r="A5386" s="20">
        <v>104524</v>
      </c>
      <c r="B5386" s="17" t="s">
        <v>5399</v>
      </c>
      <c r="C5386" s="20" t="s">
        <v>19</v>
      </c>
      <c r="D5386" s="21">
        <v>0</v>
      </c>
      <c r="E5386" s="15">
        <v>0</v>
      </c>
    </row>
    <row r="5387" spans="1:5" x14ac:dyDescent="0.2">
      <c r="A5387" s="20">
        <v>104530</v>
      </c>
      <c r="B5387" s="17" t="s">
        <v>5400</v>
      </c>
      <c r="C5387" s="20" t="s">
        <v>19</v>
      </c>
      <c r="D5387" s="21">
        <v>0</v>
      </c>
      <c r="E5387" s="15">
        <v>0</v>
      </c>
    </row>
    <row r="5388" spans="1:5" x14ac:dyDescent="0.2">
      <c r="A5388" s="20">
        <v>104526</v>
      </c>
      <c r="B5388" s="17" t="s">
        <v>5401</v>
      </c>
      <c r="C5388" s="20" t="s">
        <v>19</v>
      </c>
      <c r="D5388" s="21">
        <v>0</v>
      </c>
      <c r="E5388" s="15">
        <v>0</v>
      </c>
    </row>
    <row r="5389" spans="1:5" x14ac:dyDescent="0.2">
      <c r="A5389" s="20">
        <v>104528</v>
      </c>
      <c r="B5389" s="17" t="s">
        <v>5402</v>
      </c>
      <c r="C5389" s="20" t="s">
        <v>19</v>
      </c>
      <c r="D5389" s="21">
        <v>0</v>
      </c>
      <c r="E5389" s="15">
        <v>0</v>
      </c>
    </row>
    <row r="5390" spans="1:5" x14ac:dyDescent="0.2">
      <c r="A5390" s="20">
        <v>104532</v>
      </c>
      <c r="B5390" s="17" t="s">
        <v>5403</v>
      </c>
      <c r="C5390" s="20" t="s">
        <v>19</v>
      </c>
      <c r="D5390" s="21">
        <v>0</v>
      </c>
      <c r="E5390" s="15">
        <v>0</v>
      </c>
    </row>
    <row r="5391" spans="1:5" x14ac:dyDescent="0.2">
      <c r="A5391" s="20">
        <v>104534</v>
      </c>
      <c r="B5391" s="17" t="s">
        <v>5404</v>
      </c>
      <c r="C5391" s="20" t="s">
        <v>19</v>
      </c>
      <c r="D5391" s="21">
        <v>0</v>
      </c>
      <c r="E5391" s="15">
        <v>0</v>
      </c>
    </row>
    <row r="5392" spans="1:5" x14ac:dyDescent="0.2">
      <c r="A5392" s="20">
        <v>96873</v>
      </c>
      <c r="B5392" s="17" t="s">
        <v>5405</v>
      </c>
      <c r="C5392" s="20" t="s">
        <v>19</v>
      </c>
      <c r="D5392" s="21">
        <v>73.22</v>
      </c>
      <c r="E5392" s="15">
        <v>0</v>
      </c>
    </row>
    <row r="5393" spans="1:5" x14ac:dyDescent="0.2">
      <c r="A5393" s="20">
        <v>96872</v>
      </c>
      <c r="B5393" s="17" t="s">
        <v>5406</v>
      </c>
      <c r="C5393" s="20" t="s">
        <v>19</v>
      </c>
      <c r="D5393" s="21">
        <v>56.01</v>
      </c>
      <c r="E5393" s="15">
        <v>0</v>
      </c>
    </row>
    <row r="5394" spans="1:5" x14ac:dyDescent="0.2">
      <c r="A5394" s="20">
        <v>96876</v>
      </c>
      <c r="B5394" s="17" t="s">
        <v>5407</v>
      </c>
      <c r="C5394" s="20" t="s">
        <v>19</v>
      </c>
      <c r="D5394" s="21">
        <v>190.24</v>
      </c>
      <c r="E5394" s="15">
        <v>0</v>
      </c>
    </row>
    <row r="5395" spans="1:5" x14ac:dyDescent="0.2">
      <c r="A5395" s="20">
        <v>96878</v>
      </c>
      <c r="B5395" s="17" t="s">
        <v>5408</v>
      </c>
      <c r="C5395" s="20" t="s">
        <v>19</v>
      </c>
      <c r="D5395" s="21">
        <v>213.35</v>
      </c>
      <c r="E5395" s="15">
        <v>0</v>
      </c>
    </row>
    <row r="5396" spans="1:5" x14ac:dyDescent="0.2">
      <c r="A5396" s="20">
        <v>96875</v>
      </c>
      <c r="B5396" s="17" t="s">
        <v>5409</v>
      </c>
      <c r="C5396" s="20" t="s">
        <v>19</v>
      </c>
      <c r="D5396" s="21">
        <v>87.43</v>
      </c>
      <c r="E5396" s="15">
        <v>0</v>
      </c>
    </row>
    <row r="5397" spans="1:5" x14ac:dyDescent="0.2">
      <c r="A5397" s="20">
        <v>96874</v>
      </c>
      <c r="B5397" s="17" t="s">
        <v>5410</v>
      </c>
      <c r="C5397" s="20" t="s">
        <v>19</v>
      </c>
      <c r="D5397" s="21">
        <v>67.87</v>
      </c>
      <c r="E5397" s="15">
        <v>0</v>
      </c>
    </row>
    <row r="5398" spans="1:5" x14ac:dyDescent="0.2">
      <c r="A5398" s="20">
        <v>96879</v>
      </c>
      <c r="B5398" s="17" t="s">
        <v>5411</v>
      </c>
      <c r="C5398" s="20" t="s">
        <v>19</v>
      </c>
      <c r="D5398" s="21">
        <v>207.13</v>
      </c>
      <c r="E5398" s="15">
        <v>0</v>
      </c>
    </row>
    <row r="5399" spans="1:5" x14ac:dyDescent="0.2">
      <c r="A5399" s="20">
        <v>96881</v>
      </c>
      <c r="B5399" s="17" t="s">
        <v>5412</v>
      </c>
      <c r="C5399" s="20" t="s">
        <v>19</v>
      </c>
      <c r="D5399" s="21">
        <v>245.15</v>
      </c>
      <c r="E5399" s="15">
        <v>0</v>
      </c>
    </row>
    <row r="5400" spans="1:5" x14ac:dyDescent="0.2">
      <c r="A5400" s="20">
        <v>96837</v>
      </c>
      <c r="B5400" s="17" t="s">
        <v>5413</v>
      </c>
      <c r="C5400" s="20" t="s">
        <v>19</v>
      </c>
      <c r="D5400" s="21">
        <v>25.29</v>
      </c>
      <c r="E5400" s="15">
        <v>0</v>
      </c>
    </row>
    <row r="5401" spans="1:5" x14ac:dyDescent="0.2">
      <c r="A5401" s="20">
        <v>96840</v>
      </c>
      <c r="B5401" s="17" t="s">
        <v>5414</v>
      </c>
      <c r="C5401" s="20" t="s">
        <v>19</v>
      </c>
      <c r="D5401" s="21">
        <v>30.46</v>
      </c>
      <c r="E5401" s="15">
        <v>0</v>
      </c>
    </row>
    <row r="5402" spans="1:5" x14ac:dyDescent="0.2">
      <c r="A5402" s="20">
        <v>96845</v>
      </c>
      <c r="B5402" s="17" t="s">
        <v>5415</v>
      </c>
      <c r="C5402" s="20" t="s">
        <v>19</v>
      </c>
      <c r="D5402" s="21">
        <v>46.3</v>
      </c>
      <c r="E5402" s="15">
        <v>0</v>
      </c>
    </row>
    <row r="5403" spans="1:5" x14ac:dyDescent="0.2">
      <c r="A5403" s="20">
        <v>96848</v>
      </c>
      <c r="B5403" s="17" t="s">
        <v>5416</v>
      </c>
      <c r="C5403" s="20" t="s">
        <v>19</v>
      </c>
      <c r="D5403" s="21">
        <v>60.94</v>
      </c>
      <c r="E5403" s="15">
        <v>0</v>
      </c>
    </row>
    <row r="5404" spans="1:5" x14ac:dyDescent="0.2">
      <c r="A5404" s="20">
        <v>96849</v>
      </c>
      <c r="B5404" s="17" t="s">
        <v>5417</v>
      </c>
      <c r="C5404" s="20" t="s">
        <v>19</v>
      </c>
      <c r="D5404" s="21">
        <v>19.8</v>
      </c>
      <c r="E5404" s="15">
        <v>0</v>
      </c>
    </row>
    <row r="5405" spans="1:5" x14ac:dyDescent="0.2">
      <c r="A5405" s="20">
        <v>96852</v>
      </c>
      <c r="B5405" s="17" t="s">
        <v>5418</v>
      </c>
      <c r="C5405" s="20" t="s">
        <v>19</v>
      </c>
      <c r="D5405" s="21">
        <v>24.97</v>
      </c>
      <c r="E5405" s="15">
        <v>0</v>
      </c>
    </row>
    <row r="5406" spans="1:5" x14ac:dyDescent="0.2">
      <c r="A5406" s="20">
        <v>96855</v>
      </c>
      <c r="B5406" s="17" t="s">
        <v>5419</v>
      </c>
      <c r="C5406" s="20" t="s">
        <v>19</v>
      </c>
      <c r="D5406" s="21">
        <v>38.06</v>
      </c>
      <c r="E5406" s="15">
        <v>0</v>
      </c>
    </row>
    <row r="5407" spans="1:5" x14ac:dyDescent="0.2">
      <c r="A5407" s="20">
        <v>96838</v>
      </c>
      <c r="B5407" s="17" t="s">
        <v>5420</v>
      </c>
      <c r="C5407" s="20" t="s">
        <v>19</v>
      </c>
      <c r="D5407" s="21">
        <v>30.93</v>
      </c>
      <c r="E5407" s="15">
        <v>0</v>
      </c>
    </row>
    <row r="5408" spans="1:5" x14ac:dyDescent="0.2">
      <c r="A5408" s="20">
        <v>96841</v>
      </c>
      <c r="B5408" s="17" t="s">
        <v>5421</v>
      </c>
      <c r="C5408" s="20" t="s">
        <v>19</v>
      </c>
      <c r="D5408" s="21">
        <v>34.14</v>
      </c>
      <c r="E5408" s="15">
        <v>0</v>
      </c>
    </row>
    <row r="5409" spans="1:5" x14ac:dyDescent="0.2">
      <c r="A5409" s="20">
        <v>96842</v>
      </c>
      <c r="B5409" s="17" t="s">
        <v>5422</v>
      </c>
      <c r="C5409" s="20" t="s">
        <v>19</v>
      </c>
      <c r="D5409" s="21">
        <v>38.909999999999997</v>
      </c>
      <c r="E5409" s="15">
        <v>0</v>
      </c>
    </row>
    <row r="5410" spans="1:5" x14ac:dyDescent="0.2">
      <c r="A5410" s="20">
        <v>96846</v>
      </c>
      <c r="B5410" s="17" t="s">
        <v>5423</v>
      </c>
      <c r="C5410" s="20" t="s">
        <v>19</v>
      </c>
      <c r="D5410" s="21">
        <v>44.82</v>
      </c>
      <c r="E5410" s="15">
        <v>0</v>
      </c>
    </row>
    <row r="5411" spans="1:5" x14ac:dyDescent="0.2">
      <c r="A5411" s="20">
        <v>96850</v>
      </c>
      <c r="B5411" s="17" t="s">
        <v>5424</v>
      </c>
      <c r="C5411" s="20" t="s">
        <v>19</v>
      </c>
      <c r="D5411" s="21">
        <v>28.62</v>
      </c>
      <c r="E5411" s="15">
        <v>0</v>
      </c>
    </row>
    <row r="5412" spans="1:5" x14ac:dyDescent="0.2">
      <c r="A5412" s="20">
        <v>96853</v>
      </c>
      <c r="B5412" s="17" t="s">
        <v>5425</v>
      </c>
      <c r="C5412" s="20" t="s">
        <v>19</v>
      </c>
      <c r="D5412" s="21">
        <v>30.68</v>
      </c>
      <c r="E5412" s="15">
        <v>0</v>
      </c>
    </row>
    <row r="5413" spans="1:5" x14ac:dyDescent="0.2">
      <c r="A5413" s="20">
        <v>96854</v>
      </c>
      <c r="B5413" s="17" t="s">
        <v>5426</v>
      </c>
      <c r="C5413" s="20" t="s">
        <v>19</v>
      </c>
      <c r="D5413" s="21">
        <v>37.28</v>
      </c>
      <c r="E5413" s="15">
        <v>0</v>
      </c>
    </row>
    <row r="5414" spans="1:5" x14ac:dyDescent="0.2">
      <c r="A5414" s="20">
        <v>104571</v>
      </c>
      <c r="B5414" s="17" t="s">
        <v>5427</v>
      </c>
      <c r="C5414" s="20" t="s">
        <v>19</v>
      </c>
      <c r="D5414" s="21">
        <v>0</v>
      </c>
      <c r="E5414" s="15">
        <v>0</v>
      </c>
    </row>
    <row r="5415" spans="1:5" x14ac:dyDescent="0.2">
      <c r="A5415" s="20">
        <v>96856</v>
      </c>
      <c r="B5415" s="17" t="s">
        <v>5428</v>
      </c>
      <c r="C5415" s="20" t="s">
        <v>19</v>
      </c>
      <c r="D5415" s="21">
        <v>41.74</v>
      </c>
      <c r="E5415" s="15">
        <v>0</v>
      </c>
    </row>
    <row r="5416" spans="1:5" x14ac:dyDescent="0.2">
      <c r="A5416" s="20">
        <v>104566</v>
      </c>
      <c r="B5416" s="17" t="s">
        <v>5429</v>
      </c>
      <c r="C5416" s="20" t="s">
        <v>19</v>
      </c>
      <c r="D5416" s="21">
        <v>0</v>
      </c>
      <c r="E5416" s="15">
        <v>0</v>
      </c>
    </row>
    <row r="5417" spans="1:5" x14ac:dyDescent="0.2">
      <c r="A5417" s="20">
        <v>104536</v>
      </c>
      <c r="B5417" s="17" t="s">
        <v>5430</v>
      </c>
      <c r="C5417" s="20" t="s">
        <v>19</v>
      </c>
      <c r="D5417" s="21">
        <v>0</v>
      </c>
      <c r="E5417" s="15">
        <v>0</v>
      </c>
    </row>
    <row r="5418" spans="1:5" x14ac:dyDescent="0.2">
      <c r="A5418" s="20">
        <v>104537</v>
      </c>
      <c r="B5418" s="17" t="s">
        <v>5431</v>
      </c>
      <c r="C5418" s="20" t="s">
        <v>19</v>
      </c>
      <c r="D5418" s="21">
        <v>0</v>
      </c>
      <c r="E5418" s="15">
        <v>0</v>
      </c>
    </row>
    <row r="5419" spans="1:5" x14ac:dyDescent="0.2">
      <c r="A5419" s="20">
        <v>104572</v>
      </c>
      <c r="B5419" s="17" t="s">
        <v>5432</v>
      </c>
      <c r="C5419" s="20" t="s">
        <v>19</v>
      </c>
      <c r="D5419" s="21">
        <v>0</v>
      </c>
      <c r="E5419" s="15">
        <v>0</v>
      </c>
    </row>
    <row r="5420" spans="1:5" x14ac:dyDescent="0.2">
      <c r="A5420" s="20">
        <v>104568</v>
      </c>
      <c r="B5420" s="17" t="s">
        <v>5433</v>
      </c>
      <c r="C5420" s="20" t="s">
        <v>19</v>
      </c>
      <c r="D5420" s="21">
        <v>0</v>
      </c>
      <c r="E5420" s="15">
        <v>0</v>
      </c>
    </row>
    <row r="5421" spans="1:5" x14ac:dyDescent="0.2">
      <c r="A5421" s="20">
        <v>104538</v>
      </c>
      <c r="B5421" s="17" t="s">
        <v>5434</v>
      </c>
      <c r="C5421" s="20" t="s">
        <v>19</v>
      </c>
      <c r="D5421" s="21">
        <v>0</v>
      </c>
      <c r="E5421" s="15">
        <v>0</v>
      </c>
    </row>
    <row r="5422" spans="1:5" x14ac:dyDescent="0.2">
      <c r="A5422" s="20">
        <v>104570</v>
      </c>
      <c r="B5422" s="17" t="s">
        <v>5435</v>
      </c>
      <c r="C5422" s="20" t="s">
        <v>19</v>
      </c>
      <c r="D5422" s="21">
        <v>0</v>
      </c>
      <c r="E5422" s="15">
        <v>0</v>
      </c>
    </row>
    <row r="5423" spans="1:5" x14ac:dyDescent="0.2">
      <c r="A5423" s="20">
        <v>104565</v>
      </c>
      <c r="B5423" s="17" t="s">
        <v>5436</v>
      </c>
      <c r="C5423" s="20" t="s">
        <v>19</v>
      </c>
      <c r="D5423" s="21">
        <v>0</v>
      </c>
      <c r="E5423" s="15">
        <v>0</v>
      </c>
    </row>
    <row r="5424" spans="1:5" x14ac:dyDescent="0.2">
      <c r="A5424" s="20">
        <v>104567</v>
      </c>
      <c r="B5424" s="17" t="s">
        <v>5437</v>
      </c>
      <c r="C5424" s="20" t="s">
        <v>19</v>
      </c>
      <c r="D5424" s="21">
        <v>0</v>
      </c>
      <c r="E5424" s="15">
        <v>0</v>
      </c>
    </row>
    <row r="5425" spans="1:5" x14ac:dyDescent="0.2">
      <c r="A5425" s="20">
        <v>104569</v>
      </c>
      <c r="B5425" s="17" t="s">
        <v>5438</v>
      </c>
      <c r="C5425" s="20" t="s">
        <v>19</v>
      </c>
      <c r="D5425" s="21">
        <v>0</v>
      </c>
      <c r="E5425" s="15">
        <v>0</v>
      </c>
    </row>
    <row r="5426" spans="1:5" x14ac:dyDescent="0.2">
      <c r="A5426" s="20">
        <v>96843</v>
      </c>
      <c r="B5426" s="17" t="s">
        <v>5439</v>
      </c>
      <c r="C5426" s="20" t="s">
        <v>19</v>
      </c>
      <c r="D5426" s="21">
        <v>35.340000000000003</v>
      </c>
      <c r="E5426" s="15">
        <v>0</v>
      </c>
    </row>
    <row r="5427" spans="1:5" x14ac:dyDescent="0.2">
      <c r="A5427" s="20">
        <v>96847</v>
      </c>
      <c r="B5427" s="17" t="s">
        <v>5440</v>
      </c>
      <c r="C5427" s="20" t="s">
        <v>19</v>
      </c>
      <c r="D5427" s="21">
        <v>44.29</v>
      </c>
      <c r="E5427" s="15">
        <v>0</v>
      </c>
    </row>
    <row r="5428" spans="1:5" x14ac:dyDescent="0.2">
      <c r="A5428" s="20">
        <v>96844</v>
      </c>
      <c r="B5428" s="17" t="s">
        <v>5441</v>
      </c>
      <c r="C5428" s="20" t="s">
        <v>19</v>
      </c>
      <c r="D5428" s="21">
        <v>40.46</v>
      </c>
      <c r="E5428" s="15">
        <v>0</v>
      </c>
    </row>
    <row r="5429" spans="1:5" x14ac:dyDescent="0.2">
      <c r="A5429" s="20">
        <v>96839</v>
      </c>
      <c r="B5429" s="17" t="s">
        <v>5442</v>
      </c>
      <c r="C5429" s="20" t="s">
        <v>19</v>
      </c>
      <c r="D5429" s="21">
        <v>31.82</v>
      </c>
      <c r="E5429" s="15">
        <v>0</v>
      </c>
    </row>
    <row r="5430" spans="1:5" x14ac:dyDescent="0.2">
      <c r="A5430" s="20">
        <v>104574</v>
      </c>
      <c r="B5430" s="17" t="s">
        <v>5443</v>
      </c>
      <c r="C5430" s="20" t="s">
        <v>19</v>
      </c>
      <c r="D5430" s="21">
        <v>0</v>
      </c>
      <c r="E5430" s="15">
        <v>0</v>
      </c>
    </row>
    <row r="5431" spans="1:5" x14ac:dyDescent="0.2">
      <c r="A5431" s="20">
        <v>104575</v>
      </c>
      <c r="B5431" s="17" t="s">
        <v>5444</v>
      </c>
      <c r="C5431" s="20" t="s">
        <v>19</v>
      </c>
      <c r="D5431" s="21">
        <v>0</v>
      </c>
      <c r="E5431" s="15">
        <v>0</v>
      </c>
    </row>
    <row r="5432" spans="1:5" x14ac:dyDescent="0.2">
      <c r="A5432" s="20">
        <v>104573</v>
      </c>
      <c r="B5432" s="17" t="s">
        <v>5445</v>
      </c>
      <c r="C5432" s="20" t="s">
        <v>19</v>
      </c>
      <c r="D5432" s="21">
        <v>0</v>
      </c>
      <c r="E5432" s="15">
        <v>0</v>
      </c>
    </row>
    <row r="5433" spans="1:5" x14ac:dyDescent="0.2">
      <c r="A5433" s="20">
        <v>96805</v>
      </c>
      <c r="B5433" s="17" t="s">
        <v>5446</v>
      </c>
      <c r="C5433" s="20" t="s">
        <v>19</v>
      </c>
      <c r="D5433" s="21">
        <v>233.24</v>
      </c>
      <c r="E5433" s="15">
        <v>0</v>
      </c>
    </row>
    <row r="5434" spans="1:5" x14ac:dyDescent="0.2">
      <c r="A5434" s="20">
        <v>96802</v>
      </c>
      <c r="B5434" s="17" t="s">
        <v>5447</v>
      </c>
      <c r="C5434" s="20" t="s">
        <v>19</v>
      </c>
      <c r="D5434" s="21">
        <v>439.69</v>
      </c>
      <c r="E5434" s="15">
        <v>0</v>
      </c>
    </row>
    <row r="5435" spans="1:5" x14ac:dyDescent="0.2">
      <c r="A5435" s="20">
        <v>96806</v>
      </c>
      <c r="B5435" s="17" t="s">
        <v>5448</v>
      </c>
      <c r="C5435" s="20" t="s">
        <v>19</v>
      </c>
      <c r="D5435" s="21">
        <v>94.51</v>
      </c>
      <c r="E5435" s="15">
        <v>0</v>
      </c>
    </row>
    <row r="5436" spans="1:5" x14ac:dyDescent="0.2">
      <c r="A5436" s="20">
        <v>96803</v>
      </c>
      <c r="B5436" s="17" t="s">
        <v>5449</v>
      </c>
      <c r="C5436" s="20" t="s">
        <v>19</v>
      </c>
      <c r="D5436" s="21">
        <v>84.77</v>
      </c>
      <c r="E5436" s="15">
        <v>0</v>
      </c>
    </row>
    <row r="5437" spans="1:5" x14ac:dyDescent="0.2">
      <c r="A5437" s="20">
        <v>96807</v>
      </c>
      <c r="B5437" s="17" t="s">
        <v>5450</v>
      </c>
      <c r="C5437" s="20" t="s">
        <v>19</v>
      </c>
      <c r="D5437" s="21">
        <v>154.83000000000001</v>
      </c>
      <c r="E5437" s="15">
        <v>0</v>
      </c>
    </row>
    <row r="5438" spans="1:5" x14ac:dyDescent="0.2">
      <c r="A5438" s="20">
        <v>96804</v>
      </c>
      <c r="B5438" s="17" t="s">
        <v>5451</v>
      </c>
      <c r="C5438" s="20" t="s">
        <v>19</v>
      </c>
      <c r="D5438" s="21">
        <v>141.06</v>
      </c>
      <c r="E5438" s="15">
        <v>0</v>
      </c>
    </row>
    <row r="5439" spans="1:5" x14ac:dyDescent="0.2">
      <c r="A5439" s="20">
        <v>96829</v>
      </c>
      <c r="B5439" s="17" t="s">
        <v>5452</v>
      </c>
      <c r="C5439" s="20" t="s">
        <v>19</v>
      </c>
      <c r="D5439" s="21">
        <v>20.85</v>
      </c>
      <c r="E5439" s="15">
        <v>0</v>
      </c>
    </row>
    <row r="5440" spans="1:5" x14ac:dyDescent="0.2">
      <c r="A5440" s="20">
        <v>96833</v>
      </c>
      <c r="B5440" s="17" t="s">
        <v>5453</v>
      </c>
      <c r="C5440" s="20" t="s">
        <v>19</v>
      </c>
      <c r="D5440" s="21">
        <v>26.28</v>
      </c>
      <c r="E5440" s="15">
        <v>0</v>
      </c>
    </row>
    <row r="5441" spans="1:5" x14ac:dyDescent="0.2">
      <c r="A5441" s="20">
        <v>96836</v>
      </c>
      <c r="B5441" s="17" t="s">
        <v>5454</v>
      </c>
      <c r="C5441" s="20" t="s">
        <v>19</v>
      </c>
      <c r="D5441" s="21">
        <v>37.35</v>
      </c>
      <c r="E5441" s="15">
        <v>0</v>
      </c>
    </row>
    <row r="5442" spans="1:5" x14ac:dyDescent="0.2">
      <c r="A5442" s="20">
        <v>104576</v>
      </c>
      <c r="B5442" s="17" t="s">
        <v>5455</v>
      </c>
      <c r="C5442" s="20" t="s">
        <v>19</v>
      </c>
      <c r="D5442" s="21">
        <v>19.27</v>
      </c>
      <c r="E5442" s="15">
        <v>0</v>
      </c>
    </row>
    <row r="5443" spans="1:5" x14ac:dyDescent="0.2">
      <c r="A5443" s="20">
        <v>104577</v>
      </c>
      <c r="B5443" s="17" t="s">
        <v>5456</v>
      </c>
      <c r="C5443" s="20" t="s">
        <v>19</v>
      </c>
      <c r="D5443" s="21">
        <v>25.27</v>
      </c>
      <c r="E5443" s="15">
        <v>0</v>
      </c>
    </row>
    <row r="5444" spans="1:5" x14ac:dyDescent="0.2">
      <c r="A5444" s="20">
        <v>104578</v>
      </c>
      <c r="B5444" s="17" t="s">
        <v>5457</v>
      </c>
      <c r="C5444" s="20" t="s">
        <v>19</v>
      </c>
      <c r="D5444" s="21">
        <v>27.1</v>
      </c>
      <c r="E5444" s="15">
        <v>0</v>
      </c>
    </row>
    <row r="5445" spans="1:5" x14ac:dyDescent="0.2">
      <c r="A5445" s="20">
        <v>104580</v>
      </c>
      <c r="B5445" s="17" t="s">
        <v>5458</v>
      </c>
      <c r="C5445" s="20" t="s">
        <v>19</v>
      </c>
      <c r="D5445" s="21">
        <v>23.32</v>
      </c>
      <c r="E5445" s="15">
        <v>0</v>
      </c>
    </row>
    <row r="5446" spans="1:5" x14ac:dyDescent="0.2">
      <c r="A5446" s="20">
        <v>104579</v>
      </c>
      <c r="B5446" s="17" t="s">
        <v>5459</v>
      </c>
      <c r="C5446" s="20" t="s">
        <v>19</v>
      </c>
      <c r="D5446" s="21">
        <v>35.28</v>
      </c>
      <c r="E5446" s="15">
        <v>0</v>
      </c>
    </row>
    <row r="5447" spans="1:5" x14ac:dyDescent="0.2">
      <c r="A5447" s="20">
        <v>96823</v>
      </c>
      <c r="B5447" s="17" t="s">
        <v>5460</v>
      </c>
      <c r="C5447" s="20" t="s">
        <v>19</v>
      </c>
      <c r="D5447" s="21">
        <v>13.38</v>
      </c>
      <c r="E5447" s="15">
        <v>0</v>
      </c>
    </row>
    <row r="5448" spans="1:5" x14ac:dyDescent="0.2">
      <c r="A5448" s="20">
        <v>96826</v>
      </c>
      <c r="B5448" s="17" t="s">
        <v>5461</v>
      </c>
      <c r="C5448" s="20" t="s">
        <v>19</v>
      </c>
      <c r="D5448" s="21">
        <v>15.55</v>
      </c>
      <c r="E5448" s="15">
        <v>0</v>
      </c>
    </row>
    <row r="5449" spans="1:5" x14ac:dyDescent="0.2">
      <c r="A5449" s="20">
        <v>96830</v>
      </c>
      <c r="B5449" s="17" t="s">
        <v>5462</v>
      </c>
      <c r="C5449" s="20" t="s">
        <v>19</v>
      </c>
      <c r="D5449" s="21">
        <v>23.75</v>
      </c>
      <c r="E5449" s="15">
        <v>0</v>
      </c>
    </row>
    <row r="5450" spans="1:5" x14ac:dyDescent="0.2">
      <c r="A5450" s="20">
        <v>96834</v>
      </c>
      <c r="B5450" s="17" t="s">
        <v>5463</v>
      </c>
      <c r="C5450" s="20" t="s">
        <v>19</v>
      </c>
      <c r="D5450" s="21">
        <v>31.88</v>
      </c>
      <c r="E5450" s="15">
        <v>0</v>
      </c>
    </row>
    <row r="5451" spans="1:5" x14ac:dyDescent="0.2">
      <c r="A5451" s="20">
        <v>104581</v>
      </c>
      <c r="B5451" s="17" t="s">
        <v>5464</v>
      </c>
      <c r="C5451" s="20" t="s">
        <v>19</v>
      </c>
      <c r="D5451" s="21">
        <v>17.600000000000001</v>
      </c>
      <c r="E5451" s="15">
        <v>0</v>
      </c>
    </row>
    <row r="5452" spans="1:5" x14ac:dyDescent="0.2">
      <c r="A5452" s="20">
        <v>104582</v>
      </c>
      <c r="B5452" s="17" t="s">
        <v>5465</v>
      </c>
      <c r="C5452" s="20" t="s">
        <v>19</v>
      </c>
      <c r="D5452" s="21">
        <v>22.24</v>
      </c>
      <c r="E5452" s="15">
        <v>0</v>
      </c>
    </row>
    <row r="5453" spans="1:5" x14ac:dyDescent="0.2">
      <c r="A5453" s="20">
        <v>104583</v>
      </c>
      <c r="B5453" s="17" t="s">
        <v>5466</v>
      </c>
      <c r="C5453" s="20" t="s">
        <v>19</v>
      </c>
      <c r="D5453" s="21">
        <v>34.520000000000003</v>
      </c>
      <c r="E5453" s="15">
        <v>0</v>
      </c>
    </row>
    <row r="5454" spans="1:5" x14ac:dyDescent="0.2">
      <c r="A5454" s="20">
        <v>104584</v>
      </c>
      <c r="B5454" s="17" t="s">
        <v>5467</v>
      </c>
      <c r="C5454" s="20" t="s">
        <v>19</v>
      </c>
      <c r="D5454" s="21">
        <v>41.5</v>
      </c>
      <c r="E5454" s="15">
        <v>0</v>
      </c>
    </row>
    <row r="5455" spans="1:5" x14ac:dyDescent="0.2">
      <c r="A5455" s="20">
        <v>104585</v>
      </c>
      <c r="B5455" s="17" t="s">
        <v>5468</v>
      </c>
      <c r="C5455" s="20" t="s">
        <v>19</v>
      </c>
      <c r="D5455" s="21">
        <v>0</v>
      </c>
      <c r="E5455" s="15">
        <v>0</v>
      </c>
    </row>
    <row r="5456" spans="1:5" x14ac:dyDescent="0.2">
      <c r="A5456" s="20">
        <v>104587</v>
      </c>
      <c r="B5456" s="17" t="s">
        <v>5469</v>
      </c>
      <c r="C5456" s="20" t="s">
        <v>19</v>
      </c>
      <c r="D5456" s="21">
        <v>0</v>
      </c>
      <c r="E5456" s="15">
        <v>0</v>
      </c>
    </row>
    <row r="5457" spans="1:5" x14ac:dyDescent="0.2">
      <c r="A5457" s="20">
        <v>104586</v>
      </c>
      <c r="B5457" s="17" t="s">
        <v>5470</v>
      </c>
      <c r="C5457" s="20" t="s">
        <v>19</v>
      </c>
      <c r="D5457" s="21">
        <v>0</v>
      </c>
      <c r="E5457" s="15">
        <v>0</v>
      </c>
    </row>
    <row r="5458" spans="1:5" x14ac:dyDescent="0.2">
      <c r="A5458" s="20">
        <v>96798</v>
      </c>
      <c r="B5458" s="17" t="s">
        <v>5471</v>
      </c>
      <c r="C5458" s="20" t="s">
        <v>26</v>
      </c>
      <c r="D5458" s="21">
        <v>9.58</v>
      </c>
      <c r="E5458" s="15">
        <v>0</v>
      </c>
    </row>
    <row r="5459" spans="1:5" x14ac:dyDescent="0.2">
      <c r="A5459" s="20">
        <v>96799</v>
      </c>
      <c r="B5459" s="17" t="s">
        <v>5472</v>
      </c>
      <c r="C5459" s="20" t="s">
        <v>26</v>
      </c>
      <c r="D5459" s="21">
        <v>12.25</v>
      </c>
      <c r="E5459" s="15">
        <v>0</v>
      </c>
    </row>
    <row r="5460" spans="1:5" x14ac:dyDescent="0.2">
      <c r="A5460" s="20">
        <v>96800</v>
      </c>
      <c r="B5460" s="17" t="s">
        <v>5473</v>
      </c>
      <c r="C5460" s="20" t="s">
        <v>26</v>
      </c>
      <c r="D5460" s="21">
        <v>16.52</v>
      </c>
      <c r="E5460" s="15">
        <v>0</v>
      </c>
    </row>
    <row r="5461" spans="1:5" x14ac:dyDescent="0.2">
      <c r="A5461" s="20">
        <v>96801</v>
      </c>
      <c r="B5461" s="17" t="s">
        <v>5474</v>
      </c>
      <c r="C5461" s="20" t="s">
        <v>26</v>
      </c>
      <c r="D5461" s="21">
        <v>24.63</v>
      </c>
      <c r="E5461" s="15">
        <v>0</v>
      </c>
    </row>
    <row r="5462" spans="1:5" x14ac:dyDescent="0.2">
      <c r="A5462" s="20">
        <v>104539</v>
      </c>
      <c r="B5462" s="17" t="s">
        <v>5475</v>
      </c>
      <c r="C5462" s="20" t="s">
        <v>19</v>
      </c>
      <c r="D5462" s="21">
        <v>0</v>
      </c>
      <c r="E5462" s="15">
        <v>0</v>
      </c>
    </row>
    <row r="5463" spans="1:5" x14ac:dyDescent="0.2">
      <c r="A5463" s="20">
        <v>104541</v>
      </c>
      <c r="B5463" s="17" t="s">
        <v>5476</v>
      </c>
      <c r="C5463" s="20" t="s">
        <v>19</v>
      </c>
      <c r="D5463" s="21">
        <v>0</v>
      </c>
      <c r="E5463" s="15">
        <v>0</v>
      </c>
    </row>
    <row r="5464" spans="1:5" x14ac:dyDescent="0.2">
      <c r="A5464" s="20">
        <v>104540</v>
      </c>
      <c r="B5464" s="17" t="s">
        <v>5477</v>
      </c>
      <c r="C5464" s="20" t="s">
        <v>19</v>
      </c>
      <c r="D5464" s="21">
        <v>0</v>
      </c>
      <c r="E5464" s="15">
        <v>0</v>
      </c>
    </row>
    <row r="5465" spans="1:5" x14ac:dyDescent="0.2">
      <c r="A5465" s="20">
        <v>104543</v>
      </c>
      <c r="B5465" s="17" t="s">
        <v>5478</v>
      </c>
      <c r="C5465" s="20" t="s">
        <v>19</v>
      </c>
      <c r="D5465" s="21">
        <v>0</v>
      </c>
      <c r="E5465" s="15">
        <v>0</v>
      </c>
    </row>
    <row r="5466" spans="1:5" x14ac:dyDescent="0.2">
      <c r="A5466" s="20">
        <v>104544</v>
      </c>
      <c r="B5466" s="17" t="s">
        <v>5479</v>
      </c>
      <c r="C5466" s="20" t="s">
        <v>19</v>
      </c>
      <c r="D5466" s="21">
        <v>0</v>
      </c>
      <c r="E5466" s="15">
        <v>0</v>
      </c>
    </row>
    <row r="5467" spans="1:5" x14ac:dyDescent="0.2">
      <c r="A5467" s="20">
        <v>104545</v>
      </c>
      <c r="B5467" s="17" t="s">
        <v>5480</v>
      </c>
      <c r="C5467" s="20" t="s">
        <v>19</v>
      </c>
      <c r="D5467" s="21">
        <v>0</v>
      </c>
      <c r="E5467" s="15">
        <v>0</v>
      </c>
    </row>
    <row r="5468" spans="1:5" x14ac:dyDescent="0.2">
      <c r="A5468" s="20">
        <v>104542</v>
      </c>
      <c r="B5468" s="17" t="s">
        <v>5481</v>
      </c>
      <c r="C5468" s="20" t="s">
        <v>19</v>
      </c>
      <c r="D5468" s="21">
        <v>0</v>
      </c>
      <c r="E5468" s="15">
        <v>0</v>
      </c>
    </row>
    <row r="5469" spans="1:5" x14ac:dyDescent="0.2">
      <c r="A5469" s="20">
        <v>104592</v>
      </c>
      <c r="B5469" s="17" t="s">
        <v>5482</v>
      </c>
      <c r="C5469" s="20" t="s">
        <v>19</v>
      </c>
      <c r="D5469" s="21">
        <v>0</v>
      </c>
      <c r="E5469" s="15">
        <v>0</v>
      </c>
    </row>
    <row r="5470" spans="1:5" x14ac:dyDescent="0.2">
      <c r="A5470" s="20">
        <v>104548</v>
      </c>
      <c r="B5470" s="17" t="s">
        <v>5483</v>
      </c>
      <c r="C5470" s="20" t="s">
        <v>19</v>
      </c>
      <c r="D5470" s="21">
        <v>0</v>
      </c>
      <c r="E5470" s="15">
        <v>0</v>
      </c>
    </row>
    <row r="5471" spans="1:5" x14ac:dyDescent="0.2">
      <c r="A5471" s="20">
        <v>104546</v>
      </c>
      <c r="B5471" s="17" t="s">
        <v>5484</v>
      </c>
      <c r="C5471" s="20" t="s">
        <v>19</v>
      </c>
      <c r="D5471" s="21">
        <v>0</v>
      </c>
      <c r="E5471" s="15">
        <v>0</v>
      </c>
    </row>
    <row r="5472" spans="1:5" x14ac:dyDescent="0.2">
      <c r="A5472" s="20">
        <v>104549</v>
      </c>
      <c r="B5472" s="17" t="s">
        <v>5485</v>
      </c>
      <c r="C5472" s="20" t="s">
        <v>19</v>
      </c>
      <c r="D5472" s="21">
        <v>0</v>
      </c>
      <c r="E5472" s="15">
        <v>0</v>
      </c>
    </row>
    <row r="5473" spans="1:5" x14ac:dyDescent="0.2">
      <c r="A5473" s="20">
        <v>104550</v>
      </c>
      <c r="B5473" s="17" t="s">
        <v>5486</v>
      </c>
      <c r="C5473" s="20" t="s">
        <v>19</v>
      </c>
      <c r="D5473" s="21">
        <v>0</v>
      </c>
      <c r="E5473" s="15">
        <v>0</v>
      </c>
    </row>
    <row r="5474" spans="1:5" x14ac:dyDescent="0.2">
      <c r="A5474" s="20">
        <v>104552</v>
      </c>
      <c r="B5474" s="17" t="s">
        <v>5487</v>
      </c>
      <c r="C5474" s="20" t="s">
        <v>19</v>
      </c>
      <c r="D5474" s="21">
        <v>0</v>
      </c>
      <c r="E5474" s="15">
        <v>0</v>
      </c>
    </row>
    <row r="5475" spans="1:5" x14ac:dyDescent="0.2">
      <c r="A5475" s="20">
        <v>104551</v>
      </c>
      <c r="B5475" s="17" t="s">
        <v>5488</v>
      </c>
      <c r="C5475" s="20" t="s">
        <v>19</v>
      </c>
      <c r="D5475" s="21">
        <v>0</v>
      </c>
      <c r="E5475" s="15">
        <v>0</v>
      </c>
    </row>
    <row r="5476" spans="1:5" x14ac:dyDescent="0.2">
      <c r="A5476" s="20">
        <v>104553</v>
      </c>
      <c r="B5476" s="17" t="s">
        <v>5489</v>
      </c>
      <c r="C5476" s="20" t="s">
        <v>19</v>
      </c>
      <c r="D5476" s="21">
        <v>0</v>
      </c>
      <c r="E5476" s="15">
        <v>0</v>
      </c>
    </row>
    <row r="5477" spans="1:5" x14ac:dyDescent="0.2">
      <c r="A5477" s="20">
        <v>104554</v>
      </c>
      <c r="B5477" s="17" t="s">
        <v>5490</v>
      </c>
      <c r="C5477" s="20" t="s">
        <v>19</v>
      </c>
      <c r="D5477" s="21">
        <v>0</v>
      </c>
      <c r="E5477" s="15">
        <v>0</v>
      </c>
    </row>
    <row r="5478" spans="1:5" x14ac:dyDescent="0.2">
      <c r="A5478" s="20">
        <v>104555</v>
      </c>
      <c r="B5478" s="17" t="s">
        <v>5491</v>
      </c>
      <c r="C5478" s="20" t="s">
        <v>19</v>
      </c>
      <c r="D5478" s="21">
        <v>0</v>
      </c>
      <c r="E5478" s="15">
        <v>0</v>
      </c>
    </row>
    <row r="5479" spans="1:5" x14ac:dyDescent="0.2">
      <c r="A5479" s="20">
        <v>104556</v>
      </c>
      <c r="B5479" s="17" t="s">
        <v>5492</v>
      </c>
      <c r="C5479" s="20" t="s">
        <v>19</v>
      </c>
      <c r="D5479" s="21">
        <v>0</v>
      </c>
      <c r="E5479" s="15">
        <v>0</v>
      </c>
    </row>
    <row r="5480" spans="1:5" x14ac:dyDescent="0.2">
      <c r="A5480" s="20">
        <v>104558</v>
      </c>
      <c r="B5480" s="17" t="s">
        <v>5493</v>
      </c>
      <c r="C5480" s="20" t="s">
        <v>19</v>
      </c>
      <c r="D5480" s="21">
        <v>0</v>
      </c>
      <c r="E5480" s="15">
        <v>0</v>
      </c>
    </row>
    <row r="5481" spans="1:5" x14ac:dyDescent="0.2">
      <c r="A5481" s="20">
        <v>104559</v>
      </c>
      <c r="B5481" s="17" t="s">
        <v>5494</v>
      </c>
      <c r="C5481" s="20" t="s">
        <v>19</v>
      </c>
      <c r="D5481" s="21">
        <v>0</v>
      </c>
      <c r="E5481" s="15">
        <v>0</v>
      </c>
    </row>
    <row r="5482" spans="1:5" x14ac:dyDescent="0.2">
      <c r="A5482" s="20">
        <v>104560</v>
      </c>
      <c r="B5482" s="17" t="s">
        <v>5495</v>
      </c>
      <c r="C5482" s="20" t="s">
        <v>19</v>
      </c>
      <c r="D5482" s="21">
        <v>0</v>
      </c>
      <c r="E5482" s="15">
        <v>0</v>
      </c>
    </row>
    <row r="5483" spans="1:5" x14ac:dyDescent="0.2">
      <c r="A5483" s="20">
        <v>104557</v>
      </c>
      <c r="B5483" s="17" t="s">
        <v>5496</v>
      </c>
      <c r="C5483" s="20" t="s">
        <v>19</v>
      </c>
      <c r="D5483" s="21">
        <v>0</v>
      </c>
      <c r="E5483" s="15">
        <v>0</v>
      </c>
    </row>
    <row r="5484" spans="1:5" x14ac:dyDescent="0.2">
      <c r="A5484" s="20">
        <v>104561</v>
      </c>
      <c r="B5484" s="17" t="s">
        <v>5497</v>
      </c>
      <c r="C5484" s="20" t="s">
        <v>19</v>
      </c>
      <c r="D5484" s="21">
        <v>0</v>
      </c>
      <c r="E5484" s="15">
        <v>0</v>
      </c>
    </row>
    <row r="5485" spans="1:5" x14ac:dyDescent="0.2">
      <c r="A5485" s="20">
        <v>104562</v>
      </c>
      <c r="B5485" s="17" t="s">
        <v>5498</v>
      </c>
      <c r="C5485" s="20" t="s">
        <v>19</v>
      </c>
      <c r="D5485" s="21">
        <v>0</v>
      </c>
      <c r="E5485" s="15">
        <v>0</v>
      </c>
    </row>
    <row r="5486" spans="1:5" x14ac:dyDescent="0.2">
      <c r="A5486" s="20">
        <v>96860</v>
      </c>
      <c r="B5486" s="17" t="s">
        <v>5499</v>
      </c>
      <c r="C5486" s="20" t="s">
        <v>19</v>
      </c>
      <c r="D5486" s="21">
        <v>35.82</v>
      </c>
      <c r="E5486" s="15">
        <v>0</v>
      </c>
    </row>
    <row r="5487" spans="1:5" x14ac:dyDescent="0.2">
      <c r="A5487" s="20">
        <v>96862</v>
      </c>
      <c r="B5487" s="17" t="s">
        <v>5500</v>
      </c>
      <c r="C5487" s="20" t="s">
        <v>19</v>
      </c>
      <c r="D5487" s="21">
        <v>43.82</v>
      </c>
      <c r="E5487" s="15">
        <v>0</v>
      </c>
    </row>
    <row r="5488" spans="1:5" x14ac:dyDescent="0.2">
      <c r="A5488" s="20">
        <v>96864</v>
      </c>
      <c r="B5488" s="17" t="s">
        <v>5501</v>
      </c>
      <c r="C5488" s="20" t="s">
        <v>19</v>
      </c>
      <c r="D5488" s="21">
        <v>60.65</v>
      </c>
      <c r="E5488" s="15">
        <v>0</v>
      </c>
    </row>
    <row r="5489" spans="1:5" x14ac:dyDescent="0.2">
      <c r="A5489" s="20">
        <v>96866</v>
      </c>
      <c r="B5489" s="17" t="s">
        <v>5502</v>
      </c>
      <c r="C5489" s="20" t="s">
        <v>19</v>
      </c>
      <c r="D5489" s="21">
        <v>78.400000000000006</v>
      </c>
      <c r="E5489" s="15">
        <v>0</v>
      </c>
    </row>
    <row r="5490" spans="1:5" x14ac:dyDescent="0.2">
      <c r="A5490" s="20">
        <v>96868</v>
      </c>
      <c r="B5490" s="17" t="s">
        <v>5503</v>
      </c>
      <c r="C5490" s="20" t="s">
        <v>19</v>
      </c>
      <c r="D5490" s="21">
        <v>23.62</v>
      </c>
      <c r="E5490" s="15">
        <v>0</v>
      </c>
    </row>
    <row r="5491" spans="1:5" x14ac:dyDescent="0.2">
      <c r="A5491" s="20">
        <v>96869</v>
      </c>
      <c r="B5491" s="17" t="s">
        <v>5504</v>
      </c>
      <c r="C5491" s="20" t="s">
        <v>19</v>
      </c>
      <c r="D5491" s="21">
        <v>35</v>
      </c>
      <c r="E5491" s="15">
        <v>0</v>
      </c>
    </row>
    <row r="5492" spans="1:5" x14ac:dyDescent="0.2">
      <c r="A5492" s="20">
        <v>96870</v>
      </c>
      <c r="B5492" s="17" t="s">
        <v>5505</v>
      </c>
      <c r="C5492" s="20" t="s">
        <v>19</v>
      </c>
      <c r="D5492" s="21">
        <v>51.33</v>
      </c>
      <c r="E5492" s="15">
        <v>0</v>
      </c>
    </row>
    <row r="5493" spans="1:5" x14ac:dyDescent="0.2">
      <c r="A5493" s="20">
        <v>96871</v>
      </c>
      <c r="B5493" s="17" t="s">
        <v>5506</v>
      </c>
      <c r="C5493" s="20" t="s">
        <v>19</v>
      </c>
      <c r="D5493" s="21">
        <v>59.08</v>
      </c>
      <c r="E5493" s="15">
        <v>0</v>
      </c>
    </row>
    <row r="5494" spans="1:5" x14ac:dyDescent="0.2">
      <c r="A5494" s="20">
        <v>96861</v>
      </c>
      <c r="B5494" s="17" t="s">
        <v>5507</v>
      </c>
      <c r="C5494" s="20" t="s">
        <v>19</v>
      </c>
      <c r="D5494" s="21">
        <v>45.07</v>
      </c>
      <c r="E5494" s="15">
        <v>0</v>
      </c>
    </row>
    <row r="5495" spans="1:5" x14ac:dyDescent="0.2">
      <c r="A5495" s="20">
        <v>96863</v>
      </c>
      <c r="B5495" s="17" t="s">
        <v>5508</v>
      </c>
      <c r="C5495" s="20" t="s">
        <v>19</v>
      </c>
      <c r="D5495" s="21">
        <v>46.64</v>
      </c>
      <c r="E5495" s="15">
        <v>0</v>
      </c>
    </row>
    <row r="5496" spans="1:5" x14ac:dyDescent="0.2">
      <c r="A5496" s="20">
        <v>96865</v>
      </c>
      <c r="B5496" s="17" t="s">
        <v>5509</v>
      </c>
      <c r="C5496" s="20" t="s">
        <v>19</v>
      </c>
      <c r="D5496" s="21">
        <v>55.11</v>
      </c>
      <c r="E5496" s="15">
        <v>0</v>
      </c>
    </row>
    <row r="5497" spans="1:5" x14ac:dyDescent="0.2">
      <c r="A5497" s="20">
        <v>96814</v>
      </c>
      <c r="B5497" s="17" t="s">
        <v>5510</v>
      </c>
      <c r="C5497" s="20" t="s">
        <v>19</v>
      </c>
      <c r="D5497" s="21">
        <v>19.27</v>
      </c>
      <c r="E5497" s="15">
        <v>0</v>
      </c>
    </row>
    <row r="5498" spans="1:5" x14ac:dyDescent="0.2">
      <c r="A5498" s="20">
        <v>96818</v>
      </c>
      <c r="B5498" s="17" t="s">
        <v>5511</v>
      </c>
      <c r="C5498" s="20" t="s">
        <v>19</v>
      </c>
      <c r="D5498" s="21">
        <v>25.27</v>
      </c>
      <c r="E5498" s="15">
        <v>0</v>
      </c>
    </row>
    <row r="5499" spans="1:5" x14ac:dyDescent="0.2">
      <c r="A5499" s="20">
        <v>96819</v>
      </c>
      <c r="B5499" s="17" t="s">
        <v>5512</v>
      </c>
      <c r="C5499" s="20" t="s">
        <v>19</v>
      </c>
      <c r="D5499" s="21">
        <v>27.1</v>
      </c>
      <c r="E5499" s="15">
        <v>0</v>
      </c>
    </row>
    <row r="5500" spans="1:5" x14ac:dyDescent="0.2">
      <c r="A5500" s="20">
        <v>96822</v>
      </c>
      <c r="B5500" s="17" t="s">
        <v>5513</v>
      </c>
      <c r="C5500" s="20" t="s">
        <v>19</v>
      </c>
      <c r="D5500" s="21">
        <v>35.28</v>
      </c>
      <c r="E5500" s="15">
        <v>0</v>
      </c>
    </row>
    <row r="5501" spans="1:5" x14ac:dyDescent="0.2">
      <c r="A5501" s="20">
        <v>96808</v>
      </c>
      <c r="B5501" s="17" t="s">
        <v>5514</v>
      </c>
      <c r="C5501" s="20" t="s">
        <v>19</v>
      </c>
      <c r="D5501" s="21">
        <v>20.85</v>
      </c>
      <c r="E5501" s="15">
        <v>0</v>
      </c>
    </row>
    <row r="5502" spans="1:5" x14ac:dyDescent="0.2">
      <c r="A5502" s="20">
        <v>96811</v>
      </c>
      <c r="B5502" s="17" t="s">
        <v>5515</v>
      </c>
      <c r="C5502" s="20" t="s">
        <v>19</v>
      </c>
      <c r="D5502" s="21">
        <v>26.08</v>
      </c>
      <c r="E5502" s="15">
        <v>0</v>
      </c>
    </row>
    <row r="5503" spans="1:5" x14ac:dyDescent="0.2">
      <c r="A5503" s="20">
        <v>96815</v>
      </c>
      <c r="B5503" s="17" t="s">
        <v>5516</v>
      </c>
      <c r="C5503" s="20" t="s">
        <v>19</v>
      </c>
      <c r="D5503" s="21">
        <v>39.130000000000003</v>
      </c>
      <c r="E5503" s="15">
        <v>0</v>
      </c>
    </row>
    <row r="5504" spans="1:5" x14ac:dyDescent="0.2">
      <c r="A5504" s="20">
        <v>96820</v>
      </c>
      <c r="B5504" s="17" t="s">
        <v>5517</v>
      </c>
      <c r="C5504" s="20" t="s">
        <v>19</v>
      </c>
      <c r="D5504" s="21">
        <v>47.16</v>
      </c>
      <c r="E5504" s="15">
        <v>0</v>
      </c>
    </row>
    <row r="5505" spans="1:5" x14ac:dyDescent="0.2">
      <c r="A5505" s="20">
        <v>96702</v>
      </c>
      <c r="B5505" s="17" t="s">
        <v>5518</v>
      </c>
      <c r="C5505" s="20" t="s">
        <v>19</v>
      </c>
      <c r="D5505" s="21">
        <v>15.04</v>
      </c>
      <c r="E5505" s="15">
        <v>0</v>
      </c>
    </row>
    <row r="5506" spans="1:5" x14ac:dyDescent="0.2">
      <c r="A5506" s="20">
        <v>96662</v>
      </c>
      <c r="B5506" s="17" t="s">
        <v>5519</v>
      </c>
      <c r="C5506" s="20" t="s">
        <v>19</v>
      </c>
      <c r="D5506" s="21">
        <v>11.84</v>
      </c>
      <c r="E5506" s="15">
        <v>0</v>
      </c>
    </row>
    <row r="5507" spans="1:5" x14ac:dyDescent="0.2">
      <c r="A5507" s="20">
        <v>96704</v>
      </c>
      <c r="B5507" s="17" t="s">
        <v>5520</v>
      </c>
      <c r="C5507" s="20" t="s">
        <v>19</v>
      </c>
      <c r="D5507" s="21">
        <v>25.01</v>
      </c>
      <c r="E5507" s="15">
        <v>0</v>
      </c>
    </row>
    <row r="5508" spans="1:5" x14ac:dyDescent="0.2">
      <c r="A5508" s="20">
        <v>96664</v>
      </c>
      <c r="B5508" s="17" t="s">
        <v>5521</v>
      </c>
      <c r="C5508" s="20" t="s">
        <v>19</v>
      </c>
      <c r="D5508" s="21">
        <v>20.89</v>
      </c>
      <c r="E5508" s="15">
        <v>0</v>
      </c>
    </row>
    <row r="5509" spans="1:5" x14ac:dyDescent="0.2">
      <c r="A5509" s="20">
        <v>104191</v>
      </c>
      <c r="B5509" s="17" t="s">
        <v>5522</v>
      </c>
      <c r="C5509" s="20" t="s">
        <v>19</v>
      </c>
      <c r="D5509" s="21">
        <v>13.68</v>
      </c>
      <c r="E5509" s="15">
        <v>0</v>
      </c>
    </row>
    <row r="5510" spans="1:5" x14ac:dyDescent="0.2">
      <c r="A5510" s="20">
        <v>96700</v>
      </c>
      <c r="B5510" s="17" t="s">
        <v>5523</v>
      </c>
      <c r="C5510" s="20" t="s">
        <v>19</v>
      </c>
      <c r="D5510" s="21">
        <v>20.7</v>
      </c>
      <c r="E5510" s="15">
        <v>0</v>
      </c>
    </row>
    <row r="5511" spans="1:5" x14ac:dyDescent="0.2">
      <c r="A5511" s="20">
        <v>96658</v>
      </c>
      <c r="B5511" s="17" t="s">
        <v>5524</v>
      </c>
      <c r="C5511" s="20" t="s">
        <v>19</v>
      </c>
      <c r="D5511" s="21">
        <v>18.260000000000002</v>
      </c>
      <c r="E5511" s="15">
        <v>0</v>
      </c>
    </row>
    <row r="5512" spans="1:5" x14ac:dyDescent="0.2">
      <c r="A5512" s="20">
        <v>96641</v>
      </c>
      <c r="B5512" s="17" t="s">
        <v>5525</v>
      </c>
      <c r="C5512" s="20" t="s">
        <v>19</v>
      </c>
      <c r="D5512" s="21">
        <v>21.26</v>
      </c>
      <c r="E5512" s="15">
        <v>0</v>
      </c>
    </row>
    <row r="5513" spans="1:5" x14ac:dyDescent="0.2">
      <c r="A5513" s="20">
        <v>96661</v>
      </c>
      <c r="B5513" s="17" t="s">
        <v>5526</v>
      </c>
      <c r="C5513" s="20" t="s">
        <v>19</v>
      </c>
      <c r="D5513" s="21">
        <v>37.01</v>
      </c>
      <c r="E5513" s="15">
        <v>0</v>
      </c>
    </row>
    <row r="5514" spans="1:5" x14ac:dyDescent="0.2">
      <c r="A5514" s="20">
        <v>96699</v>
      </c>
      <c r="B5514" s="17" t="s">
        <v>5527</v>
      </c>
      <c r="C5514" s="20" t="s">
        <v>19</v>
      </c>
      <c r="D5514" s="21">
        <v>30.27</v>
      </c>
      <c r="E5514" s="15">
        <v>0</v>
      </c>
    </row>
    <row r="5515" spans="1:5" x14ac:dyDescent="0.2">
      <c r="A5515" s="20">
        <v>96657</v>
      </c>
      <c r="B5515" s="17" t="s">
        <v>5528</v>
      </c>
      <c r="C5515" s="20" t="s">
        <v>19</v>
      </c>
      <c r="D5515" s="21">
        <v>27.83</v>
      </c>
      <c r="E5515" s="15">
        <v>0</v>
      </c>
    </row>
    <row r="5516" spans="1:5" x14ac:dyDescent="0.2">
      <c r="A5516" s="20">
        <v>96640</v>
      </c>
      <c r="B5516" s="17" t="s">
        <v>5529</v>
      </c>
      <c r="C5516" s="20" t="s">
        <v>19</v>
      </c>
      <c r="D5516" s="21">
        <v>30.83</v>
      </c>
      <c r="E5516" s="15">
        <v>0</v>
      </c>
    </row>
    <row r="5517" spans="1:5" x14ac:dyDescent="0.2">
      <c r="A5517" s="20">
        <v>96660</v>
      </c>
      <c r="B5517" s="17" t="s">
        <v>5530</v>
      </c>
      <c r="C5517" s="20" t="s">
        <v>19</v>
      </c>
      <c r="D5517" s="21">
        <v>37.35</v>
      </c>
      <c r="E5517" s="15">
        <v>0</v>
      </c>
    </row>
    <row r="5518" spans="1:5" x14ac:dyDescent="0.2">
      <c r="A5518" s="20">
        <v>104196</v>
      </c>
      <c r="B5518" s="17" t="s">
        <v>5531</v>
      </c>
      <c r="C5518" s="20" t="s">
        <v>19</v>
      </c>
      <c r="D5518" s="21">
        <v>19.62</v>
      </c>
      <c r="E5518" s="15">
        <v>0</v>
      </c>
    </row>
    <row r="5519" spans="1:5" x14ac:dyDescent="0.2">
      <c r="A5519" s="20">
        <v>104197</v>
      </c>
      <c r="B5519" s="17" t="s">
        <v>5532</v>
      </c>
      <c r="C5519" s="20" t="s">
        <v>19</v>
      </c>
      <c r="D5519" s="21">
        <v>37.82</v>
      </c>
      <c r="E5519" s="15">
        <v>0</v>
      </c>
    </row>
    <row r="5520" spans="1:5" x14ac:dyDescent="0.2">
      <c r="A5520" s="20">
        <v>104198</v>
      </c>
      <c r="B5520" s="17" t="s">
        <v>5533</v>
      </c>
      <c r="C5520" s="20" t="s">
        <v>19</v>
      </c>
      <c r="D5520" s="21">
        <v>10.47</v>
      </c>
      <c r="E5520" s="15">
        <v>0</v>
      </c>
    </row>
    <row r="5521" spans="1:5" x14ac:dyDescent="0.2">
      <c r="A5521" s="20">
        <v>96685</v>
      </c>
      <c r="B5521" s="17" t="s">
        <v>5534</v>
      </c>
      <c r="C5521" s="20" t="s">
        <v>19</v>
      </c>
      <c r="D5521" s="21">
        <v>16.11</v>
      </c>
      <c r="E5521" s="15">
        <v>0</v>
      </c>
    </row>
    <row r="5522" spans="1:5" x14ac:dyDescent="0.2">
      <c r="A5522" s="20">
        <v>96651</v>
      </c>
      <c r="B5522" s="17" t="s">
        <v>5535</v>
      </c>
      <c r="C5522" s="20" t="s">
        <v>19</v>
      </c>
      <c r="D5522" s="21">
        <v>12.47</v>
      </c>
      <c r="E5522" s="15">
        <v>0</v>
      </c>
    </row>
    <row r="5523" spans="1:5" x14ac:dyDescent="0.2">
      <c r="A5523" s="20">
        <v>96638</v>
      </c>
      <c r="B5523" s="17" t="s">
        <v>5536</v>
      </c>
      <c r="C5523" s="20" t="s">
        <v>19</v>
      </c>
      <c r="D5523" s="21">
        <v>22.56</v>
      </c>
      <c r="E5523" s="15">
        <v>0</v>
      </c>
    </row>
    <row r="5524" spans="1:5" x14ac:dyDescent="0.2">
      <c r="A5524" s="20">
        <v>96687</v>
      </c>
      <c r="B5524" s="17" t="s">
        <v>5537</v>
      </c>
      <c r="C5524" s="20" t="s">
        <v>19</v>
      </c>
      <c r="D5524" s="21">
        <v>23.71</v>
      </c>
      <c r="E5524" s="15">
        <v>0</v>
      </c>
    </row>
    <row r="5525" spans="1:5" x14ac:dyDescent="0.2">
      <c r="A5525" s="20">
        <v>96653</v>
      </c>
      <c r="B5525" s="17" t="s">
        <v>5538</v>
      </c>
      <c r="C5525" s="20" t="s">
        <v>19</v>
      </c>
      <c r="D5525" s="21">
        <v>17.72</v>
      </c>
      <c r="E5525" s="15">
        <v>0</v>
      </c>
    </row>
    <row r="5526" spans="1:5" x14ac:dyDescent="0.2">
      <c r="A5526" s="20">
        <v>96689</v>
      </c>
      <c r="B5526" s="17" t="s">
        <v>5539</v>
      </c>
      <c r="C5526" s="20" t="s">
        <v>19</v>
      </c>
      <c r="D5526" s="21">
        <v>34.68</v>
      </c>
      <c r="E5526" s="15">
        <v>0</v>
      </c>
    </row>
    <row r="5527" spans="1:5" x14ac:dyDescent="0.2">
      <c r="A5527" s="20">
        <v>96655</v>
      </c>
      <c r="B5527" s="17" t="s">
        <v>5540</v>
      </c>
      <c r="C5527" s="20" t="s">
        <v>19</v>
      </c>
      <c r="D5527" s="21">
        <v>26.04</v>
      </c>
      <c r="E5527" s="15">
        <v>0</v>
      </c>
    </row>
    <row r="5528" spans="1:5" x14ac:dyDescent="0.2">
      <c r="A5528" s="20">
        <v>96691</v>
      </c>
      <c r="B5528" s="17" t="s">
        <v>5541</v>
      </c>
      <c r="C5528" s="20" t="s">
        <v>19</v>
      </c>
      <c r="D5528" s="21">
        <v>48.66</v>
      </c>
      <c r="E5528" s="15">
        <v>0</v>
      </c>
    </row>
    <row r="5529" spans="1:5" x14ac:dyDescent="0.2">
      <c r="A5529" s="20">
        <v>96693</v>
      </c>
      <c r="B5529" s="17" t="s">
        <v>5542</v>
      </c>
      <c r="C5529" s="20" t="s">
        <v>19</v>
      </c>
      <c r="D5529" s="21">
        <v>71.489999999999995</v>
      </c>
      <c r="E5529" s="15">
        <v>0</v>
      </c>
    </row>
    <row r="5530" spans="1:5" x14ac:dyDescent="0.2">
      <c r="A5530" s="20">
        <v>96695</v>
      </c>
      <c r="B5530" s="17" t="s">
        <v>5543</v>
      </c>
      <c r="C5530" s="20" t="s">
        <v>19</v>
      </c>
      <c r="D5530" s="21">
        <v>119.71</v>
      </c>
      <c r="E5530" s="15">
        <v>0</v>
      </c>
    </row>
    <row r="5531" spans="1:5" x14ac:dyDescent="0.2">
      <c r="A5531" s="20">
        <v>104193</v>
      </c>
      <c r="B5531" s="17" t="s">
        <v>5544</v>
      </c>
      <c r="C5531" s="20" t="s">
        <v>19</v>
      </c>
      <c r="D5531" s="21">
        <v>195.06</v>
      </c>
      <c r="E5531" s="15">
        <v>0</v>
      </c>
    </row>
    <row r="5532" spans="1:5" x14ac:dyDescent="0.2">
      <c r="A5532" s="20">
        <v>96697</v>
      </c>
      <c r="B5532" s="17" t="s">
        <v>5545</v>
      </c>
      <c r="C5532" s="20" t="s">
        <v>19</v>
      </c>
      <c r="D5532" s="21">
        <v>387.17</v>
      </c>
      <c r="E5532" s="15">
        <v>0</v>
      </c>
    </row>
    <row r="5533" spans="1:5" x14ac:dyDescent="0.2">
      <c r="A5533" s="20">
        <v>104199</v>
      </c>
      <c r="B5533" s="17" t="s">
        <v>5546</v>
      </c>
      <c r="C5533" s="20" t="s">
        <v>19</v>
      </c>
      <c r="D5533" s="21">
        <v>10.199999999999999</v>
      </c>
      <c r="E5533" s="15">
        <v>0</v>
      </c>
    </row>
    <row r="5534" spans="1:5" x14ac:dyDescent="0.2">
      <c r="A5534" s="20">
        <v>96684</v>
      </c>
      <c r="B5534" s="17" t="s">
        <v>5547</v>
      </c>
      <c r="C5534" s="20" t="s">
        <v>19</v>
      </c>
      <c r="D5534" s="21">
        <v>15.67</v>
      </c>
      <c r="E5534" s="15">
        <v>0</v>
      </c>
    </row>
    <row r="5535" spans="1:5" x14ac:dyDescent="0.2">
      <c r="A5535" s="20">
        <v>96650</v>
      </c>
      <c r="B5535" s="17" t="s">
        <v>5548</v>
      </c>
      <c r="C5535" s="20" t="s">
        <v>19</v>
      </c>
      <c r="D5535" s="21">
        <v>12.03</v>
      </c>
      <c r="E5535" s="15">
        <v>0</v>
      </c>
    </row>
    <row r="5536" spans="1:5" x14ac:dyDescent="0.2">
      <c r="A5536" s="20">
        <v>96637</v>
      </c>
      <c r="B5536" s="17" t="s">
        <v>5549</v>
      </c>
      <c r="C5536" s="20" t="s">
        <v>19</v>
      </c>
      <c r="D5536" s="21">
        <v>22.12</v>
      </c>
      <c r="E5536" s="15">
        <v>0</v>
      </c>
    </row>
    <row r="5537" spans="1:5" x14ac:dyDescent="0.2">
      <c r="A5537" s="20">
        <v>96686</v>
      </c>
      <c r="B5537" s="17" t="s">
        <v>5550</v>
      </c>
      <c r="C5537" s="20" t="s">
        <v>19</v>
      </c>
      <c r="D5537" s="21">
        <v>19.989999999999998</v>
      </c>
      <c r="E5537" s="15">
        <v>0</v>
      </c>
    </row>
    <row r="5538" spans="1:5" x14ac:dyDescent="0.2">
      <c r="A5538" s="20">
        <v>96652</v>
      </c>
      <c r="B5538" s="17" t="s">
        <v>5551</v>
      </c>
      <c r="C5538" s="20" t="s">
        <v>19</v>
      </c>
      <c r="D5538" s="21">
        <v>14</v>
      </c>
      <c r="E5538" s="15">
        <v>0</v>
      </c>
    </row>
    <row r="5539" spans="1:5" x14ac:dyDescent="0.2">
      <c r="A5539" s="20">
        <v>96688</v>
      </c>
      <c r="B5539" s="17" t="s">
        <v>5552</v>
      </c>
      <c r="C5539" s="20" t="s">
        <v>19</v>
      </c>
      <c r="D5539" s="21">
        <v>28.63</v>
      </c>
      <c r="E5539" s="15">
        <v>0</v>
      </c>
    </row>
    <row r="5540" spans="1:5" x14ac:dyDescent="0.2">
      <c r="A5540" s="20">
        <v>96654</v>
      </c>
      <c r="B5540" s="17" t="s">
        <v>5553</v>
      </c>
      <c r="C5540" s="20" t="s">
        <v>19</v>
      </c>
      <c r="D5540" s="21">
        <v>19.989999999999998</v>
      </c>
      <c r="E5540" s="15">
        <v>0</v>
      </c>
    </row>
    <row r="5541" spans="1:5" x14ac:dyDescent="0.2">
      <c r="A5541" s="20">
        <v>96690</v>
      </c>
      <c r="B5541" s="17" t="s">
        <v>5554</v>
      </c>
      <c r="C5541" s="20" t="s">
        <v>19</v>
      </c>
      <c r="D5541" s="21">
        <v>39.08</v>
      </c>
      <c r="E5541" s="15">
        <v>0</v>
      </c>
    </row>
    <row r="5542" spans="1:5" x14ac:dyDescent="0.2">
      <c r="A5542" s="20">
        <v>96692</v>
      </c>
      <c r="B5542" s="17" t="s">
        <v>5555</v>
      </c>
      <c r="C5542" s="20" t="s">
        <v>19</v>
      </c>
      <c r="D5542" s="21">
        <v>54.4</v>
      </c>
      <c r="E5542" s="15">
        <v>0</v>
      </c>
    </row>
    <row r="5543" spans="1:5" x14ac:dyDescent="0.2">
      <c r="A5543" s="20">
        <v>96694</v>
      </c>
      <c r="B5543" s="17" t="s">
        <v>5556</v>
      </c>
      <c r="C5543" s="20" t="s">
        <v>19</v>
      </c>
      <c r="D5543" s="21">
        <v>109.28</v>
      </c>
      <c r="E5543" s="15">
        <v>0</v>
      </c>
    </row>
    <row r="5544" spans="1:5" x14ac:dyDescent="0.2">
      <c r="A5544" s="20">
        <v>96696</v>
      </c>
      <c r="B5544" s="17" t="s">
        <v>5557</v>
      </c>
      <c r="C5544" s="20" t="s">
        <v>19</v>
      </c>
      <c r="D5544" s="21">
        <v>135.97</v>
      </c>
      <c r="E5544" s="15">
        <v>0</v>
      </c>
    </row>
    <row r="5545" spans="1:5" x14ac:dyDescent="0.2">
      <c r="A5545" s="20">
        <v>96709</v>
      </c>
      <c r="B5545" s="17" t="s">
        <v>5558</v>
      </c>
      <c r="C5545" s="20" t="s">
        <v>19</v>
      </c>
      <c r="D5545" s="21">
        <v>130.94999999999999</v>
      </c>
      <c r="E5545" s="15">
        <v>0</v>
      </c>
    </row>
    <row r="5546" spans="1:5" x14ac:dyDescent="0.2">
      <c r="A5546" s="20">
        <v>104200</v>
      </c>
      <c r="B5546" s="17" t="s">
        <v>5559</v>
      </c>
      <c r="C5546" s="20" t="s">
        <v>19</v>
      </c>
      <c r="D5546" s="21">
        <v>8.06</v>
      </c>
      <c r="E5546" s="15">
        <v>0</v>
      </c>
    </row>
    <row r="5547" spans="1:5" x14ac:dyDescent="0.2">
      <c r="A5547" s="20">
        <v>96698</v>
      </c>
      <c r="B5547" s="17" t="s">
        <v>5560</v>
      </c>
      <c r="C5547" s="20" t="s">
        <v>19</v>
      </c>
      <c r="D5547" s="21">
        <v>10.99</v>
      </c>
      <c r="E5547" s="15">
        <v>0</v>
      </c>
    </row>
    <row r="5548" spans="1:5" x14ac:dyDescent="0.2">
      <c r="A5548" s="20">
        <v>96656</v>
      </c>
      <c r="B5548" s="17" t="s">
        <v>5561</v>
      </c>
      <c r="C5548" s="20" t="s">
        <v>19</v>
      </c>
      <c r="D5548" s="21">
        <v>8.5500000000000007</v>
      </c>
      <c r="E5548" s="15">
        <v>0</v>
      </c>
    </row>
    <row r="5549" spans="1:5" x14ac:dyDescent="0.2">
      <c r="A5549" s="20">
        <v>96639</v>
      </c>
      <c r="B5549" s="17" t="s">
        <v>5562</v>
      </c>
      <c r="C5549" s="20" t="s">
        <v>19</v>
      </c>
      <c r="D5549" s="21">
        <v>15.28</v>
      </c>
      <c r="E5549" s="15">
        <v>0</v>
      </c>
    </row>
    <row r="5550" spans="1:5" x14ac:dyDescent="0.2">
      <c r="A5550" s="20">
        <v>96701</v>
      </c>
      <c r="B5550" s="17" t="s">
        <v>5563</v>
      </c>
      <c r="C5550" s="20" t="s">
        <v>19</v>
      </c>
      <c r="D5550" s="21">
        <v>14.79</v>
      </c>
      <c r="E5550" s="15">
        <v>0</v>
      </c>
    </row>
    <row r="5551" spans="1:5" x14ac:dyDescent="0.2">
      <c r="A5551" s="20">
        <v>96659</v>
      </c>
      <c r="B5551" s="17" t="s">
        <v>5564</v>
      </c>
      <c r="C5551" s="20" t="s">
        <v>19</v>
      </c>
      <c r="D5551" s="21">
        <v>10.79</v>
      </c>
      <c r="E5551" s="15">
        <v>0</v>
      </c>
    </row>
    <row r="5552" spans="1:5" x14ac:dyDescent="0.2">
      <c r="A5552" s="20">
        <v>96703</v>
      </c>
      <c r="B5552" s="17" t="s">
        <v>5565</v>
      </c>
      <c r="C5552" s="20" t="s">
        <v>19</v>
      </c>
      <c r="D5552" s="21">
        <v>24.99</v>
      </c>
      <c r="E5552" s="15">
        <v>0</v>
      </c>
    </row>
    <row r="5553" spans="1:5" x14ac:dyDescent="0.2">
      <c r="A5553" s="20">
        <v>96663</v>
      </c>
      <c r="B5553" s="17" t="s">
        <v>5566</v>
      </c>
      <c r="C5553" s="20" t="s">
        <v>19</v>
      </c>
      <c r="D5553" s="21">
        <v>19.239999999999998</v>
      </c>
      <c r="E5553" s="15">
        <v>0</v>
      </c>
    </row>
    <row r="5554" spans="1:5" x14ac:dyDescent="0.2">
      <c r="A5554" s="20">
        <v>96705</v>
      </c>
      <c r="B5554" s="17" t="s">
        <v>5567</v>
      </c>
      <c r="C5554" s="20" t="s">
        <v>19</v>
      </c>
      <c r="D5554" s="21">
        <v>30.33</v>
      </c>
      <c r="E5554" s="15">
        <v>0</v>
      </c>
    </row>
    <row r="5555" spans="1:5" x14ac:dyDescent="0.2">
      <c r="A5555" s="20">
        <v>96706</v>
      </c>
      <c r="B5555" s="17" t="s">
        <v>5568</v>
      </c>
      <c r="C5555" s="20" t="s">
        <v>19</v>
      </c>
      <c r="D5555" s="21">
        <v>44.07</v>
      </c>
      <c r="E5555" s="15">
        <v>0</v>
      </c>
    </row>
    <row r="5556" spans="1:5" x14ac:dyDescent="0.2">
      <c r="A5556" s="20">
        <v>96707</v>
      </c>
      <c r="B5556" s="17" t="s">
        <v>5569</v>
      </c>
      <c r="C5556" s="20" t="s">
        <v>19</v>
      </c>
      <c r="D5556" s="21">
        <v>68.989999999999995</v>
      </c>
      <c r="E5556" s="15">
        <v>0</v>
      </c>
    </row>
    <row r="5557" spans="1:5" x14ac:dyDescent="0.2">
      <c r="A5557" s="20">
        <v>96708</v>
      </c>
      <c r="B5557" s="17" t="s">
        <v>5570</v>
      </c>
      <c r="C5557" s="20" t="s">
        <v>19</v>
      </c>
      <c r="D5557" s="21">
        <v>102.93</v>
      </c>
      <c r="E5557" s="15">
        <v>0</v>
      </c>
    </row>
    <row r="5558" spans="1:5" x14ac:dyDescent="0.2">
      <c r="A5558" s="20">
        <v>96675</v>
      </c>
      <c r="B5558" s="17" t="s">
        <v>5571</v>
      </c>
      <c r="C5558" s="20" t="s">
        <v>26</v>
      </c>
      <c r="D5558" s="21">
        <v>180.39</v>
      </c>
      <c r="E5558" s="15">
        <v>0</v>
      </c>
    </row>
    <row r="5559" spans="1:5" x14ac:dyDescent="0.2">
      <c r="A5559" s="20">
        <v>96683</v>
      </c>
      <c r="B5559" s="17" t="s">
        <v>5572</v>
      </c>
      <c r="C5559" s="20" t="s">
        <v>26</v>
      </c>
      <c r="D5559" s="21">
        <v>347.32</v>
      </c>
      <c r="E5559" s="15">
        <v>0</v>
      </c>
    </row>
    <row r="5560" spans="1:5" x14ac:dyDescent="0.2">
      <c r="A5560" s="20">
        <v>104194</v>
      </c>
      <c r="B5560" s="17" t="s">
        <v>5573</v>
      </c>
      <c r="C5560" s="20" t="s">
        <v>26</v>
      </c>
      <c r="D5560" s="21">
        <v>28.36</v>
      </c>
      <c r="E5560" s="15">
        <v>0</v>
      </c>
    </row>
    <row r="5561" spans="1:5" x14ac:dyDescent="0.2">
      <c r="A5561" s="20">
        <v>104195</v>
      </c>
      <c r="B5561" s="17" t="s">
        <v>5574</v>
      </c>
      <c r="C5561" s="20" t="s">
        <v>26</v>
      </c>
      <c r="D5561" s="21">
        <v>29.98</v>
      </c>
      <c r="E5561" s="15">
        <v>0</v>
      </c>
    </row>
    <row r="5562" spans="1:5" x14ac:dyDescent="0.2">
      <c r="A5562" s="20">
        <v>96668</v>
      </c>
      <c r="B5562" s="17" t="s">
        <v>5575</v>
      </c>
      <c r="C5562" s="20" t="s">
        <v>26</v>
      </c>
      <c r="D5562" s="21">
        <v>21.18</v>
      </c>
      <c r="E5562" s="15">
        <v>0</v>
      </c>
    </row>
    <row r="5563" spans="1:5" x14ac:dyDescent="0.2">
      <c r="A5563" s="20">
        <v>96644</v>
      </c>
      <c r="B5563" s="17" t="s">
        <v>5576</v>
      </c>
      <c r="C5563" s="20" t="s">
        <v>26</v>
      </c>
      <c r="D5563" s="21">
        <v>28.42</v>
      </c>
      <c r="E5563" s="15">
        <v>0</v>
      </c>
    </row>
    <row r="5564" spans="1:5" x14ac:dyDescent="0.2">
      <c r="A5564" s="20">
        <v>96635</v>
      </c>
      <c r="B5564" s="17" t="s">
        <v>5577</v>
      </c>
      <c r="C5564" s="20" t="s">
        <v>26</v>
      </c>
      <c r="D5564" s="21">
        <v>55.62</v>
      </c>
      <c r="E5564" s="15">
        <v>0</v>
      </c>
    </row>
    <row r="5565" spans="1:5" x14ac:dyDescent="0.2">
      <c r="A5565" s="20">
        <v>96636</v>
      </c>
      <c r="B5565" s="17" t="s">
        <v>5578</v>
      </c>
      <c r="C5565" s="20" t="s">
        <v>26</v>
      </c>
      <c r="D5565" s="21">
        <v>58.7</v>
      </c>
      <c r="E5565" s="15">
        <v>0</v>
      </c>
    </row>
    <row r="5566" spans="1:5" x14ac:dyDescent="0.2">
      <c r="A5566" s="20">
        <v>96676</v>
      </c>
      <c r="B5566" s="17" t="s">
        <v>5579</v>
      </c>
      <c r="C5566" s="20" t="s">
        <v>26</v>
      </c>
      <c r="D5566" s="21">
        <v>27.38</v>
      </c>
      <c r="E5566" s="15">
        <v>0</v>
      </c>
    </row>
    <row r="5567" spans="1:5" x14ac:dyDescent="0.2">
      <c r="A5567" s="20">
        <v>96647</v>
      </c>
      <c r="B5567" s="17" t="s">
        <v>5580</v>
      </c>
      <c r="C5567" s="20" t="s">
        <v>26</v>
      </c>
      <c r="D5567" s="21">
        <v>30.69</v>
      </c>
      <c r="E5567" s="15">
        <v>0</v>
      </c>
    </row>
    <row r="5568" spans="1:5" x14ac:dyDescent="0.2">
      <c r="A5568" s="20">
        <v>96669</v>
      </c>
      <c r="B5568" s="17" t="s">
        <v>5581</v>
      </c>
      <c r="C5568" s="20" t="s">
        <v>26</v>
      </c>
      <c r="D5568" s="21">
        <v>21.61</v>
      </c>
      <c r="E5568" s="15">
        <v>0</v>
      </c>
    </row>
    <row r="5569" spans="1:5" x14ac:dyDescent="0.2">
      <c r="A5569" s="20">
        <v>96645</v>
      </c>
      <c r="B5569" s="17" t="s">
        <v>5582</v>
      </c>
      <c r="C5569" s="20" t="s">
        <v>26</v>
      </c>
      <c r="D5569" s="21">
        <v>25.46</v>
      </c>
      <c r="E5569" s="15">
        <v>0</v>
      </c>
    </row>
    <row r="5570" spans="1:5" x14ac:dyDescent="0.2">
      <c r="A5570" s="20">
        <v>96677</v>
      </c>
      <c r="B5570" s="17" t="s">
        <v>5583</v>
      </c>
      <c r="C5570" s="20" t="s">
        <v>26</v>
      </c>
      <c r="D5570" s="21">
        <v>35.49</v>
      </c>
      <c r="E5570" s="15">
        <v>0</v>
      </c>
    </row>
    <row r="5571" spans="1:5" x14ac:dyDescent="0.2">
      <c r="A5571" s="20">
        <v>96648</v>
      </c>
      <c r="B5571" s="17" t="s">
        <v>5584</v>
      </c>
      <c r="C5571" s="20" t="s">
        <v>26</v>
      </c>
      <c r="D5571" s="21">
        <v>37.35</v>
      </c>
      <c r="E5571" s="15">
        <v>0</v>
      </c>
    </row>
    <row r="5572" spans="1:5" x14ac:dyDescent="0.2">
      <c r="A5572" s="20">
        <v>96670</v>
      </c>
      <c r="B5572" s="17" t="s">
        <v>5585</v>
      </c>
      <c r="C5572" s="20" t="s">
        <v>26</v>
      </c>
      <c r="D5572" s="21">
        <v>27.92</v>
      </c>
      <c r="E5572" s="15">
        <v>0</v>
      </c>
    </row>
    <row r="5573" spans="1:5" x14ac:dyDescent="0.2">
      <c r="A5573" s="20">
        <v>96646</v>
      </c>
      <c r="B5573" s="17" t="s">
        <v>5586</v>
      </c>
      <c r="C5573" s="20" t="s">
        <v>26</v>
      </c>
      <c r="D5573" s="21">
        <v>30.7</v>
      </c>
      <c r="E5573" s="15">
        <v>0</v>
      </c>
    </row>
    <row r="5574" spans="1:5" x14ac:dyDescent="0.2">
      <c r="A5574" s="20">
        <v>96678</v>
      </c>
      <c r="B5574" s="17" t="s">
        <v>5587</v>
      </c>
      <c r="C5574" s="20" t="s">
        <v>26</v>
      </c>
      <c r="D5574" s="21">
        <v>48.41</v>
      </c>
      <c r="E5574" s="15">
        <v>0</v>
      </c>
    </row>
    <row r="5575" spans="1:5" x14ac:dyDescent="0.2">
      <c r="A5575" s="20">
        <v>96649</v>
      </c>
      <c r="B5575" s="17" t="s">
        <v>5588</v>
      </c>
      <c r="C5575" s="20" t="s">
        <v>26</v>
      </c>
      <c r="D5575" s="21">
        <v>48.61</v>
      </c>
      <c r="E5575" s="15">
        <v>0</v>
      </c>
    </row>
    <row r="5576" spans="1:5" x14ac:dyDescent="0.2">
      <c r="A5576" s="20">
        <v>96671</v>
      </c>
      <c r="B5576" s="17" t="s">
        <v>5589</v>
      </c>
      <c r="C5576" s="20" t="s">
        <v>26</v>
      </c>
      <c r="D5576" s="21">
        <v>41.53</v>
      </c>
      <c r="E5576" s="15">
        <v>0</v>
      </c>
    </row>
    <row r="5577" spans="1:5" x14ac:dyDescent="0.2">
      <c r="A5577" s="20">
        <v>96679</v>
      </c>
      <c r="B5577" s="17" t="s">
        <v>5590</v>
      </c>
      <c r="C5577" s="20" t="s">
        <v>26</v>
      </c>
      <c r="D5577" s="21">
        <v>71.260000000000005</v>
      </c>
      <c r="E5577" s="15">
        <v>0</v>
      </c>
    </row>
    <row r="5578" spans="1:5" x14ac:dyDescent="0.2">
      <c r="A5578" s="20">
        <v>96672</v>
      </c>
      <c r="B5578" s="17" t="s">
        <v>5591</v>
      </c>
      <c r="C5578" s="20" t="s">
        <v>26</v>
      </c>
      <c r="D5578" s="21">
        <v>62.42</v>
      </c>
      <c r="E5578" s="15">
        <v>0</v>
      </c>
    </row>
    <row r="5579" spans="1:5" x14ac:dyDescent="0.2">
      <c r="A5579" s="20">
        <v>96680</v>
      </c>
      <c r="B5579" s="17" t="s">
        <v>5592</v>
      </c>
      <c r="C5579" s="20" t="s">
        <v>26</v>
      </c>
      <c r="D5579" s="21">
        <v>116.18</v>
      </c>
      <c r="E5579" s="15">
        <v>0</v>
      </c>
    </row>
    <row r="5580" spans="1:5" x14ac:dyDescent="0.2">
      <c r="A5580" s="20">
        <v>96673</v>
      </c>
      <c r="B5580" s="17" t="s">
        <v>5593</v>
      </c>
      <c r="C5580" s="20" t="s">
        <v>26</v>
      </c>
      <c r="D5580" s="21">
        <v>78.37</v>
      </c>
      <c r="E5580" s="15">
        <v>0</v>
      </c>
    </row>
    <row r="5581" spans="1:5" x14ac:dyDescent="0.2">
      <c r="A5581" s="20">
        <v>96681</v>
      </c>
      <c r="B5581" s="17" t="s">
        <v>5594</v>
      </c>
      <c r="C5581" s="20" t="s">
        <v>26</v>
      </c>
      <c r="D5581" s="21">
        <v>155.44</v>
      </c>
      <c r="E5581" s="15">
        <v>0</v>
      </c>
    </row>
    <row r="5582" spans="1:5" x14ac:dyDescent="0.2">
      <c r="A5582" s="20">
        <v>96674</v>
      </c>
      <c r="B5582" s="17" t="s">
        <v>5595</v>
      </c>
      <c r="C5582" s="20" t="s">
        <v>26</v>
      </c>
      <c r="D5582" s="21">
        <v>124.91</v>
      </c>
      <c r="E5582" s="15">
        <v>0</v>
      </c>
    </row>
    <row r="5583" spans="1:5" x14ac:dyDescent="0.2">
      <c r="A5583" s="20">
        <v>96682</v>
      </c>
      <c r="B5583" s="17" t="s">
        <v>5596</v>
      </c>
      <c r="C5583" s="20" t="s">
        <v>26</v>
      </c>
      <c r="D5583" s="21">
        <v>253.84</v>
      </c>
      <c r="E5583" s="15">
        <v>0</v>
      </c>
    </row>
    <row r="5584" spans="1:5" x14ac:dyDescent="0.2">
      <c r="A5584" s="20">
        <v>96643</v>
      </c>
      <c r="B5584" s="17" t="s">
        <v>5597</v>
      </c>
      <c r="C5584" s="20" t="s">
        <v>19</v>
      </c>
      <c r="D5584" s="21">
        <v>54.57</v>
      </c>
      <c r="E5584" s="15">
        <v>0</v>
      </c>
    </row>
    <row r="5585" spans="1:5" x14ac:dyDescent="0.2">
      <c r="A5585" s="20">
        <v>104201</v>
      </c>
      <c r="B5585" s="17" t="s">
        <v>5598</v>
      </c>
      <c r="C5585" s="20" t="s">
        <v>19</v>
      </c>
      <c r="D5585" s="21">
        <v>24.41</v>
      </c>
      <c r="E5585" s="15">
        <v>0</v>
      </c>
    </row>
    <row r="5586" spans="1:5" x14ac:dyDescent="0.2">
      <c r="A5586" s="20">
        <v>104192</v>
      </c>
      <c r="B5586" s="17" t="s">
        <v>5599</v>
      </c>
      <c r="C5586" s="20" t="s">
        <v>19</v>
      </c>
      <c r="D5586" s="21">
        <v>36.479999999999997</v>
      </c>
      <c r="E5586" s="15">
        <v>0</v>
      </c>
    </row>
    <row r="5587" spans="1:5" x14ac:dyDescent="0.2">
      <c r="A5587" s="20">
        <v>104202</v>
      </c>
      <c r="B5587" s="17" t="s">
        <v>5600</v>
      </c>
      <c r="C5587" s="20" t="s">
        <v>19</v>
      </c>
      <c r="D5587" s="21">
        <v>14.85</v>
      </c>
      <c r="E5587" s="15">
        <v>0</v>
      </c>
    </row>
    <row r="5588" spans="1:5" x14ac:dyDescent="0.2">
      <c r="A5588" s="20">
        <v>96717</v>
      </c>
      <c r="B5588" s="17" t="s">
        <v>5601</v>
      </c>
      <c r="C5588" s="20" t="s">
        <v>19</v>
      </c>
      <c r="D5588" s="21">
        <v>356.75</v>
      </c>
      <c r="E5588" s="15">
        <v>0</v>
      </c>
    </row>
    <row r="5589" spans="1:5" x14ac:dyDescent="0.2">
      <c r="A5589" s="20">
        <v>96710</v>
      </c>
      <c r="B5589" s="17" t="s">
        <v>5602</v>
      </c>
      <c r="C5589" s="20" t="s">
        <v>19</v>
      </c>
      <c r="D5589" s="21">
        <v>20.59</v>
      </c>
      <c r="E5589" s="15">
        <v>0</v>
      </c>
    </row>
    <row r="5590" spans="1:5" x14ac:dyDescent="0.2">
      <c r="A5590" s="20">
        <v>96665</v>
      </c>
      <c r="B5590" s="17" t="s">
        <v>5603</v>
      </c>
      <c r="C5590" s="20" t="s">
        <v>19</v>
      </c>
      <c r="D5590" s="21">
        <v>15.73</v>
      </c>
      <c r="E5590" s="15">
        <v>0</v>
      </c>
    </row>
    <row r="5591" spans="1:5" x14ac:dyDescent="0.2">
      <c r="A5591" s="20">
        <v>96642</v>
      </c>
      <c r="B5591" s="17" t="s">
        <v>5604</v>
      </c>
      <c r="C5591" s="20" t="s">
        <v>19</v>
      </c>
      <c r="D5591" s="21">
        <v>29.19</v>
      </c>
      <c r="E5591" s="15">
        <v>0</v>
      </c>
    </row>
    <row r="5592" spans="1:5" x14ac:dyDescent="0.2">
      <c r="A5592" s="20">
        <v>96711</v>
      </c>
      <c r="B5592" s="17" t="s">
        <v>5605</v>
      </c>
      <c r="C5592" s="20" t="s">
        <v>19</v>
      </c>
      <c r="D5592" s="21">
        <v>29.54</v>
      </c>
      <c r="E5592" s="15">
        <v>0</v>
      </c>
    </row>
    <row r="5593" spans="1:5" x14ac:dyDescent="0.2">
      <c r="A5593" s="20">
        <v>96666</v>
      </c>
      <c r="B5593" s="17" t="s">
        <v>5606</v>
      </c>
      <c r="C5593" s="20" t="s">
        <v>19</v>
      </c>
      <c r="D5593" s="21">
        <v>21.56</v>
      </c>
      <c r="E5593" s="15">
        <v>0</v>
      </c>
    </row>
    <row r="5594" spans="1:5" x14ac:dyDescent="0.2">
      <c r="A5594" s="20">
        <v>96712</v>
      </c>
      <c r="B5594" s="17" t="s">
        <v>5607</v>
      </c>
      <c r="C5594" s="20" t="s">
        <v>19</v>
      </c>
      <c r="D5594" s="21">
        <v>40.97</v>
      </c>
      <c r="E5594" s="15">
        <v>0</v>
      </c>
    </row>
    <row r="5595" spans="1:5" x14ac:dyDescent="0.2">
      <c r="A5595" s="20">
        <v>96667</v>
      </c>
      <c r="B5595" s="17" t="s">
        <v>5608</v>
      </c>
      <c r="C5595" s="20" t="s">
        <v>19</v>
      </c>
      <c r="D5595" s="21">
        <v>29.45</v>
      </c>
      <c r="E5595" s="15">
        <v>0</v>
      </c>
    </row>
    <row r="5596" spans="1:5" x14ac:dyDescent="0.2">
      <c r="A5596" s="20">
        <v>96713</v>
      </c>
      <c r="B5596" s="17" t="s">
        <v>5609</v>
      </c>
      <c r="C5596" s="20" t="s">
        <v>19</v>
      </c>
      <c r="D5596" s="21">
        <v>61.01</v>
      </c>
      <c r="E5596" s="15">
        <v>0</v>
      </c>
    </row>
    <row r="5597" spans="1:5" x14ac:dyDescent="0.2">
      <c r="A5597" s="20">
        <v>96714</v>
      </c>
      <c r="B5597" s="17" t="s">
        <v>5610</v>
      </c>
      <c r="C5597" s="20" t="s">
        <v>19</v>
      </c>
      <c r="D5597" s="21">
        <v>85.42</v>
      </c>
      <c r="E5597" s="15">
        <v>0</v>
      </c>
    </row>
    <row r="5598" spans="1:5" x14ac:dyDescent="0.2">
      <c r="A5598" s="20">
        <v>96715</v>
      </c>
      <c r="B5598" s="17" t="s">
        <v>5611</v>
      </c>
      <c r="C5598" s="20" t="s">
        <v>19</v>
      </c>
      <c r="D5598" s="21">
        <v>146.88</v>
      </c>
      <c r="E5598" s="15">
        <v>0</v>
      </c>
    </row>
    <row r="5599" spans="1:5" x14ac:dyDescent="0.2">
      <c r="A5599" s="20">
        <v>96716</v>
      </c>
      <c r="B5599" s="17" t="s">
        <v>5612</v>
      </c>
      <c r="C5599" s="20" t="s">
        <v>19</v>
      </c>
      <c r="D5599" s="21">
        <v>190.14</v>
      </c>
      <c r="E5599" s="15">
        <v>0</v>
      </c>
    </row>
    <row r="5600" spans="1:5" x14ac:dyDescent="0.2">
      <c r="A5600" s="20">
        <v>104328</v>
      </c>
      <c r="B5600" s="17" t="s">
        <v>5613</v>
      </c>
      <c r="C5600" s="20" t="s">
        <v>19</v>
      </c>
      <c r="D5600" s="21">
        <v>83.04</v>
      </c>
      <c r="E5600" s="15">
        <v>0</v>
      </c>
    </row>
    <row r="5601" spans="1:5" x14ac:dyDescent="0.2">
      <c r="A5601" s="20">
        <v>104329</v>
      </c>
      <c r="B5601" s="17" t="s">
        <v>5614</v>
      </c>
      <c r="C5601" s="20" t="s">
        <v>19</v>
      </c>
      <c r="D5601" s="21">
        <v>92.71</v>
      </c>
      <c r="E5601" s="15">
        <v>0</v>
      </c>
    </row>
    <row r="5602" spans="1:5" x14ac:dyDescent="0.2">
      <c r="A5602" s="20">
        <v>89707</v>
      </c>
      <c r="B5602" s="17" t="s">
        <v>5615</v>
      </c>
      <c r="C5602" s="20" t="s">
        <v>19</v>
      </c>
      <c r="D5602" s="21">
        <v>59.32</v>
      </c>
      <c r="E5602" s="15">
        <v>0</v>
      </c>
    </row>
    <row r="5603" spans="1:5" x14ac:dyDescent="0.2">
      <c r="A5603" s="20">
        <v>89708</v>
      </c>
      <c r="B5603" s="17" t="s">
        <v>5616</v>
      </c>
      <c r="C5603" s="20" t="s">
        <v>19</v>
      </c>
      <c r="D5603" s="21">
        <v>118.51</v>
      </c>
      <c r="E5603" s="15">
        <v>0</v>
      </c>
    </row>
    <row r="5604" spans="1:5" x14ac:dyDescent="0.2">
      <c r="A5604" s="20">
        <v>104330</v>
      </c>
      <c r="B5604" s="17" t="s">
        <v>5617</v>
      </c>
      <c r="C5604" s="20" t="s">
        <v>19</v>
      </c>
      <c r="D5604" s="21">
        <v>0</v>
      </c>
      <c r="E5604" s="15">
        <v>0</v>
      </c>
    </row>
    <row r="5605" spans="1:5" x14ac:dyDescent="0.2">
      <c r="A5605" s="20">
        <v>104326</v>
      </c>
      <c r="B5605" s="17" t="s">
        <v>5618</v>
      </c>
      <c r="C5605" s="20" t="s">
        <v>19</v>
      </c>
      <c r="D5605" s="21">
        <v>24.62</v>
      </c>
      <c r="E5605" s="15">
        <v>0</v>
      </c>
    </row>
    <row r="5606" spans="1:5" x14ac:dyDescent="0.2">
      <c r="A5606" s="20">
        <v>89710</v>
      </c>
      <c r="B5606" s="17" t="s">
        <v>5619</v>
      </c>
      <c r="C5606" s="20" t="s">
        <v>19</v>
      </c>
      <c r="D5606" s="21">
        <v>22.94</v>
      </c>
      <c r="E5606" s="15">
        <v>0</v>
      </c>
    </row>
    <row r="5607" spans="1:5" x14ac:dyDescent="0.2">
      <c r="A5607" s="20">
        <v>104327</v>
      </c>
      <c r="B5607" s="17" t="s">
        <v>5620</v>
      </c>
      <c r="C5607" s="20" t="s">
        <v>19</v>
      </c>
      <c r="D5607" s="21">
        <v>23.62</v>
      </c>
      <c r="E5607" s="15">
        <v>0</v>
      </c>
    </row>
    <row r="5608" spans="1:5" x14ac:dyDescent="0.2">
      <c r="A5608" s="20">
        <v>89709</v>
      </c>
      <c r="B5608" s="17" t="s">
        <v>5621</v>
      </c>
      <c r="C5608" s="20" t="s">
        <v>19</v>
      </c>
      <c r="D5608" s="21">
        <v>25.65</v>
      </c>
      <c r="E5608" s="15">
        <v>0</v>
      </c>
    </row>
    <row r="5609" spans="1:5" x14ac:dyDescent="0.2">
      <c r="A5609" s="20">
        <v>104341</v>
      </c>
      <c r="B5609" s="17" t="s">
        <v>5622</v>
      </c>
      <c r="C5609" s="20" t="s">
        <v>19</v>
      </c>
      <c r="D5609" s="21">
        <v>13.1</v>
      </c>
      <c r="E5609" s="15">
        <v>0</v>
      </c>
    </row>
    <row r="5610" spans="1:5" x14ac:dyDescent="0.2">
      <c r="A5610" s="20">
        <v>104357</v>
      </c>
      <c r="B5610" s="17" t="s">
        <v>5623</v>
      </c>
      <c r="C5610" s="20" t="s">
        <v>19</v>
      </c>
      <c r="D5610" s="21">
        <v>22.44</v>
      </c>
      <c r="E5610" s="15">
        <v>0</v>
      </c>
    </row>
    <row r="5611" spans="1:5" x14ac:dyDescent="0.2">
      <c r="A5611" s="20">
        <v>89811</v>
      </c>
      <c r="B5611" s="17" t="s">
        <v>5624</v>
      </c>
      <c r="C5611" s="20" t="s">
        <v>19</v>
      </c>
      <c r="D5611" s="21">
        <v>52.07</v>
      </c>
      <c r="E5611" s="15">
        <v>0</v>
      </c>
    </row>
    <row r="5612" spans="1:5" x14ac:dyDescent="0.2">
      <c r="A5612" s="20">
        <v>89748</v>
      </c>
      <c r="B5612" s="17" t="s">
        <v>5625</v>
      </c>
      <c r="C5612" s="20" t="s">
        <v>19</v>
      </c>
      <c r="D5612" s="21">
        <v>50.26</v>
      </c>
      <c r="E5612" s="15">
        <v>0</v>
      </c>
    </row>
    <row r="5613" spans="1:5" x14ac:dyDescent="0.2">
      <c r="A5613" s="20">
        <v>89852</v>
      </c>
      <c r="B5613" s="17" t="s">
        <v>5626</v>
      </c>
      <c r="C5613" s="20" t="s">
        <v>19</v>
      </c>
      <c r="D5613" s="21">
        <v>56.51</v>
      </c>
      <c r="E5613" s="15">
        <v>0</v>
      </c>
    </row>
    <row r="5614" spans="1:5" x14ac:dyDescent="0.2">
      <c r="A5614" s="20">
        <v>89728</v>
      </c>
      <c r="B5614" s="17" t="s">
        <v>5627</v>
      </c>
      <c r="C5614" s="20" t="s">
        <v>19</v>
      </c>
      <c r="D5614" s="21">
        <v>17.010000000000002</v>
      </c>
      <c r="E5614" s="15">
        <v>0</v>
      </c>
    </row>
    <row r="5615" spans="1:5" x14ac:dyDescent="0.2">
      <c r="A5615" s="20">
        <v>89803</v>
      </c>
      <c r="B5615" s="17" t="s">
        <v>5628</v>
      </c>
      <c r="C5615" s="20" t="s">
        <v>19</v>
      </c>
      <c r="D5615" s="21">
        <v>20.52</v>
      </c>
      <c r="E5615" s="15">
        <v>0</v>
      </c>
    </row>
    <row r="5616" spans="1:5" x14ac:dyDescent="0.2">
      <c r="A5616" s="20">
        <v>89733</v>
      </c>
      <c r="B5616" s="17" t="s">
        <v>5629</v>
      </c>
      <c r="C5616" s="20" t="s">
        <v>19</v>
      </c>
      <c r="D5616" s="21">
        <v>28.15</v>
      </c>
      <c r="E5616" s="15">
        <v>0</v>
      </c>
    </row>
    <row r="5617" spans="1:5" x14ac:dyDescent="0.2">
      <c r="A5617" s="20">
        <v>89807</v>
      </c>
      <c r="B5617" s="17" t="s">
        <v>5630</v>
      </c>
      <c r="C5617" s="20" t="s">
        <v>19</v>
      </c>
      <c r="D5617" s="21">
        <v>44.26</v>
      </c>
      <c r="E5617" s="15">
        <v>0</v>
      </c>
    </row>
    <row r="5618" spans="1:5" x14ac:dyDescent="0.2">
      <c r="A5618" s="20">
        <v>89742</v>
      </c>
      <c r="B5618" s="17" t="s">
        <v>5631</v>
      </c>
      <c r="C5618" s="20" t="s">
        <v>19</v>
      </c>
      <c r="D5618" s="21">
        <v>47.16</v>
      </c>
      <c r="E5618" s="15">
        <v>0</v>
      </c>
    </row>
    <row r="5619" spans="1:5" x14ac:dyDescent="0.2">
      <c r="A5619" s="20">
        <v>89812</v>
      </c>
      <c r="B5619" s="17" t="s">
        <v>5632</v>
      </c>
      <c r="C5619" s="20" t="s">
        <v>19</v>
      </c>
      <c r="D5619" s="21">
        <v>94.07</v>
      </c>
      <c r="E5619" s="15">
        <v>0</v>
      </c>
    </row>
    <row r="5620" spans="1:5" x14ac:dyDescent="0.2">
      <c r="A5620" s="20">
        <v>89750</v>
      </c>
      <c r="B5620" s="17" t="s">
        <v>5633</v>
      </c>
      <c r="C5620" s="20" t="s">
        <v>19</v>
      </c>
      <c r="D5620" s="21">
        <v>92.26</v>
      </c>
      <c r="E5620" s="15">
        <v>0</v>
      </c>
    </row>
    <row r="5621" spans="1:5" x14ac:dyDescent="0.2">
      <c r="A5621" s="20">
        <v>89853</v>
      </c>
      <c r="B5621" s="17" t="s">
        <v>5634</v>
      </c>
      <c r="C5621" s="20" t="s">
        <v>19</v>
      </c>
      <c r="D5621" s="21">
        <v>98.51</v>
      </c>
      <c r="E5621" s="15">
        <v>0</v>
      </c>
    </row>
    <row r="5622" spans="1:5" x14ac:dyDescent="0.2">
      <c r="A5622" s="20">
        <v>89730</v>
      </c>
      <c r="B5622" s="17" t="s">
        <v>5635</v>
      </c>
      <c r="C5622" s="20" t="s">
        <v>19</v>
      </c>
      <c r="D5622" s="21">
        <v>19.29</v>
      </c>
      <c r="E5622" s="15">
        <v>0</v>
      </c>
    </row>
    <row r="5623" spans="1:5" x14ac:dyDescent="0.2">
      <c r="A5623" s="20">
        <v>89804</v>
      </c>
      <c r="B5623" s="17" t="s">
        <v>5636</v>
      </c>
      <c r="C5623" s="20" t="s">
        <v>19</v>
      </c>
      <c r="D5623" s="21">
        <v>23.14</v>
      </c>
      <c r="E5623" s="15">
        <v>0</v>
      </c>
    </row>
    <row r="5624" spans="1:5" x14ac:dyDescent="0.2">
      <c r="A5624" s="20">
        <v>89735</v>
      </c>
      <c r="B5624" s="17" t="s">
        <v>5637</v>
      </c>
      <c r="C5624" s="20" t="s">
        <v>19</v>
      </c>
      <c r="D5624" s="21">
        <v>30.77</v>
      </c>
      <c r="E5624" s="15">
        <v>0</v>
      </c>
    </row>
    <row r="5625" spans="1:5" x14ac:dyDescent="0.2">
      <c r="A5625" s="20">
        <v>89808</v>
      </c>
      <c r="B5625" s="17" t="s">
        <v>5638</v>
      </c>
      <c r="C5625" s="20" t="s">
        <v>19</v>
      </c>
      <c r="D5625" s="21">
        <v>68.94</v>
      </c>
      <c r="E5625" s="15">
        <v>0</v>
      </c>
    </row>
    <row r="5626" spans="1:5" x14ac:dyDescent="0.2">
      <c r="A5626" s="20">
        <v>89743</v>
      </c>
      <c r="B5626" s="17" t="s">
        <v>5639</v>
      </c>
      <c r="C5626" s="20" t="s">
        <v>19</v>
      </c>
      <c r="D5626" s="21">
        <v>71.84</v>
      </c>
      <c r="E5626" s="15">
        <v>0</v>
      </c>
    </row>
    <row r="5627" spans="1:5" x14ac:dyDescent="0.2">
      <c r="A5627" s="20">
        <v>89810</v>
      </c>
      <c r="B5627" s="17" t="s">
        <v>5640</v>
      </c>
      <c r="C5627" s="20" t="s">
        <v>19</v>
      </c>
      <c r="D5627" s="21">
        <v>35.04</v>
      </c>
      <c r="E5627" s="15">
        <v>0</v>
      </c>
    </row>
    <row r="5628" spans="1:5" x14ac:dyDescent="0.2">
      <c r="A5628" s="20">
        <v>89746</v>
      </c>
      <c r="B5628" s="17" t="s">
        <v>5641</v>
      </c>
      <c r="C5628" s="20" t="s">
        <v>19</v>
      </c>
      <c r="D5628" s="21">
        <v>33.229999999999997</v>
      </c>
      <c r="E5628" s="15">
        <v>0</v>
      </c>
    </row>
    <row r="5629" spans="1:5" x14ac:dyDescent="0.2">
      <c r="A5629" s="20">
        <v>89851</v>
      </c>
      <c r="B5629" s="17" t="s">
        <v>5642</v>
      </c>
      <c r="C5629" s="20" t="s">
        <v>19</v>
      </c>
      <c r="D5629" s="21">
        <v>39.479999999999997</v>
      </c>
      <c r="E5629" s="15">
        <v>0</v>
      </c>
    </row>
    <row r="5630" spans="1:5" x14ac:dyDescent="0.2">
      <c r="A5630" s="20">
        <v>89855</v>
      </c>
      <c r="B5630" s="17" t="s">
        <v>5643</v>
      </c>
      <c r="C5630" s="20" t="s">
        <v>19</v>
      </c>
      <c r="D5630" s="21">
        <v>127.73</v>
      </c>
      <c r="E5630" s="15">
        <v>0</v>
      </c>
    </row>
    <row r="5631" spans="1:5" x14ac:dyDescent="0.2">
      <c r="A5631" s="20">
        <v>89726</v>
      </c>
      <c r="B5631" s="17" t="s">
        <v>5644</v>
      </c>
      <c r="C5631" s="20" t="s">
        <v>19</v>
      </c>
      <c r="D5631" s="21">
        <v>13.79</v>
      </c>
      <c r="E5631" s="15">
        <v>0</v>
      </c>
    </row>
    <row r="5632" spans="1:5" x14ac:dyDescent="0.2">
      <c r="A5632" s="20">
        <v>89802</v>
      </c>
      <c r="B5632" s="17" t="s">
        <v>5645</v>
      </c>
      <c r="C5632" s="20" t="s">
        <v>19</v>
      </c>
      <c r="D5632" s="21">
        <v>11.26</v>
      </c>
      <c r="E5632" s="15">
        <v>0</v>
      </c>
    </row>
    <row r="5633" spans="1:5" x14ac:dyDescent="0.2">
      <c r="A5633" s="20">
        <v>89732</v>
      </c>
      <c r="B5633" s="17" t="s">
        <v>5646</v>
      </c>
      <c r="C5633" s="20" t="s">
        <v>19</v>
      </c>
      <c r="D5633" s="21">
        <v>18.89</v>
      </c>
      <c r="E5633" s="15">
        <v>0</v>
      </c>
    </row>
    <row r="5634" spans="1:5" x14ac:dyDescent="0.2">
      <c r="A5634" s="20">
        <v>89806</v>
      </c>
      <c r="B5634" s="17" t="s">
        <v>5647</v>
      </c>
      <c r="C5634" s="20" t="s">
        <v>19</v>
      </c>
      <c r="D5634" s="21">
        <v>24.97</v>
      </c>
      <c r="E5634" s="15">
        <v>0</v>
      </c>
    </row>
    <row r="5635" spans="1:5" x14ac:dyDescent="0.2">
      <c r="A5635" s="20">
        <v>89739</v>
      </c>
      <c r="B5635" s="17" t="s">
        <v>5648</v>
      </c>
      <c r="C5635" s="20" t="s">
        <v>19</v>
      </c>
      <c r="D5635" s="21">
        <v>27.87</v>
      </c>
      <c r="E5635" s="15">
        <v>0</v>
      </c>
    </row>
    <row r="5636" spans="1:5" x14ac:dyDescent="0.2">
      <c r="A5636" s="20">
        <v>89809</v>
      </c>
      <c r="B5636" s="17" t="s">
        <v>5649</v>
      </c>
      <c r="C5636" s="20" t="s">
        <v>19</v>
      </c>
      <c r="D5636" s="21">
        <v>34.04</v>
      </c>
      <c r="E5636" s="15">
        <v>0</v>
      </c>
    </row>
    <row r="5637" spans="1:5" x14ac:dyDescent="0.2">
      <c r="A5637" s="20">
        <v>89744</v>
      </c>
      <c r="B5637" s="17" t="s">
        <v>5650</v>
      </c>
      <c r="C5637" s="20" t="s">
        <v>19</v>
      </c>
      <c r="D5637" s="21">
        <v>32.229999999999997</v>
      </c>
      <c r="E5637" s="15">
        <v>0</v>
      </c>
    </row>
    <row r="5638" spans="1:5" x14ac:dyDescent="0.2">
      <c r="A5638" s="20">
        <v>89850</v>
      </c>
      <c r="B5638" s="17" t="s">
        <v>5651</v>
      </c>
      <c r="C5638" s="20" t="s">
        <v>19</v>
      </c>
      <c r="D5638" s="21">
        <v>38.479999999999997</v>
      </c>
      <c r="E5638" s="15">
        <v>0</v>
      </c>
    </row>
    <row r="5639" spans="1:5" x14ac:dyDescent="0.2">
      <c r="A5639" s="20">
        <v>89854</v>
      </c>
      <c r="B5639" s="17" t="s">
        <v>5652</v>
      </c>
      <c r="C5639" s="20" t="s">
        <v>19</v>
      </c>
      <c r="D5639" s="21">
        <v>121.48</v>
      </c>
      <c r="E5639" s="15">
        <v>0</v>
      </c>
    </row>
    <row r="5640" spans="1:5" x14ac:dyDescent="0.2">
      <c r="A5640" s="20">
        <v>89724</v>
      </c>
      <c r="B5640" s="17" t="s">
        <v>5653</v>
      </c>
      <c r="C5640" s="20" t="s">
        <v>19</v>
      </c>
      <c r="D5640" s="21">
        <v>13.52</v>
      </c>
      <c r="E5640" s="15">
        <v>0</v>
      </c>
    </row>
    <row r="5641" spans="1:5" x14ac:dyDescent="0.2">
      <c r="A5641" s="20">
        <v>89801</v>
      </c>
      <c r="B5641" s="17" t="s">
        <v>5654</v>
      </c>
      <c r="C5641" s="20" t="s">
        <v>19</v>
      </c>
      <c r="D5641" s="21">
        <v>10.39</v>
      </c>
      <c r="E5641" s="15">
        <v>0</v>
      </c>
    </row>
    <row r="5642" spans="1:5" x14ac:dyDescent="0.2">
      <c r="A5642" s="20">
        <v>89731</v>
      </c>
      <c r="B5642" s="17" t="s">
        <v>5655</v>
      </c>
      <c r="C5642" s="20" t="s">
        <v>19</v>
      </c>
      <c r="D5642" s="21">
        <v>18.02</v>
      </c>
      <c r="E5642" s="15">
        <v>0</v>
      </c>
    </row>
    <row r="5643" spans="1:5" x14ac:dyDescent="0.2">
      <c r="A5643" s="20">
        <v>89805</v>
      </c>
      <c r="B5643" s="17" t="s">
        <v>5656</v>
      </c>
      <c r="C5643" s="20" t="s">
        <v>19</v>
      </c>
      <c r="D5643" s="21">
        <v>23.8</v>
      </c>
      <c r="E5643" s="15">
        <v>0</v>
      </c>
    </row>
    <row r="5644" spans="1:5" x14ac:dyDescent="0.2">
      <c r="A5644" s="20">
        <v>89737</v>
      </c>
      <c r="B5644" s="17" t="s">
        <v>5657</v>
      </c>
      <c r="C5644" s="20" t="s">
        <v>19</v>
      </c>
      <c r="D5644" s="21">
        <v>26.7</v>
      </c>
      <c r="E5644" s="15">
        <v>0</v>
      </c>
    </row>
    <row r="5645" spans="1:5" x14ac:dyDescent="0.2">
      <c r="A5645" s="20">
        <v>104355</v>
      </c>
      <c r="B5645" s="17" t="s">
        <v>5658</v>
      </c>
      <c r="C5645" s="20" t="s">
        <v>19</v>
      </c>
      <c r="D5645" s="21">
        <v>56.15</v>
      </c>
      <c r="E5645" s="15">
        <v>0</v>
      </c>
    </row>
    <row r="5646" spans="1:5" x14ac:dyDescent="0.2">
      <c r="A5646" s="20">
        <v>104347</v>
      </c>
      <c r="B5646" s="17" t="s">
        <v>5659</v>
      </c>
      <c r="C5646" s="20" t="s">
        <v>19</v>
      </c>
      <c r="D5646" s="21">
        <v>55.83</v>
      </c>
      <c r="E5646" s="15">
        <v>0</v>
      </c>
    </row>
    <row r="5647" spans="1:5" x14ac:dyDescent="0.2">
      <c r="A5647" s="20">
        <v>104353</v>
      </c>
      <c r="B5647" s="17" t="s">
        <v>5660</v>
      </c>
      <c r="C5647" s="20" t="s">
        <v>19</v>
      </c>
      <c r="D5647" s="21">
        <v>48.42</v>
      </c>
      <c r="E5647" s="15">
        <v>0</v>
      </c>
    </row>
    <row r="5648" spans="1:5" x14ac:dyDescent="0.2">
      <c r="A5648" s="20">
        <v>104345</v>
      </c>
      <c r="B5648" s="17" t="s">
        <v>5661</v>
      </c>
      <c r="C5648" s="20" t="s">
        <v>19</v>
      </c>
      <c r="D5648" s="21">
        <v>50.2</v>
      </c>
      <c r="E5648" s="15">
        <v>0</v>
      </c>
    </row>
    <row r="5649" spans="1:5" x14ac:dyDescent="0.2">
      <c r="A5649" s="20">
        <v>104350</v>
      </c>
      <c r="B5649" s="17" t="s">
        <v>5662</v>
      </c>
      <c r="C5649" s="20" t="s">
        <v>19</v>
      </c>
      <c r="D5649" s="21">
        <v>34</v>
      </c>
      <c r="E5649" s="15">
        <v>0</v>
      </c>
    </row>
    <row r="5650" spans="1:5" x14ac:dyDescent="0.2">
      <c r="A5650" s="20">
        <v>104343</v>
      </c>
      <c r="B5650" s="17" t="s">
        <v>5663</v>
      </c>
      <c r="C5650" s="20" t="s">
        <v>19</v>
      </c>
      <c r="D5650" s="21">
        <v>39.99</v>
      </c>
      <c r="E5650" s="15">
        <v>0</v>
      </c>
    </row>
    <row r="5651" spans="1:5" x14ac:dyDescent="0.2">
      <c r="A5651" s="20">
        <v>89834</v>
      </c>
      <c r="B5651" s="17" t="s">
        <v>5664</v>
      </c>
      <c r="C5651" s="20" t="s">
        <v>19</v>
      </c>
      <c r="D5651" s="21">
        <v>62.29</v>
      </c>
      <c r="E5651" s="15">
        <v>0</v>
      </c>
    </row>
    <row r="5652" spans="1:5" x14ac:dyDescent="0.2">
      <c r="A5652" s="20">
        <v>89797</v>
      </c>
      <c r="B5652" s="17" t="s">
        <v>5665</v>
      </c>
      <c r="C5652" s="20" t="s">
        <v>19</v>
      </c>
      <c r="D5652" s="21">
        <v>59.88</v>
      </c>
      <c r="E5652" s="15">
        <v>0</v>
      </c>
    </row>
    <row r="5653" spans="1:5" x14ac:dyDescent="0.2">
      <c r="A5653" s="20">
        <v>89861</v>
      </c>
      <c r="B5653" s="17" t="s">
        <v>5666</v>
      </c>
      <c r="C5653" s="20" t="s">
        <v>19</v>
      </c>
      <c r="D5653" s="21">
        <v>68.2</v>
      </c>
      <c r="E5653" s="15">
        <v>0</v>
      </c>
    </row>
    <row r="5654" spans="1:5" x14ac:dyDescent="0.2">
      <c r="A5654" s="20">
        <v>89783</v>
      </c>
      <c r="B5654" s="17" t="s">
        <v>5667</v>
      </c>
      <c r="C5654" s="20" t="s">
        <v>19</v>
      </c>
      <c r="D5654" s="21">
        <v>19.45</v>
      </c>
      <c r="E5654" s="15">
        <v>0</v>
      </c>
    </row>
    <row r="5655" spans="1:5" x14ac:dyDescent="0.2">
      <c r="A5655" s="20">
        <v>89827</v>
      </c>
      <c r="B5655" s="17" t="s">
        <v>5668</v>
      </c>
      <c r="C5655" s="20" t="s">
        <v>19</v>
      </c>
      <c r="D5655" s="21">
        <v>21.49</v>
      </c>
      <c r="E5655" s="15">
        <v>0</v>
      </c>
    </row>
    <row r="5656" spans="1:5" x14ac:dyDescent="0.2">
      <c r="A5656" s="20">
        <v>89785</v>
      </c>
      <c r="B5656" s="17" t="s">
        <v>5669</v>
      </c>
      <c r="C5656" s="20" t="s">
        <v>19</v>
      </c>
      <c r="D5656" s="21">
        <v>31.66</v>
      </c>
      <c r="E5656" s="15">
        <v>0</v>
      </c>
    </row>
    <row r="5657" spans="1:5" x14ac:dyDescent="0.2">
      <c r="A5657" s="20">
        <v>89830</v>
      </c>
      <c r="B5657" s="17" t="s">
        <v>5670</v>
      </c>
      <c r="C5657" s="20" t="s">
        <v>19</v>
      </c>
      <c r="D5657" s="21">
        <v>44.06</v>
      </c>
      <c r="E5657" s="15">
        <v>0</v>
      </c>
    </row>
    <row r="5658" spans="1:5" x14ac:dyDescent="0.2">
      <c r="A5658" s="20">
        <v>89795</v>
      </c>
      <c r="B5658" s="17" t="s">
        <v>5671</v>
      </c>
      <c r="C5658" s="20" t="s">
        <v>19</v>
      </c>
      <c r="D5658" s="21">
        <v>47.95</v>
      </c>
      <c r="E5658" s="15">
        <v>0</v>
      </c>
    </row>
    <row r="5659" spans="1:5" x14ac:dyDescent="0.2">
      <c r="A5659" s="20">
        <v>89823</v>
      </c>
      <c r="B5659" s="17" t="s">
        <v>5672</v>
      </c>
      <c r="C5659" s="20" t="s">
        <v>19</v>
      </c>
      <c r="D5659" s="21">
        <v>40.9</v>
      </c>
      <c r="E5659" s="15">
        <v>0</v>
      </c>
    </row>
    <row r="5660" spans="1:5" x14ac:dyDescent="0.2">
      <c r="A5660" s="20">
        <v>89779</v>
      </c>
      <c r="B5660" s="17" t="s">
        <v>5673</v>
      </c>
      <c r="C5660" s="20" t="s">
        <v>19</v>
      </c>
      <c r="D5660" s="21">
        <v>39.69</v>
      </c>
      <c r="E5660" s="15">
        <v>0</v>
      </c>
    </row>
    <row r="5661" spans="1:5" x14ac:dyDescent="0.2">
      <c r="A5661" s="20">
        <v>89857</v>
      </c>
      <c r="B5661" s="17" t="s">
        <v>5674</v>
      </c>
      <c r="C5661" s="20" t="s">
        <v>19</v>
      </c>
      <c r="D5661" s="21">
        <v>43.85</v>
      </c>
      <c r="E5661" s="15">
        <v>0</v>
      </c>
    </row>
    <row r="5662" spans="1:5" x14ac:dyDescent="0.2">
      <c r="A5662" s="20">
        <v>89814</v>
      </c>
      <c r="B5662" s="17" t="s">
        <v>5675</v>
      </c>
      <c r="C5662" s="20" t="s">
        <v>19</v>
      </c>
      <c r="D5662" s="21">
        <v>19.37</v>
      </c>
      <c r="E5662" s="15">
        <v>0</v>
      </c>
    </row>
    <row r="5663" spans="1:5" x14ac:dyDescent="0.2">
      <c r="A5663" s="20">
        <v>89754</v>
      </c>
      <c r="B5663" s="17" t="s">
        <v>5676</v>
      </c>
      <c r="C5663" s="20" t="s">
        <v>19</v>
      </c>
      <c r="D5663" s="21">
        <v>24.46</v>
      </c>
      <c r="E5663" s="15">
        <v>0</v>
      </c>
    </row>
    <row r="5664" spans="1:5" x14ac:dyDescent="0.2">
      <c r="A5664" s="20">
        <v>89819</v>
      </c>
      <c r="B5664" s="17" t="s">
        <v>5677</v>
      </c>
      <c r="C5664" s="20" t="s">
        <v>19</v>
      </c>
      <c r="D5664" s="21">
        <v>27.37</v>
      </c>
      <c r="E5664" s="15">
        <v>0</v>
      </c>
    </row>
    <row r="5665" spans="1:5" x14ac:dyDescent="0.2">
      <c r="A5665" s="20">
        <v>89776</v>
      </c>
      <c r="B5665" s="17" t="s">
        <v>5678</v>
      </c>
      <c r="C5665" s="20" t="s">
        <v>19</v>
      </c>
      <c r="D5665" s="21">
        <v>29.31</v>
      </c>
      <c r="E5665" s="15">
        <v>0</v>
      </c>
    </row>
    <row r="5666" spans="1:5" x14ac:dyDescent="0.2">
      <c r="A5666" s="20">
        <v>89821</v>
      </c>
      <c r="B5666" s="17" t="s">
        <v>5679</v>
      </c>
      <c r="C5666" s="20" t="s">
        <v>19</v>
      </c>
      <c r="D5666" s="21">
        <v>22.77</v>
      </c>
      <c r="E5666" s="15">
        <v>0</v>
      </c>
    </row>
    <row r="5667" spans="1:5" x14ac:dyDescent="0.2">
      <c r="A5667" s="20">
        <v>89778</v>
      </c>
      <c r="B5667" s="17" t="s">
        <v>5680</v>
      </c>
      <c r="C5667" s="20" t="s">
        <v>19</v>
      </c>
      <c r="D5667" s="21">
        <v>21.56</v>
      </c>
      <c r="E5667" s="15">
        <v>0</v>
      </c>
    </row>
    <row r="5668" spans="1:5" x14ac:dyDescent="0.2">
      <c r="A5668" s="20">
        <v>89856</v>
      </c>
      <c r="B5668" s="17" t="s">
        <v>5681</v>
      </c>
      <c r="C5668" s="20" t="s">
        <v>19</v>
      </c>
      <c r="D5668" s="21">
        <v>25.72</v>
      </c>
      <c r="E5668" s="15">
        <v>0</v>
      </c>
    </row>
    <row r="5669" spans="1:5" x14ac:dyDescent="0.2">
      <c r="A5669" s="20">
        <v>89752</v>
      </c>
      <c r="B5669" s="17" t="s">
        <v>5682</v>
      </c>
      <c r="C5669" s="20" t="s">
        <v>19</v>
      </c>
      <c r="D5669" s="21">
        <v>9.7799999999999994</v>
      </c>
      <c r="E5669" s="15">
        <v>0</v>
      </c>
    </row>
    <row r="5670" spans="1:5" x14ac:dyDescent="0.2">
      <c r="A5670" s="20">
        <v>89813</v>
      </c>
      <c r="B5670" s="17" t="s">
        <v>5683</v>
      </c>
      <c r="C5670" s="20" t="s">
        <v>19</v>
      </c>
      <c r="D5670" s="21">
        <v>6.84</v>
      </c>
      <c r="E5670" s="15">
        <v>0</v>
      </c>
    </row>
    <row r="5671" spans="1:5" x14ac:dyDescent="0.2">
      <c r="A5671" s="20">
        <v>89753</v>
      </c>
      <c r="B5671" s="17" t="s">
        <v>5684</v>
      </c>
      <c r="C5671" s="20" t="s">
        <v>19</v>
      </c>
      <c r="D5671" s="21">
        <v>12.01</v>
      </c>
      <c r="E5671" s="15">
        <v>0</v>
      </c>
    </row>
    <row r="5672" spans="1:5" x14ac:dyDescent="0.2">
      <c r="A5672" s="20">
        <v>89817</v>
      </c>
      <c r="B5672" s="17" t="s">
        <v>5685</v>
      </c>
      <c r="C5672" s="20" t="s">
        <v>19</v>
      </c>
      <c r="D5672" s="21">
        <v>17.09</v>
      </c>
      <c r="E5672" s="15">
        <v>0</v>
      </c>
    </row>
    <row r="5673" spans="1:5" x14ac:dyDescent="0.2">
      <c r="A5673" s="20">
        <v>89774</v>
      </c>
      <c r="B5673" s="17" t="s">
        <v>5686</v>
      </c>
      <c r="C5673" s="20" t="s">
        <v>19</v>
      </c>
      <c r="D5673" s="21">
        <v>19.059999999999999</v>
      </c>
      <c r="E5673" s="15">
        <v>0</v>
      </c>
    </row>
    <row r="5674" spans="1:5" x14ac:dyDescent="0.2">
      <c r="A5674" s="20">
        <v>95693</v>
      </c>
      <c r="B5674" s="17" t="s">
        <v>5687</v>
      </c>
      <c r="C5674" s="20" t="s">
        <v>19</v>
      </c>
      <c r="D5674" s="21">
        <v>62.39</v>
      </c>
      <c r="E5674" s="15">
        <v>0</v>
      </c>
    </row>
    <row r="5675" spans="1:5" x14ac:dyDescent="0.2">
      <c r="A5675" s="20">
        <v>89833</v>
      </c>
      <c r="B5675" s="17" t="s">
        <v>5688</v>
      </c>
      <c r="C5675" s="20" t="s">
        <v>19</v>
      </c>
      <c r="D5675" s="21">
        <v>52.65</v>
      </c>
      <c r="E5675" s="15">
        <v>0</v>
      </c>
    </row>
    <row r="5676" spans="1:5" x14ac:dyDescent="0.2">
      <c r="A5676" s="20">
        <v>89796</v>
      </c>
      <c r="B5676" s="17" t="s">
        <v>5689</v>
      </c>
      <c r="C5676" s="20" t="s">
        <v>19</v>
      </c>
      <c r="D5676" s="21">
        <v>50.24</v>
      </c>
      <c r="E5676" s="15">
        <v>0</v>
      </c>
    </row>
    <row r="5677" spans="1:5" x14ac:dyDescent="0.2">
      <c r="A5677" s="20">
        <v>89860</v>
      </c>
      <c r="B5677" s="17" t="s">
        <v>5690</v>
      </c>
      <c r="C5677" s="20" t="s">
        <v>19</v>
      </c>
      <c r="D5677" s="21">
        <v>58.56</v>
      </c>
      <c r="E5677" s="15">
        <v>0</v>
      </c>
    </row>
    <row r="5678" spans="1:5" x14ac:dyDescent="0.2">
      <c r="A5678" s="20">
        <v>89782</v>
      </c>
      <c r="B5678" s="17" t="s">
        <v>5691</v>
      </c>
      <c r="C5678" s="20" t="s">
        <v>19</v>
      </c>
      <c r="D5678" s="21">
        <v>19.329999999999998</v>
      </c>
      <c r="E5678" s="15">
        <v>0</v>
      </c>
    </row>
    <row r="5679" spans="1:5" x14ac:dyDescent="0.2">
      <c r="A5679" s="20">
        <v>89825</v>
      </c>
      <c r="B5679" s="17" t="s">
        <v>5692</v>
      </c>
      <c r="C5679" s="20" t="s">
        <v>19</v>
      </c>
      <c r="D5679" s="21">
        <v>18.670000000000002</v>
      </c>
      <c r="E5679" s="15">
        <v>0</v>
      </c>
    </row>
    <row r="5680" spans="1:5" x14ac:dyDescent="0.2">
      <c r="A5680" s="20">
        <v>89784</v>
      </c>
      <c r="B5680" s="17" t="s">
        <v>5693</v>
      </c>
      <c r="C5680" s="20" t="s">
        <v>19</v>
      </c>
      <c r="D5680" s="21">
        <v>28.84</v>
      </c>
      <c r="E5680" s="15">
        <v>0</v>
      </c>
    </row>
    <row r="5681" spans="1:5" x14ac:dyDescent="0.2">
      <c r="A5681" s="20">
        <v>89829</v>
      </c>
      <c r="B5681" s="17" t="s">
        <v>5694</v>
      </c>
      <c r="C5681" s="20" t="s">
        <v>19</v>
      </c>
      <c r="D5681" s="21">
        <v>41.57</v>
      </c>
      <c r="E5681" s="15">
        <v>0</v>
      </c>
    </row>
    <row r="5682" spans="1:5" x14ac:dyDescent="0.2">
      <c r="A5682" s="20">
        <v>89786</v>
      </c>
      <c r="B5682" s="17" t="s">
        <v>5695</v>
      </c>
      <c r="C5682" s="20" t="s">
        <v>19</v>
      </c>
      <c r="D5682" s="21">
        <v>45.46</v>
      </c>
      <c r="E5682" s="15">
        <v>0</v>
      </c>
    </row>
    <row r="5683" spans="1:5" x14ac:dyDescent="0.2">
      <c r="A5683" s="20">
        <v>104352</v>
      </c>
      <c r="B5683" s="17" t="s">
        <v>5696</v>
      </c>
      <c r="C5683" s="20" t="s">
        <v>19</v>
      </c>
      <c r="D5683" s="21">
        <v>45.94</v>
      </c>
      <c r="E5683" s="15">
        <v>0</v>
      </c>
    </row>
    <row r="5684" spans="1:5" x14ac:dyDescent="0.2">
      <c r="A5684" s="20">
        <v>104344</v>
      </c>
      <c r="B5684" s="17" t="s">
        <v>5697</v>
      </c>
      <c r="C5684" s="20" t="s">
        <v>19</v>
      </c>
      <c r="D5684" s="21">
        <v>47.72</v>
      </c>
      <c r="E5684" s="15">
        <v>0</v>
      </c>
    </row>
    <row r="5685" spans="1:5" x14ac:dyDescent="0.2">
      <c r="A5685" s="20">
        <v>104354</v>
      </c>
      <c r="B5685" s="17" t="s">
        <v>5698</v>
      </c>
      <c r="C5685" s="20" t="s">
        <v>19</v>
      </c>
      <c r="D5685" s="21">
        <v>52.95</v>
      </c>
      <c r="E5685" s="15">
        <v>0</v>
      </c>
    </row>
    <row r="5686" spans="1:5" x14ac:dyDescent="0.2">
      <c r="A5686" s="20">
        <v>104346</v>
      </c>
      <c r="B5686" s="17" t="s">
        <v>5699</v>
      </c>
      <c r="C5686" s="20" t="s">
        <v>19</v>
      </c>
      <c r="D5686" s="21">
        <v>52.63</v>
      </c>
      <c r="E5686" s="15">
        <v>0</v>
      </c>
    </row>
    <row r="5687" spans="1:5" x14ac:dyDescent="0.2">
      <c r="A5687" s="20">
        <v>104356</v>
      </c>
      <c r="B5687" s="17" t="s">
        <v>5700</v>
      </c>
      <c r="C5687" s="20" t="s">
        <v>19</v>
      </c>
      <c r="D5687" s="21">
        <v>35.9</v>
      </c>
      <c r="E5687" s="15">
        <v>0</v>
      </c>
    </row>
    <row r="5688" spans="1:5" x14ac:dyDescent="0.2">
      <c r="A5688" s="20">
        <v>104348</v>
      </c>
      <c r="B5688" s="17" t="s">
        <v>5701</v>
      </c>
      <c r="C5688" s="20" t="s">
        <v>19</v>
      </c>
      <c r="D5688" s="21">
        <v>12.99</v>
      </c>
      <c r="E5688" s="15">
        <v>0</v>
      </c>
    </row>
    <row r="5689" spans="1:5" x14ac:dyDescent="0.2">
      <c r="A5689" s="20">
        <v>104351</v>
      </c>
      <c r="B5689" s="17" t="s">
        <v>5702</v>
      </c>
      <c r="C5689" s="20" t="s">
        <v>19</v>
      </c>
      <c r="D5689" s="21">
        <v>27.01</v>
      </c>
      <c r="E5689" s="15">
        <v>0</v>
      </c>
    </row>
    <row r="5690" spans="1:5" x14ac:dyDescent="0.2">
      <c r="A5690" s="20">
        <v>89800</v>
      </c>
      <c r="B5690" s="17" t="s">
        <v>5703</v>
      </c>
      <c r="C5690" s="20" t="s">
        <v>26</v>
      </c>
      <c r="D5690" s="21">
        <v>38.29</v>
      </c>
      <c r="E5690" s="15">
        <v>0</v>
      </c>
    </row>
    <row r="5691" spans="1:5" x14ac:dyDescent="0.2">
      <c r="A5691" s="20">
        <v>89714</v>
      </c>
      <c r="B5691" s="17" t="s">
        <v>5704</v>
      </c>
      <c r="C5691" s="20" t="s">
        <v>26</v>
      </c>
      <c r="D5691" s="21">
        <v>51.64</v>
      </c>
      <c r="E5691" s="15">
        <v>0</v>
      </c>
    </row>
    <row r="5692" spans="1:5" x14ac:dyDescent="0.2">
      <c r="A5692" s="20">
        <v>89848</v>
      </c>
      <c r="B5692" s="17" t="s">
        <v>5705</v>
      </c>
      <c r="C5692" s="20" t="s">
        <v>26</v>
      </c>
      <c r="D5692" s="21">
        <v>36.549999999999997</v>
      </c>
      <c r="E5692" s="15">
        <v>0</v>
      </c>
    </row>
    <row r="5693" spans="1:5" x14ac:dyDescent="0.2">
      <c r="A5693" s="20">
        <v>89849</v>
      </c>
      <c r="B5693" s="17" t="s">
        <v>5706</v>
      </c>
      <c r="C5693" s="20" t="s">
        <v>26</v>
      </c>
      <c r="D5693" s="21">
        <v>72.31</v>
      </c>
      <c r="E5693" s="15">
        <v>0</v>
      </c>
    </row>
    <row r="5694" spans="1:5" x14ac:dyDescent="0.2">
      <c r="A5694" s="20">
        <v>89711</v>
      </c>
      <c r="B5694" s="17" t="s">
        <v>5707</v>
      </c>
      <c r="C5694" s="20" t="s">
        <v>26</v>
      </c>
      <c r="D5694" s="21">
        <v>29.83</v>
      </c>
      <c r="E5694" s="15">
        <v>0</v>
      </c>
    </row>
    <row r="5695" spans="1:5" x14ac:dyDescent="0.2">
      <c r="A5695" s="20">
        <v>89798</v>
      </c>
      <c r="B5695" s="17" t="s">
        <v>5708</v>
      </c>
      <c r="C5695" s="20" t="s">
        <v>26</v>
      </c>
      <c r="D5695" s="21">
        <v>16.71</v>
      </c>
      <c r="E5695" s="15">
        <v>0</v>
      </c>
    </row>
    <row r="5696" spans="1:5" x14ac:dyDescent="0.2">
      <c r="A5696" s="20">
        <v>89712</v>
      </c>
      <c r="B5696" s="17" t="s">
        <v>5709</v>
      </c>
      <c r="C5696" s="20" t="s">
        <v>26</v>
      </c>
      <c r="D5696" s="21">
        <v>37.07</v>
      </c>
      <c r="E5696" s="15">
        <v>0</v>
      </c>
    </row>
    <row r="5697" spans="1:5" x14ac:dyDescent="0.2">
      <c r="A5697" s="20">
        <v>89799</v>
      </c>
      <c r="B5697" s="17" t="s">
        <v>5710</v>
      </c>
      <c r="C5697" s="20" t="s">
        <v>26</v>
      </c>
      <c r="D5697" s="21">
        <v>29.11</v>
      </c>
      <c r="E5697" s="15">
        <v>0</v>
      </c>
    </row>
    <row r="5698" spans="1:5" x14ac:dyDescent="0.2">
      <c r="A5698" s="20">
        <v>89713</v>
      </c>
      <c r="B5698" s="17" t="s">
        <v>5711</v>
      </c>
      <c r="C5698" s="20" t="s">
        <v>26</v>
      </c>
      <c r="D5698" s="21">
        <v>46</v>
      </c>
      <c r="E5698" s="15">
        <v>0</v>
      </c>
    </row>
    <row r="5699" spans="1:5" x14ac:dyDescent="0.2">
      <c r="A5699" s="20">
        <v>89376</v>
      </c>
      <c r="B5699" s="17" t="s">
        <v>5712</v>
      </c>
      <c r="C5699" s="20" t="s">
        <v>19</v>
      </c>
      <c r="D5699" s="21">
        <v>7.63</v>
      </c>
      <c r="E5699" s="15">
        <v>0</v>
      </c>
    </row>
    <row r="5700" spans="1:5" x14ac:dyDescent="0.2">
      <c r="A5700" s="20">
        <v>89429</v>
      </c>
      <c r="B5700" s="17" t="s">
        <v>5713</v>
      </c>
      <c r="C5700" s="20" t="s">
        <v>19</v>
      </c>
      <c r="D5700" s="21">
        <v>8.15</v>
      </c>
      <c r="E5700" s="15">
        <v>0</v>
      </c>
    </row>
    <row r="5701" spans="1:5" x14ac:dyDescent="0.2">
      <c r="A5701" s="20">
        <v>89383</v>
      </c>
      <c r="B5701" s="17" t="s">
        <v>5714</v>
      </c>
      <c r="C5701" s="20" t="s">
        <v>19</v>
      </c>
      <c r="D5701" s="21">
        <v>8.89</v>
      </c>
      <c r="E5701" s="15">
        <v>0</v>
      </c>
    </row>
    <row r="5702" spans="1:5" x14ac:dyDescent="0.2">
      <c r="A5702" s="20">
        <v>89553</v>
      </c>
      <c r="B5702" s="17" t="s">
        <v>5715</v>
      </c>
      <c r="C5702" s="20" t="s">
        <v>19</v>
      </c>
      <c r="D5702" s="21">
        <v>7.12</v>
      </c>
      <c r="E5702" s="15">
        <v>0</v>
      </c>
    </row>
    <row r="5703" spans="1:5" x14ac:dyDescent="0.2">
      <c r="A5703" s="20">
        <v>89436</v>
      </c>
      <c r="B5703" s="17" t="s">
        <v>5716</v>
      </c>
      <c r="C5703" s="20" t="s">
        <v>19</v>
      </c>
      <c r="D5703" s="21">
        <v>10.63</v>
      </c>
      <c r="E5703" s="15">
        <v>0</v>
      </c>
    </row>
    <row r="5704" spans="1:5" x14ac:dyDescent="0.2">
      <c r="A5704" s="20">
        <v>89391</v>
      </c>
      <c r="B5704" s="17" t="s">
        <v>5717</v>
      </c>
      <c r="C5704" s="20" t="s">
        <v>19</v>
      </c>
      <c r="D5704" s="21">
        <v>11.5</v>
      </c>
      <c r="E5704" s="15">
        <v>0</v>
      </c>
    </row>
    <row r="5705" spans="1:5" x14ac:dyDescent="0.2">
      <c r="A5705" s="20">
        <v>103994</v>
      </c>
      <c r="B5705" s="17" t="s">
        <v>5718</v>
      </c>
      <c r="C5705" s="20" t="s">
        <v>19</v>
      </c>
      <c r="D5705" s="21">
        <v>17.600000000000001</v>
      </c>
      <c r="E5705" s="15">
        <v>0</v>
      </c>
    </row>
    <row r="5706" spans="1:5" x14ac:dyDescent="0.2">
      <c r="A5706" s="20">
        <v>89570</v>
      </c>
      <c r="B5706" s="17" t="s">
        <v>5719</v>
      </c>
      <c r="C5706" s="20" t="s">
        <v>19</v>
      </c>
      <c r="D5706" s="21">
        <v>13.71</v>
      </c>
      <c r="E5706" s="15">
        <v>0</v>
      </c>
    </row>
    <row r="5707" spans="1:5" x14ac:dyDescent="0.2">
      <c r="A5707" s="20">
        <v>103992</v>
      </c>
      <c r="B5707" s="17" t="s">
        <v>5720</v>
      </c>
      <c r="C5707" s="20" t="s">
        <v>19</v>
      </c>
      <c r="D5707" s="21">
        <v>14.63</v>
      </c>
      <c r="E5707" s="15">
        <v>0</v>
      </c>
    </row>
    <row r="5708" spans="1:5" x14ac:dyDescent="0.2">
      <c r="A5708" s="20">
        <v>89572</v>
      </c>
      <c r="B5708" s="17" t="s">
        <v>5721</v>
      </c>
      <c r="C5708" s="20" t="s">
        <v>19</v>
      </c>
      <c r="D5708" s="21">
        <v>10.56</v>
      </c>
      <c r="E5708" s="15">
        <v>0</v>
      </c>
    </row>
    <row r="5709" spans="1:5" x14ac:dyDescent="0.2">
      <c r="A5709" s="20">
        <v>104001</v>
      </c>
      <c r="B5709" s="17" t="s">
        <v>5722</v>
      </c>
      <c r="C5709" s="20" t="s">
        <v>19</v>
      </c>
      <c r="D5709" s="21">
        <v>17.32</v>
      </c>
      <c r="E5709" s="15">
        <v>0</v>
      </c>
    </row>
    <row r="5710" spans="1:5" x14ac:dyDescent="0.2">
      <c r="A5710" s="20">
        <v>89596</v>
      </c>
      <c r="B5710" s="17" t="s">
        <v>5723</v>
      </c>
      <c r="C5710" s="20" t="s">
        <v>19</v>
      </c>
      <c r="D5710" s="21">
        <v>12.59</v>
      </c>
      <c r="E5710" s="15">
        <v>0</v>
      </c>
    </row>
    <row r="5711" spans="1:5" x14ac:dyDescent="0.2">
      <c r="A5711" s="20">
        <v>104002</v>
      </c>
      <c r="B5711" s="17" t="s">
        <v>5724</v>
      </c>
      <c r="C5711" s="20" t="s">
        <v>19</v>
      </c>
      <c r="D5711" s="21">
        <v>21.53</v>
      </c>
      <c r="E5711" s="15">
        <v>0</v>
      </c>
    </row>
    <row r="5712" spans="1:5" x14ac:dyDescent="0.2">
      <c r="A5712" s="20">
        <v>89595</v>
      </c>
      <c r="B5712" s="17" t="s">
        <v>5725</v>
      </c>
      <c r="C5712" s="20" t="s">
        <v>19</v>
      </c>
      <c r="D5712" s="21">
        <v>17.079999999999998</v>
      </c>
      <c r="E5712" s="15">
        <v>0</v>
      </c>
    </row>
    <row r="5713" spans="1:5" x14ac:dyDescent="0.2">
      <c r="A5713" s="20">
        <v>89610</v>
      </c>
      <c r="B5713" s="17" t="s">
        <v>5726</v>
      </c>
      <c r="C5713" s="20" t="s">
        <v>19</v>
      </c>
      <c r="D5713" s="21">
        <v>22.91</v>
      </c>
      <c r="E5713" s="15">
        <v>0</v>
      </c>
    </row>
    <row r="5714" spans="1:5" x14ac:dyDescent="0.2">
      <c r="A5714" s="20">
        <v>89613</v>
      </c>
      <c r="B5714" s="17" t="s">
        <v>5727</v>
      </c>
      <c r="C5714" s="20" t="s">
        <v>19</v>
      </c>
      <c r="D5714" s="21">
        <v>35.29</v>
      </c>
      <c r="E5714" s="15">
        <v>0</v>
      </c>
    </row>
    <row r="5715" spans="1:5" x14ac:dyDescent="0.2">
      <c r="A5715" s="20">
        <v>89616</v>
      </c>
      <c r="B5715" s="17" t="s">
        <v>5728</v>
      </c>
      <c r="C5715" s="20" t="s">
        <v>19</v>
      </c>
      <c r="D5715" s="21">
        <v>46.82</v>
      </c>
      <c r="E5715" s="15">
        <v>0</v>
      </c>
    </row>
    <row r="5716" spans="1:5" x14ac:dyDescent="0.2">
      <c r="A5716" s="20">
        <v>103952</v>
      </c>
      <c r="B5716" s="17" t="s">
        <v>5729</v>
      </c>
      <c r="C5716" s="20" t="s">
        <v>19</v>
      </c>
      <c r="D5716" s="21">
        <v>7.8</v>
      </c>
      <c r="E5716" s="15">
        <v>0</v>
      </c>
    </row>
    <row r="5717" spans="1:5" x14ac:dyDescent="0.2">
      <c r="A5717" s="20">
        <v>103947</v>
      </c>
      <c r="B5717" s="17" t="s">
        <v>5730</v>
      </c>
      <c r="C5717" s="20" t="s">
        <v>19</v>
      </c>
      <c r="D5717" s="21">
        <v>8.5399999999999991</v>
      </c>
      <c r="E5717" s="15">
        <v>0</v>
      </c>
    </row>
    <row r="5718" spans="1:5" x14ac:dyDescent="0.2">
      <c r="A5718" s="20">
        <v>103957</v>
      </c>
      <c r="B5718" s="17" t="s">
        <v>5731</v>
      </c>
      <c r="C5718" s="20" t="s">
        <v>19</v>
      </c>
      <c r="D5718" s="21">
        <v>6.13</v>
      </c>
      <c r="E5718" s="15">
        <v>0</v>
      </c>
    </row>
    <row r="5719" spans="1:5" x14ac:dyDescent="0.2">
      <c r="A5719" s="20">
        <v>103953</v>
      </c>
      <c r="B5719" s="17" t="s">
        <v>5732</v>
      </c>
      <c r="C5719" s="20" t="s">
        <v>19</v>
      </c>
      <c r="D5719" s="21">
        <v>9.64</v>
      </c>
      <c r="E5719" s="15">
        <v>0</v>
      </c>
    </row>
    <row r="5720" spans="1:5" x14ac:dyDescent="0.2">
      <c r="A5720" s="20">
        <v>103948</v>
      </c>
      <c r="B5720" s="17" t="s">
        <v>5733</v>
      </c>
      <c r="C5720" s="20" t="s">
        <v>19</v>
      </c>
      <c r="D5720" s="21">
        <v>10.51</v>
      </c>
      <c r="E5720" s="15">
        <v>0</v>
      </c>
    </row>
    <row r="5721" spans="1:5" x14ac:dyDescent="0.2">
      <c r="A5721" s="20">
        <v>103958</v>
      </c>
      <c r="B5721" s="17" t="s">
        <v>5734</v>
      </c>
      <c r="C5721" s="20" t="s">
        <v>19</v>
      </c>
      <c r="D5721" s="21">
        <v>12.09</v>
      </c>
      <c r="E5721" s="15">
        <v>0</v>
      </c>
    </row>
    <row r="5722" spans="1:5" x14ac:dyDescent="0.2">
      <c r="A5722" s="20">
        <v>104009</v>
      </c>
      <c r="B5722" s="17" t="s">
        <v>5735</v>
      </c>
      <c r="C5722" s="20" t="s">
        <v>19</v>
      </c>
      <c r="D5722" s="21">
        <v>16.829999999999998</v>
      </c>
      <c r="E5722" s="15">
        <v>0</v>
      </c>
    </row>
    <row r="5723" spans="1:5" x14ac:dyDescent="0.2">
      <c r="A5723" s="20">
        <v>103959</v>
      </c>
      <c r="B5723" s="17" t="s">
        <v>5736</v>
      </c>
      <c r="C5723" s="20" t="s">
        <v>19</v>
      </c>
      <c r="D5723" s="21">
        <v>17.79</v>
      </c>
      <c r="E5723" s="15">
        <v>0</v>
      </c>
    </row>
    <row r="5724" spans="1:5" x14ac:dyDescent="0.2">
      <c r="A5724" s="20">
        <v>103962</v>
      </c>
      <c r="B5724" s="17" t="s">
        <v>5737</v>
      </c>
      <c r="C5724" s="20" t="s">
        <v>19</v>
      </c>
      <c r="D5724" s="21">
        <v>7.84</v>
      </c>
      <c r="E5724" s="15">
        <v>0</v>
      </c>
    </row>
    <row r="5725" spans="1:5" x14ac:dyDescent="0.2">
      <c r="A5725" s="20">
        <v>103954</v>
      </c>
      <c r="B5725" s="17" t="s">
        <v>5738</v>
      </c>
      <c r="C5725" s="20" t="s">
        <v>19</v>
      </c>
      <c r="D5725" s="21">
        <v>11.23</v>
      </c>
      <c r="E5725" s="15">
        <v>0</v>
      </c>
    </row>
    <row r="5726" spans="1:5" x14ac:dyDescent="0.2">
      <c r="A5726" s="20">
        <v>103949</v>
      </c>
      <c r="B5726" s="17" t="s">
        <v>5739</v>
      </c>
      <c r="C5726" s="20" t="s">
        <v>19</v>
      </c>
      <c r="D5726" s="21">
        <v>12.06</v>
      </c>
      <c r="E5726" s="15">
        <v>0</v>
      </c>
    </row>
    <row r="5727" spans="1:5" x14ac:dyDescent="0.2">
      <c r="A5727" s="20">
        <v>103964</v>
      </c>
      <c r="B5727" s="17" t="s">
        <v>5740</v>
      </c>
      <c r="C5727" s="20" t="s">
        <v>19</v>
      </c>
      <c r="D5727" s="21">
        <v>9.91</v>
      </c>
      <c r="E5727" s="15">
        <v>0</v>
      </c>
    </row>
    <row r="5728" spans="1:5" x14ac:dyDescent="0.2">
      <c r="A5728" s="20">
        <v>104014</v>
      </c>
      <c r="B5728" s="17" t="s">
        <v>5741</v>
      </c>
      <c r="C5728" s="20" t="s">
        <v>19</v>
      </c>
      <c r="D5728" s="21">
        <v>13.73</v>
      </c>
      <c r="E5728" s="15">
        <v>0</v>
      </c>
    </row>
    <row r="5729" spans="1:5" x14ac:dyDescent="0.2">
      <c r="A5729" s="20">
        <v>103966</v>
      </c>
      <c r="B5729" s="17" t="s">
        <v>5742</v>
      </c>
      <c r="C5729" s="20" t="s">
        <v>19</v>
      </c>
      <c r="D5729" s="21">
        <v>11.61</v>
      </c>
      <c r="E5729" s="15">
        <v>0</v>
      </c>
    </row>
    <row r="5730" spans="1:5" x14ac:dyDescent="0.2">
      <c r="A5730" s="20">
        <v>103999</v>
      </c>
      <c r="B5730" s="17" t="s">
        <v>5743</v>
      </c>
      <c r="C5730" s="20" t="s">
        <v>19</v>
      </c>
      <c r="D5730" s="21">
        <v>15.78</v>
      </c>
      <c r="E5730" s="15">
        <v>0</v>
      </c>
    </row>
    <row r="5731" spans="1:5" x14ac:dyDescent="0.2">
      <c r="A5731" s="20">
        <v>103967</v>
      </c>
      <c r="B5731" s="17" t="s">
        <v>5744</v>
      </c>
      <c r="C5731" s="20" t="s">
        <v>19</v>
      </c>
      <c r="D5731" s="21">
        <v>13.89</v>
      </c>
      <c r="E5731" s="15">
        <v>0</v>
      </c>
    </row>
    <row r="5732" spans="1:5" x14ac:dyDescent="0.2">
      <c r="A5732" s="20">
        <v>104003</v>
      </c>
      <c r="B5732" s="17" t="s">
        <v>5745</v>
      </c>
      <c r="C5732" s="20" t="s">
        <v>19</v>
      </c>
      <c r="D5732" s="21">
        <v>18.34</v>
      </c>
      <c r="E5732" s="15">
        <v>0</v>
      </c>
    </row>
    <row r="5733" spans="1:5" x14ac:dyDescent="0.2">
      <c r="A5733" s="20">
        <v>103968</v>
      </c>
      <c r="B5733" s="17" t="s">
        <v>5746</v>
      </c>
      <c r="C5733" s="20" t="s">
        <v>19</v>
      </c>
      <c r="D5733" s="21">
        <v>19.559999999999999</v>
      </c>
      <c r="E5733" s="15">
        <v>0</v>
      </c>
    </row>
    <row r="5734" spans="1:5" x14ac:dyDescent="0.2">
      <c r="A5734" s="20">
        <v>103969</v>
      </c>
      <c r="B5734" s="17" t="s">
        <v>5747</v>
      </c>
      <c r="C5734" s="20" t="s">
        <v>19</v>
      </c>
      <c r="D5734" s="21">
        <v>23.04</v>
      </c>
      <c r="E5734" s="15">
        <v>0</v>
      </c>
    </row>
    <row r="5735" spans="1:5" x14ac:dyDescent="0.2">
      <c r="A5735" s="20">
        <v>103971</v>
      </c>
      <c r="B5735" s="17" t="s">
        <v>5748</v>
      </c>
      <c r="C5735" s="20" t="s">
        <v>19</v>
      </c>
      <c r="D5735" s="21">
        <v>29.19</v>
      </c>
      <c r="E5735" s="15">
        <v>0</v>
      </c>
    </row>
    <row r="5736" spans="1:5" x14ac:dyDescent="0.2">
      <c r="A5736" s="20">
        <v>103972</v>
      </c>
      <c r="B5736" s="17" t="s">
        <v>5749</v>
      </c>
      <c r="C5736" s="20" t="s">
        <v>19</v>
      </c>
      <c r="D5736" s="21">
        <v>33.630000000000003</v>
      </c>
      <c r="E5736" s="15">
        <v>0</v>
      </c>
    </row>
    <row r="5737" spans="1:5" x14ac:dyDescent="0.2">
      <c r="A5737" s="20">
        <v>103993</v>
      </c>
      <c r="B5737" s="17" t="s">
        <v>5750</v>
      </c>
      <c r="C5737" s="20" t="s">
        <v>19</v>
      </c>
      <c r="D5737" s="21">
        <v>12.75</v>
      </c>
      <c r="E5737" s="15">
        <v>0</v>
      </c>
    </row>
    <row r="5738" spans="1:5" x14ac:dyDescent="0.2">
      <c r="A5738" s="20">
        <v>89407</v>
      </c>
      <c r="B5738" s="17" t="s">
        <v>5751</v>
      </c>
      <c r="C5738" s="20" t="s">
        <v>19</v>
      </c>
      <c r="D5738" s="21">
        <v>11.94</v>
      </c>
      <c r="E5738" s="15">
        <v>0</v>
      </c>
    </row>
    <row r="5739" spans="1:5" x14ac:dyDescent="0.2">
      <c r="A5739" s="20">
        <v>89361</v>
      </c>
      <c r="B5739" s="17" t="s">
        <v>5752</v>
      </c>
      <c r="C5739" s="20" t="s">
        <v>19</v>
      </c>
      <c r="D5739" s="21">
        <v>12.96</v>
      </c>
      <c r="E5739" s="15">
        <v>0</v>
      </c>
    </row>
    <row r="5740" spans="1:5" x14ac:dyDescent="0.2">
      <c r="A5740" s="20">
        <v>89490</v>
      </c>
      <c r="B5740" s="17" t="s">
        <v>5753</v>
      </c>
      <c r="C5740" s="20" t="s">
        <v>19</v>
      </c>
      <c r="D5740" s="21">
        <v>9.08</v>
      </c>
      <c r="E5740" s="15">
        <v>0</v>
      </c>
    </row>
    <row r="5741" spans="1:5" x14ac:dyDescent="0.2">
      <c r="A5741" s="20">
        <v>89411</v>
      </c>
      <c r="B5741" s="17" t="s">
        <v>5754</v>
      </c>
      <c r="C5741" s="20" t="s">
        <v>19</v>
      </c>
      <c r="D5741" s="21">
        <v>13.93</v>
      </c>
      <c r="E5741" s="15">
        <v>0</v>
      </c>
    </row>
    <row r="5742" spans="1:5" x14ac:dyDescent="0.2">
      <c r="A5742" s="20">
        <v>89365</v>
      </c>
      <c r="B5742" s="17" t="s">
        <v>5755</v>
      </c>
      <c r="C5742" s="20" t="s">
        <v>19</v>
      </c>
      <c r="D5742" s="21">
        <v>15.14</v>
      </c>
      <c r="E5742" s="15">
        <v>0</v>
      </c>
    </row>
    <row r="5743" spans="1:5" x14ac:dyDescent="0.2">
      <c r="A5743" s="20">
        <v>89496</v>
      </c>
      <c r="B5743" s="17" t="s">
        <v>5756</v>
      </c>
      <c r="C5743" s="20" t="s">
        <v>19</v>
      </c>
      <c r="D5743" s="21">
        <v>12.93</v>
      </c>
      <c r="E5743" s="15">
        <v>0</v>
      </c>
    </row>
    <row r="5744" spans="1:5" x14ac:dyDescent="0.2">
      <c r="A5744" s="20">
        <v>89416</v>
      </c>
      <c r="B5744" s="17" t="s">
        <v>5757</v>
      </c>
      <c r="C5744" s="20" t="s">
        <v>19</v>
      </c>
      <c r="D5744" s="21">
        <v>18.59</v>
      </c>
      <c r="E5744" s="15">
        <v>0</v>
      </c>
    </row>
    <row r="5745" spans="1:5" x14ac:dyDescent="0.2">
      <c r="A5745" s="20">
        <v>89370</v>
      </c>
      <c r="B5745" s="17" t="s">
        <v>5758</v>
      </c>
      <c r="C5745" s="20" t="s">
        <v>19</v>
      </c>
      <c r="D5745" s="21">
        <v>20</v>
      </c>
      <c r="E5745" s="15">
        <v>0</v>
      </c>
    </row>
    <row r="5746" spans="1:5" x14ac:dyDescent="0.2">
      <c r="A5746" s="20">
        <v>89500</v>
      </c>
      <c r="B5746" s="17" t="s">
        <v>5759</v>
      </c>
      <c r="C5746" s="20" t="s">
        <v>19</v>
      </c>
      <c r="D5746" s="21">
        <v>15.78</v>
      </c>
      <c r="E5746" s="15">
        <v>0</v>
      </c>
    </row>
    <row r="5747" spans="1:5" x14ac:dyDescent="0.2">
      <c r="A5747" s="20">
        <v>103983</v>
      </c>
      <c r="B5747" s="17" t="s">
        <v>5760</v>
      </c>
      <c r="C5747" s="20" t="s">
        <v>19</v>
      </c>
      <c r="D5747" s="21">
        <v>22.28</v>
      </c>
      <c r="E5747" s="15">
        <v>0</v>
      </c>
    </row>
    <row r="5748" spans="1:5" x14ac:dyDescent="0.2">
      <c r="A5748" s="20">
        <v>89504</v>
      </c>
      <c r="B5748" s="17" t="s">
        <v>5761</v>
      </c>
      <c r="C5748" s="20" t="s">
        <v>19</v>
      </c>
      <c r="D5748" s="21">
        <v>22.82</v>
      </c>
      <c r="E5748" s="15">
        <v>0</v>
      </c>
    </row>
    <row r="5749" spans="1:5" x14ac:dyDescent="0.2">
      <c r="A5749" s="20">
        <v>103987</v>
      </c>
      <c r="B5749" s="17" t="s">
        <v>5762</v>
      </c>
      <c r="C5749" s="20" t="s">
        <v>19</v>
      </c>
      <c r="D5749" s="21">
        <v>30.43</v>
      </c>
      <c r="E5749" s="15">
        <v>0</v>
      </c>
    </row>
    <row r="5750" spans="1:5" x14ac:dyDescent="0.2">
      <c r="A5750" s="20">
        <v>89510</v>
      </c>
      <c r="B5750" s="17" t="s">
        <v>5763</v>
      </c>
      <c r="C5750" s="20" t="s">
        <v>19</v>
      </c>
      <c r="D5750" s="21">
        <v>32.090000000000003</v>
      </c>
      <c r="E5750" s="15">
        <v>0</v>
      </c>
    </row>
    <row r="5751" spans="1:5" x14ac:dyDescent="0.2">
      <c r="A5751" s="20">
        <v>89519</v>
      </c>
      <c r="B5751" s="17" t="s">
        <v>5764</v>
      </c>
      <c r="C5751" s="20" t="s">
        <v>19</v>
      </c>
      <c r="D5751" s="21">
        <v>55.11</v>
      </c>
      <c r="E5751" s="15">
        <v>0</v>
      </c>
    </row>
    <row r="5752" spans="1:5" x14ac:dyDescent="0.2">
      <c r="A5752" s="20">
        <v>89527</v>
      </c>
      <c r="B5752" s="17" t="s">
        <v>5765</v>
      </c>
      <c r="C5752" s="20" t="s">
        <v>19</v>
      </c>
      <c r="D5752" s="21">
        <v>66.069999999999993</v>
      </c>
      <c r="E5752" s="15">
        <v>0</v>
      </c>
    </row>
    <row r="5753" spans="1:5" x14ac:dyDescent="0.2">
      <c r="A5753" s="20">
        <v>89406</v>
      </c>
      <c r="B5753" s="17" t="s">
        <v>5766</v>
      </c>
      <c r="C5753" s="20" t="s">
        <v>19</v>
      </c>
      <c r="D5753" s="21">
        <v>11.86</v>
      </c>
      <c r="E5753" s="15">
        <v>0</v>
      </c>
    </row>
    <row r="5754" spans="1:5" x14ac:dyDescent="0.2">
      <c r="A5754" s="20">
        <v>89360</v>
      </c>
      <c r="B5754" s="17" t="s">
        <v>5767</v>
      </c>
      <c r="C5754" s="20" t="s">
        <v>19</v>
      </c>
      <c r="D5754" s="21">
        <v>12.88</v>
      </c>
      <c r="E5754" s="15">
        <v>0</v>
      </c>
    </row>
    <row r="5755" spans="1:5" x14ac:dyDescent="0.2">
      <c r="A5755" s="20">
        <v>89489</v>
      </c>
      <c r="B5755" s="17" t="s">
        <v>5768</v>
      </c>
      <c r="C5755" s="20" t="s">
        <v>19</v>
      </c>
      <c r="D5755" s="21">
        <v>9.6999999999999993</v>
      </c>
      <c r="E5755" s="15">
        <v>0</v>
      </c>
    </row>
    <row r="5756" spans="1:5" x14ac:dyDescent="0.2">
      <c r="A5756" s="20">
        <v>89410</v>
      </c>
      <c r="B5756" s="17" t="s">
        <v>5769</v>
      </c>
      <c r="C5756" s="20" t="s">
        <v>19</v>
      </c>
      <c r="D5756" s="21">
        <v>14.55</v>
      </c>
      <c r="E5756" s="15">
        <v>0</v>
      </c>
    </row>
    <row r="5757" spans="1:5" x14ac:dyDescent="0.2">
      <c r="A5757" s="20">
        <v>89364</v>
      </c>
      <c r="B5757" s="17" t="s">
        <v>5770</v>
      </c>
      <c r="C5757" s="20" t="s">
        <v>19</v>
      </c>
      <c r="D5757" s="21">
        <v>15.76</v>
      </c>
      <c r="E5757" s="15">
        <v>0</v>
      </c>
    </row>
    <row r="5758" spans="1:5" x14ac:dyDescent="0.2">
      <c r="A5758" s="20">
        <v>89494</v>
      </c>
      <c r="B5758" s="17" t="s">
        <v>5771</v>
      </c>
      <c r="C5758" s="20" t="s">
        <v>19</v>
      </c>
      <c r="D5758" s="21">
        <v>15.27</v>
      </c>
      <c r="E5758" s="15">
        <v>0</v>
      </c>
    </row>
    <row r="5759" spans="1:5" x14ac:dyDescent="0.2">
      <c r="A5759" s="20">
        <v>89415</v>
      </c>
      <c r="B5759" s="17" t="s">
        <v>5772</v>
      </c>
      <c r="C5759" s="20" t="s">
        <v>19</v>
      </c>
      <c r="D5759" s="21">
        <v>20.93</v>
      </c>
      <c r="E5759" s="15">
        <v>0</v>
      </c>
    </row>
    <row r="5760" spans="1:5" x14ac:dyDescent="0.2">
      <c r="A5760" s="20">
        <v>89369</v>
      </c>
      <c r="B5760" s="17" t="s">
        <v>5773</v>
      </c>
      <c r="C5760" s="20" t="s">
        <v>19</v>
      </c>
      <c r="D5760" s="21">
        <v>22.34</v>
      </c>
      <c r="E5760" s="15">
        <v>0</v>
      </c>
    </row>
    <row r="5761" spans="1:5" x14ac:dyDescent="0.2">
      <c r="A5761" s="20">
        <v>89499</v>
      </c>
      <c r="B5761" s="17" t="s">
        <v>5774</v>
      </c>
      <c r="C5761" s="20" t="s">
        <v>19</v>
      </c>
      <c r="D5761" s="21">
        <v>23.56</v>
      </c>
      <c r="E5761" s="15">
        <v>0</v>
      </c>
    </row>
    <row r="5762" spans="1:5" x14ac:dyDescent="0.2">
      <c r="A5762" s="20">
        <v>103982</v>
      </c>
      <c r="B5762" s="17" t="s">
        <v>5775</v>
      </c>
      <c r="C5762" s="20" t="s">
        <v>19</v>
      </c>
      <c r="D5762" s="21">
        <v>30.06</v>
      </c>
      <c r="E5762" s="15">
        <v>0</v>
      </c>
    </row>
    <row r="5763" spans="1:5" x14ac:dyDescent="0.2">
      <c r="A5763" s="20">
        <v>89503</v>
      </c>
      <c r="B5763" s="17" t="s">
        <v>5776</v>
      </c>
      <c r="C5763" s="20" t="s">
        <v>19</v>
      </c>
      <c r="D5763" s="21">
        <v>27.26</v>
      </c>
      <c r="E5763" s="15">
        <v>0</v>
      </c>
    </row>
    <row r="5764" spans="1:5" x14ac:dyDescent="0.2">
      <c r="A5764" s="20">
        <v>103986</v>
      </c>
      <c r="B5764" s="17" t="s">
        <v>5777</v>
      </c>
      <c r="C5764" s="20" t="s">
        <v>19</v>
      </c>
      <c r="D5764" s="21">
        <v>34.869999999999997</v>
      </c>
      <c r="E5764" s="15">
        <v>0</v>
      </c>
    </row>
    <row r="5765" spans="1:5" x14ac:dyDescent="0.2">
      <c r="A5765" s="20">
        <v>89507</v>
      </c>
      <c r="B5765" s="17" t="s">
        <v>5778</v>
      </c>
      <c r="C5765" s="20" t="s">
        <v>19</v>
      </c>
      <c r="D5765" s="21">
        <v>54.61</v>
      </c>
      <c r="E5765" s="15">
        <v>0</v>
      </c>
    </row>
    <row r="5766" spans="1:5" x14ac:dyDescent="0.2">
      <c r="A5766" s="20">
        <v>89517</v>
      </c>
      <c r="B5766" s="17" t="s">
        <v>5779</v>
      </c>
      <c r="C5766" s="20" t="s">
        <v>19</v>
      </c>
      <c r="D5766" s="21">
        <v>80.3</v>
      </c>
      <c r="E5766" s="15">
        <v>0</v>
      </c>
    </row>
    <row r="5767" spans="1:5" x14ac:dyDescent="0.2">
      <c r="A5767" s="20">
        <v>89525</v>
      </c>
      <c r="B5767" s="17" t="s">
        <v>5780</v>
      </c>
      <c r="C5767" s="20" t="s">
        <v>19</v>
      </c>
      <c r="D5767" s="21">
        <v>100.55</v>
      </c>
      <c r="E5767" s="15">
        <v>0</v>
      </c>
    </row>
    <row r="5768" spans="1:5" x14ac:dyDescent="0.2">
      <c r="A5768" s="20">
        <v>89423</v>
      </c>
      <c r="B5768" s="17" t="s">
        <v>5781</v>
      </c>
      <c r="C5768" s="20" t="s">
        <v>19</v>
      </c>
      <c r="D5768" s="21">
        <v>12.29</v>
      </c>
      <c r="E5768" s="15">
        <v>0</v>
      </c>
    </row>
    <row r="5769" spans="1:5" x14ac:dyDescent="0.2">
      <c r="A5769" s="20">
        <v>89377</v>
      </c>
      <c r="B5769" s="17" t="s">
        <v>5782</v>
      </c>
      <c r="C5769" s="20" t="s">
        <v>19</v>
      </c>
      <c r="D5769" s="21">
        <v>12.98</v>
      </c>
      <c r="E5769" s="15">
        <v>0</v>
      </c>
    </row>
    <row r="5770" spans="1:5" x14ac:dyDescent="0.2">
      <c r="A5770" s="20">
        <v>89540</v>
      </c>
      <c r="B5770" s="17" t="s">
        <v>5783</v>
      </c>
      <c r="C5770" s="20" t="s">
        <v>19</v>
      </c>
      <c r="D5770" s="21">
        <v>12.32</v>
      </c>
      <c r="E5770" s="15">
        <v>0</v>
      </c>
    </row>
    <row r="5771" spans="1:5" x14ac:dyDescent="0.2">
      <c r="A5771" s="20">
        <v>89430</v>
      </c>
      <c r="B5771" s="17" t="s">
        <v>5784</v>
      </c>
      <c r="C5771" s="20" t="s">
        <v>19</v>
      </c>
      <c r="D5771" s="21">
        <v>15.58</v>
      </c>
      <c r="E5771" s="15">
        <v>0</v>
      </c>
    </row>
    <row r="5772" spans="1:5" x14ac:dyDescent="0.2">
      <c r="A5772" s="20">
        <v>89384</v>
      </c>
      <c r="B5772" s="17" t="s">
        <v>5785</v>
      </c>
      <c r="C5772" s="20" t="s">
        <v>19</v>
      </c>
      <c r="D5772" s="21">
        <v>16.38</v>
      </c>
      <c r="E5772" s="15">
        <v>0</v>
      </c>
    </row>
    <row r="5773" spans="1:5" x14ac:dyDescent="0.2">
      <c r="A5773" s="20">
        <v>89555</v>
      </c>
      <c r="B5773" s="17" t="s">
        <v>5786</v>
      </c>
      <c r="C5773" s="20" t="s">
        <v>19</v>
      </c>
      <c r="D5773" s="21">
        <v>25.01</v>
      </c>
      <c r="E5773" s="15">
        <v>0</v>
      </c>
    </row>
    <row r="5774" spans="1:5" x14ac:dyDescent="0.2">
      <c r="A5774" s="20">
        <v>89437</v>
      </c>
      <c r="B5774" s="17" t="s">
        <v>5787</v>
      </c>
      <c r="C5774" s="20" t="s">
        <v>19</v>
      </c>
      <c r="D5774" s="21">
        <v>28.78</v>
      </c>
      <c r="E5774" s="15">
        <v>0</v>
      </c>
    </row>
    <row r="5775" spans="1:5" x14ac:dyDescent="0.2">
      <c r="A5775" s="20">
        <v>89392</v>
      </c>
      <c r="B5775" s="17" t="s">
        <v>5788</v>
      </c>
      <c r="C5775" s="20" t="s">
        <v>19</v>
      </c>
      <c r="D5775" s="21">
        <v>29.72</v>
      </c>
      <c r="E5775" s="15">
        <v>0</v>
      </c>
    </row>
    <row r="5776" spans="1:5" x14ac:dyDescent="0.2">
      <c r="A5776" s="20">
        <v>89405</v>
      </c>
      <c r="B5776" s="17" t="s">
        <v>5789</v>
      </c>
      <c r="C5776" s="20" t="s">
        <v>19</v>
      </c>
      <c r="D5776" s="21">
        <v>10.7</v>
      </c>
      <c r="E5776" s="15">
        <v>0</v>
      </c>
    </row>
    <row r="5777" spans="1:5" x14ac:dyDescent="0.2">
      <c r="A5777" s="20">
        <v>89359</v>
      </c>
      <c r="B5777" s="17" t="s">
        <v>5790</v>
      </c>
      <c r="C5777" s="20" t="s">
        <v>19</v>
      </c>
      <c r="D5777" s="21">
        <v>11.72</v>
      </c>
      <c r="E5777" s="15">
        <v>0</v>
      </c>
    </row>
    <row r="5778" spans="1:5" x14ac:dyDescent="0.2">
      <c r="A5778" s="20">
        <v>89485</v>
      </c>
      <c r="B5778" s="17" t="s">
        <v>5791</v>
      </c>
      <c r="C5778" s="20" t="s">
        <v>19</v>
      </c>
      <c r="D5778" s="21">
        <v>7.96</v>
      </c>
      <c r="E5778" s="15">
        <v>0</v>
      </c>
    </row>
    <row r="5779" spans="1:5" x14ac:dyDescent="0.2">
      <c r="A5779" s="20">
        <v>89409</v>
      </c>
      <c r="B5779" s="17" t="s">
        <v>5792</v>
      </c>
      <c r="C5779" s="20" t="s">
        <v>19</v>
      </c>
      <c r="D5779" s="21">
        <v>12.81</v>
      </c>
      <c r="E5779" s="15">
        <v>0</v>
      </c>
    </row>
    <row r="5780" spans="1:5" x14ac:dyDescent="0.2">
      <c r="A5780" s="20">
        <v>89363</v>
      </c>
      <c r="B5780" s="17" t="s">
        <v>5793</v>
      </c>
      <c r="C5780" s="20" t="s">
        <v>19</v>
      </c>
      <c r="D5780" s="21">
        <v>14.02</v>
      </c>
      <c r="E5780" s="15">
        <v>0</v>
      </c>
    </row>
    <row r="5781" spans="1:5" x14ac:dyDescent="0.2">
      <c r="A5781" s="20">
        <v>89493</v>
      </c>
      <c r="B5781" s="17" t="s">
        <v>5794</v>
      </c>
      <c r="C5781" s="20" t="s">
        <v>19</v>
      </c>
      <c r="D5781" s="21">
        <v>12.55</v>
      </c>
      <c r="E5781" s="15">
        <v>0</v>
      </c>
    </row>
    <row r="5782" spans="1:5" x14ac:dyDescent="0.2">
      <c r="A5782" s="20">
        <v>89414</v>
      </c>
      <c r="B5782" s="17" t="s">
        <v>5795</v>
      </c>
      <c r="C5782" s="20" t="s">
        <v>19</v>
      </c>
      <c r="D5782" s="21">
        <v>18.21</v>
      </c>
      <c r="E5782" s="15">
        <v>0</v>
      </c>
    </row>
    <row r="5783" spans="1:5" x14ac:dyDescent="0.2">
      <c r="A5783" s="20">
        <v>89368</v>
      </c>
      <c r="B5783" s="17" t="s">
        <v>5796</v>
      </c>
      <c r="C5783" s="20" t="s">
        <v>19</v>
      </c>
      <c r="D5783" s="21">
        <v>19.62</v>
      </c>
      <c r="E5783" s="15">
        <v>0</v>
      </c>
    </row>
    <row r="5784" spans="1:5" x14ac:dyDescent="0.2">
      <c r="A5784" s="20">
        <v>89498</v>
      </c>
      <c r="B5784" s="17" t="s">
        <v>5797</v>
      </c>
      <c r="C5784" s="20" t="s">
        <v>19</v>
      </c>
      <c r="D5784" s="21">
        <v>16.420000000000002</v>
      </c>
      <c r="E5784" s="15">
        <v>0</v>
      </c>
    </row>
    <row r="5785" spans="1:5" x14ac:dyDescent="0.2">
      <c r="A5785" s="20">
        <v>103981</v>
      </c>
      <c r="B5785" s="17" t="s">
        <v>5798</v>
      </c>
      <c r="C5785" s="20" t="s">
        <v>19</v>
      </c>
      <c r="D5785" s="21">
        <v>22.92</v>
      </c>
      <c r="E5785" s="15">
        <v>0</v>
      </c>
    </row>
    <row r="5786" spans="1:5" x14ac:dyDescent="0.2">
      <c r="A5786" s="20">
        <v>89502</v>
      </c>
      <c r="B5786" s="17" t="s">
        <v>5799</v>
      </c>
      <c r="C5786" s="20" t="s">
        <v>19</v>
      </c>
      <c r="D5786" s="21">
        <v>20.71</v>
      </c>
      <c r="E5786" s="15">
        <v>0</v>
      </c>
    </row>
    <row r="5787" spans="1:5" x14ac:dyDescent="0.2">
      <c r="A5787" s="20">
        <v>103985</v>
      </c>
      <c r="B5787" s="17" t="s">
        <v>5800</v>
      </c>
      <c r="C5787" s="20" t="s">
        <v>19</v>
      </c>
      <c r="D5787" s="21">
        <v>28.32</v>
      </c>
      <c r="E5787" s="15">
        <v>0</v>
      </c>
    </row>
    <row r="5788" spans="1:5" x14ac:dyDescent="0.2">
      <c r="A5788" s="20">
        <v>89506</v>
      </c>
      <c r="B5788" s="17" t="s">
        <v>5801</v>
      </c>
      <c r="C5788" s="20" t="s">
        <v>19</v>
      </c>
      <c r="D5788" s="21">
        <v>46.5</v>
      </c>
      <c r="E5788" s="15">
        <v>0</v>
      </c>
    </row>
    <row r="5789" spans="1:5" x14ac:dyDescent="0.2">
      <c r="A5789" s="20">
        <v>89515</v>
      </c>
      <c r="B5789" s="17" t="s">
        <v>5802</v>
      </c>
      <c r="C5789" s="20" t="s">
        <v>19</v>
      </c>
      <c r="D5789" s="21">
        <v>95.45</v>
      </c>
      <c r="E5789" s="15">
        <v>0</v>
      </c>
    </row>
    <row r="5790" spans="1:5" x14ac:dyDescent="0.2">
      <c r="A5790" s="20">
        <v>89523</v>
      </c>
      <c r="B5790" s="17" t="s">
        <v>5803</v>
      </c>
      <c r="C5790" s="20" t="s">
        <v>19</v>
      </c>
      <c r="D5790" s="21">
        <v>116.35</v>
      </c>
      <c r="E5790" s="15">
        <v>0</v>
      </c>
    </row>
    <row r="5791" spans="1:5" x14ac:dyDescent="0.2">
      <c r="A5791" s="20">
        <v>90373</v>
      </c>
      <c r="B5791" s="17" t="s">
        <v>5804</v>
      </c>
      <c r="C5791" s="20" t="s">
        <v>19</v>
      </c>
      <c r="D5791" s="21">
        <v>16.86</v>
      </c>
      <c r="E5791" s="15">
        <v>0</v>
      </c>
    </row>
    <row r="5792" spans="1:5" x14ac:dyDescent="0.2">
      <c r="A5792" s="20">
        <v>89366</v>
      </c>
      <c r="B5792" s="17" t="s">
        <v>5805</v>
      </c>
      <c r="C5792" s="20" t="s">
        <v>19</v>
      </c>
      <c r="D5792" s="21">
        <v>20.82</v>
      </c>
      <c r="E5792" s="15">
        <v>0</v>
      </c>
    </row>
    <row r="5793" spans="1:5" x14ac:dyDescent="0.2">
      <c r="A5793" s="20">
        <v>89404</v>
      </c>
      <c r="B5793" s="17" t="s">
        <v>5806</v>
      </c>
      <c r="C5793" s="20" t="s">
        <v>19</v>
      </c>
      <c r="D5793" s="21">
        <v>10.07</v>
      </c>
      <c r="E5793" s="15">
        <v>0</v>
      </c>
    </row>
    <row r="5794" spans="1:5" x14ac:dyDescent="0.2">
      <c r="A5794" s="20">
        <v>89358</v>
      </c>
      <c r="B5794" s="17" t="s">
        <v>5807</v>
      </c>
      <c r="C5794" s="20" t="s">
        <v>19</v>
      </c>
      <c r="D5794" s="21">
        <v>11.09</v>
      </c>
      <c r="E5794" s="15">
        <v>0</v>
      </c>
    </row>
    <row r="5795" spans="1:5" x14ac:dyDescent="0.2">
      <c r="A5795" s="20">
        <v>89481</v>
      </c>
      <c r="B5795" s="17" t="s">
        <v>5808</v>
      </c>
      <c r="C5795" s="20" t="s">
        <v>19</v>
      </c>
      <c r="D5795" s="21">
        <v>7.05</v>
      </c>
      <c r="E5795" s="15">
        <v>0</v>
      </c>
    </row>
    <row r="5796" spans="1:5" x14ac:dyDescent="0.2">
      <c r="A5796" s="20">
        <v>89408</v>
      </c>
      <c r="B5796" s="17" t="s">
        <v>5809</v>
      </c>
      <c r="C5796" s="20" t="s">
        <v>19</v>
      </c>
      <c r="D5796" s="21">
        <v>11.9</v>
      </c>
      <c r="E5796" s="15">
        <v>0</v>
      </c>
    </row>
    <row r="5797" spans="1:5" x14ac:dyDescent="0.2">
      <c r="A5797" s="20">
        <v>89362</v>
      </c>
      <c r="B5797" s="17" t="s">
        <v>5810</v>
      </c>
      <c r="C5797" s="20" t="s">
        <v>19</v>
      </c>
      <c r="D5797" s="21">
        <v>13.11</v>
      </c>
      <c r="E5797" s="15">
        <v>0</v>
      </c>
    </row>
    <row r="5798" spans="1:5" x14ac:dyDescent="0.2">
      <c r="A5798" s="20">
        <v>89412</v>
      </c>
      <c r="B5798" s="17" t="s">
        <v>5811</v>
      </c>
      <c r="C5798" s="20" t="s">
        <v>19</v>
      </c>
      <c r="D5798" s="21">
        <v>13.07</v>
      </c>
      <c r="E5798" s="15">
        <v>0</v>
      </c>
    </row>
    <row r="5799" spans="1:5" x14ac:dyDescent="0.2">
      <c r="A5799" s="20">
        <v>89492</v>
      </c>
      <c r="B5799" s="17" t="s">
        <v>5812</v>
      </c>
      <c r="C5799" s="20" t="s">
        <v>19</v>
      </c>
      <c r="D5799" s="21">
        <v>10.52</v>
      </c>
      <c r="E5799" s="15">
        <v>0</v>
      </c>
    </row>
    <row r="5800" spans="1:5" x14ac:dyDescent="0.2">
      <c r="A5800" s="20">
        <v>89413</v>
      </c>
      <c r="B5800" s="17" t="s">
        <v>5813</v>
      </c>
      <c r="C5800" s="20" t="s">
        <v>19</v>
      </c>
      <c r="D5800" s="21">
        <v>16.18</v>
      </c>
      <c r="E5800" s="15">
        <v>0</v>
      </c>
    </row>
    <row r="5801" spans="1:5" x14ac:dyDescent="0.2">
      <c r="A5801" s="20">
        <v>89367</v>
      </c>
      <c r="B5801" s="17" t="s">
        <v>5814</v>
      </c>
      <c r="C5801" s="20" t="s">
        <v>19</v>
      </c>
      <c r="D5801" s="21">
        <v>17.59</v>
      </c>
      <c r="E5801" s="15">
        <v>0</v>
      </c>
    </row>
    <row r="5802" spans="1:5" x14ac:dyDescent="0.2">
      <c r="A5802" s="20">
        <v>89497</v>
      </c>
      <c r="B5802" s="17" t="s">
        <v>5815</v>
      </c>
      <c r="C5802" s="20" t="s">
        <v>19</v>
      </c>
      <c r="D5802" s="21">
        <v>16.350000000000001</v>
      </c>
      <c r="E5802" s="15">
        <v>0</v>
      </c>
    </row>
    <row r="5803" spans="1:5" x14ac:dyDescent="0.2">
      <c r="A5803" s="20">
        <v>103980</v>
      </c>
      <c r="B5803" s="17" t="s">
        <v>5816</v>
      </c>
      <c r="C5803" s="20" t="s">
        <v>19</v>
      </c>
      <c r="D5803" s="21">
        <v>22.85</v>
      </c>
      <c r="E5803" s="15">
        <v>0</v>
      </c>
    </row>
    <row r="5804" spans="1:5" x14ac:dyDescent="0.2">
      <c r="A5804" s="20">
        <v>89501</v>
      </c>
      <c r="B5804" s="17" t="s">
        <v>5817</v>
      </c>
      <c r="C5804" s="20" t="s">
        <v>19</v>
      </c>
      <c r="D5804" s="21">
        <v>17.78</v>
      </c>
      <c r="E5804" s="15">
        <v>0</v>
      </c>
    </row>
    <row r="5805" spans="1:5" x14ac:dyDescent="0.2">
      <c r="A5805" s="20">
        <v>103984</v>
      </c>
      <c r="B5805" s="17" t="s">
        <v>5818</v>
      </c>
      <c r="C5805" s="20" t="s">
        <v>19</v>
      </c>
      <c r="D5805" s="21">
        <v>25.39</v>
      </c>
      <c r="E5805" s="15">
        <v>0</v>
      </c>
    </row>
    <row r="5806" spans="1:5" x14ac:dyDescent="0.2">
      <c r="A5806" s="20">
        <v>89505</v>
      </c>
      <c r="B5806" s="17" t="s">
        <v>5819</v>
      </c>
      <c r="C5806" s="20" t="s">
        <v>19</v>
      </c>
      <c r="D5806" s="21">
        <v>48.55</v>
      </c>
      <c r="E5806" s="15">
        <v>0</v>
      </c>
    </row>
    <row r="5807" spans="1:5" x14ac:dyDescent="0.2">
      <c r="A5807" s="20">
        <v>89513</v>
      </c>
      <c r="B5807" s="17" t="s">
        <v>5820</v>
      </c>
      <c r="C5807" s="20" t="s">
        <v>19</v>
      </c>
      <c r="D5807" s="21">
        <v>119.18</v>
      </c>
      <c r="E5807" s="15">
        <v>0</v>
      </c>
    </row>
    <row r="5808" spans="1:5" x14ac:dyDescent="0.2">
      <c r="A5808" s="20">
        <v>89521</v>
      </c>
      <c r="B5808" s="17" t="s">
        <v>5821</v>
      </c>
      <c r="C5808" s="20" t="s">
        <v>19</v>
      </c>
      <c r="D5808" s="21">
        <v>141.76</v>
      </c>
      <c r="E5808" s="15">
        <v>0</v>
      </c>
    </row>
    <row r="5809" spans="1:5" x14ac:dyDescent="0.2">
      <c r="A5809" s="20">
        <v>103955</v>
      </c>
      <c r="B5809" s="17" t="s">
        <v>5822</v>
      </c>
      <c r="C5809" s="20" t="s">
        <v>19</v>
      </c>
      <c r="D5809" s="21">
        <v>13.43</v>
      </c>
      <c r="E5809" s="15">
        <v>0</v>
      </c>
    </row>
    <row r="5810" spans="1:5" x14ac:dyDescent="0.2">
      <c r="A5810" s="20">
        <v>103950</v>
      </c>
      <c r="B5810" s="17" t="s">
        <v>5823</v>
      </c>
      <c r="C5810" s="20" t="s">
        <v>19</v>
      </c>
      <c r="D5810" s="21">
        <v>14.54</v>
      </c>
      <c r="E5810" s="15">
        <v>0</v>
      </c>
    </row>
    <row r="5811" spans="1:5" x14ac:dyDescent="0.2">
      <c r="A5811" s="20">
        <v>103974</v>
      </c>
      <c r="B5811" s="17" t="s">
        <v>5824</v>
      </c>
      <c r="C5811" s="20" t="s">
        <v>19</v>
      </c>
      <c r="D5811" s="21">
        <v>13.01</v>
      </c>
      <c r="E5811" s="15">
        <v>0</v>
      </c>
    </row>
    <row r="5812" spans="1:5" x14ac:dyDescent="0.2">
      <c r="A5812" s="20">
        <v>103956</v>
      </c>
      <c r="B5812" s="17" t="s">
        <v>5825</v>
      </c>
      <c r="C5812" s="20" t="s">
        <v>19</v>
      </c>
      <c r="D5812" s="21">
        <v>18.28</v>
      </c>
      <c r="E5812" s="15">
        <v>0</v>
      </c>
    </row>
    <row r="5813" spans="1:5" x14ac:dyDescent="0.2">
      <c r="A5813" s="20">
        <v>103951</v>
      </c>
      <c r="B5813" s="17" t="s">
        <v>5826</v>
      </c>
      <c r="C5813" s="20" t="s">
        <v>19</v>
      </c>
      <c r="D5813" s="21">
        <v>19.579999999999998</v>
      </c>
      <c r="E5813" s="15">
        <v>0</v>
      </c>
    </row>
    <row r="5814" spans="1:5" x14ac:dyDescent="0.2">
      <c r="A5814" s="20">
        <v>89374</v>
      </c>
      <c r="B5814" s="17" t="s">
        <v>5827</v>
      </c>
      <c r="C5814" s="20" t="s">
        <v>19</v>
      </c>
      <c r="D5814" s="21">
        <v>12.75</v>
      </c>
      <c r="E5814" s="15">
        <v>0</v>
      </c>
    </row>
    <row r="5815" spans="1:5" x14ac:dyDescent="0.2">
      <c r="A5815" s="20">
        <v>89427</v>
      </c>
      <c r="B5815" s="17" t="s">
        <v>5828</v>
      </c>
      <c r="C5815" s="20" t="s">
        <v>19</v>
      </c>
      <c r="D5815" s="21">
        <v>14.83</v>
      </c>
      <c r="E5815" s="15">
        <v>0</v>
      </c>
    </row>
    <row r="5816" spans="1:5" x14ac:dyDescent="0.2">
      <c r="A5816" s="20">
        <v>89381</v>
      </c>
      <c r="B5816" s="17" t="s">
        <v>5829</v>
      </c>
      <c r="C5816" s="20" t="s">
        <v>19</v>
      </c>
      <c r="D5816" s="21">
        <v>15.57</v>
      </c>
      <c r="E5816" s="15">
        <v>0</v>
      </c>
    </row>
    <row r="5817" spans="1:5" x14ac:dyDescent="0.2">
      <c r="A5817" s="20">
        <v>95237</v>
      </c>
      <c r="B5817" s="17" t="s">
        <v>5830</v>
      </c>
      <c r="C5817" s="20" t="s">
        <v>19</v>
      </c>
      <c r="D5817" s="21">
        <v>28.98</v>
      </c>
      <c r="E5817" s="15">
        <v>0</v>
      </c>
    </row>
    <row r="5818" spans="1:5" x14ac:dyDescent="0.2">
      <c r="A5818" s="20">
        <v>89979</v>
      </c>
      <c r="B5818" s="17" t="s">
        <v>5831</v>
      </c>
      <c r="C5818" s="20" t="s">
        <v>19</v>
      </c>
      <c r="D5818" s="21">
        <v>29.85</v>
      </c>
      <c r="E5818" s="15">
        <v>0</v>
      </c>
    </row>
    <row r="5819" spans="1:5" x14ac:dyDescent="0.2">
      <c r="A5819" s="20">
        <v>103991</v>
      </c>
      <c r="B5819" s="17" t="s">
        <v>5832</v>
      </c>
      <c r="C5819" s="20" t="s">
        <v>19</v>
      </c>
      <c r="D5819" s="21">
        <v>22.43</v>
      </c>
      <c r="E5819" s="15">
        <v>0</v>
      </c>
    </row>
    <row r="5820" spans="1:5" x14ac:dyDescent="0.2">
      <c r="A5820" s="20">
        <v>89564</v>
      </c>
      <c r="B5820" s="17" t="s">
        <v>5833</v>
      </c>
      <c r="C5820" s="20" t="s">
        <v>19</v>
      </c>
      <c r="D5820" s="21">
        <v>18.36</v>
      </c>
      <c r="E5820" s="15">
        <v>0</v>
      </c>
    </row>
    <row r="5821" spans="1:5" x14ac:dyDescent="0.2">
      <c r="A5821" s="20">
        <v>104000</v>
      </c>
      <c r="B5821" s="17" t="s">
        <v>5834</v>
      </c>
      <c r="C5821" s="20" t="s">
        <v>19</v>
      </c>
      <c r="D5821" s="21">
        <v>33.58</v>
      </c>
      <c r="E5821" s="15">
        <v>0</v>
      </c>
    </row>
    <row r="5822" spans="1:5" x14ac:dyDescent="0.2">
      <c r="A5822" s="20">
        <v>89593</v>
      </c>
      <c r="B5822" s="17" t="s">
        <v>5835</v>
      </c>
      <c r="C5822" s="20" t="s">
        <v>19</v>
      </c>
      <c r="D5822" s="21">
        <v>28.85</v>
      </c>
      <c r="E5822" s="15">
        <v>0</v>
      </c>
    </row>
    <row r="5823" spans="1:5" x14ac:dyDescent="0.2">
      <c r="A5823" s="20">
        <v>89418</v>
      </c>
      <c r="B5823" s="17" t="s">
        <v>5836</v>
      </c>
      <c r="C5823" s="20" t="s">
        <v>19</v>
      </c>
      <c r="D5823" s="21">
        <v>18.97</v>
      </c>
      <c r="E5823" s="15">
        <v>0</v>
      </c>
    </row>
    <row r="5824" spans="1:5" x14ac:dyDescent="0.2">
      <c r="A5824" s="20">
        <v>89372</v>
      </c>
      <c r="B5824" s="17" t="s">
        <v>5837</v>
      </c>
      <c r="C5824" s="20" t="s">
        <v>19</v>
      </c>
      <c r="D5824" s="21">
        <v>19.66</v>
      </c>
      <c r="E5824" s="15">
        <v>0</v>
      </c>
    </row>
    <row r="5825" spans="1:5" x14ac:dyDescent="0.2">
      <c r="A5825" s="20">
        <v>89530</v>
      </c>
      <c r="B5825" s="17" t="s">
        <v>5838</v>
      </c>
      <c r="C5825" s="20" t="s">
        <v>19</v>
      </c>
      <c r="D5825" s="21">
        <v>18.98</v>
      </c>
      <c r="E5825" s="15">
        <v>0</v>
      </c>
    </row>
    <row r="5826" spans="1:5" x14ac:dyDescent="0.2">
      <c r="A5826" s="20">
        <v>89425</v>
      </c>
      <c r="B5826" s="17" t="s">
        <v>5839</v>
      </c>
      <c r="C5826" s="20" t="s">
        <v>19</v>
      </c>
      <c r="D5826" s="21">
        <v>22.24</v>
      </c>
      <c r="E5826" s="15">
        <v>0</v>
      </c>
    </row>
    <row r="5827" spans="1:5" x14ac:dyDescent="0.2">
      <c r="A5827" s="20">
        <v>89379</v>
      </c>
      <c r="B5827" s="17" t="s">
        <v>5840</v>
      </c>
      <c r="C5827" s="20" t="s">
        <v>19</v>
      </c>
      <c r="D5827" s="21">
        <v>23.04</v>
      </c>
      <c r="E5827" s="15">
        <v>0</v>
      </c>
    </row>
    <row r="5828" spans="1:5" x14ac:dyDescent="0.2">
      <c r="A5828" s="20">
        <v>89542</v>
      </c>
      <c r="B5828" s="17" t="s">
        <v>5841</v>
      </c>
      <c r="C5828" s="20" t="s">
        <v>19</v>
      </c>
      <c r="D5828" s="21">
        <v>31.38</v>
      </c>
      <c r="E5828" s="15">
        <v>0</v>
      </c>
    </row>
    <row r="5829" spans="1:5" x14ac:dyDescent="0.2">
      <c r="A5829" s="20">
        <v>89432</v>
      </c>
      <c r="B5829" s="17" t="s">
        <v>5842</v>
      </c>
      <c r="C5829" s="20" t="s">
        <v>19</v>
      </c>
      <c r="D5829" s="21">
        <v>35.15</v>
      </c>
      <c r="E5829" s="15">
        <v>0</v>
      </c>
    </row>
    <row r="5830" spans="1:5" x14ac:dyDescent="0.2">
      <c r="A5830" s="20">
        <v>89387</v>
      </c>
      <c r="B5830" s="17" t="s">
        <v>5843</v>
      </c>
      <c r="C5830" s="20" t="s">
        <v>19</v>
      </c>
      <c r="D5830" s="21">
        <v>36.090000000000003</v>
      </c>
      <c r="E5830" s="15">
        <v>0</v>
      </c>
    </row>
    <row r="5831" spans="1:5" x14ac:dyDescent="0.2">
      <c r="A5831" s="20">
        <v>89560</v>
      </c>
      <c r="B5831" s="17" t="s">
        <v>5844</v>
      </c>
      <c r="C5831" s="20" t="s">
        <v>19</v>
      </c>
      <c r="D5831" s="21">
        <v>40.15</v>
      </c>
      <c r="E5831" s="15">
        <v>0</v>
      </c>
    </row>
    <row r="5832" spans="1:5" x14ac:dyDescent="0.2">
      <c r="A5832" s="20">
        <v>104159</v>
      </c>
      <c r="B5832" s="17" t="s">
        <v>5845</v>
      </c>
      <c r="C5832" s="20" t="s">
        <v>19</v>
      </c>
      <c r="D5832" s="21">
        <v>44.53</v>
      </c>
      <c r="E5832" s="15">
        <v>0</v>
      </c>
    </row>
    <row r="5833" spans="1:5" x14ac:dyDescent="0.2">
      <c r="A5833" s="20">
        <v>89577</v>
      </c>
      <c r="B5833" s="17" t="s">
        <v>5846</v>
      </c>
      <c r="C5833" s="20" t="s">
        <v>19</v>
      </c>
      <c r="D5833" s="21">
        <v>42.41</v>
      </c>
      <c r="E5833" s="15">
        <v>0</v>
      </c>
    </row>
    <row r="5834" spans="1:5" x14ac:dyDescent="0.2">
      <c r="A5834" s="20">
        <v>103996</v>
      </c>
      <c r="B5834" s="17" t="s">
        <v>5847</v>
      </c>
      <c r="C5834" s="20" t="s">
        <v>19</v>
      </c>
      <c r="D5834" s="21">
        <v>47.52</v>
      </c>
      <c r="E5834" s="15">
        <v>0</v>
      </c>
    </row>
    <row r="5835" spans="1:5" x14ac:dyDescent="0.2">
      <c r="A5835" s="20">
        <v>89598</v>
      </c>
      <c r="B5835" s="17" t="s">
        <v>5848</v>
      </c>
      <c r="C5835" s="20" t="s">
        <v>19</v>
      </c>
      <c r="D5835" s="21">
        <v>56.97</v>
      </c>
      <c r="E5835" s="15">
        <v>0</v>
      </c>
    </row>
    <row r="5836" spans="1:5" x14ac:dyDescent="0.2">
      <c r="A5836" s="20">
        <v>89419</v>
      </c>
      <c r="B5836" s="17" t="s">
        <v>5849</v>
      </c>
      <c r="C5836" s="20" t="s">
        <v>19</v>
      </c>
      <c r="D5836" s="21">
        <v>8.75</v>
      </c>
      <c r="E5836" s="15">
        <v>0</v>
      </c>
    </row>
    <row r="5837" spans="1:5" x14ac:dyDescent="0.2">
      <c r="A5837" s="20">
        <v>89373</v>
      </c>
      <c r="B5837" s="17" t="s">
        <v>5850</v>
      </c>
      <c r="C5837" s="20" t="s">
        <v>19</v>
      </c>
      <c r="D5837" s="21">
        <v>9.49</v>
      </c>
      <c r="E5837" s="15">
        <v>0</v>
      </c>
    </row>
    <row r="5838" spans="1:5" x14ac:dyDescent="0.2">
      <c r="A5838" s="20">
        <v>89532</v>
      </c>
      <c r="B5838" s="17" t="s">
        <v>5851</v>
      </c>
      <c r="C5838" s="20" t="s">
        <v>19</v>
      </c>
      <c r="D5838" s="21">
        <v>8.67</v>
      </c>
      <c r="E5838" s="15">
        <v>0</v>
      </c>
    </row>
    <row r="5839" spans="1:5" x14ac:dyDescent="0.2">
      <c r="A5839" s="20">
        <v>89426</v>
      </c>
      <c r="B5839" s="17" t="s">
        <v>5852</v>
      </c>
      <c r="C5839" s="20" t="s">
        <v>19</v>
      </c>
      <c r="D5839" s="21">
        <v>12.18</v>
      </c>
      <c r="E5839" s="15">
        <v>0</v>
      </c>
    </row>
    <row r="5840" spans="1:5" x14ac:dyDescent="0.2">
      <c r="A5840" s="20">
        <v>89380</v>
      </c>
      <c r="B5840" s="17" t="s">
        <v>5853</v>
      </c>
      <c r="C5840" s="20" t="s">
        <v>19</v>
      </c>
      <c r="D5840" s="21">
        <v>13.05</v>
      </c>
      <c r="E5840" s="15">
        <v>0</v>
      </c>
    </row>
    <row r="5841" spans="1:5" x14ac:dyDescent="0.2">
      <c r="A5841" s="20">
        <v>89562</v>
      </c>
      <c r="B5841" s="17" t="s">
        <v>5854</v>
      </c>
      <c r="C5841" s="20" t="s">
        <v>19</v>
      </c>
      <c r="D5841" s="21">
        <v>12.44</v>
      </c>
      <c r="E5841" s="15">
        <v>0</v>
      </c>
    </row>
    <row r="5842" spans="1:5" x14ac:dyDescent="0.2">
      <c r="A5842" s="20">
        <v>89433</v>
      </c>
      <c r="B5842" s="17" t="s">
        <v>5855</v>
      </c>
      <c r="C5842" s="20" t="s">
        <v>19</v>
      </c>
      <c r="D5842" s="21">
        <v>16.510000000000002</v>
      </c>
      <c r="E5842" s="15">
        <v>0</v>
      </c>
    </row>
    <row r="5843" spans="1:5" x14ac:dyDescent="0.2">
      <c r="A5843" s="20">
        <v>89579</v>
      </c>
      <c r="B5843" s="17" t="s">
        <v>5856</v>
      </c>
      <c r="C5843" s="20" t="s">
        <v>19</v>
      </c>
      <c r="D5843" s="21">
        <v>13.95</v>
      </c>
      <c r="E5843" s="15">
        <v>0</v>
      </c>
    </row>
    <row r="5844" spans="1:5" x14ac:dyDescent="0.2">
      <c r="A5844" s="20">
        <v>103998</v>
      </c>
      <c r="B5844" s="17" t="s">
        <v>5857</v>
      </c>
      <c r="C5844" s="20" t="s">
        <v>19</v>
      </c>
      <c r="D5844" s="21">
        <v>18.12</v>
      </c>
      <c r="E5844" s="15">
        <v>0</v>
      </c>
    </row>
    <row r="5845" spans="1:5" x14ac:dyDescent="0.2">
      <c r="A5845" s="20">
        <v>89605</v>
      </c>
      <c r="B5845" s="17" t="s">
        <v>5858</v>
      </c>
      <c r="C5845" s="20" t="s">
        <v>19</v>
      </c>
      <c r="D5845" s="21">
        <v>24.16</v>
      </c>
      <c r="E5845" s="15">
        <v>0</v>
      </c>
    </row>
    <row r="5846" spans="1:5" x14ac:dyDescent="0.2">
      <c r="A5846" s="20">
        <v>89981</v>
      </c>
      <c r="B5846" s="17" t="s">
        <v>5859</v>
      </c>
      <c r="C5846" s="20" t="s">
        <v>19</v>
      </c>
      <c r="D5846" s="21">
        <v>25.47</v>
      </c>
      <c r="E5846" s="15">
        <v>0</v>
      </c>
    </row>
    <row r="5847" spans="1:5" x14ac:dyDescent="0.2">
      <c r="A5847" s="20">
        <v>89385</v>
      </c>
      <c r="B5847" s="17" t="s">
        <v>5860</v>
      </c>
      <c r="C5847" s="20" t="s">
        <v>19</v>
      </c>
      <c r="D5847" s="21">
        <v>9.6199999999999992</v>
      </c>
      <c r="E5847" s="15">
        <v>0</v>
      </c>
    </row>
    <row r="5848" spans="1:5" x14ac:dyDescent="0.2">
      <c r="A5848" s="20">
        <v>89551</v>
      </c>
      <c r="B5848" s="17" t="s">
        <v>5861</v>
      </c>
      <c r="C5848" s="20" t="s">
        <v>19</v>
      </c>
      <c r="D5848" s="21">
        <v>10.31</v>
      </c>
      <c r="E5848" s="15">
        <v>0</v>
      </c>
    </row>
    <row r="5849" spans="1:5" x14ac:dyDescent="0.2">
      <c r="A5849" s="20">
        <v>89434</v>
      </c>
      <c r="B5849" s="17" t="s">
        <v>5862</v>
      </c>
      <c r="C5849" s="20" t="s">
        <v>19</v>
      </c>
      <c r="D5849" s="21">
        <v>13.82</v>
      </c>
      <c r="E5849" s="15">
        <v>0</v>
      </c>
    </row>
    <row r="5850" spans="1:5" x14ac:dyDescent="0.2">
      <c r="A5850" s="20">
        <v>89389</v>
      </c>
      <c r="B5850" s="17" t="s">
        <v>5863</v>
      </c>
      <c r="C5850" s="20" t="s">
        <v>19</v>
      </c>
      <c r="D5850" s="21">
        <v>14.69</v>
      </c>
      <c r="E5850" s="15">
        <v>0</v>
      </c>
    </row>
    <row r="5851" spans="1:5" x14ac:dyDescent="0.2">
      <c r="A5851" s="20">
        <v>89417</v>
      </c>
      <c r="B5851" s="17" t="s">
        <v>5864</v>
      </c>
      <c r="C5851" s="20" t="s">
        <v>19</v>
      </c>
      <c r="D5851" s="21">
        <v>7.4</v>
      </c>
      <c r="E5851" s="15">
        <v>0</v>
      </c>
    </row>
    <row r="5852" spans="1:5" x14ac:dyDescent="0.2">
      <c r="A5852" s="20">
        <v>89371</v>
      </c>
      <c r="B5852" s="17" t="s">
        <v>5865</v>
      </c>
      <c r="C5852" s="20" t="s">
        <v>19</v>
      </c>
      <c r="D5852" s="21">
        <v>8.09</v>
      </c>
      <c r="E5852" s="15">
        <v>0</v>
      </c>
    </row>
    <row r="5853" spans="1:5" x14ac:dyDescent="0.2">
      <c r="A5853" s="20">
        <v>89528</v>
      </c>
      <c r="B5853" s="17" t="s">
        <v>5866</v>
      </c>
      <c r="C5853" s="20" t="s">
        <v>19</v>
      </c>
      <c r="D5853" s="21">
        <v>5.41</v>
      </c>
      <c r="E5853" s="15">
        <v>0</v>
      </c>
    </row>
    <row r="5854" spans="1:5" x14ac:dyDescent="0.2">
      <c r="A5854" s="20">
        <v>89424</v>
      </c>
      <c r="B5854" s="17" t="s">
        <v>5867</v>
      </c>
      <c r="C5854" s="20" t="s">
        <v>19</v>
      </c>
      <c r="D5854" s="21">
        <v>8.67</v>
      </c>
      <c r="E5854" s="15">
        <v>0</v>
      </c>
    </row>
    <row r="5855" spans="1:5" x14ac:dyDescent="0.2">
      <c r="A5855" s="20">
        <v>89378</v>
      </c>
      <c r="B5855" s="17" t="s">
        <v>5868</v>
      </c>
      <c r="C5855" s="20" t="s">
        <v>19</v>
      </c>
      <c r="D5855" s="21">
        <v>9.4700000000000006</v>
      </c>
      <c r="E5855" s="15">
        <v>0</v>
      </c>
    </row>
    <row r="5856" spans="1:5" x14ac:dyDescent="0.2">
      <c r="A5856" s="20">
        <v>89541</v>
      </c>
      <c r="B5856" s="17" t="s">
        <v>5869</v>
      </c>
      <c r="C5856" s="20" t="s">
        <v>19</v>
      </c>
      <c r="D5856" s="21">
        <v>7.93</v>
      </c>
      <c r="E5856" s="15">
        <v>0</v>
      </c>
    </row>
    <row r="5857" spans="1:5" x14ac:dyDescent="0.2">
      <c r="A5857" s="20">
        <v>89431</v>
      </c>
      <c r="B5857" s="17" t="s">
        <v>5870</v>
      </c>
      <c r="C5857" s="20" t="s">
        <v>19</v>
      </c>
      <c r="D5857" s="21">
        <v>11.7</v>
      </c>
      <c r="E5857" s="15">
        <v>0</v>
      </c>
    </row>
    <row r="5858" spans="1:5" x14ac:dyDescent="0.2">
      <c r="A5858" s="20">
        <v>89386</v>
      </c>
      <c r="B5858" s="17" t="s">
        <v>5871</v>
      </c>
      <c r="C5858" s="20" t="s">
        <v>19</v>
      </c>
      <c r="D5858" s="21">
        <v>12.64</v>
      </c>
      <c r="E5858" s="15">
        <v>0</v>
      </c>
    </row>
    <row r="5859" spans="1:5" x14ac:dyDescent="0.2">
      <c r="A5859" s="20">
        <v>89558</v>
      </c>
      <c r="B5859" s="17" t="s">
        <v>5872</v>
      </c>
      <c r="C5859" s="20" t="s">
        <v>19</v>
      </c>
      <c r="D5859" s="21">
        <v>11.81</v>
      </c>
      <c r="E5859" s="15">
        <v>0</v>
      </c>
    </row>
    <row r="5860" spans="1:5" x14ac:dyDescent="0.2">
      <c r="A5860" s="20">
        <v>103988</v>
      </c>
      <c r="B5860" s="17" t="s">
        <v>5873</v>
      </c>
      <c r="C5860" s="20" t="s">
        <v>19</v>
      </c>
      <c r="D5860" s="21">
        <v>16.190000000000001</v>
      </c>
      <c r="E5860" s="15">
        <v>0</v>
      </c>
    </row>
    <row r="5861" spans="1:5" x14ac:dyDescent="0.2">
      <c r="A5861" s="20">
        <v>89575</v>
      </c>
      <c r="B5861" s="17" t="s">
        <v>5874</v>
      </c>
      <c r="C5861" s="20" t="s">
        <v>19</v>
      </c>
      <c r="D5861" s="21">
        <v>13.92</v>
      </c>
      <c r="E5861" s="15">
        <v>0</v>
      </c>
    </row>
    <row r="5862" spans="1:5" x14ac:dyDescent="0.2">
      <c r="A5862" s="20">
        <v>103995</v>
      </c>
      <c r="B5862" s="17" t="s">
        <v>5875</v>
      </c>
      <c r="C5862" s="20" t="s">
        <v>19</v>
      </c>
      <c r="D5862" s="21">
        <v>19.03</v>
      </c>
      <c r="E5862" s="15">
        <v>0</v>
      </c>
    </row>
    <row r="5863" spans="1:5" x14ac:dyDescent="0.2">
      <c r="A5863" s="20">
        <v>89597</v>
      </c>
      <c r="B5863" s="17" t="s">
        <v>5876</v>
      </c>
      <c r="C5863" s="20" t="s">
        <v>19</v>
      </c>
      <c r="D5863" s="21">
        <v>26.48</v>
      </c>
      <c r="E5863" s="15">
        <v>0</v>
      </c>
    </row>
    <row r="5864" spans="1:5" x14ac:dyDescent="0.2">
      <c r="A5864" s="20">
        <v>89611</v>
      </c>
      <c r="B5864" s="17" t="s">
        <v>5877</v>
      </c>
      <c r="C5864" s="20" t="s">
        <v>19</v>
      </c>
      <c r="D5864" s="21">
        <v>37.08</v>
      </c>
      <c r="E5864" s="15">
        <v>0</v>
      </c>
    </row>
    <row r="5865" spans="1:5" x14ac:dyDescent="0.2">
      <c r="A5865" s="20">
        <v>89614</v>
      </c>
      <c r="B5865" s="17" t="s">
        <v>5878</v>
      </c>
      <c r="C5865" s="20" t="s">
        <v>19</v>
      </c>
      <c r="D5865" s="21">
        <v>68.11</v>
      </c>
      <c r="E5865" s="15">
        <v>0</v>
      </c>
    </row>
    <row r="5866" spans="1:5" x14ac:dyDescent="0.2">
      <c r="A5866" s="20">
        <v>103975</v>
      </c>
      <c r="B5866" s="17" t="s">
        <v>5879</v>
      </c>
      <c r="C5866" s="20" t="s">
        <v>19</v>
      </c>
      <c r="D5866" s="21">
        <v>21.6</v>
      </c>
      <c r="E5866" s="15">
        <v>0</v>
      </c>
    </row>
    <row r="5867" spans="1:5" x14ac:dyDescent="0.2">
      <c r="A5867" s="20">
        <v>104007</v>
      </c>
      <c r="B5867" s="17" t="s">
        <v>5880</v>
      </c>
      <c r="C5867" s="20" t="s">
        <v>19</v>
      </c>
      <c r="D5867" s="21">
        <v>27.79</v>
      </c>
      <c r="E5867" s="15">
        <v>0</v>
      </c>
    </row>
    <row r="5868" spans="1:5" x14ac:dyDescent="0.2">
      <c r="A5868" s="20">
        <v>103976</v>
      </c>
      <c r="B5868" s="17" t="s">
        <v>5881</v>
      </c>
      <c r="C5868" s="20" t="s">
        <v>19</v>
      </c>
      <c r="D5868" s="21">
        <v>30.83</v>
      </c>
      <c r="E5868" s="15">
        <v>0</v>
      </c>
    </row>
    <row r="5869" spans="1:5" x14ac:dyDescent="0.2">
      <c r="A5869" s="20">
        <v>104008</v>
      </c>
      <c r="B5869" s="17" t="s">
        <v>5882</v>
      </c>
      <c r="C5869" s="20" t="s">
        <v>19</v>
      </c>
      <c r="D5869" s="21">
        <v>39.659999999999997</v>
      </c>
      <c r="E5869" s="15">
        <v>0</v>
      </c>
    </row>
    <row r="5870" spans="1:5" x14ac:dyDescent="0.2">
      <c r="A5870" s="20">
        <v>89630</v>
      </c>
      <c r="B5870" s="17" t="s">
        <v>5883</v>
      </c>
      <c r="C5870" s="20" t="s">
        <v>19</v>
      </c>
      <c r="D5870" s="21">
        <v>71.16</v>
      </c>
      <c r="E5870" s="15">
        <v>0</v>
      </c>
    </row>
    <row r="5871" spans="1:5" x14ac:dyDescent="0.2">
      <c r="A5871" s="20">
        <v>89632</v>
      </c>
      <c r="B5871" s="17" t="s">
        <v>5884</v>
      </c>
      <c r="C5871" s="20" t="s">
        <v>19</v>
      </c>
      <c r="D5871" s="21">
        <v>140.72</v>
      </c>
      <c r="E5871" s="15">
        <v>0</v>
      </c>
    </row>
    <row r="5872" spans="1:5" x14ac:dyDescent="0.2">
      <c r="A5872" s="20">
        <v>89438</v>
      </c>
      <c r="B5872" s="17" t="s">
        <v>5885</v>
      </c>
      <c r="C5872" s="20" t="s">
        <v>19</v>
      </c>
      <c r="D5872" s="21">
        <v>13.88</v>
      </c>
      <c r="E5872" s="15">
        <v>0</v>
      </c>
    </row>
    <row r="5873" spans="1:5" x14ac:dyDescent="0.2">
      <c r="A5873" s="20">
        <v>89393</v>
      </c>
      <c r="B5873" s="17" t="s">
        <v>5886</v>
      </c>
      <c r="C5873" s="20" t="s">
        <v>19</v>
      </c>
      <c r="D5873" s="21">
        <v>15.25</v>
      </c>
      <c r="E5873" s="15">
        <v>0</v>
      </c>
    </row>
    <row r="5874" spans="1:5" x14ac:dyDescent="0.2">
      <c r="A5874" s="20">
        <v>89617</v>
      </c>
      <c r="B5874" s="17" t="s">
        <v>5887</v>
      </c>
      <c r="C5874" s="20" t="s">
        <v>19</v>
      </c>
      <c r="D5874" s="21">
        <v>9.83</v>
      </c>
      <c r="E5874" s="15">
        <v>0</v>
      </c>
    </row>
    <row r="5875" spans="1:5" x14ac:dyDescent="0.2">
      <c r="A5875" s="20">
        <v>89440</v>
      </c>
      <c r="B5875" s="17" t="s">
        <v>5888</v>
      </c>
      <c r="C5875" s="20" t="s">
        <v>19</v>
      </c>
      <c r="D5875" s="21">
        <v>16.309999999999999</v>
      </c>
      <c r="E5875" s="15">
        <v>0</v>
      </c>
    </row>
    <row r="5876" spans="1:5" x14ac:dyDescent="0.2">
      <c r="A5876" s="20">
        <v>89395</v>
      </c>
      <c r="B5876" s="17" t="s">
        <v>5889</v>
      </c>
      <c r="C5876" s="20" t="s">
        <v>19</v>
      </c>
      <c r="D5876" s="21">
        <v>17.91</v>
      </c>
      <c r="E5876" s="15">
        <v>0</v>
      </c>
    </row>
    <row r="5877" spans="1:5" x14ac:dyDescent="0.2">
      <c r="A5877" s="20">
        <v>89620</v>
      </c>
      <c r="B5877" s="17" t="s">
        <v>5890</v>
      </c>
      <c r="C5877" s="20" t="s">
        <v>19</v>
      </c>
      <c r="D5877" s="21">
        <v>14.94</v>
      </c>
      <c r="E5877" s="15">
        <v>0</v>
      </c>
    </row>
    <row r="5878" spans="1:5" x14ac:dyDescent="0.2">
      <c r="A5878" s="20">
        <v>89443</v>
      </c>
      <c r="B5878" s="17" t="s">
        <v>5891</v>
      </c>
      <c r="C5878" s="20" t="s">
        <v>19</v>
      </c>
      <c r="D5878" s="21">
        <v>22.45</v>
      </c>
      <c r="E5878" s="15">
        <v>0</v>
      </c>
    </row>
    <row r="5879" spans="1:5" x14ac:dyDescent="0.2">
      <c r="A5879" s="20">
        <v>89398</v>
      </c>
      <c r="B5879" s="17" t="s">
        <v>5892</v>
      </c>
      <c r="C5879" s="20" t="s">
        <v>19</v>
      </c>
      <c r="D5879" s="21">
        <v>24.34</v>
      </c>
      <c r="E5879" s="15">
        <v>0</v>
      </c>
    </row>
    <row r="5880" spans="1:5" x14ac:dyDescent="0.2">
      <c r="A5880" s="20">
        <v>89623</v>
      </c>
      <c r="B5880" s="17" t="s">
        <v>5893</v>
      </c>
      <c r="C5880" s="20" t="s">
        <v>19</v>
      </c>
      <c r="D5880" s="21">
        <v>23.71</v>
      </c>
      <c r="E5880" s="15">
        <v>0</v>
      </c>
    </row>
    <row r="5881" spans="1:5" x14ac:dyDescent="0.2">
      <c r="A5881" s="20">
        <v>104011</v>
      </c>
      <c r="B5881" s="17" t="s">
        <v>5894</v>
      </c>
      <c r="C5881" s="20" t="s">
        <v>19</v>
      </c>
      <c r="D5881" s="21">
        <v>32.35</v>
      </c>
      <c r="E5881" s="15">
        <v>0</v>
      </c>
    </row>
    <row r="5882" spans="1:5" x14ac:dyDescent="0.2">
      <c r="A5882" s="20">
        <v>89625</v>
      </c>
      <c r="B5882" s="17" t="s">
        <v>5895</v>
      </c>
      <c r="C5882" s="20" t="s">
        <v>19</v>
      </c>
      <c r="D5882" s="21">
        <v>27.64</v>
      </c>
      <c r="E5882" s="15">
        <v>0</v>
      </c>
    </row>
    <row r="5883" spans="1:5" x14ac:dyDescent="0.2">
      <c r="A5883" s="20">
        <v>104004</v>
      </c>
      <c r="B5883" s="17" t="s">
        <v>5896</v>
      </c>
      <c r="C5883" s="20" t="s">
        <v>19</v>
      </c>
      <c r="D5883" s="21">
        <v>37.82</v>
      </c>
      <c r="E5883" s="15">
        <v>0</v>
      </c>
    </row>
    <row r="5884" spans="1:5" x14ac:dyDescent="0.2">
      <c r="A5884" s="20">
        <v>89628</v>
      </c>
      <c r="B5884" s="17" t="s">
        <v>5897</v>
      </c>
      <c r="C5884" s="20" t="s">
        <v>19</v>
      </c>
      <c r="D5884" s="21">
        <v>56.26</v>
      </c>
      <c r="E5884" s="15">
        <v>0</v>
      </c>
    </row>
    <row r="5885" spans="1:5" x14ac:dyDescent="0.2">
      <c r="A5885" s="20">
        <v>89629</v>
      </c>
      <c r="B5885" s="17" t="s">
        <v>5898</v>
      </c>
      <c r="C5885" s="20" t="s">
        <v>19</v>
      </c>
      <c r="D5885" s="21">
        <v>93.31</v>
      </c>
      <c r="E5885" s="15">
        <v>0</v>
      </c>
    </row>
    <row r="5886" spans="1:5" x14ac:dyDescent="0.2">
      <c r="A5886" s="20">
        <v>89631</v>
      </c>
      <c r="B5886" s="17" t="s">
        <v>5899</v>
      </c>
      <c r="C5886" s="20" t="s">
        <v>19</v>
      </c>
      <c r="D5886" s="21">
        <v>121.79</v>
      </c>
      <c r="E5886" s="15">
        <v>0</v>
      </c>
    </row>
    <row r="5887" spans="1:5" x14ac:dyDescent="0.2">
      <c r="A5887" s="20">
        <v>89401</v>
      </c>
      <c r="B5887" s="17" t="s">
        <v>5900</v>
      </c>
      <c r="C5887" s="20" t="s">
        <v>26</v>
      </c>
      <c r="D5887" s="21">
        <v>14.67</v>
      </c>
      <c r="E5887" s="15">
        <v>0</v>
      </c>
    </row>
    <row r="5888" spans="1:5" x14ac:dyDescent="0.2">
      <c r="A5888" s="20">
        <v>89355</v>
      </c>
      <c r="B5888" s="17" t="s">
        <v>5901</v>
      </c>
      <c r="C5888" s="20" t="s">
        <v>26</v>
      </c>
      <c r="D5888" s="21">
        <v>28.86</v>
      </c>
      <c r="E5888" s="15">
        <v>0</v>
      </c>
    </row>
    <row r="5889" spans="1:5" x14ac:dyDescent="0.2">
      <c r="A5889" s="20">
        <v>89446</v>
      </c>
      <c r="B5889" s="17" t="s">
        <v>5902</v>
      </c>
      <c r="C5889" s="20" t="s">
        <v>26</v>
      </c>
      <c r="D5889" s="21">
        <v>6.57</v>
      </c>
      <c r="E5889" s="15">
        <v>0</v>
      </c>
    </row>
    <row r="5890" spans="1:5" x14ac:dyDescent="0.2">
      <c r="A5890" s="20">
        <v>89402</v>
      </c>
      <c r="B5890" s="17" t="s">
        <v>5903</v>
      </c>
      <c r="C5890" s="20" t="s">
        <v>26</v>
      </c>
      <c r="D5890" s="21">
        <v>16.87</v>
      </c>
      <c r="E5890" s="15">
        <v>0</v>
      </c>
    </row>
    <row r="5891" spans="1:5" x14ac:dyDescent="0.2">
      <c r="A5891" s="20">
        <v>89356</v>
      </c>
      <c r="B5891" s="17" t="s">
        <v>5904</v>
      </c>
      <c r="C5891" s="20" t="s">
        <v>26</v>
      </c>
      <c r="D5891" s="21">
        <v>33.31</v>
      </c>
      <c r="E5891" s="15">
        <v>0</v>
      </c>
    </row>
    <row r="5892" spans="1:5" x14ac:dyDescent="0.2">
      <c r="A5892" s="20">
        <v>89447</v>
      </c>
      <c r="B5892" s="17" t="s">
        <v>5905</v>
      </c>
      <c r="C5892" s="20" t="s">
        <v>26</v>
      </c>
      <c r="D5892" s="21">
        <v>12.8</v>
      </c>
      <c r="E5892" s="15">
        <v>0</v>
      </c>
    </row>
    <row r="5893" spans="1:5" x14ac:dyDescent="0.2">
      <c r="A5893" s="20">
        <v>89403</v>
      </c>
      <c r="B5893" s="17" t="s">
        <v>5906</v>
      </c>
      <c r="C5893" s="20" t="s">
        <v>26</v>
      </c>
      <c r="D5893" s="21">
        <v>25.08</v>
      </c>
      <c r="E5893" s="15">
        <v>0</v>
      </c>
    </row>
    <row r="5894" spans="1:5" x14ac:dyDescent="0.2">
      <c r="A5894" s="20">
        <v>89357</v>
      </c>
      <c r="B5894" s="17" t="s">
        <v>5907</v>
      </c>
      <c r="C5894" s="20" t="s">
        <v>26</v>
      </c>
      <c r="D5894" s="21">
        <v>44.67</v>
      </c>
      <c r="E5894" s="15">
        <v>0</v>
      </c>
    </row>
    <row r="5895" spans="1:5" x14ac:dyDescent="0.2">
      <c r="A5895" s="20">
        <v>89448</v>
      </c>
      <c r="B5895" s="17" t="s">
        <v>5908</v>
      </c>
      <c r="C5895" s="20" t="s">
        <v>26</v>
      </c>
      <c r="D5895" s="21">
        <v>19.46</v>
      </c>
      <c r="E5895" s="15">
        <v>0</v>
      </c>
    </row>
    <row r="5896" spans="1:5" x14ac:dyDescent="0.2">
      <c r="A5896" s="20">
        <v>103978</v>
      </c>
      <c r="B5896" s="17" t="s">
        <v>5909</v>
      </c>
      <c r="C5896" s="20" t="s">
        <v>26</v>
      </c>
      <c r="D5896" s="21">
        <v>33.93</v>
      </c>
      <c r="E5896" s="15">
        <v>0</v>
      </c>
    </row>
    <row r="5897" spans="1:5" x14ac:dyDescent="0.2">
      <c r="A5897" s="20">
        <v>89449</v>
      </c>
      <c r="B5897" s="17" t="s">
        <v>5910</v>
      </c>
      <c r="C5897" s="20" t="s">
        <v>26</v>
      </c>
      <c r="D5897" s="21">
        <v>21.58</v>
      </c>
      <c r="E5897" s="15">
        <v>0</v>
      </c>
    </row>
    <row r="5898" spans="1:5" x14ac:dyDescent="0.2">
      <c r="A5898" s="20">
        <v>103979</v>
      </c>
      <c r="B5898" s="17" t="s">
        <v>5911</v>
      </c>
      <c r="C5898" s="20" t="s">
        <v>26</v>
      </c>
      <c r="D5898" s="21">
        <v>38.85</v>
      </c>
      <c r="E5898" s="15">
        <v>0</v>
      </c>
    </row>
    <row r="5899" spans="1:5" x14ac:dyDescent="0.2">
      <c r="A5899" s="20">
        <v>89450</v>
      </c>
      <c r="B5899" s="17" t="s">
        <v>5912</v>
      </c>
      <c r="C5899" s="20" t="s">
        <v>26</v>
      </c>
      <c r="D5899" s="21">
        <v>34.33</v>
      </c>
      <c r="E5899" s="15">
        <v>0</v>
      </c>
    </row>
    <row r="5900" spans="1:5" x14ac:dyDescent="0.2">
      <c r="A5900" s="20">
        <v>89451</v>
      </c>
      <c r="B5900" s="17" t="s">
        <v>5913</v>
      </c>
      <c r="C5900" s="20" t="s">
        <v>26</v>
      </c>
      <c r="D5900" s="21">
        <v>55.64</v>
      </c>
      <c r="E5900" s="15">
        <v>0</v>
      </c>
    </row>
    <row r="5901" spans="1:5" x14ac:dyDescent="0.2">
      <c r="A5901" s="20">
        <v>89452</v>
      </c>
      <c r="B5901" s="17" t="s">
        <v>5914</v>
      </c>
      <c r="C5901" s="20" t="s">
        <v>26</v>
      </c>
      <c r="D5901" s="21">
        <v>76.430000000000007</v>
      </c>
      <c r="E5901" s="15">
        <v>0</v>
      </c>
    </row>
    <row r="5902" spans="1:5" x14ac:dyDescent="0.2">
      <c r="A5902" s="20">
        <v>89394</v>
      </c>
      <c r="B5902" s="17" t="s">
        <v>5915</v>
      </c>
      <c r="C5902" s="20" t="s">
        <v>19</v>
      </c>
      <c r="D5902" s="21">
        <v>23.77</v>
      </c>
      <c r="E5902" s="15">
        <v>0</v>
      </c>
    </row>
    <row r="5903" spans="1:5" x14ac:dyDescent="0.2">
      <c r="A5903" s="20">
        <v>89396</v>
      </c>
      <c r="B5903" s="17" t="s">
        <v>5916</v>
      </c>
      <c r="C5903" s="20" t="s">
        <v>19</v>
      </c>
      <c r="D5903" s="21">
        <v>26</v>
      </c>
      <c r="E5903" s="15">
        <v>0</v>
      </c>
    </row>
    <row r="5904" spans="1:5" x14ac:dyDescent="0.2">
      <c r="A5904" s="20">
        <v>90374</v>
      </c>
      <c r="B5904" s="17" t="s">
        <v>5917</v>
      </c>
      <c r="C5904" s="20" t="s">
        <v>19</v>
      </c>
      <c r="D5904" s="21">
        <v>28.21</v>
      </c>
      <c r="E5904" s="15">
        <v>0</v>
      </c>
    </row>
    <row r="5905" spans="1:5" x14ac:dyDescent="0.2">
      <c r="A5905" s="20">
        <v>89444</v>
      </c>
      <c r="B5905" s="17" t="s">
        <v>5918</v>
      </c>
      <c r="C5905" s="20" t="s">
        <v>19</v>
      </c>
      <c r="D5905" s="21">
        <v>30.41</v>
      </c>
      <c r="E5905" s="15">
        <v>0</v>
      </c>
    </row>
    <row r="5906" spans="1:5" x14ac:dyDescent="0.2">
      <c r="A5906" s="20">
        <v>89399</v>
      </c>
      <c r="B5906" s="17" t="s">
        <v>5919</v>
      </c>
      <c r="C5906" s="20" t="s">
        <v>19</v>
      </c>
      <c r="D5906" s="21">
        <v>31.34</v>
      </c>
      <c r="E5906" s="15">
        <v>0</v>
      </c>
    </row>
    <row r="5907" spans="1:5" x14ac:dyDescent="0.2">
      <c r="A5907" s="20">
        <v>89442</v>
      </c>
      <c r="B5907" s="17" t="s">
        <v>5920</v>
      </c>
      <c r="C5907" s="20" t="s">
        <v>19</v>
      </c>
      <c r="D5907" s="21">
        <v>18.29</v>
      </c>
      <c r="E5907" s="15">
        <v>0</v>
      </c>
    </row>
    <row r="5908" spans="1:5" x14ac:dyDescent="0.2">
      <c r="A5908" s="20">
        <v>89397</v>
      </c>
      <c r="B5908" s="17" t="s">
        <v>5921</v>
      </c>
      <c r="C5908" s="20" t="s">
        <v>19</v>
      </c>
      <c r="D5908" s="21">
        <v>19.760000000000002</v>
      </c>
      <c r="E5908" s="15">
        <v>0</v>
      </c>
    </row>
    <row r="5909" spans="1:5" x14ac:dyDescent="0.2">
      <c r="A5909" s="20">
        <v>89622</v>
      </c>
      <c r="B5909" s="17" t="s">
        <v>5922</v>
      </c>
      <c r="C5909" s="20" t="s">
        <v>19</v>
      </c>
      <c r="D5909" s="21">
        <v>17.34</v>
      </c>
      <c r="E5909" s="15">
        <v>0</v>
      </c>
    </row>
    <row r="5910" spans="1:5" x14ac:dyDescent="0.2">
      <c r="A5910" s="20">
        <v>89445</v>
      </c>
      <c r="B5910" s="17" t="s">
        <v>5923</v>
      </c>
      <c r="C5910" s="20" t="s">
        <v>19</v>
      </c>
      <c r="D5910" s="21">
        <v>24.34</v>
      </c>
    </row>
    <row r="5911" spans="1:5" x14ac:dyDescent="0.2">
      <c r="A5911" s="20">
        <v>89400</v>
      </c>
      <c r="B5911" s="17" t="s">
        <v>5924</v>
      </c>
      <c r="C5911" s="20" t="s">
        <v>19</v>
      </c>
      <c r="D5911" s="21">
        <v>26.08</v>
      </c>
    </row>
    <row r="5912" spans="1:5" x14ac:dyDescent="0.2">
      <c r="A5912" s="20">
        <v>89624</v>
      </c>
      <c r="B5912" s="17" t="s">
        <v>5925</v>
      </c>
      <c r="C5912" s="20" t="s">
        <v>19</v>
      </c>
      <c r="D5912" s="21">
        <v>21.9</v>
      </c>
    </row>
    <row r="5913" spans="1:5" x14ac:dyDescent="0.2">
      <c r="A5913" s="20">
        <v>104012</v>
      </c>
      <c r="B5913" s="17" t="s">
        <v>5926</v>
      </c>
      <c r="C5913" s="20" t="s">
        <v>19</v>
      </c>
      <c r="D5913" s="21">
        <v>29.98</v>
      </c>
    </row>
    <row r="5914" spans="1:5" x14ac:dyDescent="0.2">
      <c r="A5914" s="20">
        <v>89627</v>
      </c>
      <c r="B5914" s="17" t="s">
        <v>5927</v>
      </c>
      <c r="C5914" s="20" t="s">
        <v>19</v>
      </c>
      <c r="D5914" s="21">
        <v>24.34</v>
      </c>
    </row>
    <row r="5915" spans="1:5" x14ac:dyDescent="0.2">
      <c r="A5915" s="20">
        <v>104006</v>
      </c>
      <c r="B5915" s="17" t="s">
        <v>5928</v>
      </c>
      <c r="C5915" s="20" t="s">
        <v>19</v>
      </c>
      <c r="D5915" s="21">
        <v>31.74</v>
      </c>
    </row>
    <row r="5916" spans="1:5" x14ac:dyDescent="0.2">
      <c r="A5916" s="20">
        <v>89626</v>
      </c>
      <c r="B5916" s="17" t="s">
        <v>5929</v>
      </c>
      <c r="C5916" s="20" t="s">
        <v>19</v>
      </c>
      <c r="D5916" s="21">
        <v>35.880000000000003</v>
      </c>
    </row>
    <row r="5917" spans="1:5" x14ac:dyDescent="0.2">
      <c r="A5917" s="20">
        <v>104005</v>
      </c>
      <c r="B5917" s="17" t="s">
        <v>5930</v>
      </c>
      <c r="C5917" s="20" t="s">
        <v>19</v>
      </c>
      <c r="D5917" s="21">
        <v>45.29</v>
      </c>
    </row>
    <row r="5918" spans="1:5" x14ac:dyDescent="0.2">
      <c r="A5918" s="20">
        <v>89439</v>
      </c>
      <c r="B5918" s="17" t="s">
        <v>5931</v>
      </c>
      <c r="C5918" s="20" t="s">
        <v>19</v>
      </c>
      <c r="D5918" s="21">
        <v>15.62</v>
      </c>
      <c r="E5918" s="15">
        <v>0</v>
      </c>
    </row>
    <row r="5919" spans="1:5" x14ac:dyDescent="0.2">
      <c r="A5919" s="20">
        <v>89421</v>
      </c>
      <c r="B5919" s="17" t="s">
        <v>5932</v>
      </c>
      <c r="C5919" s="20" t="s">
        <v>19</v>
      </c>
      <c r="D5919" s="21">
        <v>14.29</v>
      </c>
      <c r="E5919" s="15">
        <v>0</v>
      </c>
    </row>
    <row r="5920" spans="1:5" x14ac:dyDescent="0.2">
      <c r="A5920" s="20">
        <v>89375</v>
      </c>
      <c r="B5920" s="17" t="s">
        <v>5933</v>
      </c>
      <c r="C5920" s="20" t="s">
        <v>19</v>
      </c>
      <c r="D5920" s="21">
        <v>14.98</v>
      </c>
      <c r="E5920" s="15">
        <v>0</v>
      </c>
    </row>
    <row r="5921" spans="1:5" x14ac:dyDescent="0.2">
      <c r="A5921" s="20">
        <v>89536</v>
      </c>
      <c r="B5921" s="17" t="s">
        <v>5934</v>
      </c>
      <c r="C5921" s="20" t="s">
        <v>19</v>
      </c>
      <c r="D5921" s="21">
        <v>13.86</v>
      </c>
    </row>
    <row r="5922" spans="1:5" x14ac:dyDescent="0.2">
      <c r="A5922" s="20">
        <v>89428</v>
      </c>
      <c r="B5922" s="17" t="s">
        <v>5935</v>
      </c>
      <c r="C5922" s="20" t="s">
        <v>19</v>
      </c>
      <c r="D5922" s="21">
        <v>17.12</v>
      </c>
    </row>
    <row r="5923" spans="1:5" x14ac:dyDescent="0.2">
      <c r="A5923" s="20">
        <v>89382</v>
      </c>
      <c r="B5923" s="17" t="s">
        <v>5936</v>
      </c>
      <c r="C5923" s="20" t="s">
        <v>19</v>
      </c>
      <c r="D5923" s="21">
        <v>17.920000000000002</v>
      </c>
      <c r="E5923" s="15">
        <v>0</v>
      </c>
    </row>
    <row r="5924" spans="1:5" x14ac:dyDescent="0.2">
      <c r="A5924" s="20">
        <v>89552</v>
      </c>
      <c r="B5924" s="17" t="s">
        <v>5937</v>
      </c>
      <c r="C5924" s="20" t="s">
        <v>19</v>
      </c>
      <c r="D5924" s="21">
        <v>21.42</v>
      </c>
    </row>
    <row r="5925" spans="1:5" x14ac:dyDescent="0.2">
      <c r="A5925" s="20">
        <v>89435</v>
      </c>
      <c r="B5925" s="17" t="s">
        <v>5938</v>
      </c>
      <c r="C5925" s="20" t="s">
        <v>19</v>
      </c>
      <c r="D5925" s="21">
        <v>25.19</v>
      </c>
    </row>
    <row r="5926" spans="1:5" x14ac:dyDescent="0.2">
      <c r="A5926" s="20">
        <v>89390</v>
      </c>
      <c r="B5926" s="17" t="s">
        <v>5939</v>
      </c>
      <c r="C5926" s="20" t="s">
        <v>19</v>
      </c>
      <c r="D5926" s="21">
        <v>26.13</v>
      </c>
    </row>
    <row r="5927" spans="1:5" x14ac:dyDescent="0.2">
      <c r="A5927" s="20">
        <v>89568</v>
      </c>
      <c r="B5927" s="17" t="s">
        <v>5940</v>
      </c>
      <c r="C5927" s="20" t="s">
        <v>19</v>
      </c>
      <c r="D5927" s="21">
        <v>37.270000000000003</v>
      </c>
    </row>
    <row r="5928" spans="1:5" x14ac:dyDescent="0.2">
      <c r="A5928" s="20">
        <v>103990</v>
      </c>
      <c r="B5928" s="17" t="s">
        <v>5941</v>
      </c>
      <c r="C5928" s="20" t="s">
        <v>19</v>
      </c>
      <c r="D5928" s="21">
        <v>41.65</v>
      </c>
    </row>
    <row r="5929" spans="1:5" x14ac:dyDescent="0.2">
      <c r="A5929" s="20">
        <v>89594</v>
      </c>
      <c r="B5929" s="17" t="s">
        <v>5942</v>
      </c>
      <c r="C5929" s="20" t="s">
        <v>19</v>
      </c>
      <c r="D5929" s="21">
        <v>41.32</v>
      </c>
    </row>
    <row r="5930" spans="1:5" x14ac:dyDescent="0.2">
      <c r="A5930" s="20">
        <v>103997</v>
      </c>
      <c r="B5930" s="17" t="s">
        <v>5943</v>
      </c>
      <c r="C5930" s="20" t="s">
        <v>19</v>
      </c>
      <c r="D5930" s="21">
        <v>46.43</v>
      </c>
    </row>
    <row r="5931" spans="1:5" x14ac:dyDescent="0.2">
      <c r="A5931" s="20">
        <v>89609</v>
      </c>
      <c r="B5931" s="17" t="s">
        <v>5944</v>
      </c>
      <c r="C5931" s="20" t="s">
        <v>19</v>
      </c>
      <c r="D5931" s="21">
        <v>95.4</v>
      </c>
    </row>
    <row r="5932" spans="1:5" x14ac:dyDescent="0.2">
      <c r="A5932" s="20">
        <v>89612</v>
      </c>
      <c r="B5932" s="17" t="s">
        <v>5945</v>
      </c>
      <c r="C5932" s="20" t="s">
        <v>19</v>
      </c>
      <c r="D5932" s="21">
        <v>186.49</v>
      </c>
    </row>
    <row r="5933" spans="1:5" x14ac:dyDescent="0.2">
      <c r="A5933" s="20">
        <v>89615</v>
      </c>
      <c r="B5933" s="17" t="s">
        <v>5946</v>
      </c>
      <c r="C5933" s="20" t="s">
        <v>19</v>
      </c>
      <c r="D5933" s="21">
        <v>220.03</v>
      </c>
      <c r="E5933" s="15">
        <v>0</v>
      </c>
    </row>
    <row r="5934" spans="1:5" x14ac:dyDescent="0.2">
      <c r="A5934" s="20">
        <v>89747</v>
      </c>
      <c r="B5934" s="17" t="s">
        <v>5947</v>
      </c>
      <c r="C5934" s="20" t="s">
        <v>19</v>
      </c>
      <c r="D5934" s="21">
        <v>31.4</v>
      </c>
      <c r="E5934" s="15">
        <v>0</v>
      </c>
    </row>
    <row r="5935" spans="1:5" x14ac:dyDescent="0.2">
      <c r="A5935" s="20">
        <v>89656</v>
      </c>
      <c r="B5935" s="17" t="s">
        <v>5948</v>
      </c>
      <c r="C5935" s="20" t="s">
        <v>19</v>
      </c>
      <c r="D5935" s="21">
        <v>24.09</v>
      </c>
      <c r="E5935" s="15">
        <v>0</v>
      </c>
    </row>
    <row r="5936" spans="1:5" x14ac:dyDescent="0.2">
      <c r="A5936" s="20">
        <v>89663</v>
      </c>
      <c r="B5936" s="17" t="s">
        <v>5949</v>
      </c>
      <c r="C5936" s="20" t="s">
        <v>19</v>
      </c>
      <c r="D5936" s="21">
        <v>32.130000000000003</v>
      </c>
      <c r="E5936" s="15">
        <v>0</v>
      </c>
    </row>
    <row r="5937" spans="1:5" x14ac:dyDescent="0.2">
      <c r="A5937" s="20">
        <v>89759</v>
      </c>
      <c r="B5937" s="17" t="s">
        <v>5950</v>
      </c>
      <c r="C5937" s="20" t="s">
        <v>19</v>
      </c>
      <c r="D5937" s="21">
        <v>13.63</v>
      </c>
      <c r="E5937" s="15">
        <v>0</v>
      </c>
    </row>
    <row r="5938" spans="1:5" x14ac:dyDescent="0.2">
      <c r="A5938" s="20">
        <v>89832</v>
      </c>
      <c r="B5938" s="17" t="s">
        <v>5951</v>
      </c>
      <c r="C5938" s="20" t="s">
        <v>19</v>
      </c>
      <c r="D5938" s="21">
        <v>43.7</v>
      </c>
      <c r="E5938" s="15">
        <v>0</v>
      </c>
    </row>
    <row r="5939" spans="1:5" x14ac:dyDescent="0.2">
      <c r="A5939" s="20">
        <v>89666</v>
      </c>
      <c r="B5939" s="17" t="s">
        <v>5952</v>
      </c>
      <c r="C5939" s="20" t="s">
        <v>19</v>
      </c>
      <c r="D5939" s="21">
        <v>9.36</v>
      </c>
      <c r="E5939" s="15">
        <v>0</v>
      </c>
    </row>
    <row r="5940" spans="1:5" x14ac:dyDescent="0.2">
      <c r="A5940" s="20">
        <v>89678</v>
      </c>
      <c r="B5940" s="17" t="s">
        <v>5953</v>
      </c>
      <c r="C5940" s="20" t="s">
        <v>19</v>
      </c>
      <c r="D5940" s="21">
        <v>14.43</v>
      </c>
      <c r="E5940" s="15">
        <v>0</v>
      </c>
    </row>
    <row r="5941" spans="1:5" x14ac:dyDescent="0.2">
      <c r="A5941" s="20">
        <v>89764</v>
      </c>
      <c r="B5941" s="17" t="s">
        <v>5954</v>
      </c>
      <c r="C5941" s="20" t="s">
        <v>19</v>
      </c>
      <c r="D5941" s="21">
        <v>39.43</v>
      </c>
      <c r="E5941" s="15">
        <v>0</v>
      </c>
    </row>
    <row r="5942" spans="1:5" x14ac:dyDescent="0.2">
      <c r="A5942" s="20">
        <v>89689</v>
      </c>
      <c r="B5942" s="17" t="s">
        <v>5955</v>
      </c>
      <c r="C5942" s="20" t="s">
        <v>19</v>
      </c>
      <c r="D5942" s="21">
        <v>40.369999999999997</v>
      </c>
      <c r="E5942" s="15">
        <v>0</v>
      </c>
    </row>
    <row r="5943" spans="1:5" x14ac:dyDescent="0.2">
      <c r="A5943" s="20">
        <v>89655</v>
      </c>
      <c r="B5943" s="17" t="s">
        <v>5956</v>
      </c>
      <c r="C5943" s="20" t="s">
        <v>19</v>
      </c>
      <c r="D5943" s="21">
        <v>25.73</v>
      </c>
      <c r="E5943" s="15">
        <v>0</v>
      </c>
    </row>
    <row r="5944" spans="1:5" x14ac:dyDescent="0.2">
      <c r="A5944" s="20">
        <v>89662</v>
      </c>
      <c r="B5944" s="17" t="s">
        <v>5957</v>
      </c>
      <c r="C5944" s="20" t="s">
        <v>19</v>
      </c>
      <c r="D5944" s="21">
        <v>33</v>
      </c>
      <c r="E5944" s="15">
        <v>0</v>
      </c>
    </row>
    <row r="5945" spans="1:5" x14ac:dyDescent="0.2">
      <c r="A5945" s="20">
        <v>89758</v>
      </c>
      <c r="B5945" s="17" t="s">
        <v>5958</v>
      </c>
      <c r="C5945" s="20" t="s">
        <v>19</v>
      </c>
      <c r="D5945" s="21">
        <v>38.880000000000003</v>
      </c>
      <c r="E5945" s="15">
        <v>0</v>
      </c>
    </row>
    <row r="5946" spans="1:5" x14ac:dyDescent="0.2">
      <c r="A5946" s="20">
        <v>89676</v>
      </c>
      <c r="B5946" s="17" t="s">
        <v>5959</v>
      </c>
      <c r="C5946" s="20" t="s">
        <v>19</v>
      </c>
      <c r="D5946" s="21">
        <v>39.28</v>
      </c>
      <c r="E5946" s="15">
        <v>0</v>
      </c>
    </row>
    <row r="5947" spans="1:5" x14ac:dyDescent="0.2">
      <c r="A5947" s="20">
        <v>89818</v>
      </c>
      <c r="B5947" s="17" t="s">
        <v>5960</v>
      </c>
      <c r="C5947" s="20" t="s">
        <v>19</v>
      </c>
      <c r="D5947" s="21">
        <v>54.36</v>
      </c>
      <c r="E5947" s="15">
        <v>0</v>
      </c>
    </row>
    <row r="5948" spans="1:5" x14ac:dyDescent="0.2">
      <c r="A5948" s="20">
        <v>89763</v>
      </c>
      <c r="B5948" s="17" t="s">
        <v>5961</v>
      </c>
      <c r="C5948" s="20" t="s">
        <v>19</v>
      </c>
      <c r="D5948" s="21">
        <v>58.18</v>
      </c>
      <c r="E5948" s="15">
        <v>0</v>
      </c>
    </row>
    <row r="5949" spans="1:5" x14ac:dyDescent="0.2">
      <c r="A5949" s="20">
        <v>89686</v>
      </c>
      <c r="B5949" s="17" t="s">
        <v>5962</v>
      </c>
      <c r="C5949" s="20" t="s">
        <v>19</v>
      </c>
      <c r="D5949" s="21">
        <v>59.14</v>
      </c>
      <c r="E5949" s="15">
        <v>0</v>
      </c>
    </row>
    <row r="5950" spans="1:5" x14ac:dyDescent="0.2">
      <c r="A5950" s="20">
        <v>104029</v>
      </c>
      <c r="B5950" s="17" t="s">
        <v>5963</v>
      </c>
      <c r="C5950" s="20" t="s">
        <v>19</v>
      </c>
      <c r="D5950" s="21">
        <v>69.78</v>
      </c>
      <c r="E5950" s="15">
        <v>0</v>
      </c>
    </row>
    <row r="5951" spans="1:5" x14ac:dyDescent="0.2">
      <c r="A5951" s="20">
        <v>89831</v>
      </c>
      <c r="B5951" s="17" t="s">
        <v>5964</v>
      </c>
      <c r="C5951" s="20" t="s">
        <v>19</v>
      </c>
      <c r="D5951" s="21">
        <v>65.62</v>
      </c>
      <c r="E5951" s="15">
        <v>0</v>
      </c>
    </row>
    <row r="5952" spans="1:5" x14ac:dyDescent="0.2">
      <c r="A5952" s="20">
        <v>89668</v>
      </c>
      <c r="B5952" s="17" t="s">
        <v>5965</v>
      </c>
      <c r="C5952" s="20" t="s">
        <v>19</v>
      </c>
      <c r="D5952" s="21">
        <v>31.34</v>
      </c>
      <c r="E5952" s="15">
        <v>0</v>
      </c>
    </row>
    <row r="5953" spans="1:5" x14ac:dyDescent="0.2">
      <c r="A5953" s="20">
        <v>89639</v>
      </c>
      <c r="B5953" s="17" t="s">
        <v>5966</v>
      </c>
      <c r="C5953" s="20" t="s">
        <v>19</v>
      </c>
      <c r="D5953" s="21">
        <v>14.85</v>
      </c>
      <c r="E5953" s="15">
        <v>0</v>
      </c>
    </row>
    <row r="5954" spans="1:5" x14ac:dyDescent="0.2">
      <c r="A5954" s="20">
        <v>89721</v>
      </c>
      <c r="B5954" s="17" t="s">
        <v>5967</v>
      </c>
      <c r="C5954" s="20" t="s">
        <v>19</v>
      </c>
      <c r="D5954" s="21">
        <v>18.86</v>
      </c>
      <c r="E5954" s="15">
        <v>0</v>
      </c>
    </row>
    <row r="5955" spans="1:5" x14ac:dyDescent="0.2">
      <c r="A5955" s="20">
        <v>89643</v>
      </c>
      <c r="B5955" s="17" t="s">
        <v>5968</v>
      </c>
      <c r="C5955" s="20" t="s">
        <v>19</v>
      </c>
      <c r="D5955" s="21">
        <v>19.95</v>
      </c>
      <c r="E5955" s="15">
        <v>0</v>
      </c>
    </row>
    <row r="5956" spans="1:5" x14ac:dyDescent="0.2">
      <c r="A5956" s="20">
        <v>89727</v>
      </c>
      <c r="B5956" s="17" t="s">
        <v>5969</v>
      </c>
      <c r="C5956" s="20" t="s">
        <v>19</v>
      </c>
      <c r="D5956" s="21">
        <v>27.66</v>
      </c>
      <c r="E5956" s="15">
        <v>0</v>
      </c>
    </row>
    <row r="5957" spans="1:5" x14ac:dyDescent="0.2">
      <c r="A5957" s="20">
        <v>89648</v>
      </c>
      <c r="B5957" s="17" t="s">
        <v>5970</v>
      </c>
      <c r="C5957" s="20" t="s">
        <v>19</v>
      </c>
      <c r="D5957" s="21">
        <v>28.94</v>
      </c>
      <c r="E5957" s="15">
        <v>0</v>
      </c>
    </row>
    <row r="5958" spans="1:5" x14ac:dyDescent="0.2">
      <c r="A5958" s="20">
        <v>89749</v>
      </c>
      <c r="B5958" s="17" t="s">
        <v>5971</v>
      </c>
      <c r="C5958" s="20" t="s">
        <v>19</v>
      </c>
      <c r="D5958" s="21">
        <v>18.59</v>
      </c>
      <c r="E5958" s="15">
        <v>0</v>
      </c>
    </row>
    <row r="5959" spans="1:5" x14ac:dyDescent="0.2">
      <c r="A5959" s="20">
        <v>89657</v>
      </c>
      <c r="B5959" s="17" t="s">
        <v>5972</v>
      </c>
      <c r="C5959" s="20" t="s">
        <v>19</v>
      </c>
      <c r="D5959" s="21">
        <v>15.61</v>
      </c>
      <c r="E5959" s="15">
        <v>0</v>
      </c>
    </row>
    <row r="5960" spans="1:5" x14ac:dyDescent="0.2">
      <c r="A5960" s="20">
        <v>89664</v>
      </c>
      <c r="B5960" s="17" t="s">
        <v>5973</v>
      </c>
      <c r="C5960" s="20" t="s">
        <v>19</v>
      </c>
      <c r="D5960" s="21">
        <v>19.32</v>
      </c>
      <c r="E5960" s="15">
        <v>0</v>
      </c>
    </row>
    <row r="5961" spans="1:5" x14ac:dyDescent="0.2">
      <c r="A5961" s="20">
        <v>89638</v>
      </c>
      <c r="B5961" s="17" t="s">
        <v>5974</v>
      </c>
      <c r="C5961" s="20" t="s">
        <v>19</v>
      </c>
      <c r="D5961" s="21">
        <v>14.21</v>
      </c>
      <c r="E5961" s="15">
        <v>0</v>
      </c>
    </row>
    <row r="5962" spans="1:5" x14ac:dyDescent="0.2">
      <c r="A5962" s="20">
        <v>89720</v>
      </c>
      <c r="B5962" s="17" t="s">
        <v>5975</v>
      </c>
      <c r="C5962" s="20" t="s">
        <v>19</v>
      </c>
      <c r="D5962" s="21">
        <v>17.579999999999998</v>
      </c>
      <c r="E5962" s="15">
        <v>0</v>
      </c>
    </row>
    <row r="5963" spans="1:5" x14ac:dyDescent="0.2">
      <c r="A5963" s="20">
        <v>89642</v>
      </c>
      <c r="B5963" s="17" t="s">
        <v>5976</v>
      </c>
      <c r="C5963" s="20" t="s">
        <v>19</v>
      </c>
      <c r="D5963" s="21">
        <v>18.670000000000002</v>
      </c>
      <c r="E5963" s="15">
        <v>0</v>
      </c>
    </row>
    <row r="5964" spans="1:5" x14ac:dyDescent="0.2">
      <c r="A5964" s="20">
        <v>89725</v>
      </c>
      <c r="B5964" s="17" t="s">
        <v>5977</v>
      </c>
      <c r="C5964" s="20" t="s">
        <v>19</v>
      </c>
      <c r="D5964" s="21">
        <v>22.68</v>
      </c>
      <c r="E5964" s="15">
        <v>0</v>
      </c>
    </row>
    <row r="5965" spans="1:5" x14ac:dyDescent="0.2">
      <c r="A5965" s="20">
        <v>89647</v>
      </c>
      <c r="B5965" s="17" t="s">
        <v>5978</v>
      </c>
      <c r="C5965" s="20" t="s">
        <v>19</v>
      </c>
      <c r="D5965" s="21">
        <v>23.96</v>
      </c>
      <c r="E5965" s="15">
        <v>0</v>
      </c>
    </row>
    <row r="5966" spans="1:5" x14ac:dyDescent="0.2">
      <c r="A5966" s="20">
        <v>89780</v>
      </c>
      <c r="B5966" s="17" t="s">
        <v>5979</v>
      </c>
      <c r="C5966" s="20" t="s">
        <v>19</v>
      </c>
      <c r="D5966" s="21">
        <v>25.98</v>
      </c>
      <c r="E5966" s="15">
        <v>0</v>
      </c>
    </row>
    <row r="5967" spans="1:5" x14ac:dyDescent="0.2">
      <c r="A5967" s="20">
        <v>89734</v>
      </c>
      <c r="B5967" s="17" t="s">
        <v>5980</v>
      </c>
      <c r="C5967" s="20" t="s">
        <v>19</v>
      </c>
      <c r="D5967" s="21">
        <v>31.9</v>
      </c>
      <c r="E5967" s="15">
        <v>0</v>
      </c>
    </row>
    <row r="5968" spans="1:5" x14ac:dyDescent="0.2">
      <c r="A5968" s="20">
        <v>89650</v>
      </c>
      <c r="B5968" s="17" t="s">
        <v>5981</v>
      </c>
      <c r="C5968" s="20" t="s">
        <v>19</v>
      </c>
      <c r="D5968" s="21">
        <v>33.409999999999997</v>
      </c>
      <c r="E5968" s="15">
        <v>0</v>
      </c>
    </row>
    <row r="5969" spans="1:5" x14ac:dyDescent="0.2">
      <c r="A5969" s="20">
        <v>89787</v>
      </c>
      <c r="B5969" s="17" t="s">
        <v>5982</v>
      </c>
      <c r="C5969" s="20" t="s">
        <v>19</v>
      </c>
      <c r="D5969" s="21">
        <v>38.24</v>
      </c>
      <c r="E5969" s="15">
        <v>0</v>
      </c>
    </row>
    <row r="5970" spans="1:5" x14ac:dyDescent="0.2">
      <c r="A5970" s="20">
        <v>104024</v>
      </c>
      <c r="B5970" s="17" t="s">
        <v>5983</v>
      </c>
      <c r="C5970" s="20" t="s">
        <v>19</v>
      </c>
      <c r="D5970" s="21">
        <v>44.87</v>
      </c>
      <c r="E5970" s="15">
        <v>0</v>
      </c>
    </row>
    <row r="5971" spans="1:5" x14ac:dyDescent="0.2">
      <c r="A5971" s="20">
        <v>89789</v>
      </c>
      <c r="B5971" s="17" t="s">
        <v>5984</v>
      </c>
      <c r="C5971" s="20" t="s">
        <v>19</v>
      </c>
      <c r="D5971" s="21">
        <v>69.8</v>
      </c>
      <c r="E5971" s="15">
        <v>0</v>
      </c>
    </row>
    <row r="5972" spans="1:5" x14ac:dyDescent="0.2">
      <c r="A5972" s="20">
        <v>89791</v>
      </c>
      <c r="B5972" s="17" t="s">
        <v>5985</v>
      </c>
      <c r="C5972" s="20" t="s">
        <v>19</v>
      </c>
      <c r="D5972" s="21">
        <v>155.97999999999999</v>
      </c>
      <c r="E5972" s="15">
        <v>0</v>
      </c>
    </row>
    <row r="5973" spans="1:5" x14ac:dyDescent="0.2">
      <c r="A5973" s="20">
        <v>89793</v>
      </c>
      <c r="B5973" s="17" t="s">
        <v>5986</v>
      </c>
      <c r="C5973" s="20" t="s">
        <v>19</v>
      </c>
      <c r="D5973" s="21">
        <v>224.08</v>
      </c>
      <c r="E5973" s="15">
        <v>0</v>
      </c>
    </row>
    <row r="5974" spans="1:5" x14ac:dyDescent="0.2">
      <c r="A5974" s="20">
        <v>89637</v>
      </c>
      <c r="B5974" s="17" t="s">
        <v>5987</v>
      </c>
      <c r="C5974" s="20" t="s">
        <v>19</v>
      </c>
      <c r="D5974" s="21">
        <v>13.3</v>
      </c>
      <c r="E5974" s="15">
        <v>0</v>
      </c>
    </row>
    <row r="5975" spans="1:5" x14ac:dyDescent="0.2">
      <c r="A5975" s="20">
        <v>89719</v>
      </c>
      <c r="B5975" s="17" t="s">
        <v>5988</v>
      </c>
      <c r="C5975" s="20" t="s">
        <v>19</v>
      </c>
      <c r="D5975" s="21">
        <v>15.98</v>
      </c>
      <c r="E5975" s="15">
        <v>0</v>
      </c>
    </row>
    <row r="5976" spans="1:5" x14ac:dyDescent="0.2">
      <c r="A5976" s="20">
        <v>89641</v>
      </c>
      <c r="B5976" s="17" t="s">
        <v>5989</v>
      </c>
      <c r="C5976" s="20" t="s">
        <v>19</v>
      </c>
      <c r="D5976" s="21">
        <v>17.07</v>
      </c>
      <c r="E5976" s="15">
        <v>0</v>
      </c>
    </row>
    <row r="5977" spans="1:5" x14ac:dyDescent="0.2">
      <c r="A5977" s="20">
        <v>89723</v>
      </c>
      <c r="B5977" s="17" t="s">
        <v>5990</v>
      </c>
      <c r="C5977" s="20" t="s">
        <v>19</v>
      </c>
      <c r="D5977" s="21">
        <v>23.34</v>
      </c>
      <c r="E5977" s="15">
        <v>0</v>
      </c>
    </row>
    <row r="5978" spans="1:5" x14ac:dyDescent="0.2">
      <c r="A5978" s="20">
        <v>89646</v>
      </c>
      <c r="B5978" s="17" t="s">
        <v>5991</v>
      </c>
      <c r="C5978" s="20" t="s">
        <v>19</v>
      </c>
      <c r="D5978" s="21">
        <v>24.62</v>
      </c>
      <c r="E5978" s="15">
        <v>0</v>
      </c>
    </row>
    <row r="5979" spans="1:5" x14ac:dyDescent="0.2">
      <c r="A5979" s="20">
        <v>89777</v>
      </c>
      <c r="B5979" s="17" t="s">
        <v>5992</v>
      </c>
      <c r="C5979" s="20" t="s">
        <v>19</v>
      </c>
      <c r="D5979" s="21">
        <v>27.62</v>
      </c>
      <c r="E5979" s="15">
        <v>0</v>
      </c>
    </row>
    <row r="5980" spans="1:5" x14ac:dyDescent="0.2">
      <c r="A5980" s="20">
        <v>89729</v>
      </c>
      <c r="B5980" s="17" t="s">
        <v>5993</v>
      </c>
      <c r="C5980" s="20" t="s">
        <v>19</v>
      </c>
      <c r="D5980" s="21">
        <v>33.54</v>
      </c>
      <c r="E5980" s="15">
        <v>0</v>
      </c>
    </row>
    <row r="5981" spans="1:5" x14ac:dyDescent="0.2">
      <c r="A5981" s="20">
        <v>89649</v>
      </c>
      <c r="B5981" s="17" t="s">
        <v>5994</v>
      </c>
      <c r="C5981" s="20" t="s">
        <v>19</v>
      </c>
      <c r="D5981" s="21">
        <v>35.049999999999997</v>
      </c>
      <c r="E5981" s="15">
        <v>0</v>
      </c>
    </row>
    <row r="5982" spans="1:5" x14ac:dyDescent="0.2">
      <c r="A5982" s="20">
        <v>89781</v>
      </c>
      <c r="B5982" s="17" t="s">
        <v>5995</v>
      </c>
      <c r="C5982" s="20" t="s">
        <v>19</v>
      </c>
      <c r="D5982" s="21">
        <v>38.64</v>
      </c>
      <c r="E5982" s="15">
        <v>0</v>
      </c>
    </row>
    <row r="5983" spans="1:5" x14ac:dyDescent="0.2">
      <c r="A5983" s="20">
        <v>104023</v>
      </c>
      <c r="B5983" s="17" t="s">
        <v>5996</v>
      </c>
      <c r="C5983" s="20" t="s">
        <v>19</v>
      </c>
      <c r="D5983" s="21">
        <v>45.27</v>
      </c>
      <c r="E5983" s="15">
        <v>0</v>
      </c>
    </row>
    <row r="5984" spans="1:5" x14ac:dyDescent="0.2">
      <c r="A5984" s="20">
        <v>89788</v>
      </c>
      <c r="B5984" s="17" t="s">
        <v>5997</v>
      </c>
      <c r="C5984" s="20" t="s">
        <v>19</v>
      </c>
      <c r="D5984" s="21">
        <v>81.709999999999994</v>
      </c>
      <c r="E5984" s="15">
        <v>0</v>
      </c>
    </row>
    <row r="5985" spans="1:5" x14ac:dyDescent="0.2">
      <c r="A5985" s="20">
        <v>89790</v>
      </c>
      <c r="B5985" s="17" t="s">
        <v>5998</v>
      </c>
      <c r="C5985" s="20" t="s">
        <v>19</v>
      </c>
      <c r="D5985" s="21">
        <v>161.37</v>
      </c>
      <c r="E5985" s="15">
        <v>0</v>
      </c>
    </row>
    <row r="5986" spans="1:5" x14ac:dyDescent="0.2">
      <c r="A5986" s="20">
        <v>89792</v>
      </c>
      <c r="B5986" s="17" t="s">
        <v>5999</v>
      </c>
      <c r="C5986" s="20" t="s">
        <v>19</v>
      </c>
      <c r="D5986" s="21">
        <v>190.54</v>
      </c>
      <c r="E5986" s="15">
        <v>0</v>
      </c>
    </row>
    <row r="5987" spans="1:5" x14ac:dyDescent="0.2">
      <c r="A5987" s="20">
        <v>89640</v>
      </c>
      <c r="B5987" s="17" t="s">
        <v>6000</v>
      </c>
      <c r="C5987" s="20" t="s">
        <v>19</v>
      </c>
      <c r="D5987" s="21">
        <v>21.75</v>
      </c>
      <c r="E5987" s="15">
        <v>0</v>
      </c>
    </row>
    <row r="5988" spans="1:5" x14ac:dyDescent="0.2">
      <c r="A5988" s="20">
        <v>89644</v>
      </c>
      <c r="B5988" s="17" t="s">
        <v>6001</v>
      </c>
      <c r="C5988" s="20" t="s">
        <v>19</v>
      </c>
      <c r="D5988" s="21">
        <v>26.28</v>
      </c>
      <c r="E5988" s="15">
        <v>0</v>
      </c>
    </row>
    <row r="5989" spans="1:5" x14ac:dyDescent="0.2">
      <c r="A5989" s="20">
        <v>89645</v>
      </c>
      <c r="B5989" s="17" t="s">
        <v>6002</v>
      </c>
      <c r="C5989" s="20" t="s">
        <v>19</v>
      </c>
      <c r="D5989" s="21">
        <v>35.729999999999997</v>
      </c>
      <c r="E5989" s="15">
        <v>0</v>
      </c>
    </row>
    <row r="5990" spans="1:5" x14ac:dyDescent="0.2">
      <c r="A5990" s="20">
        <v>89652</v>
      </c>
      <c r="B5990" s="17" t="s">
        <v>6003</v>
      </c>
      <c r="C5990" s="20" t="s">
        <v>19</v>
      </c>
      <c r="D5990" s="21">
        <v>13.99</v>
      </c>
      <c r="E5990" s="15">
        <v>0</v>
      </c>
    </row>
    <row r="5991" spans="1:5" x14ac:dyDescent="0.2">
      <c r="A5991" s="20">
        <v>89738</v>
      </c>
      <c r="B5991" s="17" t="s">
        <v>6004</v>
      </c>
      <c r="C5991" s="20" t="s">
        <v>19</v>
      </c>
      <c r="D5991" s="21">
        <v>18.66</v>
      </c>
      <c r="E5991" s="15">
        <v>0</v>
      </c>
    </row>
    <row r="5992" spans="1:5" x14ac:dyDescent="0.2">
      <c r="A5992" s="20">
        <v>89659</v>
      </c>
      <c r="B5992" s="17" t="s">
        <v>6005</v>
      </c>
      <c r="C5992" s="20" t="s">
        <v>19</v>
      </c>
      <c r="D5992" s="21">
        <v>19.39</v>
      </c>
      <c r="E5992" s="15">
        <v>0</v>
      </c>
    </row>
    <row r="5993" spans="1:5" x14ac:dyDescent="0.2">
      <c r="A5993" s="20">
        <v>89756</v>
      </c>
      <c r="B5993" s="17" t="s">
        <v>6006</v>
      </c>
      <c r="C5993" s="20" t="s">
        <v>19</v>
      </c>
      <c r="D5993" s="21">
        <v>25.39</v>
      </c>
      <c r="E5993" s="15">
        <v>0</v>
      </c>
    </row>
    <row r="5994" spans="1:5" x14ac:dyDescent="0.2">
      <c r="A5994" s="20">
        <v>89672</v>
      </c>
      <c r="B5994" s="17" t="s">
        <v>6007</v>
      </c>
      <c r="C5994" s="20" t="s">
        <v>19</v>
      </c>
      <c r="D5994" s="21">
        <v>26.25</v>
      </c>
      <c r="E5994" s="15">
        <v>0</v>
      </c>
    </row>
    <row r="5995" spans="1:5" x14ac:dyDescent="0.2">
      <c r="A5995" s="20">
        <v>89815</v>
      </c>
      <c r="B5995" s="17" t="s">
        <v>6008</v>
      </c>
      <c r="C5995" s="20" t="s">
        <v>19</v>
      </c>
      <c r="D5995" s="21">
        <v>29.61</v>
      </c>
      <c r="E5995" s="15">
        <v>0</v>
      </c>
    </row>
    <row r="5996" spans="1:5" x14ac:dyDescent="0.2">
      <c r="A5996" s="20">
        <v>89761</v>
      </c>
      <c r="B5996" s="17" t="s">
        <v>6009</v>
      </c>
      <c r="C5996" s="20" t="s">
        <v>19</v>
      </c>
      <c r="D5996" s="21">
        <v>33.53</v>
      </c>
      <c r="E5996" s="15">
        <v>0</v>
      </c>
    </row>
    <row r="5997" spans="1:5" x14ac:dyDescent="0.2">
      <c r="A5997" s="20">
        <v>89682</v>
      </c>
      <c r="B5997" s="17" t="s">
        <v>6010</v>
      </c>
      <c r="C5997" s="20" t="s">
        <v>19</v>
      </c>
      <c r="D5997" s="21">
        <v>34.53</v>
      </c>
      <c r="E5997" s="15">
        <v>0</v>
      </c>
    </row>
    <row r="5998" spans="1:5" x14ac:dyDescent="0.2">
      <c r="A5998" s="20">
        <v>89824</v>
      </c>
      <c r="B5998" s="17" t="s">
        <v>6011</v>
      </c>
      <c r="C5998" s="20" t="s">
        <v>19</v>
      </c>
      <c r="D5998" s="21">
        <v>40.01</v>
      </c>
      <c r="E5998" s="15">
        <v>0</v>
      </c>
    </row>
    <row r="5999" spans="1:5" x14ac:dyDescent="0.2">
      <c r="A5999" s="20">
        <v>104026</v>
      </c>
      <c r="B5999" s="17" t="s">
        <v>6012</v>
      </c>
      <c r="C5999" s="20" t="s">
        <v>19</v>
      </c>
      <c r="D5999" s="21">
        <v>44.44</v>
      </c>
      <c r="E5999" s="15">
        <v>0</v>
      </c>
    </row>
    <row r="6000" spans="1:5" x14ac:dyDescent="0.2">
      <c r="A6000" s="20">
        <v>89740</v>
      </c>
      <c r="B6000" s="17" t="s">
        <v>6013</v>
      </c>
      <c r="C6000" s="20" t="s">
        <v>19</v>
      </c>
      <c r="D6000" s="21">
        <v>11.24</v>
      </c>
      <c r="E6000" s="15">
        <v>0</v>
      </c>
    </row>
    <row r="6001" spans="1:5" x14ac:dyDescent="0.2">
      <c r="A6001" s="20">
        <v>89836</v>
      </c>
      <c r="B6001" s="17" t="s">
        <v>6014</v>
      </c>
      <c r="C6001" s="20" t="s">
        <v>19</v>
      </c>
      <c r="D6001" s="21">
        <v>200.2</v>
      </c>
      <c r="E6001" s="15">
        <v>0</v>
      </c>
    </row>
    <row r="6002" spans="1:5" x14ac:dyDescent="0.2">
      <c r="A6002" s="20">
        <v>89653</v>
      </c>
      <c r="B6002" s="17" t="s">
        <v>6015</v>
      </c>
      <c r="C6002" s="20" t="s">
        <v>19</v>
      </c>
      <c r="D6002" s="21">
        <v>19.13</v>
      </c>
      <c r="E6002" s="15">
        <v>0</v>
      </c>
    </row>
    <row r="6003" spans="1:5" x14ac:dyDescent="0.2">
      <c r="A6003" s="20">
        <v>89660</v>
      </c>
      <c r="B6003" s="17" t="s">
        <v>6016</v>
      </c>
      <c r="C6003" s="20" t="s">
        <v>19</v>
      </c>
      <c r="D6003" s="21">
        <v>12</v>
      </c>
      <c r="E6003" s="15">
        <v>0</v>
      </c>
    </row>
    <row r="6004" spans="1:5" x14ac:dyDescent="0.2">
      <c r="A6004" s="20">
        <v>104028</v>
      </c>
      <c r="B6004" s="17" t="s">
        <v>6017</v>
      </c>
      <c r="C6004" s="20" t="s">
        <v>19</v>
      </c>
      <c r="D6004" s="21">
        <v>131.72</v>
      </c>
      <c r="E6004" s="15">
        <v>0</v>
      </c>
    </row>
    <row r="6005" spans="1:5" x14ac:dyDescent="0.2">
      <c r="A6005" s="20">
        <v>89826</v>
      </c>
      <c r="B6005" s="17" t="s">
        <v>6018</v>
      </c>
      <c r="C6005" s="20" t="s">
        <v>19</v>
      </c>
      <c r="D6005" s="21">
        <v>127.56</v>
      </c>
      <c r="E6005" s="15">
        <v>0</v>
      </c>
    </row>
    <row r="6006" spans="1:5" x14ac:dyDescent="0.2">
      <c r="A6006" s="20">
        <v>89651</v>
      </c>
      <c r="B6006" s="17" t="s">
        <v>6019</v>
      </c>
      <c r="C6006" s="20" t="s">
        <v>19</v>
      </c>
      <c r="D6006" s="21">
        <v>8.92</v>
      </c>
      <c r="E6006" s="15">
        <v>0</v>
      </c>
    </row>
    <row r="6007" spans="1:5" x14ac:dyDescent="0.2">
      <c r="A6007" s="20">
        <v>89736</v>
      </c>
      <c r="B6007" s="17" t="s">
        <v>6020</v>
      </c>
      <c r="C6007" s="20" t="s">
        <v>19</v>
      </c>
      <c r="D6007" s="21">
        <v>11</v>
      </c>
      <c r="E6007" s="15">
        <v>0</v>
      </c>
    </row>
    <row r="6008" spans="1:5" x14ac:dyDescent="0.2">
      <c r="A6008" s="20">
        <v>89658</v>
      </c>
      <c r="B6008" s="17" t="s">
        <v>6021</v>
      </c>
      <c r="C6008" s="20" t="s">
        <v>19</v>
      </c>
      <c r="D6008" s="21">
        <v>11.73</v>
      </c>
      <c r="E6008" s="15">
        <v>0</v>
      </c>
    </row>
    <row r="6009" spans="1:5" x14ac:dyDescent="0.2">
      <c r="A6009" s="20">
        <v>89755</v>
      </c>
      <c r="B6009" s="17" t="s">
        <v>6022</v>
      </c>
      <c r="C6009" s="20" t="s">
        <v>19</v>
      </c>
      <c r="D6009" s="21">
        <v>15.87</v>
      </c>
      <c r="E6009" s="15">
        <v>0</v>
      </c>
    </row>
    <row r="6010" spans="1:5" x14ac:dyDescent="0.2">
      <c r="A6010" s="20">
        <v>89670</v>
      </c>
      <c r="B6010" s="17" t="s">
        <v>6023</v>
      </c>
      <c r="C6010" s="20" t="s">
        <v>19</v>
      </c>
      <c r="D6010" s="21">
        <v>16.73</v>
      </c>
      <c r="E6010" s="15">
        <v>0</v>
      </c>
    </row>
    <row r="6011" spans="1:5" x14ac:dyDescent="0.2">
      <c r="A6011" s="20">
        <v>89794</v>
      </c>
      <c r="B6011" s="17" t="s">
        <v>6024</v>
      </c>
      <c r="C6011" s="20" t="s">
        <v>19</v>
      </c>
      <c r="D6011" s="21">
        <v>20.62</v>
      </c>
      <c r="E6011" s="15">
        <v>0</v>
      </c>
    </row>
    <row r="6012" spans="1:5" x14ac:dyDescent="0.2">
      <c r="A6012" s="20">
        <v>89760</v>
      </c>
      <c r="B6012" s="17" t="s">
        <v>6025</v>
      </c>
      <c r="C6012" s="20" t="s">
        <v>19</v>
      </c>
      <c r="D6012" s="21">
        <v>24.54</v>
      </c>
      <c r="E6012" s="15">
        <v>0</v>
      </c>
    </row>
    <row r="6013" spans="1:5" x14ac:dyDescent="0.2">
      <c r="A6013" s="20">
        <v>89680</v>
      </c>
      <c r="B6013" s="17" t="s">
        <v>6026</v>
      </c>
      <c r="C6013" s="20" t="s">
        <v>19</v>
      </c>
      <c r="D6013" s="21">
        <v>25.54</v>
      </c>
      <c r="E6013" s="15">
        <v>0</v>
      </c>
    </row>
    <row r="6014" spans="1:5" x14ac:dyDescent="0.2">
      <c r="A6014" s="20">
        <v>89822</v>
      </c>
      <c r="B6014" s="17" t="s">
        <v>6027</v>
      </c>
      <c r="C6014" s="20" t="s">
        <v>19</v>
      </c>
      <c r="D6014" s="21">
        <v>26.8</v>
      </c>
      <c r="E6014" s="15">
        <v>0</v>
      </c>
    </row>
    <row r="6015" spans="1:5" x14ac:dyDescent="0.2">
      <c r="A6015" s="20">
        <v>104025</v>
      </c>
      <c r="B6015" s="17" t="s">
        <v>6028</v>
      </c>
      <c r="C6015" s="20" t="s">
        <v>19</v>
      </c>
      <c r="D6015" s="21">
        <v>31.23</v>
      </c>
      <c r="E6015" s="15">
        <v>0</v>
      </c>
    </row>
    <row r="6016" spans="1:5" x14ac:dyDescent="0.2">
      <c r="A6016" s="20">
        <v>89835</v>
      </c>
      <c r="B6016" s="17" t="s">
        <v>6029</v>
      </c>
      <c r="C6016" s="20" t="s">
        <v>19</v>
      </c>
      <c r="D6016" s="21">
        <v>45.52</v>
      </c>
      <c r="E6016" s="15">
        <v>0</v>
      </c>
    </row>
    <row r="6017" spans="1:5" x14ac:dyDescent="0.2">
      <c r="A6017" s="20">
        <v>89838</v>
      </c>
      <c r="B6017" s="17" t="s">
        <v>6030</v>
      </c>
      <c r="C6017" s="20" t="s">
        <v>19</v>
      </c>
      <c r="D6017" s="21">
        <v>154.80000000000001</v>
      </c>
      <c r="E6017" s="15">
        <v>0</v>
      </c>
    </row>
    <row r="6018" spans="1:5" x14ac:dyDescent="0.2">
      <c r="A6018" s="20">
        <v>89840</v>
      </c>
      <c r="B6018" s="17" t="s">
        <v>6031</v>
      </c>
      <c r="C6018" s="20" t="s">
        <v>19</v>
      </c>
      <c r="D6018" s="21">
        <v>182.18</v>
      </c>
      <c r="E6018" s="15">
        <v>0</v>
      </c>
    </row>
    <row r="6019" spans="1:5" x14ac:dyDescent="0.2">
      <c r="A6019" s="20">
        <v>104015</v>
      </c>
      <c r="B6019" s="17" t="s">
        <v>6032</v>
      </c>
      <c r="C6019" s="20" t="s">
        <v>19</v>
      </c>
      <c r="D6019" s="21">
        <v>20.46</v>
      </c>
      <c r="E6019" s="15">
        <v>0</v>
      </c>
    </row>
    <row r="6020" spans="1:5" x14ac:dyDescent="0.2">
      <c r="A6020" s="20">
        <v>104018</v>
      </c>
      <c r="B6020" s="17" t="s">
        <v>6033</v>
      </c>
      <c r="C6020" s="20" t="s">
        <v>19</v>
      </c>
      <c r="D6020" s="21">
        <v>25.38</v>
      </c>
      <c r="E6020" s="15">
        <v>0</v>
      </c>
    </row>
    <row r="6021" spans="1:5" x14ac:dyDescent="0.2">
      <c r="A6021" s="20">
        <v>104016</v>
      </c>
      <c r="B6021" s="17" t="s">
        <v>6034</v>
      </c>
      <c r="C6021" s="20" t="s">
        <v>19</v>
      </c>
      <c r="D6021" s="21">
        <v>26.96</v>
      </c>
      <c r="E6021" s="15">
        <v>0</v>
      </c>
    </row>
    <row r="6022" spans="1:5" x14ac:dyDescent="0.2">
      <c r="A6022" s="20">
        <v>104019</v>
      </c>
      <c r="B6022" s="17" t="s">
        <v>6035</v>
      </c>
      <c r="C6022" s="20" t="s">
        <v>19</v>
      </c>
      <c r="D6022" s="21">
        <v>48.92</v>
      </c>
      <c r="E6022" s="15">
        <v>0</v>
      </c>
    </row>
    <row r="6023" spans="1:5" x14ac:dyDescent="0.2">
      <c r="A6023" s="20">
        <v>104017</v>
      </c>
      <c r="B6023" s="17" t="s">
        <v>6036</v>
      </c>
      <c r="C6023" s="20" t="s">
        <v>19</v>
      </c>
      <c r="D6023" s="21">
        <v>50.77</v>
      </c>
      <c r="E6023" s="15">
        <v>0</v>
      </c>
    </row>
    <row r="6024" spans="1:5" x14ac:dyDescent="0.2">
      <c r="A6024" s="20">
        <v>104020</v>
      </c>
      <c r="B6024" s="17" t="s">
        <v>6037</v>
      </c>
      <c r="C6024" s="20" t="s">
        <v>19</v>
      </c>
      <c r="D6024" s="21">
        <v>58.42</v>
      </c>
      <c r="E6024" s="15">
        <v>0</v>
      </c>
    </row>
    <row r="6025" spans="1:5" x14ac:dyDescent="0.2">
      <c r="A6025" s="20">
        <v>104030</v>
      </c>
      <c r="B6025" s="17" t="s">
        <v>6038</v>
      </c>
      <c r="C6025" s="20" t="s">
        <v>19</v>
      </c>
      <c r="D6025" s="21">
        <v>66.760000000000005</v>
      </c>
      <c r="E6025" s="15">
        <v>0</v>
      </c>
    </row>
    <row r="6026" spans="1:5" x14ac:dyDescent="0.2">
      <c r="A6026" s="20">
        <v>89694</v>
      </c>
      <c r="B6026" s="17" t="s">
        <v>6039</v>
      </c>
      <c r="C6026" s="20" t="s">
        <v>19</v>
      </c>
      <c r="D6026" s="21">
        <v>23.73</v>
      </c>
      <c r="E6026" s="15">
        <v>0</v>
      </c>
    </row>
    <row r="6027" spans="1:5" x14ac:dyDescent="0.2">
      <c r="A6027" s="20">
        <v>89700</v>
      </c>
      <c r="B6027" s="17" t="s">
        <v>6040</v>
      </c>
      <c r="C6027" s="20" t="s">
        <v>19</v>
      </c>
      <c r="D6027" s="21">
        <v>27.08</v>
      </c>
      <c r="E6027" s="15">
        <v>0</v>
      </c>
    </row>
    <row r="6028" spans="1:5" x14ac:dyDescent="0.2">
      <c r="A6028" s="20">
        <v>89703</v>
      </c>
      <c r="B6028" s="17" t="s">
        <v>6041</v>
      </c>
      <c r="C6028" s="20" t="s">
        <v>19</v>
      </c>
      <c r="D6028" s="21">
        <v>52.11</v>
      </c>
      <c r="E6028" s="15">
        <v>0</v>
      </c>
    </row>
    <row r="6029" spans="1:5" x14ac:dyDescent="0.2">
      <c r="A6029" s="20">
        <v>89691</v>
      </c>
      <c r="B6029" s="17" t="s">
        <v>6042</v>
      </c>
      <c r="C6029" s="20" t="s">
        <v>19</v>
      </c>
      <c r="D6029" s="21">
        <v>17.22</v>
      </c>
      <c r="E6029" s="15">
        <v>0</v>
      </c>
    </row>
    <row r="6030" spans="1:5" x14ac:dyDescent="0.2">
      <c r="A6030" s="20">
        <v>89765</v>
      </c>
      <c r="B6030" s="17" t="s">
        <v>6043</v>
      </c>
      <c r="C6030" s="20" t="s">
        <v>19</v>
      </c>
      <c r="D6030" s="21">
        <v>20.85</v>
      </c>
      <c r="E6030" s="15">
        <v>0</v>
      </c>
    </row>
    <row r="6031" spans="1:5" x14ac:dyDescent="0.2">
      <c r="A6031" s="20">
        <v>89697</v>
      </c>
      <c r="B6031" s="17" t="s">
        <v>6044</v>
      </c>
      <c r="C6031" s="20" t="s">
        <v>19</v>
      </c>
      <c r="D6031" s="21">
        <v>22.31</v>
      </c>
      <c r="E6031" s="15">
        <v>0</v>
      </c>
    </row>
    <row r="6032" spans="1:5" x14ac:dyDescent="0.2">
      <c r="A6032" s="20">
        <v>89844</v>
      </c>
      <c r="B6032" s="17" t="s">
        <v>6045</v>
      </c>
      <c r="C6032" s="20" t="s">
        <v>19</v>
      </c>
      <c r="D6032" s="21">
        <v>66.13</v>
      </c>
      <c r="E6032" s="15">
        <v>0</v>
      </c>
    </row>
    <row r="6033" spans="1:5" x14ac:dyDescent="0.2">
      <c r="A6033" s="20">
        <v>104022</v>
      </c>
      <c r="B6033" s="17" t="s">
        <v>6046</v>
      </c>
      <c r="C6033" s="20" t="s">
        <v>19</v>
      </c>
      <c r="D6033" s="21">
        <v>74.98</v>
      </c>
      <c r="E6033" s="15">
        <v>0</v>
      </c>
    </row>
    <row r="6034" spans="1:5" x14ac:dyDescent="0.2">
      <c r="A6034" s="20">
        <v>89633</v>
      </c>
      <c r="B6034" s="17" t="s">
        <v>6047</v>
      </c>
      <c r="C6034" s="20" t="s">
        <v>26</v>
      </c>
      <c r="D6034" s="21">
        <v>32.700000000000003</v>
      </c>
      <c r="E6034" s="15">
        <v>0</v>
      </c>
    </row>
    <row r="6035" spans="1:5" x14ac:dyDescent="0.2">
      <c r="A6035" s="20">
        <v>89716</v>
      </c>
      <c r="B6035" s="17" t="s">
        <v>6048</v>
      </c>
      <c r="C6035" s="20" t="s">
        <v>26</v>
      </c>
      <c r="D6035" s="21">
        <v>30.53</v>
      </c>
      <c r="E6035" s="15">
        <v>0</v>
      </c>
    </row>
    <row r="6036" spans="1:5" x14ac:dyDescent="0.2">
      <c r="A6036" s="20">
        <v>89634</v>
      </c>
      <c r="B6036" s="17" t="s">
        <v>6049</v>
      </c>
      <c r="C6036" s="20" t="s">
        <v>26</v>
      </c>
      <c r="D6036" s="21">
        <v>45.5</v>
      </c>
      <c r="E6036" s="15">
        <v>0</v>
      </c>
    </row>
    <row r="6037" spans="1:5" x14ac:dyDescent="0.2">
      <c r="A6037" s="20">
        <v>89717</v>
      </c>
      <c r="B6037" s="17" t="s">
        <v>6050</v>
      </c>
      <c r="C6037" s="20" t="s">
        <v>26</v>
      </c>
      <c r="D6037" s="21">
        <v>46.77</v>
      </c>
      <c r="E6037" s="15">
        <v>0</v>
      </c>
    </row>
    <row r="6038" spans="1:5" x14ac:dyDescent="0.2">
      <c r="A6038" s="20">
        <v>89635</v>
      </c>
      <c r="B6038" s="17" t="s">
        <v>6051</v>
      </c>
      <c r="C6038" s="20" t="s">
        <v>26</v>
      </c>
      <c r="D6038" s="21">
        <v>64.430000000000007</v>
      </c>
      <c r="E6038" s="15">
        <v>0</v>
      </c>
    </row>
    <row r="6039" spans="1:5" x14ac:dyDescent="0.2">
      <c r="A6039" s="20">
        <v>89770</v>
      </c>
      <c r="B6039" s="17" t="s">
        <v>6052</v>
      </c>
      <c r="C6039" s="20" t="s">
        <v>26</v>
      </c>
      <c r="D6039" s="21">
        <v>46.41</v>
      </c>
      <c r="E6039" s="15">
        <v>0</v>
      </c>
    </row>
    <row r="6040" spans="1:5" x14ac:dyDescent="0.2">
      <c r="A6040" s="20">
        <v>89718</v>
      </c>
      <c r="B6040" s="17" t="s">
        <v>6053</v>
      </c>
      <c r="C6040" s="20" t="s">
        <v>26</v>
      </c>
      <c r="D6040" s="21">
        <v>59.48</v>
      </c>
      <c r="E6040" s="15">
        <v>0</v>
      </c>
    </row>
    <row r="6041" spans="1:5" x14ac:dyDescent="0.2">
      <c r="A6041" s="20">
        <v>89636</v>
      </c>
      <c r="B6041" s="17" t="s">
        <v>6054</v>
      </c>
      <c r="C6041" s="20" t="s">
        <v>26</v>
      </c>
      <c r="D6041" s="21">
        <v>80.260000000000005</v>
      </c>
      <c r="E6041" s="15">
        <v>0</v>
      </c>
    </row>
    <row r="6042" spans="1:5" x14ac:dyDescent="0.2">
      <c r="A6042" s="20">
        <v>89771</v>
      </c>
      <c r="B6042" s="17" t="s">
        <v>6055</v>
      </c>
      <c r="C6042" s="20" t="s">
        <v>26</v>
      </c>
      <c r="D6042" s="21">
        <v>61.87</v>
      </c>
      <c r="E6042" s="15">
        <v>0</v>
      </c>
    </row>
    <row r="6043" spans="1:5" x14ac:dyDescent="0.2">
      <c r="A6043" s="20">
        <v>104021</v>
      </c>
      <c r="B6043" s="17" t="s">
        <v>6056</v>
      </c>
      <c r="C6043" s="20" t="s">
        <v>26</v>
      </c>
      <c r="D6043" s="21">
        <v>76.84</v>
      </c>
      <c r="E6043" s="15">
        <v>0</v>
      </c>
    </row>
    <row r="6044" spans="1:5" x14ac:dyDescent="0.2">
      <c r="A6044" s="20">
        <v>89772</v>
      </c>
      <c r="B6044" s="17" t="s">
        <v>6057</v>
      </c>
      <c r="C6044" s="20" t="s">
        <v>26</v>
      </c>
      <c r="D6044" s="21">
        <v>90.07</v>
      </c>
      <c r="E6044" s="15">
        <v>0</v>
      </c>
    </row>
    <row r="6045" spans="1:5" x14ac:dyDescent="0.2">
      <c r="A6045" s="20">
        <v>89773</v>
      </c>
      <c r="B6045" s="17" t="s">
        <v>6058</v>
      </c>
      <c r="C6045" s="20" t="s">
        <v>26</v>
      </c>
      <c r="D6045" s="21">
        <v>144.87</v>
      </c>
      <c r="E6045" s="15">
        <v>0</v>
      </c>
    </row>
    <row r="6046" spans="1:5" x14ac:dyDescent="0.2">
      <c r="A6046" s="20">
        <v>89775</v>
      </c>
      <c r="B6046" s="17" t="s">
        <v>6059</v>
      </c>
      <c r="C6046" s="20" t="s">
        <v>26</v>
      </c>
      <c r="D6046" s="21">
        <v>226.06</v>
      </c>
      <c r="E6046" s="15">
        <v>0</v>
      </c>
    </row>
    <row r="6047" spans="1:5" x14ac:dyDescent="0.2">
      <c r="A6047" s="20">
        <v>89767</v>
      </c>
      <c r="B6047" s="17" t="s">
        <v>6060</v>
      </c>
      <c r="C6047" s="20" t="s">
        <v>19</v>
      </c>
      <c r="D6047" s="21">
        <v>25.11</v>
      </c>
      <c r="E6047" s="15">
        <v>0</v>
      </c>
    </row>
    <row r="6048" spans="1:5" x14ac:dyDescent="0.2">
      <c r="A6048" s="20">
        <v>89695</v>
      </c>
      <c r="B6048" s="17" t="s">
        <v>6061</v>
      </c>
      <c r="C6048" s="20" t="s">
        <v>19</v>
      </c>
      <c r="D6048" s="21">
        <v>20.72</v>
      </c>
      <c r="E6048" s="15">
        <v>0</v>
      </c>
    </row>
    <row r="6049" spans="1:5" x14ac:dyDescent="0.2">
      <c r="A6049" s="20">
        <v>89702</v>
      </c>
      <c r="B6049" s="17" t="s">
        <v>6062</v>
      </c>
      <c r="C6049" s="20" t="s">
        <v>19</v>
      </c>
      <c r="D6049" s="21">
        <v>26.57</v>
      </c>
      <c r="E6049" s="15">
        <v>0</v>
      </c>
    </row>
    <row r="6050" spans="1:5" x14ac:dyDescent="0.2">
      <c r="A6050" s="20">
        <v>89768</v>
      </c>
      <c r="B6050" s="17" t="s">
        <v>6063</v>
      </c>
      <c r="C6050" s="20" t="s">
        <v>19</v>
      </c>
      <c r="D6050" s="21">
        <v>29.2</v>
      </c>
      <c r="E6050" s="15">
        <v>0</v>
      </c>
    </row>
    <row r="6051" spans="1:5" x14ac:dyDescent="0.2">
      <c r="A6051" s="20">
        <v>89842</v>
      </c>
      <c r="B6051" s="17" t="s">
        <v>6064</v>
      </c>
      <c r="C6051" s="20" t="s">
        <v>19</v>
      </c>
      <c r="D6051" s="21">
        <v>52.7</v>
      </c>
      <c r="E6051" s="15">
        <v>0</v>
      </c>
    </row>
    <row r="6052" spans="1:5" x14ac:dyDescent="0.2">
      <c r="A6052" s="20">
        <v>89845</v>
      </c>
      <c r="B6052" s="17" t="s">
        <v>6065</v>
      </c>
      <c r="C6052" s="20" t="s">
        <v>19</v>
      </c>
      <c r="D6052" s="21">
        <v>102.8</v>
      </c>
      <c r="E6052" s="15">
        <v>0</v>
      </c>
    </row>
    <row r="6053" spans="1:5" x14ac:dyDescent="0.2">
      <c r="A6053" s="20">
        <v>89846</v>
      </c>
      <c r="B6053" s="17" t="s">
        <v>6066</v>
      </c>
      <c r="C6053" s="20" t="s">
        <v>19</v>
      </c>
      <c r="D6053" s="21">
        <v>217.02</v>
      </c>
      <c r="E6053" s="15">
        <v>0</v>
      </c>
    </row>
    <row r="6054" spans="1:5" x14ac:dyDescent="0.2">
      <c r="A6054" s="20">
        <v>89847</v>
      </c>
      <c r="B6054" s="17" t="s">
        <v>6067</v>
      </c>
      <c r="C6054" s="20" t="s">
        <v>19</v>
      </c>
      <c r="D6054" s="21">
        <v>258.7</v>
      </c>
      <c r="E6054" s="15">
        <v>0</v>
      </c>
    </row>
    <row r="6055" spans="1:5" x14ac:dyDescent="0.2">
      <c r="A6055" s="20">
        <v>89705</v>
      </c>
      <c r="B6055" s="17" t="s">
        <v>6068</v>
      </c>
      <c r="C6055" s="20" t="s">
        <v>19</v>
      </c>
      <c r="D6055" s="21">
        <v>30.9</v>
      </c>
      <c r="E6055" s="15">
        <v>0</v>
      </c>
    </row>
    <row r="6056" spans="1:5" x14ac:dyDescent="0.2">
      <c r="A6056" s="20">
        <v>89769</v>
      </c>
      <c r="B6056" s="17" t="s">
        <v>6069</v>
      </c>
      <c r="C6056" s="20" t="s">
        <v>19</v>
      </c>
      <c r="D6056" s="21">
        <v>60.53</v>
      </c>
      <c r="E6056" s="15">
        <v>0</v>
      </c>
    </row>
    <row r="6057" spans="1:5" x14ac:dyDescent="0.2">
      <c r="A6057" s="20">
        <v>89706</v>
      </c>
      <c r="B6057" s="17" t="s">
        <v>6070</v>
      </c>
      <c r="C6057" s="20" t="s">
        <v>19</v>
      </c>
      <c r="D6057" s="21">
        <v>62.54</v>
      </c>
      <c r="E6057" s="15">
        <v>0</v>
      </c>
    </row>
    <row r="6058" spans="1:5" x14ac:dyDescent="0.2">
      <c r="A6058" s="20">
        <v>89741</v>
      </c>
      <c r="B6058" s="17" t="s">
        <v>6071</v>
      </c>
      <c r="C6058" s="20" t="s">
        <v>19</v>
      </c>
      <c r="D6058" s="21">
        <v>24.94</v>
      </c>
      <c r="E6058" s="15">
        <v>0</v>
      </c>
    </row>
    <row r="6059" spans="1:5" x14ac:dyDescent="0.2">
      <c r="A6059" s="20">
        <v>89757</v>
      </c>
      <c r="B6059" s="17" t="s">
        <v>6072</v>
      </c>
      <c r="C6059" s="20" t="s">
        <v>19</v>
      </c>
      <c r="D6059" s="21">
        <v>32.28</v>
      </c>
      <c r="E6059" s="15">
        <v>0</v>
      </c>
    </row>
    <row r="6060" spans="1:5" x14ac:dyDescent="0.2">
      <c r="A6060" s="20">
        <v>104027</v>
      </c>
      <c r="B6060" s="17" t="s">
        <v>6073</v>
      </c>
      <c r="C6060" s="20" t="s">
        <v>19</v>
      </c>
      <c r="D6060" s="21">
        <v>65.98</v>
      </c>
      <c r="E6060" s="15">
        <v>0</v>
      </c>
    </row>
    <row r="6061" spans="1:5" x14ac:dyDescent="0.2">
      <c r="A6061" s="20">
        <v>89837</v>
      </c>
      <c r="B6061" s="17" t="s">
        <v>6074</v>
      </c>
      <c r="C6061" s="20" t="s">
        <v>19</v>
      </c>
      <c r="D6061" s="21">
        <v>134.82</v>
      </c>
      <c r="E6061" s="15">
        <v>0</v>
      </c>
    </row>
    <row r="6062" spans="1:5" x14ac:dyDescent="0.2">
      <c r="A6062" s="20">
        <v>89839</v>
      </c>
      <c r="B6062" s="17" t="s">
        <v>6075</v>
      </c>
      <c r="C6062" s="20" t="s">
        <v>19</v>
      </c>
      <c r="D6062" s="21">
        <v>175.24</v>
      </c>
      <c r="E6062" s="15">
        <v>0</v>
      </c>
    </row>
    <row r="6063" spans="1:5" x14ac:dyDescent="0.2">
      <c r="A6063" s="20">
        <v>89841</v>
      </c>
      <c r="B6063" s="17" t="s">
        <v>6076</v>
      </c>
      <c r="C6063" s="20" t="s">
        <v>19</v>
      </c>
      <c r="D6063" s="21">
        <v>265.11</v>
      </c>
      <c r="E6063" s="15">
        <v>0</v>
      </c>
    </row>
    <row r="6064" spans="1:5" x14ac:dyDescent="0.2">
      <c r="A6064" s="20">
        <v>89654</v>
      </c>
      <c r="B6064" s="17" t="s">
        <v>6077</v>
      </c>
      <c r="C6064" s="20" t="s">
        <v>19</v>
      </c>
      <c r="D6064" s="21">
        <v>21.88</v>
      </c>
      <c r="E6064" s="15">
        <v>0</v>
      </c>
    </row>
    <row r="6065" spans="1:5" x14ac:dyDescent="0.2">
      <c r="A6065" s="20">
        <v>89661</v>
      </c>
      <c r="B6065" s="17" t="s">
        <v>6078</v>
      </c>
      <c r="C6065" s="20" t="s">
        <v>19</v>
      </c>
      <c r="D6065" s="21">
        <v>25.67</v>
      </c>
      <c r="E6065" s="15">
        <v>0</v>
      </c>
    </row>
    <row r="6066" spans="1:5" x14ac:dyDescent="0.2">
      <c r="A6066" s="20">
        <v>89674</v>
      </c>
      <c r="B6066" s="17" t="s">
        <v>6079</v>
      </c>
      <c r="C6066" s="20" t="s">
        <v>19</v>
      </c>
      <c r="D6066" s="21">
        <v>33.14</v>
      </c>
      <c r="E6066" s="15">
        <v>0</v>
      </c>
    </row>
    <row r="6067" spans="1:5" x14ac:dyDescent="0.2">
      <c r="A6067" s="20">
        <v>89816</v>
      </c>
      <c r="B6067" s="17" t="s">
        <v>6080</v>
      </c>
      <c r="C6067" s="20" t="s">
        <v>19</v>
      </c>
      <c r="D6067" s="21">
        <v>42.48</v>
      </c>
      <c r="E6067" s="15">
        <v>0</v>
      </c>
    </row>
    <row r="6068" spans="1:5" x14ac:dyDescent="0.2">
      <c r="A6068" s="20">
        <v>89762</v>
      </c>
      <c r="B6068" s="17" t="s">
        <v>6081</v>
      </c>
      <c r="C6068" s="20" t="s">
        <v>19</v>
      </c>
      <c r="D6068" s="21">
        <v>46.4</v>
      </c>
      <c r="E6068" s="15">
        <v>0</v>
      </c>
    </row>
    <row r="6069" spans="1:5" x14ac:dyDescent="0.2">
      <c r="A6069" s="20">
        <v>89684</v>
      </c>
      <c r="B6069" s="17" t="s">
        <v>6082</v>
      </c>
      <c r="C6069" s="20" t="s">
        <v>19</v>
      </c>
      <c r="D6069" s="21">
        <v>47.4</v>
      </c>
      <c r="E6069" s="15">
        <v>0</v>
      </c>
    </row>
    <row r="6070" spans="1:5" x14ac:dyDescent="0.2">
      <c r="A6070" s="20">
        <v>89828</v>
      </c>
      <c r="B6070" s="17" t="s">
        <v>6083</v>
      </c>
      <c r="C6070" s="20" t="s">
        <v>19</v>
      </c>
      <c r="D6070" s="21">
        <v>61.55</v>
      </c>
      <c r="E6070" s="15">
        <v>0</v>
      </c>
    </row>
    <row r="6071" spans="1:5" x14ac:dyDescent="0.2">
      <c r="A6071" s="20">
        <v>89546</v>
      </c>
      <c r="B6071" s="17" t="s">
        <v>6084</v>
      </c>
      <c r="C6071" s="20" t="s">
        <v>19</v>
      </c>
      <c r="D6071" s="21">
        <v>12.4</v>
      </c>
      <c r="E6071" s="15">
        <v>0</v>
      </c>
    </row>
    <row r="6072" spans="1:5" x14ac:dyDescent="0.2">
      <c r="A6072" s="20">
        <v>89482</v>
      </c>
      <c r="B6072" s="17" t="s">
        <v>6085</v>
      </c>
      <c r="C6072" s="20" t="s">
        <v>19</v>
      </c>
      <c r="D6072" s="21">
        <v>45.95</v>
      </c>
      <c r="E6072" s="15">
        <v>0</v>
      </c>
    </row>
    <row r="6073" spans="1:5" x14ac:dyDescent="0.2">
      <c r="A6073" s="20">
        <v>89491</v>
      </c>
      <c r="B6073" s="17" t="s">
        <v>6086</v>
      </c>
      <c r="C6073" s="20" t="s">
        <v>19</v>
      </c>
      <c r="D6073" s="21">
        <v>111.22</v>
      </c>
      <c r="E6073" s="15">
        <v>0</v>
      </c>
    </row>
    <row r="6074" spans="1:5" x14ac:dyDescent="0.2">
      <c r="A6074" s="20">
        <v>104178</v>
      </c>
      <c r="B6074" s="17" t="s">
        <v>6087</v>
      </c>
      <c r="C6074" s="20" t="s">
        <v>19</v>
      </c>
      <c r="D6074" s="21">
        <v>24.7</v>
      </c>
      <c r="E6074" s="15">
        <v>0</v>
      </c>
    </row>
    <row r="6075" spans="1:5" x14ac:dyDescent="0.2">
      <c r="A6075" s="20">
        <v>104179</v>
      </c>
      <c r="B6075" s="17" t="s">
        <v>6088</v>
      </c>
      <c r="C6075" s="20" t="s">
        <v>19</v>
      </c>
      <c r="D6075" s="21">
        <v>94</v>
      </c>
      <c r="E6075" s="15">
        <v>0</v>
      </c>
    </row>
    <row r="6076" spans="1:5" x14ac:dyDescent="0.2">
      <c r="A6076" s="20">
        <v>89587</v>
      </c>
      <c r="B6076" s="17" t="s">
        <v>6089</v>
      </c>
      <c r="C6076" s="20" t="s">
        <v>19</v>
      </c>
      <c r="D6076" s="21">
        <v>58.9</v>
      </c>
      <c r="E6076" s="15">
        <v>0</v>
      </c>
    </row>
    <row r="6077" spans="1:5" x14ac:dyDescent="0.2">
      <c r="A6077" s="20">
        <v>89535</v>
      </c>
      <c r="B6077" s="17" t="s">
        <v>6090</v>
      </c>
      <c r="C6077" s="20" t="s">
        <v>19</v>
      </c>
      <c r="D6077" s="21">
        <v>48.29</v>
      </c>
      <c r="E6077" s="15">
        <v>0</v>
      </c>
    </row>
    <row r="6078" spans="1:5" x14ac:dyDescent="0.2">
      <c r="A6078" s="20">
        <v>89592</v>
      </c>
      <c r="B6078" s="17" t="s">
        <v>6091</v>
      </c>
      <c r="C6078" s="20" t="s">
        <v>19</v>
      </c>
      <c r="D6078" s="21">
        <v>182.08</v>
      </c>
      <c r="E6078" s="15">
        <v>0</v>
      </c>
    </row>
    <row r="6079" spans="1:5" x14ac:dyDescent="0.2">
      <c r="A6079" s="20">
        <v>104169</v>
      </c>
      <c r="B6079" s="17" t="s">
        <v>6092</v>
      </c>
      <c r="C6079" s="20" t="s">
        <v>19</v>
      </c>
      <c r="D6079" s="21">
        <v>166.52</v>
      </c>
      <c r="E6079" s="15">
        <v>0</v>
      </c>
    </row>
    <row r="6080" spans="1:5" x14ac:dyDescent="0.2">
      <c r="A6080" s="20">
        <v>89583</v>
      </c>
      <c r="B6080" s="17" t="s">
        <v>6093</v>
      </c>
      <c r="C6080" s="20" t="s">
        <v>19</v>
      </c>
      <c r="D6080" s="21">
        <v>50.21</v>
      </c>
      <c r="E6080" s="15">
        <v>0</v>
      </c>
    </row>
    <row r="6081" spans="1:5" x14ac:dyDescent="0.2">
      <c r="A6081" s="20">
        <v>89526</v>
      </c>
      <c r="B6081" s="17" t="s">
        <v>6094</v>
      </c>
      <c r="C6081" s="20" t="s">
        <v>19</v>
      </c>
      <c r="D6081" s="21">
        <v>44.35</v>
      </c>
      <c r="E6081" s="15">
        <v>0</v>
      </c>
    </row>
    <row r="6082" spans="1:5" x14ac:dyDescent="0.2">
      <c r="A6082" s="20">
        <v>95695</v>
      </c>
      <c r="B6082" s="17" t="s">
        <v>6095</v>
      </c>
      <c r="C6082" s="20" t="s">
        <v>19</v>
      </c>
      <c r="D6082" s="21">
        <v>71.66</v>
      </c>
      <c r="E6082" s="15">
        <v>0</v>
      </c>
    </row>
    <row r="6083" spans="1:5" x14ac:dyDescent="0.2">
      <c r="A6083" s="20">
        <v>95694</v>
      </c>
      <c r="B6083" s="17" t="s">
        <v>6096</v>
      </c>
      <c r="C6083" s="20" t="s">
        <v>19</v>
      </c>
      <c r="D6083" s="21">
        <v>61.05</v>
      </c>
      <c r="E6083" s="15">
        <v>0</v>
      </c>
    </row>
    <row r="6084" spans="1:5" x14ac:dyDescent="0.2">
      <c r="A6084" s="20">
        <v>89585</v>
      </c>
      <c r="B6084" s="17" t="s">
        <v>6097</v>
      </c>
      <c r="C6084" s="20" t="s">
        <v>19</v>
      </c>
      <c r="D6084" s="21">
        <v>53.61</v>
      </c>
      <c r="E6084" s="15">
        <v>0</v>
      </c>
    </row>
    <row r="6085" spans="1:5" x14ac:dyDescent="0.2">
      <c r="A6085" s="20">
        <v>89531</v>
      </c>
      <c r="B6085" s="17" t="s">
        <v>6098</v>
      </c>
      <c r="C6085" s="20" t="s">
        <v>19</v>
      </c>
      <c r="D6085" s="21">
        <v>43</v>
      </c>
      <c r="E6085" s="15">
        <v>0</v>
      </c>
    </row>
    <row r="6086" spans="1:5" x14ac:dyDescent="0.2">
      <c r="A6086" s="20">
        <v>89591</v>
      </c>
      <c r="B6086" s="17" t="s">
        <v>6099</v>
      </c>
      <c r="C6086" s="20" t="s">
        <v>19</v>
      </c>
      <c r="D6086" s="21">
        <v>148.97999999999999</v>
      </c>
      <c r="E6086" s="15">
        <v>0</v>
      </c>
    </row>
    <row r="6087" spans="1:5" x14ac:dyDescent="0.2">
      <c r="A6087" s="20">
        <v>104168</v>
      </c>
      <c r="B6087" s="17" t="s">
        <v>6100</v>
      </c>
      <c r="C6087" s="20" t="s">
        <v>19</v>
      </c>
      <c r="D6087" s="21">
        <v>133.41999999999999</v>
      </c>
      <c r="E6087" s="15">
        <v>0</v>
      </c>
    </row>
    <row r="6088" spans="1:5" x14ac:dyDescent="0.2">
      <c r="A6088" s="20">
        <v>89516</v>
      </c>
      <c r="B6088" s="17" t="s">
        <v>6101</v>
      </c>
      <c r="C6088" s="20" t="s">
        <v>19</v>
      </c>
      <c r="D6088" s="21">
        <v>10</v>
      </c>
      <c r="E6088" s="15">
        <v>0</v>
      </c>
    </row>
    <row r="6089" spans="1:5" x14ac:dyDescent="0.2">
      <c r="A6089" s="20">
        <v>89520</v>
      </c>
      <c r="B6089" s="17" t="s">
        <v>6102</v>
      </c>
      <c r="C6089" s="20" t="s">
        <v>19</v>
      </c>
      <c r="D6089" s="21">
        <v>17.63</v>
      </c>
      <c r="E6089" s="15">
        <v>0</v>
      </c>
    </row>
    <row r="6090" spans="1:5" x14ac:dyDescent="0.2">
      <c r="A6090" s="20">
        <v>89582</v>
      </c>
      <c r="B6090" s="17" t="s">
        <v>6103</v>
      </c>
      <c r="C6090" s="20" t="s">
        <v>19</v>
      </c>
      <c r="D6090" s="21">
        <v>40.11</v>
      </c>
      <c r="E6090" s="15">
        <v>0</v>
      </c>
    </row>
    <row r="6091" spans="1:5" x14ac:dyDescent="0.2">
      <c r="A6091" s="20">
        <v>89524</v>
      </c>
      <c r="B6091" s="17" t="s">
        <v>6104</v>
      </c>
      <c r="C6091" s="20" t="s">
        <v>19</v>
      </c>
      <c r="D6091" s="21">
        <v>34.25</v>
      </c>
      <c r="E6091" s="15">
        <v>0</v>
      </c>
    </row>
    <row r="6092" spans="1:5" x14ac:dyDescent="0.2">
      <c r="A6092" s="20">
        <v>89584</v>
      </c>
      <c r="B6092" s="17" t="s">
        <v>6105</v>
      </c>
      <c r="C6092" s="20" t="s">
        <v>19</v>
      </c>
      <c r="D6092" s="21">
        <v>52.38</v>
      </c>
      <c r="E6092" s="15">
        <v>0</v>
      </c>
    </row>
    <row r="6093" spans="1:5" x14ac:dyDescent="0.2">
      <c r="A6093" s="20">
        <v>89529</v>
      </c>
      <c r="B6093" s="17" t="s">
        <v>6106</v>
      </c>
      <c r="C6093" s="20" t="s">
        <v>19</v>
      </c>
      <c r="D6093" s="21">
        <v>41.77</v>
      </c>
      <c r="E6093" s="15">
        <v>0</v>
      </c>
    </row>
    <row r="6094" spans="1:5" x14ac:dyDescent="0.2">
      <c r="A6094" s="20">
        <v>89590</v>
      </c>
      <c r="B6094" s="17" t="s">
        <v>6107</v>
      </c>
      <c r="C6094" s="20" t="s">
        <v>19</v>
      </c>
      <c r="D6094" s="21">
        <v>152.75</v>
      </c>
      <c r="E6094" s="15">
        <v>0</v>
      </c>
    </row>
    <row r="6095" spans="1:5" x14ac:dyDescent="0.2">
      <c r="A6095" s="20">
        <v>104167</v>
      </c>
      <c r="B6095" s="17" t="s">
        <v>6108</v>
      </c>
      <c r="C6095" s="20" t="s">
        <v>19</v>
      </c>
      <c r="D6095" s="21">
        <v>137.19</v>
      </c>
      <c r="E6095" s="15">
        <v>0</v>
      </c>
    </row>
    <row r="6096" spans="1:5" x14ac:dyDescent="0.2">
      <c r="A6096" s="20">
        <v>89514</v>
      </c>
      <c r="B6096" s="17" t="s">
        <v>6109</v>
      </c>
      <c r="C6096" s="20" t="s">
        <v>19</v>
      </c>
      <c r="D6096" s="21">
        <v>9.9</v>
      </c>
      <c r="E6096" s="15">
        <v>0</v>
      </c>
    </row>
    <row r="6097" spans="1:5" x14ac:dyDescent="0.2">
      <c r="A6097" s="20">
        <v>89518</v>
      </c>
      <c r="B6097" s="17" t="s">
        <v>6110</v>
      </c>
      <c r="C6097" s="20" t="s">
        <v>19</v>
      </c>
      <c r="D6097" s="21">
        <v>16.760000000000002</v>
      </c>
      <c r="E6097" s="15">
        <v>0</v>
      </c>
    </row>
    <row r="6098" spans="1:5" x14ac:dyDescent="0.2">
      <c r="A6098" s="20">
        <v>89581</v>
      </c>
      <c r="B6098" s="17" t="s">
        <v>6111</v>
      </c>
      <c r="C6098" s="20" t="s">
        <v>19</v>
      </c>
      <c r="D6098" s="21">
        <v>39.56</v>
      </c>
      <c r="E6098" s="15">
        <v>0</v>
      </c>
    </row>
    <row r="6099" spans="1:5" x14ac:dyDescent="0.2">
      <c r="A6099" s="20">
        <v>89522</v>
      </c>
      <c r="B6099" s="17" t="s">
        <v>6112</v>
      </c>
      <c r="C6099" s="20" t="s">
        <v>19</v>
      </c>
      <c r="D6099" s="21">
        <v>33.700000000000003</v>
      </c>
      <c r="E6099" s="15">
        <v>0</v>
      </c>
    </row>
    <row r="6100" spans="1:5" x14ac:dyDescent="0.2">
      <c r="A6100" s="20">
        <v>89574</v>
      </c>
      <c r="B6100" s="17" t="s">
        <v>6113</v>
      </c>
      <c r="C6100" s="20" t="s">
        <v>19</v>
      </c>
      <c r="D6100" s="21">
        <v>177.74</v>
      </c>
      <c r="E6100" s="15">
        <v>0</v>
      </c>
    </row>
    <row r="6101" spans="1:5" x14ac:dyDescent="0.2">
      <c r="A6101" s="20">
        <v>89690</v>
      </c>
      <c r="B6101" s="17" t="s">
        <v>6114</v>
      </c>
      <c r="C6101" s="20" t="s">
        <v>19</v>
      </c>
      <c r="D6101" s="21">
        <v>105.32</v>
      </c>
      <c r="E6101" s="15">
        <v>0</v>
      </c>
    </row>
    <row r="6102" spans="1:5" x14ac:dyDescent="0.2">
      <c r="A6102" s="20">
        <v>89567</v>
      </c>
      <c r="B6102" s="17" t="s">
        <v>6115</v>
      </c>
      <c r="C6102" s="20" t="s">
        <v>19</v>
      </c>
      <c r="D6102" s="21">
        <v>91.18</v>
      </c>
      <c r="E6102" s="15">
        <v>0</v>
      </c>
    </row>
    <row r="6103" spans="1:5" x14ac:dyDescent="0.2">
      <c r="A6103" s="20">
        <v>89692</v>
      </c>
      <c r="B6103" s="17" t="s">
        <v>6116</v>
      </c>
      <c r="C6103" s="20" t="s">
        <v>19</v>
      </c>
      <c r="D6103" s="21">
        <v>119.05</v>
      </c>
      <c r="E6103" s="15">
        <v>0</v>
      </c>
    </row>
    <row r="6104" spans="1:5" x14ac:dyDescent="0.2">
      <c r="A6104" s="20">
        <v>89569</v>
      </c>
      <c r="B6104" s="17" t="s">
        <v>6117</v>
      </c>
      <c r="C6104" s="20" t="s">
        <v>19</v>
      </c>
      <c r="D6104" s="21">
        <v>107.01</v>
      </c>
      <c r="E6104" s="15">
        <v>0</v>
      </c>
    </row>
    <row r="6105" spans="1:5" x14ac:dyDescent="0.2">
      <c r="A6105" s="20">
        <v>89699</v>
      </c>
      <c r="B6105" s="17" t="s">
        <v>6118</v>
      </c>
      <c r="C6105" s="20" t="s">
        <v>19</v>
      </c>
      <c r="D6105" s="21">
        <v>230.33</v>
      </c>
      <c r="E6105" s="15">
        <v>0</v>
      </c>
    </row>
    <row r="6106" spans="1:5" x14ac:dyDescent="0.2">
      <c r="A6106" s="20">
        <v>104174</v>
      </c>
      <c r="B6106" s="17" t="s">
        <v>6119</v>
      </c>
      <c r="C6106" s="20" t="s">
        <v>19</v>
      </c>
      <c r="D6106" s="21">
        <v>213.96</v>
      </c>
      <c r="E6106" s="15">
        <v>0</v>
      </c>
    </row>
    <row r="6107" spans="1:5" x14ac:dyDescent="0.2">
      <c r="A6107" s="20">
        <v>89698</v>
      </c>
      <c r="B6107" s="17" t="s">
        <v>6120</v>
      </c>
      <c r="C6107" s="20" t="s">
        <v>19</v>
      </c>
      <c r="D6107" s="21">
        <v>304.01</v>
      </c>
      <c r="E6107" s="15">
        <v>0</v>
      </c>
    </row>
    <row r="6108" spans="1:5" x14ac:dyDescent="0.2">
      <c r="A6108" s="20">
        <v>104176</v>
      </c>
      <c r="B6108" s="17" t="s">
        <v>6121</v>
      </c>
      <c r="C6108" s="20" t="s">
        <v>19</v>
      </c>
      <c r="D6108" s="21">
        <v>283.26</v>
      </c>
      <c r="E6108" s="15">
        <v>0</v>
      </c>
    </row>
    <row r="6109" spans="1:5" x14ac:dyDescent="0.2">
      <c r="A6109" s="20">
        <v>89561</v>
      </c>
      <c r="B6109" s="17" t="s">
        <v>6122</v>
      </c>
      <c r="C6109" s="20" t="s">
        <v>19</v>
      </c>
      <c r="D6109" s="21">
        <v>17.46</v>
      </c>
      <c r="E6109" s="15">
        <v>0</v>
      </c>
    </row>
    <row r="6110" spans="1:5" x14ac:dyDescent="0.2">
      <c r="A6110" s="20">
        <v>89563</v>
      </c>
      <c r="B6110" s="17" t="s">
        <v>6123</v>
      </c>
      <c r="C6110" s="20" t="s">
        <v>19</v>
      </c>
      <c r="D6110" s="21">
        <v>38.83</v>
      </c>
      <c r="E6110" s="15">
        <v>0</v>
      </c>
    </row>
    <row r="6111" spans="1:5" x14ac:dyDescent="0.2">
      <c r="A6111" s="20">
        <v>89685</v>
      </c>
      <c r="B6111" s="17" t="s">
        <v>6124</v>
      </c>
      <c r="C6111" s="20" t="s">
        <v>19</v>
      </c>
      <c r="D6111" s="21">
        <v>71.25</v>
      </c>
      <c r="E6111" s="15">
        <v>0</v>
      </c>
    </row>
    <row r="6112" spans="1:5" x14ac:dyDescent="0.2">
      <c r="A6112" s="20">
        <v>89565</v>
      </c>
      <c r="B6112" s="17" t="s">
        <v>6125</v>
      </c>
      <c r="C6112" s="20" t="s">
        <v>19</v>
      </c>
      <c r="D6112" s="21">
        <v>63.44</v>
      </c>
      <c r="E6112" s="15">
        <v>0</v>
      </c>
    </row>
    <row r="6113" spans="1:5" x14ac:dyDescent="0.2">
      <c r="A6113" s="20">
        <v>89671</v>
      </c>
      <c r="B6113" s="17" t="s">
        <v>6126</v>
      </c>
      <c r="C6113" s="20" t="s">
        <v>19</v>
      </c>
      <c r="D6113" s="21">
        <v>51.8</v>
      </c>
      <c r="E6113" s="15">
        <v>0</v>
      </c>
    </row>
    <row r="6114" spans="1:5" x14ac:dyDescent="0.2">
      <c r="A6114" s="20">
        <v>89556</v>
      </c>
      <c r="B6114" s="17" t="s">
        <v>6127</v>
      </c>
      <c r="C6114" s="20" t="s">
        <v>19</v>
      </c>
      <c r="D6114" s="21">
        <v>44.71</v>
      </c>
      <c r="E6114" s="15">
        <v>0</v>
      </c>
    </row>
    <row r="6115" spans="1:5" x14ac:dyDescent="0.2">
      <c r="A6115" s="20">
        <v>89679</v>
      </c>
      <c r="B6115" s="17" t="s">
        <v>6128</v>
      </c>
      <c r="C6115" s="20" t="s">
        <v>19</v>
      </c>
      <c r="D6115" s="21">
        <v>138.5</v>
      </c>
      <c r="E6115" s="15">
        <v>0</v>
      </c>
    </row>
    <row r="6116" spans="1:5" x14ac:dyDescent="0.2">
      <c r="A6116" s="20">
        <v>104171</v>
      </c>
      <c r="B6116" s="17" t="s">
        <v>6129</v>
      </c>
      <c r="C6116" s="20" t="s">
        <v>19</v>
      </c>
      <c r="D6116" s="21">
        <v>111.62</v>
      </c>
      <c r="E6116" s="15">
        <v>0</v>
      </c>
    </row>
    <row r="6117" spans="1:5" x14ac:dyDescent="0.2">
      <c r="A6117" s="20">
        <v>89600</v>
      </c>
      <c r="B6117" s="17" t="s">
        <v>6130</v>
      </c>
      <c r="C6117" s="20" t="s">
        <v>19</v>
      </c>
      <c r="D6117" s="21">
        <v>29.22</v>
      </c>
      <c r="E6117" s="15">
        <v>0</v>
      </c>
    </row>
    <row r="6118" spans="1:5" x14ac:dyDescent="0.2">
      <c r="A6118" s="20">
        <v>89548</v>
      </c>
      <c r="B6118" s="17" t="s">
        <v>6131</v>
      </c>
      <c r="C6118" s="20" t="s">
        <v>19</v>
      </c>
      <c r="D6118" s="21">
        <v>25.31</v>
      </c>
      <c r="E6118" s="15">
        <v>0</v>
      </c>
    </row>
    <row r="6119" spans="1:5" x14ac:dyDescent="0.2">
      <c r="A6119" s="20">
        <v>89669</v>
      </c>
      <c r="B6119" s="17" t="s">
        <v>6132</v>
      </c>
      <c r="C6119" s="20" t="s">
        <v>19</v>
      </c>
      <c r="D6119" s="21">
        <v>38.53</v>
      </c>
      <c r="E6119" s="15">
        <v>0</v>
      </c>
    </row>
    <row r="6120" spans="1:5" x14ac:dyDescent="0.2">
      <c r="A6120" s="20">
        <v>89554</v>
      </c>
      <c r="B6120" s="17" t="s">
        <v>6133</v>
      </c>
      <c r="C6120" s="20" t="s">
        <v>19</v>
      </c>
      <c r="D6120" s="21">
        <v>31.4</v>
      </c>
      <c r="E6120" s="15">
        <v>0</v>
      </c>
    </row>
    <row r="6121" spans="1:5" x14ac:dyDescent="0.2">
      <c r="A6121" s="20">
        <v>89677</v>
      </c>
      <c r="B6121" s="17" t="s">
        <v>6134</v>
      </c>
      <c r="C6121" s="20" t="s">
        <v>19</v>
      </c>
      <c r="D6121" s="21">
        <v>88.37</v>
      </c>
      <c r="E6121" s="15">
        <v>0</v>
      </c>
    </row>
    <row r="6122" spans="1:5" x14ac:dyDescent="0.2">
      <c r="A6122" s="20">
        <v>104170</v>
      </c>
      <c r="B6122" s="17" t="s">
        <v>6135</v>
      </c>
      <c r="C6122" s="20" t="s">
        <v>19</v>
      </c>
      <c r="D6122" s="21">
        <v>77.790000000000006</v>
      </c>
      <c r="E6122" s="15">
        <v>0</v>
      </c>
    </row>
    <row r="6123" spans="1:5" x14ac:dyDescent="0.2">
      <c r="A6123" s="20">
        <v>89544</v>
      </c>
      <c r="B6123" s="17" t="s">
        <v>6136</v>
      </c>
      <c r="C6123" s="20" t="s">
        <v>19</v>
      </c>
      <c r="D6123" s="21">
        <v>9.92</v>
      </c>
      <c r="E6123" s="15">
        <v>0</v>
      </c>
    </row>
    <row r="6124" spans="1:5" x14ac:dyDescent="0.2">
      <c r="A6124" s="20">
        <v>89545</v>
      </c>
      <c r="B6124" s="17" t="s">
        <v>6137</v>
      </c>
      <c r="C6124" s="20" t="s">
        <v>19</v>
      </c>
      <c r="D6124" s="21">
        <v>18.93</v>
      </c>
      <c r="E6124" s="15">
        <v>0</v>
      </c>
    </row>
    <row r="6125" spans="1:5" x14ac:dyDescent="0.2">
      <c r="A6125" s="20">
        <v>89599</v>
      </c>
      <c r="B6125" s="17" t="s">
        <v>6138</v>
      </c>
      <c r="C6125" s="20" t="s">
        <v>19</v>
      </c>
      <c r="D6125" s="21">
        <v>28.87</v>
      </c>
      <c r="E6125" s="15">
        <v>0</v>
      </c>
    </row>
    <row r="6126" spans="1:5" x14ac:dyDescent="0.2">
      <c r="A6126" s="20">
        <v>89547</v>
      </c>
      <c r="B6126" s="17" t="s">
        <v>6139</v>
      </c>
      <c r="C6126" s="20" t="s">
        <v>19</v>
      </c>
      <c r="D6126" s="21">
        <v>24.95</v>
      </c>
      <c r="E6126" s="15">
        <v>0</v>
      </c>
    </row>
    <row r="6127" spans="1:5" x14ac:dyDescent="0.2">
      <c r="A6127" s="20">
        <v>89495</v>
      </c>
      <c r="B6127" s="17" t="s">
        <v>6140</v>
      </c>
      <c r="C6127" s="20" t="s">
        <v>19</v>
      </c>
      <c r="D6127" s="21">
        <v>21.68</v>
      </c>
      <c r="E6127" s="15">
        <v>0</v>
      </c>
    </row>
    <row r="6128" spans="1:5" x14ac:dyDescent="0.2">
      <c r="A6128" s="20">
        <v>89673</v>
      </c>
      <c r="B6128" s="17" t="s">
        <v>6141</v>
      </c>
      <c r="C6128" s="20" t="s">
        <v>19</v>
      </c>
      <c r="D6128" s="21">
        <v>40.85</v>
      </c>
      <c r="E6128" s="15">
        <v>0</v>
      </c>
    </row>
    <row r="6129" spans="1:5" x14ac:dyDescent="0.2">
      <c r="A6129" s="20">
        <v>89557</v>
      </c>
      <c r="B6129" s="17" t="s">
        <v>6142</v>
      </c>
      <c r="C6129" s="20" t="s">
        <v>19</v>
      </c>
      <c r="D6129" s="21">
        <v>35.36</v>
      </c>
      <c r="E6129" s="15">
        <v>0</v>
      </c>
    </row>
    <row r="6130" spans="1:5" x14ac:dyDescent="0.2">
      <c r="A6130" s="20">
        <v>89681</v>
      </c>
      <c r="B6130" s="17" t="s">
        <v>6143</v>
      </c>
      <c r="C6130" s="20" t="s">
        <v>19</v>
      </c>
      <c r="D6130" s="21">
        <v>101.85</v>
      </c>
      <c r="E6130" s="15">
        <v>0</v>
      </c>
    </row>
    <row r="6131" spans="1:5" x14ac:dyDescent="0.2">
      <c r="A6131" s="20">
        <v>104173</v>
      </c>
      <c r="B6131" s="17" t="s">
        <v>6144</v>
      </c>
      <c r="C6131" s="20" t="s">
        <v>19</v>
      </c>
      <c r="D6131" s="21">
        <v>94.76</v>
      </c>
      <c r="E6131" s="15">
        <v>0</v>
      </c>
    </row>
    <row r="6132" spans="1:5" x14ac:dyDescent="0.2">
      <c r="A6132" s="20">
        <v>89549</v>
      </c>
      <c r="B6132" s="17" t="s">
        <v>6145</v>
      </c>
      <c r="C6132" s="20" t="s">
        <v>19</v>
      </c>
      <c r="D6132" s="21">
        <v>20.81</v>
      </c>
      <c r="E6132" s="15">
        <v>0</v>
      </c>
    </row>
    <row r="6133" spans="1:5" x14ac:dyDescent="0.2">
      <c r="A6133" s="20">
        <v>89578</v>
      </c>
      <c r="B6133" s="17" t="s">
        <v>6146</v>
      </c>
      <c r="C6133" s="20" t="s">
        <v>26</v>
      </c>
      <c r="D6133" s="21">
        <v>40.549999999999997</v>
      </c>
      <c r="E6133" s="15">
        <v>0</v>
      </c>
    </row>
    <row r="6134" spans="1:5" x14ac:dyDescent="0.2">
      <c r="A6134" s="20">
        <v>89512</v>
      </c>
      <c r="B6134" s="17" t="s">
        <v>6147</v>
      </c>
      <c r="C6134" s="20" t="s">
        <v>26</v>
      </c>
      <c r="D6134" s="21">
        <v>64.56</v>
      </c>
      <c r="E6134" s="15">
        <v>0</v>
      </c>
    </row>
    <row r="6135" spans="1:5" x14ac:dyDescent="0.2">
      <c r="A6135" s="20">
        <v>89580</v>
      </c>
      <c r="B6135" s="17" t="s">
        <v>6148</v>
      </c>
      <c r="C6135" s="20" t="s">
        <v>26</v>
      </c>
      <c r="D6135" s="21">
        <v>83.52</v>
      </c>
      <c r="E6135" s="15">
        <v>0</v>
      </c>
    </row>
    <row r="6136" spans="1:5" x14ac:dyDescent="0.2">
      <c r="A6136" s="20">
        <v>104166</v>
      </c>
      <c r="B6136" s="17" t="s">
        <v>6149</v>
      </c>
      <c r="C6136" s="20" t="s">
        <v>26</v>
      </c>
      <c r="D6136" s="21">
        <v>92.39</v>
      </c>
      <c r="E6136" s="15">
        <v>0</v>
      </c>
    </row>
    <row r="6137" spans="1:5" x14ac:dyDescent="0.2">
      <c r="A6137" s="20">
        <v>89508</v>
      </c>
      <c r="B6137" s="17" t="s">
        <v>6150</v>
      </c>
      <c r="C6137" s="20" t="s">
        <v>26</v>
      </c>
      <c r="D6137" s="21">
        <v>22.23</v>
      </c>
      <c r="E6137" s="15">
        <v>0</v>
      </c>
    </row>
    <row r="6138" spans="1:5" x14ac:dyDescent="0.2">
      <c r="A6138" s="20">
        <v>89509</v>
      </c>
      <c r="B6138" s="17" t="s">
        <v>6151</v>
      </c>
      <c r="C6138" s="20" t="s">
        <v>26</v>
      </c>
      <c r="D6138" s="21">
        <v>29.92</v>
      </c>
      <c r="E6138" s="15">
        <v>0</v>
      </c>
    </row>
    <row r="6139" spans="1:5" x14ac:dyDescent="0.2">
      <c r="A6139" s="20">
        <v>89576</v>
      </c>
      <c r="B6139" s="17" t="s">
        <v>6152</v>
      </c>
      <c r="C6139" s="20" t="s">
        <v>26</v>
      </c>
      <c r="D6139" s="21">
        <v>32.5</v>
      </c>
      <c r="E6139" s="15">
        <v>0</v>
      </c>
    </row>
    <row r="6140" spans="1:5" x14ac:dyDescent="0.2">
      <c r="A6140" s="20">
        <v>89511</v>
      </c>
      <c r="B6140" s="17" t="s">
        <v>6153</v>
      </c>
      <c r="C6140" s="20" t="s">
        <v>26</v>
      </c>
      <c r="D6140" s="21">
        <v>50.56</v>
      </c>
      <c r="E6140" s="15">
        <v>0</v>
      </c>
    </row>
    <row r="6141" spans="1:5" x14ac:dyDescent="0.2">
      <c r="A6141" s="20">
        <v>89675</v>
      </c>
      <c r="B6141" s="17" t="s">
        <v>6154</v>
      </c>
      <c r="C6141" s="20" t="s">
        <v>19</v>
      </c>
      <c r="D6141" s="21">
        <v>83.1</v>
      </c>
      <c r="E6141" s="15">
        <v>0</v>
      </c>
    </row>
    <row r="6142" spans="1:5" x14ac:dyDescent="0.2">
      <c r="A6142" s="20">
        <v>89559</v>
      </c>
      <c r="B6142" s="17" t="s">
        <v>6155</v>
      </c>
      <c r="C6142" s="20" t="s">
        <v>19</v>
      </c>
      <c r="D6142" s="21">
        <v>76.010000000000005</v>
      </c>
      <c r="E6142" s="15">
        <v>0</v>
      </c>
    </row>
    <row r="6143" spans="1:5" x14ac:dyDescent="0.2">
      <c r="A6143" s="20">
        <v>104172</v>
      </c>
      <c r="B6143" s="17" t="s">
        <v>6156</v>
      </c>
      <c r="C6143" s="20" t="s">
        <v>19</v>
      </c>
      <c r="D6143" s="21">
        <v>313.79000000000002</v>
      </c>
      <c r="E6143" s="15">
        <v>0</v>
      </c>
    </row>
    <row r="6144" spans="1:5" x14ac:dyDescent="0.2">
      <c r="A6144" s="20">
        <v>89683</v>
      </c>
      <c r="B6144" s="17" t="s">
        <v>6157</v>
      </c>
      <c r="C6144" s="20" t="s">
        <v>19</v>
      </c>
      <c r="D6144" s="21">
        <v>324.17</v>
      </c>
      <c r="E6144" s="15">
        <v>0</v>
      </c>
    </row>
    <row r="6145" spans="1:5" x14ac:dyDescent="0.2">
      <c r="A6145" s="20">
        <v>89667</v>
      </c>
      <c r="B6145" s="17" t="s">
        <v>6158</v>
      </c>
      <c r="C6145" s="20" t="s">
        <v>19</v>
      </c>
      <c r="D6145" s="21">
        <v>50.39</v>
      </c>
      <c r="E6145" s="15">
        <v>0</v>
      </c>
    </row>
    <row r="6146" spans="1:5" x14ac:dyDescent="0.2">
      <c r="A6146" s="20">
        <v>89550</v>
      </c>
      <c r="B6146" s="17" t="s">
        <v>6159</v>
      </c>
      <c r="C6146" s="20" t="s">
        <v>19</v>
      </c>
      <c r="D6146" s="21">
        <v>46.48</v>
      </c>
      <c r="E6146" s="15">
        <v>0</v>
      </c>
    </row>
    <row r="6147" spans="1:5" x14ac:dyDescent="0.2">
      <c r="A6147" s="20">
        <v>89693</v>
      </c>
      <c r="B6147" s="17" t="s">
        <v>6160</v>
      </c>
      <c r="C6147" s="20" t="s">
        <v>19</v>
      </c>
      <c r="D6147" s="21">
        <v>92.82</v>
      </c>
      <c r="E6147" s="15">
        <v>0</v>
      </c>
    </row>
    <row r="6148" spans="1:5" x14ac:dyDescent="0.2">
      <c r="A6148" s="20">
        <v>89571</v>
      </c>
      <c r="B6148" s="17" t="s">
        <v>6161</v>
      </c>
      <c r="C6148" s="20" t="s">
        <v>19</v>
      </c>
      <c r="D6148" s="21">
        <v>78.680000000000007</v>
      </c>
      <c r="E6148" s="15">
        <v>0</v>
      </c>
    </row>
    <row r="6149" spans="1:5" x14ac:dyDescent="0.2">
      <c r="A6149" s="20">
        <v>89696</v>
      </c>
      <c r="B6149" s="17" t="s">
        <v>6162</v>
      </c>
      <c r="C6149" s="20" t="s">
        <v>19</v>
      </c>
      <c r="D6149" s="21">
        <v>98.81</v>
      </c>
      <c r="E6149" s="15">
        <v>0</v>
      </c>
    </row>
    <row r="6150" spans="1:5" x14ac:dyDescent="0.2">
      <c r="A6150" s="20">
        <v>89573</v>
      </c>
      <c r="B6150" s="17" t="s">
        <v>6163</v>
      </c>
      <c r="C6150" s="20" t="s">
        <v>19</v>
      </c>
      <c r="D6150" s="21">
        <v>86.77</v>
      </c>
      <c r="E6150" s="15">
        <v>0</v>
      </c>
    </row>
    <row r="6151" spans="1:5" x14ac:dyDescent="0.2">
      <c r="A6151" s="20">
        <v>89704</v>
      </c>
      <c r="B6151" s="17" t="s">
        <v>6164</v>
      </c>
      <c r="C6151" s="20" t="s">
        <v>19</v>
      </c>
      <c r="D6151" s="21">
        <v>173.75</v>
      </c>
      <c r="E6151" s="15">
        <v>0</v>
      </c>
    </row>
    <row r="6152" spans="1:5" x14ac:dyDescent="0.2">
      <c r="A6152" s="20">
        <v>104175</v>
      </c>
      <c r="B6152" s="17" t="s">
        <v>6165</v>
      </c>
      <c r="C6152" s="20" t="s">
        <v>19</v>
      </c>
      <c r="D6152" s="21">
        <v>157.38</v>
      </c>
      <c r="E6152" s="15">
        <v>0</v>
      </c>
    </row>
    <row r="6153" spans="1:5" x14ac:dyDescent="0.2">
      <c r="A6153" s="20">
        <v>89701</v>
      </c>
      <c r="B6153" s="17" t="s">
        <v>6166</v>
      </c>
      <c r="C6153" s="20" t="s">
        <v>19</v>
      </c>
      <c r="D6153" s="21">
        <v>223.75</v>
      </c>
      <c r="E6153" s="15">
        <v>0</v>
      </c>
    </row>
    <row r="6154" spans="1:5" x14ac:dyDescent="0.2">
      <c r="A6154" s="20">
        <v>104177</v>
      </c>
      <c r="B6154" s="17" t="s">
        <v>6167</v>
      </c>
      <c r="C6154" s="20" t="s">
        <v>19</v>
      </c>
      <c r="D6154" s="21">
        <v>203</v>
      </c>
      <c r="E6154" s="15">
        <v>0</v>
      </c>
    </row>
    <row r="6155" spans="1:5" x14ac:dyDescent="0.2">
      <c r="A6155" s="20">
        <v>89566</v>
      </c>
      <c r="B6155" s="17" t="s">
        <v>6168</v>
      </c>
      <c r="C6155" s="20" t="s">
        <v>19</v>
      </c>
      <c r="D6155" s="21">
        <v>53.51</v>
      </c>
      <c r="E6155" s="15">
        <v>0</v>
      </c>
    </row>
    <row r="6156" spans="1:5" x14ac:dyDescent="0.2">
      <c r="A6156" s="20">
        <v>89687</v>
      </c>
      <c r="B6156" s="17" t="s">
        <v>6169</v>
      </c>
      <c r="C6156" s="20" t="s">
        <v>19</v>
      </c>
      <c r="D6156" s="21">
        <v>61.32</v>
      </c>
      <c r="E6156" s="15">
        <v>0</v>
      </c>
    </row>
    <row r="6157" spans="1:5" x14ac:dyDescent="0.2">
      <c r="A6157" s="20">
        <v>102450</v>
      </c>
      <c r="B6157" s="17" t="s">
        <v>6170</v>
      </c>
      <c r="C6157" s="20" t="s">
        <v>17</v>
      </c>
      <c r="D6157" s="21">
        <v>0</v>
      </c>
      <c r="E6157" s="15">
        <v>0</v>
      </c>
    </row>
    <row r="6158" spans="1:5" x14ac:dyDescent="0.2">
      <c r="A6158" s="20">
        <v>102250</v>
      </c>
      <c r="B6158" s="17" t="s">
        <v>6171</v>
      </c>
      <c r="C6158" s="20" t="s">
        <v>17</v>
      </c>
      <c r="D6158" s="21">
        <v>0</v>
      </c>
      <c r="E6158" s="15">
        <v>0</v>
      </c>
    </row>
    <row r="6159" spans="1:5" x14ac:dyDescent="0.2">
      <c r="A6159" s="20">
        <v>102240</v>
      </c>
      <c r="B6159" s="17" t="s">
        <v>6172</v>
      </c>
      <c r="C6159" s="20" t="s">
        <v>17</v>
      </c>
      <c r="D6159" s="21">
        <v>0</v>
      </c>
      <c r="E6159" s="15">
        <v>0</v>
      </c>
    </row>
    <row r="6160" spans="1:5" x14ac:dyDescent="0.2">
      <c r="A6160" s="20">
        <v>102449</v>
      </c>
      <c r="B6160" s="17" t="s">
        <v>6173</v>
      </c>
      <c r="C6160" s="20" t="s">
        <v>17</v>
      </c>
      <c r="D6160" s="21">
        <v>0</v>
      </c>
      <c r="E6160" s="15">
        <v>0</v>
      </c>
    </row>
    <row r="6161" spans="1:5" x14ac:dyDescent="0.2">
      <c r="A6161" s="20">
        <v>102249</v>
      </c>
      <c r="B6161" s="17" t="s">
        <v>6174</v>
      </c>
      <c r="C6161" s="20" t="s">
        <v>17</v>
      </c>
      <c r="D6161" s="21">
        <v>0</v>
      </c>
      <c r="E6161" s="15">
        <v>0</v>
      </c>
    </row>
    <row r="6162" spans="1:5" x14ac:dyDescent="0.2">
      <c r="A6162" s="20">
        <v>102238</v>
      </c>
      <c r="B6162" s="17" t="s">
        <v>6175</v>
      </c>
      <c r="C6162" s="20" t="s">
        <v>17</v>
      </c>
      <c r="D6162" s="21">
        <v>0</v>
      </c>
      <c r="E6162" s="15">
        <v>0</v>
      </c>
    </row>
    <row r="6163" spans="1:5" x14ac:dyDescent="0.2">
      <c r="A6163" s="20">
        <v>102448</v>
      </c>
      <c r="B6163" s="17" t="s">
        <v>6176</v>
      </c>
      <c r="C6163" s="20" t="s">
        <v>17</v>
      </c>
      <c r="D6163" s="21">
        <v>0</v>
      </c>
      <c r="E6163" s="15">
        <v>0</v>
      </c>
    </row>
    <row r="6164" spans="1:5" x14ac:dyDescent="0.2">
      <c r="A6164" s="20">
        <v>102248</v>
      </c>
      <c r="B6164" s="17" t="s">
        <v>6177</v>
      </c>
      <c r="C6164" s="20" t="s">
        <v>17</v>
      </c>
      <c r="D6164" s="21">
        <v>0</v>
      </c>
      <c r="E6164" s="15">
        <v>0</v>
      </c>
    </row>
    <row r="6165" spans="1:5" x14ac:dyDescent="0.2">
      <c r="A6165" s="20">
        <v>102253</v>
      </c>
      <c r="B6165" s="17" t="s">
        <v>6178</v>
      </c>
      <c r="C6165" s="20" t="s">
        <v>17</v>
      </c>
      <c r="D6165" s="21">
        <v>974.54</v>
      </c>
      <c r="E6165" s="15">
        <v>0</v>
      </c>
    </row>
    <row r="6166" spans="1:5" x14ac:dyDescent="0.2">
      <c r="A6166" s="20">
        <v>102254</v>
      </c>
      <c r="B6166" s="17" t="s">
        <v>6179</v>
      </c>
      <c r="C6166" s="20" t="s">
        <v>17</v>
      </c>
      <c r="D6166" s="21">
        <v>1048.05</v>
      </c>
      <c r="E6166" s="15">
        <v>0</v>
      </c>
    </row>
    <row r="6167" spans="1:5" x14ac:dyDescent="0.2">
      <c r="A6167" s="20">
        <v>102257</v>
      </c>
      <c r="B6167" s="17" t="s">
        <v>6180</v>
      </c>
      <c r="C6167" s="20" t="s">
        <v>17</v>
      </c>
      <c r="D6167" s="21">
        <v>415.27</v>
      </c>
      <c r="E6167" s="15">
        <v>0</v>
      </c>
    </row>
    <row r="6168" spans="1:5" x14ac:dyDescent="0.2">
      <c r="A6168" s="20">
        <v>102239</v>
      </c>
      <c r="B6168" s="17" t="s">
        <v>6181</v>
      </c>
      <c r="C6168" s="20" t="s">
        <v>17</v>
      </c>
      <c r="D6168" s="21">
        <v>0</v>
      </c>
      <c r="E6168" s="15">
        <v>0</v>
      </c>
    </row>
    <row r="6169" spans="1:5" x14ac:dyDescent="0.2">
      <c r="A6169" s="20">
        <v>102236</v>
      </c>
      <c r="B6169" s="17" t="s">
        <v>6182</v>
      </c>
      <c r="C6169" s="20" t="s">
        <v>17</v>
      </c>
      <c r="D6169" s="21">
        <v>0</v>
      </c>
      <c r="E6169" s="15">
        <v>0</v>
      </c>
    </row>
    <row r="6170" spans="1:5" x14ac:dyDescent="0.2">
      <c r="A6170" s="20">
        <v>102235</v>
      </c>
      <c r="B6170" s="17" t="s">
        <v>6183</v>
      </c>
      <c r="C6170" s="20" t="s">
        <v>17</v>
      </c>
      <c r="D6170" s="21">
        <v>514.61</v>
      </c>
      <c r="E6170" s="15">
        <v>0</v>
      </c>
    </row>
    <row r="6171" spans="1:5" x14ac:dyDescent="0.2">
      <c r="A6171" s="20">
        <v>106164</v>
      </c>
      <c r="B6171" s="17" t="s">
        <v>6184</v>
      </c>
      <c r="C6171" s="20" t="s">
        <v>17</v>
      </c>
      <c r="D6171" s="21">
        <v>0</v>
      </c>
      <c r="E6171" s="15">
        <v>0</v>
      </c>
    </row>
    <row r="6172" spans="1:5" x14ac:dyDescent="0.2">
      <c r="A6172" s="20">
        <v>102260</v>
      </c>
      <c r="B6172" s="17" t="s">
        <v>6185</v>
      </c>
      <c r="C6172" s="20" t="s">
        <v>17</v>
      </c>
      <c r="D6172" s="21">
        <v>0</v>
      </c>
      <c r="E6172" s="15">
        <v>0</v>
      </c>
    </row>
    <row r="6173" spans="1:5" x14ac:dyDescent="0.2">
      <c r="A6173" s="20">
        <v>102259</v>
      </c>
      <c r="B6173" s="17" t="s">
        <v>6186</v>
      </c>
      <c r="C6173" s="20" t="s">
        <v>17</v>
      </c>
      <c r="D6173" s="21">
        <v>0</v>
      </c>
      <c r="E6173" s="15">
        <v>0</v>
      </c>
    </row>
    <row r="6174" spans="1:5" x14ac:dyDescent="0.2">
      <c r="A6174" s="20">
        <v>102262</v>
      </c>
      <c r="B6174" s="17" t="s">
        <v>6187</v>
      </c>
      <c r="C6174" s="20" t="s">
        <v>19</v>
      </c>
      <c r="D6174" s="21">
        <v>0</v>
      </c>
      <c r="E6174" s="15">
        <v>0</v>
      </c>
    </row>
    <row r="6175" spans="1:5" x14ac:dyDescent="0.2">
      <c r="A6175" s="20">
        <v>102242</v>
      </c>
      <c r="B6175" s="17" t="s">
        <v>6188</v>
      </c>
      <c r="C6175" s="20" t="s">
        <v>17</v>
      </c>
      <c r="D6175" s="21">
        <v>0</v>
      </c>
      <c r="E6175" s="15">
        <v>0</v>
      </c>
    </row>
    <row r="6176" spans="1:5" x14ac:dyDescent="0.2">
      <c r="A6176" s="20">
        <v>106165</v>
      </c>
      <c r="B6176" s="17" t="s">
        <v>6189</v>
      </c>
      <c r="C6176" s="20" t="s">
        <v>19</v>
      </c>
      <c r="D6176" s="21">
        <v>0</v>
      </c>
      <c r="E6176" s="15">
        <v>0</v>
      </c>
    </row>
    <row r="6177" spans="1:5" x14ac:dyDescent="0.2">
      <c r="A6177" s="20">
        <v>102246</v>
      </c>
      <c r="B6177" s="17" t="s">
        <v>6190</v>
      </c>
      <c r="C6177" s="20" t="s">
        <v>17</v>
      </c>
      <c r="D6177" s="21">
        <v>0</v>
      </c>
      <c r="E6177" s="15">
        <v>0</v>
      </c>
    </row>
    <row r="6178" spans="1:5" x14ac:dyDescent="0.2">
      <c r="A6178" s="20">
        <v>102252</v>
      </c>
      <c r="B6178" s="17" t="s">
        <v>6191</v>
      </c>
      <c r="C6178" s="20" t="s">
        <v>17</v>
      </c>
      <c r="D6178" s="21">
        <v>0</v>
      </c>
      <c r="E6178" s="15">
        <v>0</v>
      </c>
    </row>
    <row r="6179" spans="1:5" x14ac:dyDescent="0.2">
      <c r="A6179" s="20">
        <v>101912</v>
      </c>
      <c r="B6179" s="17" t="s">
        <v>6192</v>
      </c>
      <c r="C6179" s="20" t="s">
        <v>19</v>
      </c>
      <c r="D6179" s="21">
        <v>1930.45</v>
      </c>
      <c r="E6179" s="15">
        <v>0</v>
      </c>
    </row>
    <row r="6180" spans="1:5" x14ac:dyDescent="0.2">
      <c r="A6180" s="20">
        <v>96765</v>
      </c>
      <c r="B6180" s="17" t="s">
        <v>6193</v>
      </c>
      <c r="C6180" s="20" t="s">
        <v>19</v>
      </c>
      <c r="D6180" s="21">
        <v>2019.83</v>
      </c>
      <c r="E6180" s="15">
        <v>0</v>
      </c>
    </row>
    <row r="6181" spans="1:5" x14ac:dyDescent="0.2">
      <c r="A6181" s="20">
        <v>97430</v>
      </c>
      <c r="B6181" s="17" t="s">
        <v>6194</v>
      </c>
      <c r="C6181" s="20" t="s">
        <v>19</v>
      </c>
      <c r="D6181" s="21">
        <v>50.43</v>
      </c>
      <c r="E6181" s="15">
        <v>0</v>
      </c>
    </row>
    <row r="6182" spans="1:5" x14ac:dyDescent="0.2">
      <c r="A6182" s="20">
        <v>97431</v>
      </c>
      <c r="B6182" s="17" t="s">
        <v>6195</v>
      </c>
      <c r="C6182" s="20" t="s">
        <v>19</v>
      </c>
      <c r="D6182" s="21">
        <v>53.28</v>
      </c>
      <c r="E6182" s="15">
        <v>0</v>
      </c>
    </row>
    <row r="6183" spans="1:5" x14ac:dyDescent="0.2">
      <c r="A6183" s="20">
        <v>97432</v>
      </c>
      <c r="B6183" s="17" t="s">
        <v>6196</v>
      </c>
      <c r="C6183" s="20" t="s">
        <v>19</v>
      </c>
      <c r="D6183" s="21">
        <v>57.19</v>
      </c>
      <c r="E6183" s="15">
        <v>0</v>
      </c>
    </row>
    <row r="6184" spans="1:5" x14ac:dyDescent="0.2">
      <c r="A6184" s="20">
        <v>101913</v>
      </c>
      <c r="B6184" s="17" t="s">
        <v>6197</v>
      </c>
      <c r="C6184" s="20" t="s">
        <v>19</v>
      </c>
      <c r="D6184" s="21">
        <v>524.83000000000004</v>
      </c>
      <c r="E6184" s="15">
        <v>0</v>
      </c>
    </row>
    <row r="6185" spans="1:5" x14ac:dyDescent="0.2">
      <c r="A6185" s="20">
        <v>101914</v>
      </c>
      <c r="B6185" s="17" t="s">
        <v>6198</v>
      </c>
      <c r="C6185" s="20" t="s">
        <v>19</v>
      </c>
      <c r="D6185" s="21">
        <v>637.65</v>
      </c>
      <c r="E6185" s="15">
        <v>0</v>
      </c>
    </row>
    <row r="6186" spans="1:5" x14ac:dyDescent="0.2">
      <c r="A6186" s="20">
        <v>101915</v>
      </c>
      <c r="B6186" s="17" t="s">
        <v>6199</v>
      </c>
      <c r="C6186" s="20" t="s">
        <v>19</v>
      </c>
      <c r="D6186" s="21">
        <v>369.76</v>
      </c>
      <c r="E6186" s="15">
        <v>0</v>
      </c>
    </row>
    <row r="6187" spans="1:5" x14ac:dyDescent="0.2">
      <c r="A6187" s="20">
        <v>97433</v>
      </c>
      <c r="B6187" s="17" t="s">
        <v>6200</v>
      </c>
      <c r="C6187" s="20" t="s">
        <v>19</v>
      </c>
      <c r="D6187" s="21">
        <v>105.91</v>
      </c>
      <c r="E6187" s="15">
        <v>0</v>
      </c>
    </row>
    <row r="6188" spans="1:5" x14ac:dyDescent="0.2">
      <c r="A6188" s="20">
        <v>97435</v>
      </c>
      <c r="B6188" s="17" t="s">
        <v>6201</v>
      </c>
      <c r="C6188" s="20" t="s">
        <v>19</v>
      </c>
      <c r="D6188" s="21">
        <v>118.49</v>
      </c>
      <c r="E6188" s="15">
        <v>0</v>
      </c>
    </row>
    <row r="6189" spans="1:5" x14ac:dyDescent="0.2">
      <c r="A6189" s="20">
        <v>97437</v>
      </c>
      <c r="B6189" s="17" t="s">
        <v>6202</v>
      </c>
      <c r="C6189" s="20" t="s">
        <v>19</v>
      </c>
      <c r="D6189" s="21">
        <v>130.94999999999999</v>
      </c>
      <c r="E6189" s="15">
        <v>0</v>
      </c>
    </row>
    <row r="6190" spans="1:5" x14ac:dyDescent="0.2">
      <c r="A6190" s="20">
        <v>97546</v>
      </c>
      <c r="B6190" s="17" t="s">
        <v>6203</v>
      </c>
      <c r="C6190" s="20" t="s">
        <v>19</v>
      </c>
      <c r="D6190" s="21">
        <v>40.07</v>
      </c>
      <c r="E6190" s="15">
        <v>0</v>
      </c>
    </row>
    <row r="6191" spans="1:5" x14ac:dyDescent="0.2">
      <c r="A6191" s="20">
        <v>97548</v>
      </c>
      <c r="B6191" s="17" t="s">
        <v>6204</v>
      </c>
      <c r="C6191" s="20" t="s">
        <v>19</v>
      </c>
      <c r="D6191" s="21">
        <v>60.44</v>
      </c>
      <c r="E6191" s="15">
        <v>0</v>
      </c>
    </row>
    <row r="6192" spans="1:5" x14ac:dyDescent="0.2">
      <c r="A6192" s="20">
        <v>97550</v>
      </c>
      <c r="B6192" s="17" t="s">
        <v>6205</v>
      </c>
      <c r="C6192" s="20" t="s">
        <v>19</v>
      </c>
      <c r="D6192" s="21">
        <v>102.4</v>
      </c>
      <c r="E6192" s="15">
        <v>0</v>
      </c>
    </row>
    <row r="6193" spans="1:5" x14ac:dyDescent="0.2">
      <c r="A6193" s="20">
        <v>97479</v>
      </c>
      <c r="B6193" s="17" t="s">
        <v>6206</v>
      </c>
      <c r="C6193" s="20" t="s">
        <v>19</v>
      </c>
      <c r="D6193" s="21">
        <v>64.36</v>
      </c>
      <c r="E6193" s="15">
        <v>0</v>
      </c>
    </row>
    <row r="6194" spans="1:5" x14ac:dyDescent="0.2">
      <c r="A6194" s="20">
        <v>97517</v>
      </c>
      <c r="B6194" s="17" t="s">
        <v>6207</v>
      </c>
      <c r="C6194" s="20" t="s">
        <v>19</v>
      </c>
      <c r="D6194" s="21">
        <v>59.68</v>
      </c>
      <c r="E6194" s="15">
        <v>0</v>
      </c>
    </row>
    <row r="6195" spans="1:5" x14ac:dyDescent="0.2">
      <c r="A6195" s="20">
        <v>97481</v>
      </c>
      <c r="B6195" s="17" t="s">
        <v>6208</v>
      </c>
      <c r="C6195" s="20" t="s">
        <v>19</v>
      </c>
      <c r="D6195" s="21">
        <v>92.1</v>
      </c>
      <c r="E6195" s="15">
        <v>0</v>
      </c>
    </row>
    <row r="6196" spans="1:5" x14ac:dyDescent="0.2">
      <c r="A6196" s="20">
        <v>97519</v>
      </c>
      <c r="B6196" s="17" t="s">
        <v>6209</v>
      </c>
      <c r="C6196" s="20" t="s">
        <v>19</v>
      </c>
      <c r="D6196" s="21">
        <v>83.84</v>
      </c>
      <c r="E6196" s="15">
        <v>0</v>
      </c>
    </row>
    <row r="6197" spans="1:5" x14ac:dyDescent="0.2">
      <c r="A6197" s="20">
        <v>97483</v>
      </c>
      <c r="B6197" s="17" t="s">
        <v>6210</v>
      </c>
      <c r="C6197" s="20" t="s">
        <v>19</v>
      </c>
      <c r="D6197" s="21">
        <v>127.69</v>
      </c>
      <c r="E6197" s="15">
        <v>0</v>
      </c>
    </row>
    <row r="6198" spans="1:5" x14ac:dyDescent="0.2">
      <c r="A6198" s="20">
        <v>97521</v>
      </c>
      <c r="B6198" s="17" t="s">
        <v>6211</v>
      </c>
      <c r="C6198" s="20" t="s">
        <v>19</v>
      </c>
      <c r="D6198" s="21">
        <v>115.35</v>
      </c>
      <c r="E6198" s="15">
        <v>0</v>
      </c>
    </row>
    <row r="6199" spans="1:5" x14ac:dyDescent="0.2">
      <c r="A6199" s="20">
        <v>97452</v>
      </c>
      <c r="B6199" s="17" t="s">
        <v>6212</v>
      </c>
      <c r="C6199" s="20" t="s">
        <v>19</v>
      </c>
      <c r="D6199" s="21">
        <v>212.41</v>
      </c>
      <c r="E6199" s="15">
        <v>0</v>
      </c>
    </row>
    <row r="6200" spans="1:5" x14ac:dyDescent="0.2">
      <c r="A6200" s="20">
        <v>97485</v>
      </c>
      <c r="B6200" s="17" t="s">
        <v>6213</v>
      </c>
      <c r="C6200" s="20" t="s">
        <v>19</v>
      </c>
      <c r="D6200" s="21">
        <v>174.88</v>
      </c>
      <c r="E6200" s="15">
        <v>0</v>
      </c>
    </row>
    <row r="6201" spans="1:5" x14ac:dyDescent="0.2">
      <c r="A6201" s="20">
        <v>97523</v>
      </c>
      <c r="B6201" s="17" t="s">
        <v>6214</v>
      </c>
      <c r="C6201" s="20" t="s">
        <v>19</v>
      </c>
      <c r="D6201" s="21">
        <v>157.43</v>
      </c>
      <c r="E6201" s="15">
        <v>0</v>
      </c>
    </row>
    <row r="6202" spans="1:5" x14ac:dyDescent="0.2">
      <c r="A6202" s="20">
        <v>97454</v>
      </c>
      <c r="B6202" s="17" t="s">
        <v>6215</v>
      </c>
      <c r="C6202" s="20" t="s">
        <v>19</v>
      </c>
      <c r="D6202" s="21">
        <v>343.36</v>
      </c>
      <c r="E6202" s="15">
        <v>0</v>
      </c>
    </row>
    <row r="6203" spans="1:5" x14ac:dyDescent="0.2">
      <c r="A6203" s="20">
        <v>97487</v>
      </c>
      <c r="B6203" s="17" t="s">
        <v>6216</v>
      </c>
      <c r="C6203" s="20" t="s">
        <v>19</v>
      </c>
      <c r="D6203" s="21">
        <v>316.83</v>
      </c>
      <c r="E6203" s="15">
        <v>0</v>
      </c>
    </row>
    <row r="6204" spans="1:5" x14ac:dyDescent="0.2">
      <c r="A6204" s="20">
        <v>97525</v>
      </c>
      <c r="B6204" s="17" t="s">
        <v>6217</v>
      </c>
      <c r="C6204" s="20" t="s">
        <v>19</v>
      </c>
      <c r="D6204" s="21">
        <v>291.72000000000003</v>
      </c>
      <c r="E6204" s="15">
        <v>0</v>
      </c>
    </row>
    <row r="6205" spans="1:5" x14ac:dyDescent="0.2">
      <c r="A6205" s="20">
        <v>97456</v>
      </c>
      <c r="B6205" s="17" t="s">
        <v>6218</v>
      </c>
      <c r="C6205" s="20" t="s">
        <v>19</v>
      </c>
      <c r="D6205" s="21">
        <v>753.34</v>
      </c>
      <c r="E6205" s="15">
        <v>0</v>
      </c>
    </row>
    <row r="6206" spans="1:5" x14ac:dyDescent="0.2">
      <c r="A6206" s="20">
        <v>97489</v>
      </c>
      <c r="B6206" s="17" t="s">
        <v>6219</v>
      </c>
      <c r="C6206" s="20" t="s">
        <v>19</v>
      </c>
      <c r="D6206" s="21">
        <v>737.83</v>
      </c>
      <c r="E6206" s="15">
        <v>0</v>
      </c>
    </row>
    <row r="6207" spans="1:5" x14ac:dyDescent="0.2">
      <c r="A6207" s="20">
        <v>97527</v>
      </c>
      <c r="B6207" s="17" t="s">
        <v>6220</v>
      </c>
      <c r="C6207" s="20" t="s">
        <v>19</v>
      </c>
      <c r="D6207" s="21">
        <v>705.06</v>
      </c>
      <c r="E6207" s="15">
        <v>0</v>
      </c>
    </row>
    <row r="6208" spans="1:5" x14ac:dyDescent="0.2">
      <c r="A6208" s="20">
        <v>97434</v>
      </c>
      <c r="B6208" s="17" t="s">
        <v>6221</v>
      </c>
      <c r="C6208" s="20" t="s">
        <v>19</v>
      </c>
      <c r="D6208" s="21">
        <v>107.57</v>
      </c>
      <c r="E6208" s="15">
        <v>0</v>
      </c>
    </row>
    <row r="6209" spans="1:5" x14ac:dyDescent="0.2">
      <c r="A6209" s="20">
        <v>97436</v>
      </c>
      <c r="B6209" s="17" t="s">
        <v>6222</v>
      </c>
      <c r="C6209" s="20" t="s">
        <v>19</v>
      </c>
      <c r="D6209" s="21">
        <v>121.68</v>
      </c>
      <c r="E6209" s="15">
        <v>0</v>
      </c>
    </row>
    <row r="6210" spans="1:5" x14ac:dyDescent="0.2">
      <c r="A6210" s="20">
        <v>97438</v>
      </c>
      <c r="B6210" s="17" t="s">
        <v>6223</v>
      </c>
      <c r="C6210" s="20" t="s">
        <v>19</v>
      </c>
      <c r="D6210" s="21">
        <v>134.36000000000001</v>
      </c>
      <c r="E6210" s="15">
        <v>0</v>
      </c>
    </row>
    <row r="6211" spans="1:5" x14ac:dyDescent="0.2">
      <c r="A6211" s="20">
        <v>97547</v>
      </c>
      <c r="B6211" s="17" t="s">
        <v>6224</v>
      </c>
      <c r="C6211" s="20" t="s">
        <v>19</v>
      </c>
      <c r="D6211" s="21">
        <v>40.07</v>
      </c>
      <c r="E6211" s="15">
        <v>0</v>
      </c>
    </row>
    <row r="6212" spans="1:5" x14ac:dyDescent="0.2">
      <c r="A6212" s="20">
        <v>97549</v>
      </c>
      <c r="B6212" s="17" t="s">
        <v>6225</v>
      </c>
      <c r="C6212" s="20" t="s">
        <v>19</v>
      </c>
      <c r="D6212" s="21">
        <v>60.44</v>
      </c>
      <c r="E6212" s="15">
        <v>0</v>
      </c>
    </row>
    <row r="6213" spans="1:5" x14ac:dyDescent="0.2">
      <c r="A6213" s="20">
        <v>97551</v>
      </c>
      <c r="B6213" s="17" t="s">
        <v>6226</v>
      </c>
      <c r="C6213" s="20" t="s">
        <v>19</v>
      </c>
      <c r="D6213" s="21">
        <v>102.4</v>
      </c>
      <c r="E6213" s="15">
        <v>0</v>
      </c>
    </row>
    <row r="6214" spans="1:5" x14ac:dyDescent="0.2">
      <c r="A6214" s="20">
        <v>97480</v>
      </c>
      <c r="B6214" s="17" t="s">
        <v>6227</v>
      </c>
      <c r="C6214" s="20" t="s">
        <v>19</v>
      </c>
      <c r="D6214" s="21">
        <v>64.36</v>
      </c>
      <c r="E6214" s="15">
        <v>0</v>
      </c>
    </row>
    <row r="6215" spans="1:5" x14ac:dyDescent="0.2">
      <c r="A6215" s="20">
        <v>97518</v>
      </c>
      <c r="B6215" s="17" t="s">
        <v>6228</v>
      </c>
      <c r="C6215" s="20" t="s">
        <v>19</v>
      </c>
      <c r="D6215" s="21">
        <v>59.68</v>
      </c>
      <c r="E6215" s="15">
        <v>0</v>
      </c>
    </row>
    <row r="6216" spans="1:5" x14ac:dyDescent="0.2">
      <c r="A6216" s="20">
        <v>97482</v>
      </c>
      <c r="B6216" s="17" t="s">
        <v>6229</v>
      </c>
      <c r="C6216" s="20" t="s">
        <v>19</v>
      </c>
      <c r="D6216" s="21">
        <v>92.1</v>
      </c>
      <c r="E6216" s="15">
        <v>0</v>
      </c>
    </row>
    <row r="6217" spans="1:5" x14ac:dyDescent="0.2">
      <c r="A6217" s="20">
        <v>97520</v>
      </c>
      <c r="B6217" s="17" t="s">
        <v>6230</v>
      </c>
      <c r="C6217" s="20" t="s">
        <v>19</v>
      </c>
      <c r="D6217" s="21">
        <v>83.84</v>
      </c>
      <c r="E6217" s="15">
        <v>0</v>
      </c>
    </row>
    <row r="6218" spans="1:5" x14ac:dyDescent="0.2">
      <c r="A6218" s="20">
        <v>97484</v>
      </c>
      <c r="B6218" s="17" t="s">
        <v>6231</v>
      </c>
      <c r="C6218" s="20" t="s">
        <v>19</v>
      </c>
      <c r="D6218" s="21">
        <v>127.69</v>
      </c>
      <c r="E6218" s="15">
        <v>0</v>
      </c>
    </row>
    <row r="6219" spans="1:5" x14ac:dyDescent="0.2">
      <c r="A6219" s="20">
        <v>97522</v>
      </c>
      <c r="B6219" s="17" t="s">
        <v>6232</v>
      </c>
      <c r="C6219" s="20" t="s">
        <v>19</v>
      </c>
      <c r="D6219" s="21">
        <v>115.35</v>
      </c>
      <c r="E6219" s="15">
        <v>0</v>
      </c>
    </row>
    <row r="6220" spans="1:5" x14ac:dyDescent="0.2">
      <c r="A6220" s="20">
        <v>97453</v>
      </c>
      <c r="B6220" s="17" t="s">
        <v>6233</v>
      </c>
      <c r="C6220" s="20" t="s">
        <v>19</v>
      </c>
      <c r="D6220" s="21">
        <v>224.24</v>
      </c>
      <c r="E6220" s="15">
        <v>0</v>
      </c>
    </row>
    <row r="6221" spans="1:5" x14ac:dyDescent="0.2">
      <c r="A6221" s="20">
        <v>97486</v>
      </c>
      <c r="B6221" s="17" t="s">
        <v>6234</v>
      </c>
      <c r="C6221" s="20" t="s">
        <v>19</v>
      </c>
      <c r="D6221" s="21">
        <v>186.71</v>
      </c>
      <c r="E6221" s="15">
        <v>0</v>
      </c>
    </row>
    <row r="6222" spans="1:5" x14ac:dyDescent="0.2">
      <c r="A6222" s="20">
        <v>97524</v>
      </c>
      <c r="B6222" s="17" t="s">
        <v>6235</v>
      </c>
      <c r="C6222" s="20" t="s">
        <v>19</v>
      </c>
      <c r="D6222" s="21">
        <v>169.26</v>
      </c>
      <c r="E6222" s="15">
        <v>0</v>
      </c>
    </row>
    <row r="6223" spans="1:5" x14ac:dyDescent="0.2">
      <c r="A6223" s="20">
        <v>97455</v>
      </c>
      <c r="B6223" s="17" t="s">
        <v>6236</v>
      </c>
      <c r="C6223" s="20" t="s">
        <v>19</v>
      </c>
      <c r="D6223" s="21">
        <v>362.28</v>
      </c>
      <c r="E6223" s="15">
        <v>0</v>
      </c>
    </row>
    <row r="6224" spans="1:5" x14ac:dyDescent="0.2">
      <c r="A6224" s="20">
        <v>97488</v>
      </c>
      <c r="B6224" s="17" t="s">
        <v>6237</v>
      </c>
      <c r="C6224" s="20" t="s">
        <v>19</v>
      </c>
      <c r="D6224" s="21">
        <v>335.75</v>
      </c>
      <c r="E6224" s="15">
        <v>0</v>
      </c>
    </row>
    <row r="6225" spans="1:5" x14ac:dyDescent="0.2">
      <c r="A6225" s="20">
        <v>97526</v>
      </c>
      <c r="B6225" s="17" t="s">
        <v>6238</v>
      </c>
      <c r="C6225" s="20" t="s">
        <v>19</v>
      </c>
      <c r="D6225" s="21">
        <v>310.64</v>
      </c>
      <c r="E6225" s="15">
        <v>0</v>
      </c>
    </row>
    <row r="6226" spans="1:5" x14ac:dyDescent="0.2">
      <c r="A6226" s="20">
        <v>97457</v>
      </c>
      <c r="B6226" s="17" t="s">
        <v>6239</v>
      </c>
      <c r="C6226" s="20" t="s">
        <v>19</v>
      </c>
      <c r="D6226" s="21">
        <v>668.45</v>
      </c>
      <c r="E6226" s="15">
        <v>0</v>
      </c>
    </row>
    <row r="6227" spans="1:5" x14ac:dyDescent="0.2">
      <c r="A6227" s="20">
        <v>97490</v>
      </c>
      <c r="B6227" s="17" t="s">
        <v>6240</v>
      </c>
      <c r="C6227" s="20" t="s">
        <v>19</v>
      </c>
      <c r="D6227" s="21">
        <v>652.94000000000005</v>
      </c>
      <c r="E6227" s="15">
        <v>0</v>
      </c>
    </row>
    <row r="6228" spans="1:5" x14ac:dyDescent="0.2">
      <c r="A6228" s="20">
        <v>97528</v>
      </c>
      <c r="B6228" s="17" t="s">
        <v>6241</v>
      </c>
      <c r="C6228" s="20" t="s">
        <v>19</v>
      </c>
      <c r="D6228" s="21">
        <v>620.16999999999996</v>
      </c>
      <c r="E6228" s="15">
        <v>0</v>
      </c>
    </row>
    <row r="6229" spans="1:5" x14ac:dyDescent="0.2">
      <c r="A6229" s="20">
        <v>101906</v>
      </c>
      <c r="B6229" s="17" t="s">
        <v>6242</v>
      </c>
      <c r="C6229" s="20" t="s">
        <v>19</v>
      </c>
      <c r="D6229" s="21">
        <v>668.5</v>
      </c>
      <c r="E6229" s="15">
        <v>0</v>
      </c>
    </row>
    <row r="6230" spans="1:5" x14ac:dyDescent="0.2">
      <c r="A6230" s="20">
        <v>101907</v>
      </c>
      <c r="B6230" s="17" t="s">
        <v>6243</v>
      </c>
      <c r="C6230" s="20" t="s">
        <v>19</v>
      </c>
      <c r="D6230" s="21">
        <v>721.47</v>
      </c>
      <c r="E6230" s="15">
        <v>0</v>
      </c>
    </row>
    <row r="6231" spans="1:5" x14ac:dyDescent="0.2">
      <c r="A6231" s="20">
        <v>101911</v>
      </c>
      <c r="B6231" s="17" t="s">
        <v>6244</v>
      </c>
      <c r="C6231" s="20" t="s">
        <v>19</v>
      </c>
      <c r="D6231" s="21">
        <v>350.73</v>
      </c>
      <c r="E6231" s="15">
        <v>0</v>
      </c>
    </row>
    <row r="6232" spans="1:5" x14ac:dyDescent="0.2">
      <c r="A6232" s="20">
        <v>101908</v>
      </c>
      <c r="B6232" s="17" t="s">
        <v>6245</v>
      </c>
      <c r="C6232" s="20" t="s">
        <v>19</v>
      </c>
      <c r="D6232" s="21">
        <v>227.16</v>
      </c>
      <c r="E6232" s="15">
        <v>0</v>
      </c>
    </row>
    <row r="6233" spans="1:5" x14ac:dyDescent="0.2">
      <c r="A6233" s="20">
        <v>101909</v>
      </c>
      <c r="B6233" s="17" t="s">
        <v>6246</v>
      </c>
      <c r="C6233" s="20" t="s">
        <v>19</v>
      </c>
      <c r="D6233" s="21">
        <v>262.47000000000003</v>
      </c>
      <c r="E6233" s="15">
        <v>0</v>
      </c>
    </row>
    <row r="6234" spans="1:5" x14ac:dyDescent="0.2">
      <c r="A6234" s="20">
        <v>101910</v>
      </c>
      <c r="B6234" s="17" t="s">
        <v>6247</v>
      </c>
      <c r="C6234" s="20" t="s">
        <v>19</v>
      </c>
      <c r="D6234" s="21">
        <v>306.60000000000002</v>
      </c>
      <c r="E6234" s="15">
        <v>0</v>
      </c>
    </row>
    <row r="6235" spans="1:5" x14ac:dyDescent="0.2">
      <c r="A6235" s="20">
        <v>101905</v>
      </c>
      <c r="B6235" s="17" t="s">
        <v>6248</v>
      </c>
      <c r="C6235" s="20" t="s">
        <v>19</v>
      </c>
      <c r="D6235" s="21">
        <v>233.78</v>
      </c>
      <c r="E6235" s="15">
        <v>0</v>
      </c>
    </row>
    <row r="6236" spans="1:5" x14ac:dyDescent="0.2">
      <c r="A6236" s="20">
        <v>92698</v>
      </c>
      <c r="B6236" s="17" t="s">
        <v>6249</v>
      </c>
      <c r="C6236" s="20" t="s">
        <v>19</v>
      </c>
      <c r="D6236" s="21">
        <v>26.8</v>
      </c>
      <c r="E6236" s="15">
        <v>0</v>
      </c>
    </row>
    <row r="6237" spans="1:5" x14ac:dyDescent="0.2">
      <c r="A6237" s="20">
        <v>92700</v>
      </c>
      <c r="B6237" s="17" t="s">
        <v>6250</v>
      </c>
      <c r="C6237" s="20" t="s">
        <v>19</v>
      </c>
      <c r="D6237" s="21">
        <v>44</v>
      </c>
      <c r="E6237" s="15">
        <v>0</v>
      </c>
    </row>
    <row r="6238" spans="1:5" x14ac:dyDescent="0.2">
      <c r="A6238" s="20">
        <v>92702</v>
      </c>
      <c r="B6238" s="17" t="s">
        <v>6251</v>
      </c>
      <c r="C6238" s="20" t="s">
        <v>19</v>
      </c>
      <c r="D6238" s="21">
        <v>69.319999999999993</v>
      </c>
      <c r="E6238" s="15">
        <v>0</v>
      </c>
    </row>
    <row r="6239" spans="1:5" x14ac:dyDescent="0.2">
      <c r="A6239" s="20">
        <v>92669</v>
      </c>
      <c r="B6239" s="17" t="s">
        <v>6252</v>
      </c>
      <c r="C6239" s="20" t="s">
        <v>19</v>
      </c>
      <c r="D6239" s="21">
        <v>50.18</v>
      </c>
      <c r="E6239" s="15">
        <v>0</v>
      </c>
    </row>
    <row r="6240" spans="1:5" x14ac:dyDescent="0.2">
      <c r="A6240" s="20">
        <v>92671</v>
      </c>
      <c r="B6240" s="17" t="s">
        <v>6253</v>
      </c>
      <c r="C6240" s="20" t="s">
        <v>19</v>
      </c>
      <c r="D6240" s="21">
        <v>65.13</v>
      </c>
      <c r="E6240" s="15">
        <v>0</v>
      </c>
    </row>
    <row r="6241" spans="1:5" x14ac:dyDescent="0.2">
      <c r="A6241" s="20">
        <v>92673</v>
      </c>
      <c r="B6241" s="17" t="s">
        <v>6254</v>
      </c>
      <c r="C6241" s="20" t="s">
        <v>19</v>
      </c>
      <c r="D6241" s="21">
        <v>75.62</v>
      </c>
      <c r="E6241" s="15">
        <v>0</v>
      </c>
    </row>
    <row r="6242" spans="1:5" x14ac:dyDescent="0.2">
      <c r="A6242" s="20">
        <v>92675</v>
      </c>
      <c r="B6242" s="17" t="s">
        <v>6255</v>
      </c>
      <c r="C6242" s="20" t="s">
        <v>19</v>
      </c>
      <c r="D6242" s="21">
        <v>97.18</v>
      </c>
      <c r="E6242" s="15">
        <v>0</v>
      </c>
    </row>
    <row r="6243" spans="1:5" x14ac:dyDescent="0.2">
      <c r="A6243" s="20">
        <v>92677</v>
      </c>
      <c r="B6243" s="17" t="s">
        <v>6256</v>
      </c>
      <c r="C6243" s="20" t="s">
        <v>19</v>
      </c>
      <c r="D6243" s="21">
        <v>154.75</v>
      </c>
      <c r="E6243" s="15">
        <v>0</v>
      </c>
    </row>
    <row r="6244" spans="1:5" x14ac:dyDescent="0.2">
      <c r="A6244" s="20">
        <v>92635</v>
      </c>
      <c r="B6244" s="17" t="s">
        <v>6257</v>
      </c>
      <c r="C6244" s="20" t="s">
        <v>19</v>
      </c>
      <c r="D6244" s="21">
        <v>245.24</v>
      </c>
      <c r="E6244" s="15">
        <v>0</v>
      </c>
    </row>
    <row r="6245" spans="1:5" x14ac:dyDescent="0.2">
      <c r="A6245" s="20">
        <v>92679</v>
      </c>
      <c r="B6245" s="17" t="s">
        <v>6258</v>
      </c>
      <c r="C6245" s="20" t="s">
        <v>19</v>
      </c>
      <c r="D6245" s="21">
        <v>210.12</v>
      </c>
      <c r="E6245" s="15">
        <v>0</v>
      </c>
    </row>
    <row r="6246" spans="1:5" x14ac:dyDescent="0.2">
      <c r="A6246" s="20">
        <v>92381</v>
      </c>
      <c r="B6246" s="17" t="s">
        <v>6259</v>
      </c>
      <c r="C6246" s="20" t="s">
        <v>19</v>
      </c>
      <c r="D6246" s="21">
        <v>67.11</v>
      </c>
      <c r="E6246" s="15">
        <v>0</v>
      </c>
    </row>
    <row r="6247" spans="1:5" x14ac:dyDescent="0.2">
      <c r="A6247" s="20">
        <v>92383</v>
      </c>
      <c r="B6247" s="17" t="s">
        <v>6260</v>
      </c>
      <c r="C6247" s="20" t="s">
        <v>19</v>
      </c>
      <c r="D6247" s="21">
        <v>84.37</v>
      </c>
      <c r="E6247" s="15">
        <v>0</v>
      </c>
    </row>
    <row r="6248" spans="1:5" x14ac:dyDescent="0.2">
      <c r="A6248" s="20">
        <v>92385</v>
      </c>
      <c r="B6248" s="17" t="s">
        <v>6261</v>
      </c>
      <c r="C6248" s="20" t="s">
        <v>19</v>
      </c>
      <c r="D6248" s="21">
        <v>97.49</v>
      </c>
      <c r="E6248" s="15">
        <v>0</v>
      </c>
    </row>
    <row r="6249" spans="1:5" x14ac:dyDescent="0.2">
      <c r="A6249" s="20">
        <v>92350</v>
      </c>
      <c r="B6249" s="17" t="s">
        <v>6262</v>
      </c>
      <c r="C6249" s="20" t="s">
        <v>19</v>
      </c>
      <c r="D6249" s="21">
        <v>129.30000000000001</v>
      </c>
      <c r="E6249" s="15">
        <v>0</v>
      </c>
    </row>
    <row r="6250" spans="1:5" x14ac:dyDescent="0.2">
      <c r="A6250" s="20">
        <v>92387</v>
      </c>
      <c r="B6250" s="17" t="s">
        <v>6263</v>
      </c>
      <c r="C6250" s="20" t="s">
        <v>19</v>
      </c>
      <c r="D6250" s="21">
        <v>122.37</v>
      </c>
      <c r="E6250" s="15">
        <v>0</v>
      </c>
    </row>
    <row r="6251" spans="1:5" x14ac:dyDescent="0.2">
      <c r="A6251" s="20">
        <v>92352</v>
      </c>
      <c r="B6251" s="17" t="s">
        <v>6264</v>
      </c>
      <c r="C6251" s="20" t="s">
        <v>19</v>
      </c>
      <c r="D6251" s="21">
        <v>185.03</v>
      </c>
      <c r="E6251" s="15">
        <v>0</v>
      </c>
    </row>
    <row r="6252" spans="1:5" x14ac:dyDescent="0.2">
      <c r="A6252" s="20">
        <v>92389</v>
      </c>
      <c r="B6252" s="17" t="s">
        <v>6265</v>
      </c>
      <c r="C6252" s="20" t="s">
        <v>19</v>
      </c>
      <c r="D6252" s="21">
        <v>184.9</v>
      </c>
      <c r="E6252" s="15">
        <v>0</v>
      </c>
    </row>
    <row r="6253" spans="1:5" x14ac:dyDescent="0.2">
      <c r="A6253" s="20">
        <v>92354</v>
      </c>
      <c r="B6253" s="17" t="s">
        <v>6266</v>
      </c>
      <c r="C6253" s="20" t="s">
        <v>19</v>
      </c>
      <c r="D6253" s="21">
        <v>238.58</v>
      </c>
      <c r="E6253" s="15">
        <v>0</v>
      </c>
    </row>
    <row r="6254" spans="1:5" x14ac:dyDescent="0.2">
      <c r="A6254" s="20">
        <v>92699</v>
      </c>
      <c r="B6254" s="17" t="s">
        <v>6267</v>
      </c>
      <c r="C6254" s="20" t="s">
        <v>19</v>
      </c>
      <c r="D6254" s="21">
        <v>25.41</v>
      </c>
      <c r="E6254" s="15">
        <v>0</v>
      </c>
    </row>
    <row r="6255" spans="1:5" x14ac:dyDescent="0.2">
      <c r="A6255" s="20">
        <v>92701</v>
      </c>
      <c r="B6255" s="17" t="s">
        <v>6268</v>
      </c>
      <c r="C6255" s="20" t="s">
        <v>19</v>
      </c>
      <c r="D6255" s="21">
        <v>41.92</v>
      </c>
    </row>
    <row r="6256" spans="1:5" x14ac:dyDescent="0.2">
      <c r="A6256" s="20">
        <v>92703</v>
      </c>
      <c r="B6256" s="17" t="s">
        <v>6269</v>
      </c>
      <c r="C6256" s="20" t="s">
        <v>19</v>
      </c>
      <c r="D6256" s="21">
        <v>66.77</v>
      </c>
    </row>
    <row r="6257" spans="1:4" x14ac:dyDescent="0.2">
      <c r="A6257" s="20">
        <v>92670</v>
      </c>
      <c r="B6257" s="17" t="s">
        <v>6270</v>
      </c>
      <c r="C6257" s="20" t="s">
        <v>19</v>
      </c>
      <c r="D6257" s="21">
        <v>47.63</v>
      </c>
    </row>
    <row r="6258" spans="1:4" x14ac:dyDescent="0.2">
      <c r="A6258" s="20">
        <v>92672</v>
      </c>
      <c r="B6258" s="17" t="s">
        <v>6271</v>
      </c>
      <c r="C6258" s="20" t="s">
        <v>19</v>
      </c>
      <c r="D6258" s="21">
        <v>60.04</v>
      </c>
    </row>
    <row r="6259" spans="1:4" x14ac:dyDescent="0.2">
      <c r="A6259" s="20">
        <v>92674</v>
      </c>
      <c r="B6259" s="17" t="s">
        <v>6272</v>
      </c>
      <c r="C6259" s="20" t="s">
        <v>19</v>
      </c>
      <c r="D6259" s="21">
        <v>72.12</v>
      </c>
    </row>
    <row r="6260" spans="1:4" x14ac:dyDescent="0.2">
      <c r="A6260" s="20">
        <v>92676</v>
      </c>
      <c r="B6260" s="17" t="s">
        <v>6273</v>
      </c>
      <c r="C6260" s="20" t="s">
        <v>19</v>
      </c>
      <c r="D6260" s="21">
        <v>94.8</v>
      </c>
    </row>
    <row r="6261" spans="1:4" x14ac:dyDescent="0.2">
      <c r="A6261" s="20">
        <v>92678</v>
      </c>
      <c r="B6261" s="17" t="s">
        <v>6274</v>
      </c>
      <c r="C6261" s="20" t="s">
        <v>19</v>
      </c>
      <c r="D6261" s="21">
        <v>144.26</v>
      </c>
    </row>
    <row r="6262" spans="1:4" x14ac:dyDescent="0.2">
      <c r="A6262" s="20">
        <v>92636</v>
      </c>
      <c r="B6262" s="17" t="s">
        <v>6275</v>
      </c>
      <c r="C6262" s="20" t="s">
        <v>19</v>
      </c>
      <c r="D6262" s="21">
        <v>225.04</v>
      </c>
    </row>
    <row r="6263" spans="1:4" x14ac:dyDescent="0.2">
      <c r="A6263" s="20">
        <v>92680</v>
      </c>
      <c r="B6263" s="17" t="s">
        <v>6276</v>
      </c>
      <c r="C6263" s="20" t="s">
        <v>19</v>
      </c>
      <c r="D6263" s="21">
        <v>189.92</v>
      </c>
    </row>
    <row r="6264" spans="1:4" x14ac:dyDescent="0.2">
      <c r="A6264" s="20">
        <v>92382</v>
      </c>
      <c r="B6264" s="17" t="s">
        <v>6277</v>
      </c>
      <c r="C6264" s="20" t="s">
        <v>19</v>
      </c>
      <c r="D6264" s="21">
        <v>64.56</v>
      </c>
    </row>
    <row r="6265" spans="1:4" x14ac:dyDescent="0.2">
      <c r="A6265" s="20">
        <v>92384</v>
      </c>
      <c r="B6265" s="17" t="s">
        <v>6278</v>
      </c>
      <c r="C6265" s="20" t="s">
        <v>19</v>
      </c>
      <c r="D6265" s="21">
        <v>79.28</v>
      </c>
    </row>
    <row r="6266" spans="1:4" x14ac:dyDescent="0.2">
      <c r="A6266" s="20">
        <v>92386</v>
      </c>
      <c r="B6266" s="17" t="s">
        <v>6279</v>
      </c>
      <c r="C6266" s="20" t="s">
        <v>19</v>
      </c>
      <c r="D6266" s="21">
        <v>93.99</v>
      </c>
    </row>
    <row r="6267" spans="1:4" x14ac:dyDescent="0.2">
      <c r="A6267" s="20">
        <v>92351</v>
      </c>
      <c r="B6267" s="17" t="s">
        <v>6280</v>
      </c>
      <c r="C6267" s="20" t="s">
        <v>19</v>
      </c>
      <c r="D6267" s="21">
        <v>126.92</v>
      </c>
    </row>
    <row r="6268" spans="1:4" x14ac:dyDescent="0.2">
      <c r="A6268" s="20">
        <v>92388</v>
      </c>
      <c r="B6268" s="17" t="s">
        <v>6281</v>
      </c>
      <c r="C6268" s="20" t="s">
        <v>19</v>
      </c>
      <c r="D6268" s="21">
        <v>119.99</v>
      </c>
    </row>
    <row r="6269" spans="1:4" x14ac:dyDescent="0.2">
      <c r="A6269" s="20">
        <v>92353</v>
      </c>
      <c r="B6269" s="17" t="s">
        <v>6282</v>
      </c>
      <c r="C6269" s="20" t="s">
        <v>19</v>
      </c>
      <c r="D6269" s="21">
        <v>174.54</v>
      </c>
    </row>
    <row r="6270" spans="1:4" x14ac:dyDescent="0.2">
      <c r="A6270" s="20">
        <v>92390</v>
      </c>
      <c r="B6270" s="17" t="s">
        <v>6283</v>
      </c>
      <c r="C6270" s="20" t="s">
        <v>19</v>
      </c>
      <c r="D6270" s="21">
        <v>174.41</v>
      </c>
    </row>
    <row r="6271" spans="1:4" x14ac:dyDescent="0.2">
      <c r="A6271" s="20">
        <v>92355</v>
      </c>
      <c r="B6271" s="17" t="s">
        <v>6284</v>
      </c>
      <c r="C6271" s="20" t="s">
        <v>19</v>
      </c>
      <c r="D6271" s="21">
        <v>218.38</v>
      </c>
    </row>
    <row r="6272" spans="1:4" x14ac:dyDescent="0.2">
      <c r="A6272" s="20">
        <v>101925</v>
      </c>
      <c r="B6272" s="17" t="s">
        <v>6285</v>
      </c>
      <c r="C6272" s="20" t="s">
        <v>19</v>
      </c>
      <c r="D6272" s="21">
        <v>345.46</v>
      </c>
    </row>
    <row r="6273" spans="1:5" x14ac:dyDescent="0.2">
      <c r="A6273" s="20">
        <v>101934</v>
      </c>
      <c r="B6273" s="17" t="s">
        <v>6286</v>
      </c>
      <c r="C6273" s="20" t="s">
        <v>19</v>
      </c>
      <c r="D6273" s="21">
        <v>361.18</v>
      </c>
    </row>
    <row r="6274" spans="1:5" x14ac:dyDescent="0.2">
      <c r="A6274" s="20">
        <v>97541</v>
      </c>
      <c r="B6274" s="17" t="s">
        <v>6287</v>
      </c>
      <c r="C6274" s="20" t="s">
        <v>19</v>
      </c>
      <c r="D6274" s="21">
        <v>29.88</v>
      </c>
    </row>
    <row r="6275" spans="1:5" x14ac:dyDescent="0.2">
      <c r="A6275" s="20">
        <v>97462</v>
      </c>
      <c r="B6275" s="17" t="s">
        <v>6288</v>
      </c>
      <c r="C6275" s="20" t="s">
        <v>19</v>
      </c>
      <c r="D6275" s="21">
        <v>32.549999999999997</v>
      </c>
    </row>
    <row r="6276" spans="1:5" x14ac:dyDescent="0.2">
      <c r="A6276" s="20">
        <v>97544</v>
      </c>
      <c r="B6276" s="17" t="s">
        <v>6289</v>
      </c>
      <c r="C6276" s="20" t="s">
        <v>19</v>
      </c>
      <c r="D6276" s="21">
        <v>49.45</v>
      </c>
    </row>
    <row r="6277" spans="1:5" x14ac:dyDescent="0.2">
      <c r="A6277" s="20">
        <v>97500</v>
      </c>
      <c r="B6277" s="17" t="s">
        <v>6290</v>
      </c>
      <c r="C6277" s="20" t="s">
        <v>19</v>
      </c>
      <c r="D6277" s="21">
        <v>30.29</v>
      </c>
    </row>
    <row r="6278" spans="1:5" x14ac:dyDescent="0.2">
      <c r="A6278" s="20">
        <v>97465</v>
      </c>
      <c r="B6278" s="17" t="s">
        <v>6291</v>
      </c>
      <c r="C6278" s="20" t="s">
        <v>19</v>
      </c>
      <c r="D6278" s="21">
        <v>65.22</v>
      </c>
      <c r="E6278" s="15">
        <v>0</v>
      </c>
    </row>
    <row r="6279" spans="1:5" x14ac:dyDescent="0.2">
      <c r="A6279" s="20">
        <v>97503</v>
      </c>
      <c r="B6279" s="17" t="s">
        <v>6292</v>
      </c>
      <c r="C6279" s="20" t="s">
        <v>19</v>
      </c>
      <c r="D6279" s="21">
        <v>60.91</v>
      </c>
    </row>
    <row r="6280" spans="1:5" x14ac:dyDescent="0.2">
      <c r="A6280" s="20">
        <v>97468</v>
      </c>
      <c r="B6280" s="17" t="s">
        <v>6293</v>
      </c>
      <c r="C6280" s="20" t="s">
        <v>19</v>
      </c>
      <c r="D6280" s="21">
        <v>82.92</v>
      </c>
    </row>
    <row r="6281" spans="1:5" x14ac:dyDescent="0.2">
      <c r="A6281" s="20">
        <v>97506</v>
      </c>
      <c r="B6281" s="17" t="s">
        <v>6294</v>
      </c>
      <c r="C6281" s="20" t="s">
        <v>19</v>
      </c>
      <c r="D6281" s="21">
        <v>76.05</v>
      </c>
    </row>
    <row r="6282" spans="1:5" x14ac:dyDescent="0.2">
      <c r="A6282" s="20">
        <v>97444</v>
      </c>
      <c r="B6282" s="17" t="s">
        <v>6295</v>
      </c>
      <c r="C6282" s="20" t="s">
        <v>19</v>
      </c>
      <c r="D6282" s="21">
        <v>150.43</v>
      </c>
    </row>
    <row r="6283" spans="1:5" x14ac:dyDescent="0.2">
      <c r="A6283" s="20">
        <v>97471</v>
      </c>
      <c r="B6283" s="17" t="s">
        <v>6296</v>
      </c>
      <c r="C6283" s="20" t="s">
        <v>19</v>
      </c>
      <c r="D6283" s="21">
        <v>122.96</v>
      </c>
    </row>
    <row r="6284" spans="1:5" x14ac:dyDescent="0.2">
      <c r="A6284" s="20">
        <v>97509</v>
      </c>
      <c r="B6284" s="17" t="s">
        <v>6297</v>
      </c>
      <c r="C6284" s="20" t="s">
        <v>19</v>
      </c>
      <c r="D6284" s="21">
        <v>113.04</v>
      </c>
    </row>
    <row r="6285" spans="1:5" x14ac:dyDescent="0.2">
      <c r="A6285" s="20">
        <v>97447</v>
      </c>
      <c r="B6285" s="17" t="s">
        <v>6298</v>
      </c>
      <c r="C6285" s="20" t="s">
        <v>19</v>
      </c>
      <c r="D6285" s="21">
        <v>247.74</v>
      </c>
    </row>
    <row r="6286" spans="1:5" x14ac:dyDescent="0.2">
      <c r="A6286" s="20">
        <v>97475</v>
      </c>
      <c r="B6286" s="17" t="s">
        <v>6299</v>
      </c>
      <c r="C6286" s="20" t="s">
        <v>19</v>
      </c>
      <c r="D6286" s="21">
        <v>226.4</v>
      </c>
    </row>
    <row r="6287" spans="1:5" x14ac:dyDescent="0.2">
      <c r="A6287" s="20">
        <v>97512</v>
      </c>
      <c r="B6287" s="17" t="s">
        <v>6300</v>
      </c>
      <c r="C6287" s="20" t="s">
        <v>19</v>
      </c>
      <c r="D6287" s="21">
        <v>212.21</v>
      </c>
    </row>
    <row r="6288" spans="1:5" x14ac:dyDescent="0.2">
      <c r="A6288" s="20">
        <v>97450</v>
      </c>
      <c r="B6288" s="17" t="s">
        <v>6301</v>
      </c>
      <c r="C6288" s="20" t="s">
        <v>19</v>
      </c>
      <c r="D6288" s="21">
        <v>317.10000000000002</v>
      </c>
    </row>
    <row r="6289" spans="1:5" x14ac:dyDescent="0.2">
      <c r="A6289" s="20">
        <v>97478</v>
      </c>
      <c r="B6289" s="17" t="s">
        <v>6302</v>
      </c>
      <c r="C6289" s="20" t="s">
        <v>19</v>
      </c>
      <c r="D6289" s="21">
        <v>303.08999999999997</v>
      </c>
    </row>
    <row r="6290" spans="1:5" x14ac:dyDescent="0.2">
      <c r="A6290" s="20">
        <v>97515</v>
      </c>
      <c r="B6290" s="17" t="s">
        <v>6303</v>
      </c>
      <c r="C6290" s="20" t="s">
        <v>19</v>
      </c>
      <c r="D6290" s="21">
        <v>283.79000000000002</v>
      </c>
    </row>
    <row r="6291" spans="1:5" x14ac:dyDescent="0.2">
      <c r="A6291" s="20">
        <v>92928</v>
      </c>
      <c r="B6291" s="17" t="s">
        <v>6304</v>
      </c>
      <c r="C6291" s="20" t="s">
        <v>19</v>
      </c>
      <c r="D6291" s="21">
        <v>63.5</v>
      </c>
    </row>
    <row r="6292" spans="1:5" x14ac:dyDescent="0.2">
      <c r="A6292" s="20">
        <v>92943</v>
      </c>
      <c r="B6292" s="17" t="s">
        <v>6305</v>
      </c>
      <c r="C6292" s="20" t="s">
        <v>19</v>
      </c>
      <c r="D6292" s="21">
        <v>49.79</v>
      </c>
    </row>
    <row r="6293" spans="1:5" x14ac:dyDescent="0.2">
      <c r="A6293" s="20">
        <v>92929</v>
      </c>
      <c r="B6293" s="17" t="s">
        <v>6306</v>
      </c>
      <c r="C6293" s="20" t="s">
        <v>19</v>
      </c>
      <c r="D6293" s="21">
        <v>61.65</v>
      </c>
    </row>
    <row r="6294" spans="1:5" x14ac:dyDescent="0.2">
      <c r="A6294" s="20">
        <v>92944</v>
      </c>
      <c r="B6294" s="17" t="s">
        <v>6307</v>
      </c>
      <c r="C6294" s="20" t="s">
        <v>19</v>
      </c>
      <c r="D6294" s="21">
        <v>48.71</v>
      </c>
      <c r="E6294" s="15">
        <v>0</v>
      </c>
    </row>
    <row r="6295" spans="1:5" x14ac:dyDescent="0.2">
      <c r="A6295" s="20">
        <v>92930</v>
      </c>
      <c r="B6295" s="17" t="s">
        <v>6308</v>
      </c>
      <c r="C6295" s="20" t="s">
        <v>19</v>
      </c>
      <c r="D6295" s="21">
        <v>60.32</v>
      </c>
      <c r="E6295" s="15">
        <v>0</v>
      </c>
    </row>
    <row r="6296" spans="1:5" x14ac:dyDescent="0.2">
      <c r="A6296" s="20">
        <v>92945</v>
      </c>
      <c r="B6296" s="17" t="s">
        <v>6309</v>
      </c>
      <c r="C6296" s="20" t="s">
        <v>19</v>
      </c>
      <c r="D6296" s="21">
        <v>47.94</v>
      </c>
      <c r="E6296" s="15">
        <v>0</v>
      </c>
    </row>
    <row r="6297" spans="1:5" x14ac:dyDescent="0.2">
      <c r="A6297" s="20">
        <v>92925</v>
      </c>
      <c r="B6297" s="17" t="s">
        <v>6310</v>
      </c>
      <c r="C6297" s="20" t="s">
        <v>19</v>
      </c>
      <c r="D6297" s="21">
        <v>55.11</v>
      </c>
      <c r="E6297" s="15">
        <v>0</v>
      </c>
    </row>
    <row r="6298" spans="1:5" x14ac:dyDescent="0.2">
      <c r="A6298" s="20">
        <v>92940</v>
      </c>
      <c r="B6298" s="17" t="s">
        <v>6311</v>
      </c>
      <c r="C6298" s="20" t="s">
        <v>19</v>
      </c>
      <c r="D6298" s="21">
        <v>43.07</v>
      </c>
      <c r="E6298" s="15">
        <v>0</v>
      </c>
    </row>
    <row r="6299" spans="1:5" x14ac:dyDescent="0.2">
      <c r="A6299" s="20">
        <v>92926</v>
      </c>
      <c r="B6299" s="17" t="s">
        <v>6312</v>
      </c>
      <c r="C6299" s="20" t="s">
        <v>19</v>
      </c>
      <c r="D6299" s="21">
        <v>52.46</v>
      </c>
      <c r="E6299" s="15">
        <v>0</v>
      </c>
    </row>
    <row r="6300" spans="1:5" x14ac:dyDescent="0.2">
      <c r="A6300" s="20">
        <v>92941</v>
      </c>
      <c r="B6300" s="17" t="s">
        <v>6313</v>
      </c>
      <c r="C6300" s="20" t="s">
        <v>19</v>
      </c>
      <c r="D6300" s="21">
        <v>41.51</v>
      </c>
      <c r="E6300" s="15">
        <v>0</v>
      </c>
    </row>
    <row r="6301" spans="1:5" x14ac:dyDescent="0.2">
      <c r="A6301" s="20">
        <v>92927</v>
      </c>
      <c r="B6301" s="17" t="s">
        <v>6314</v>
      </c>
      <c r="C6301" s="20" t="s">
        <v>19</v>
      </c>
      <c r="D6301" s="21">
        <v>53.78</v>
      </c>
      <c r="E6301" s="15">
        <v>0</v>
      </c>
    </row>
    <row r="6302" spans="1:5" x14ac:dyDescent="0.2">
      <c r="A6302" s="20">
        <v>92942</v>
      </c>
      <c r="B6302" s="17" t="s">
        <v>6315</v>
      </c>
      <c r="C6302" s="20" t="s">
        <v>19</v>
      </c>
      <c r="D6302" s="21">
        <v>42.28</v>
      </c>
      <c r="E6302" s="15">
        <v>0</v>
      </c>
    </row>
    <row r="6303" spans="1:5" x14ac:dyDescent="0.2">
      <c r="A6303" s="20">
        <v>92918</v>
      </c>
      <c r="B6303" s="17" t="s">
        <v>6316</v>
      </c>
      <c r="C6303" s="20" t="s">
        <v>19</v>
      </c>
      <c r="D6303" s="21">
        <v>43.47</v>
      </c>
      <c r="E6303" s="15">
        <v>0</v>
      </c>
    </row>
    <row r="6304" spans="1:5" x14ac:dyDescent="0.2">
      <c r="A6304" s="20">
        <v>92938</v>
      </c>
      <c r="B6304" s="17" t="s">
        <v>6317</v>
      </c>
      <c r="C6304" s="20" t="s">
        <v>19</v>
      </c>
      <c r="D6304" s="21">
        <v>33.29</v>
      </c>
      <c r="E6304" s="15">
        <v>0</v>
      </c>
    </row>
    <row r="6305" spans="1:5" x14ac:dyDescent="0.2">
      <c r="A6305" s="20">
        <v>92920</v>
      </c>
      <c r="B6305" s="17" t="s">
        <v>6318</v>
      </c>
      <c r="C6305" s="20" t="s">
        <v>19</v>
      </c>
      <c r="D6305" s="21">
        <v>45.06</v>
      </c>
      <c r="E6305" s="15">
        <v>0</v>
      </c>
    </row>
    <row r="6306" spans="1:5" x14ac:dyDescent="0.2">
      <c r="A6306" s="20">
        <v>92939</v>
      </c>
      <c r="B6306" s="17" t="s">
        <v>6319</v>
      </c>
      <c r="C6306" s="20" t="s">
        <v>19</v>
      </c>
      <c r="D6306" s="21">
        <v>34.340000000000003</v>
      </c>
      <c r="E6306" s="15">
        <v>0</v>
      </c>
    </row>
    <row r="6307" spans="1:5" x14ac:dyDescent="0.2">
      <c r="A6307" s="20">
        <v>92910</v>
      </c>
      <c r="B6307" s="17" t="s">
        <v>6320</v>
      </c>
      <c r="C6307" s="20" t="s">
        <v>19</v>
      </c>
      <c r="D6307" s="21">
        <v>121.98</v>
      </c>
      <c r="E6307" s="15">
        <v>0</v>
      </c>
    </row>
    <row r="6308" spans="1:5" x14ac:dyDescent="0.2">
      <c r="A6308" s="20">
        <v>92934</v>
      </c>
      <c r="B6308" s="17" t="s">
        <v>6321</v>
      </c>
      <c r="C6308" s="20" t="s">
        <v>19</v>
      </c>
      <c r="D6308" s="21">
        <v>118.12</v>
      </c>
      <c r="E6308" s="15">
        <v>0</v>
      </c>
    </row>
    <row r="6309" spans="1:5" x14ac:dyDescent="0.2">
      <c r="A6309" s="20">
        <v>92949</v>
      </c>
      <c r="B6309" s="17" t="s">
        <v>6322</v>
      </c>
      <c r="C6309" s="20" t="s">
        <v>19</v>
      </c>
      <c r="D6309" s="21">
        <v>100.77</v>
      </c>
      <c r="E6309" s="15">
        <v>0</v>
      </c>
    </row>
    <row r="6310" spans="1:5" x14ac:dyDescent="0.2">
      <c r="A6310" s="20">
        <v>92911</v>
      </c>
      <c r="B6310" s="17" t="s">
        <v>6323</v>
      </c>
      <c r="C6310" s="20" t="s">
        <v>19</v>
      </c>
      <c r="D6310" s="21">
        <v>123.11</v>
      </c>
    </row>
    <row r="6311" spans="1:5" x14ac:dyDescent="0.2">
      <c r="A6311" s="20">
        <v>92935</v>
      </c>
      <c r="B6311" s="17" t="s">
        <v>6324</v>
      </c>
      <c r="C6311" s="20" t="s">
        <v>19</v>
      </c>
      <c r="D6311" s="21">
        <v>120.76</v>
      </c>
    </row>
    <row r="6312" spans="1:5" x14ac:dyDescent="0.2">
      <c r="A6312" s="20">
        <v>92950</v>
      </c>
      <c r="B6312" s="17" t="s">
        <v>6325</v>
      </c>
      <c r="C6312" s="20" t="s">
        <v>19</v>
      </c>
      <c r="D6312" s="21">
        <v>102.31</v>
      </c>
    </row>
    <row r="6313" spans="1:5" x14ac:dyDescent="0.2">
      <c r="A6313" s="20">
        <v>92907</v>
      </c>
      <c r="B6313" s="17" t="s">
        <v>6326</v>
      </c>
      <c r="C6313" s="20" t="s">
        <v>19</v>
      </c>
      <c r="D6313" s="21">
        <v>89.64</v>
      </c>
    </row>
    <row r="6314" spans="1:5" x14ac:dyDescent="0.2">
      <c r="A6314" s="20">
        <v>92931</v>
      </c>
      <c r="B6314" s="17" t="s">
        <v>6327</v>
      </c>
      <c r="C6314" s="20" t="s">
        <v>19</v>
      </c>
      <c r="D6314" s="21">
        <v>83.51</v>
      </c>
    </row>
    <row r="6315" spans="1:5" x14ac:dyDescent="0.2">
      <c r="A6315" s="20">
        <v>92946</v>
      </c>
      <c r="B6315" s="17" t="s">
        <v>6328</v>
      </c>
      <c r="C6315" s="20" t="s">
        <v>19</v>
      </c>
      <c r="D6315" s="21">
        <v>67.819999999999993</v>
      </c>
    </row>
    <row r="6316" spans="1:5" x14ac:dyDescent="0.2">
      <c r="A6316" s="20">
        <v>92908</v>
      </c>
      <c r="B6316" s="17" t="s">
        <v>6329</v>
      </c>
      <c r="C6316" s="20" t="s">
        <v>19</v>
      </c>
      <c r="D6316" s="21">
        <v>88.75</v>
      </c>
    </row>
    <row r="6317" spans="1:5" x14ac:dyDescent="0.2">
      <c r="A6317" s="20">
        <v>92932</v>
      </c>
      <c r="B6317" s="17" t="s">
        <v>6330</v>
      </c>
      <c r="C6317" s="20" t="s">
        <v>19</v>
      </c>
      <c r="D6317" s="21">
        <v>81.42</v>
      </c>
    </row>
    <row r="6318" spans="1:5" x14ac:dyDescent="0.2">
      <c r="A6318" s="20">
        <v>92947</v>
      </c>
      <c r="B6318" s="17" t="s">
        <v>6331</v>
      </c>
      <c r="C6318" s="20" t="s">
        <v>19</v>
      </c>
      <c r="D6318" s="21">
        <v>66.61</v>
      </c>
    </row>
    <row r="6319" spans="1:5" x14ac:dyDescent="0.2">
      <c r="A6319" s="20">
        <v>92909</v>
      </c>
      <c r="B6319" s="17" t="s">
        <v>6332</v>
      </c>
      <c r="C6319" s="20" t="s">
        <v>19</v>
      </c>
      <c r="D6319" s="21">
        <v>87.96</v>
      </c>
    </row>
    <row r="6320" spans="1:5" x14ac:dyDescent="0.2">
      <c r="A6320" s="20">
        <v>92933</v>
      </c>
      <c r="B6320" s="17" t="s">
        <v>6333</v>
      </c>
      <c r="C6320" s="20" t="s">
        <v>19</v>
      </c>
      <c r="D6320" s="21">
        <v>79.569999999999993</v>
      </c>
      <c r="E6320" s="15">
        <v>0</v>
      </c>
    </row>
    <row r="6321" spans="1:5" x14ac:dyDescent="0.2">
      <c r="A6321" s="20">
        <v>92948</v>
      </c>
      <c r="B6321" s="17" t="s">
        <v>6334</v>
      </c>
      <c r="C6321" s="20" t="s">
        <v>19</v>
      </c>
      <c r="D6321" s="21">
        <v>65.53</v>
      </c>
      <c r="E6321" s="15">
        <v>0</v>
      </c>
    </row>
    <row r="6322" spans="1:5" x14ac:dyDescent="0.2">
      <c r="A6322" s="20">
        <v>92912</v>
      </c>
      <c r="B6322" s="17" t="s">
        <v>6335</v>
      </c>
      <c r="C6322" s="20" t="s">
        <v>19</v>
      </c>
      <c r="D6322" s="21">
        <v>161</v>
      </c>
      <c r="E6322" s="15">
        <v>0</v>
      </c>
    </row>
    <row r="6323" spans="1:5" x14ac:dyDescent="0.2">
      <c r="A6323" s="20">
        <v>92913</v>
      </c>
      <c r="B6323" s="17" t="s">
        <v>6336</v>
      </c>
      <c r="C6323" s="20" t="s">
        <v>19</v>
      </c>
      <c r="D6323" s="21">
        <v>163.83000000000001</v>
      </c>
      <c r="E6323" s="15">
        <v>0</v>
      </c>
    </row>
    <row r="6324" spans="1:5" x14ac:dyDescent="0.2">
      <c r="A6324" s="20">
        <v>92936</v>
      </c>
      <c r="B6324" s="17" t="s">
        <v>6337</v>
      </c>
      <c r="C6324" s="20" t="s">
        <v>19</v>
      </c>
      <c r="D6324" s="21">
        <v>165.99</v>
      </c>
      <c r="E6324" s="15">
        <v>0</v>
      </c>
    </row>
    <row r="6325" spans="1:5" x14ac:dyDescent="0.2">
      <c r="A6325" s="20">
        <v>92951</v>
      </c>
      <c r="B6325" s="17" t="s">
        <v>6338</v>
      </c>
      <c r="C6325" s="20" t="s">
        <v>19</v>
      </c>
      <c r="D6325" s="21">
        <v>144.25</v>
      </c>
      <c r="E6325" s="15">
        <v>0</v>
      </c>
    </row>
    <row r="6326" spans="1:5" x14ac:dyDescent="0.2">
      <c r="A6326" s="20">
        <v>92914</v>
      </c>
      <c r="B6326" s="17" t="s">
        <v>6339</v>
      </c>
      <c r="C6326" s="20" t="s">
        <v>19</v>
      </c>
      <c r="D6326" s="21">
        <v>162.13</v>
      </c>
      <c r="E6326" s="15">
        <v>0</v>
      </c>
    </row>
    <row r="6327" spans="1:5" x14ac:dyDescent="0.2">
      <c r="A6327" s="20">
        <v>92937</v>
      </c>
      <c r="B6327" s="17" t="s">
        <v>6340</v>
      </c>
      <c r="C6327" s="20" t="s">
        <v>19</v>
      </c>
      <c r="D6327" s="21">
        <v>162.05000000000001</v>
      </c>
      <c r="E6327" s="15">
        <v>0</v>
      </c>
    </row>
    <row r="6328" spans="1:5" x14ac:dyDescent="0.2">
      <c r="A6328" s="20">
        <v>92952</v>
      </c>
      <c r="B6328" s="17" t="s">
        <v>6341</v>
      </c>
      <c r="C6328" s="20" t="s">
        <v>19</v>
      </c>
      <c r="D6328" s="21">
        <v>141.94</v>
      </c>
      <c r="E6328" s="15">
        <v>0</v>
      </c>
    </row>
    <row r="6329" spans="1:5" x14ac:dyDescent="0.2">
      <c r="A6329" s="20">
        <v>92953</v>
      </c>
      <c r="B6329" s="17" t="s">
        <v>6342</v>
      </c>
      <c r="C6329" s="20" t="s">
        <v>19</v>
      </c>
      <c r="D6329" s="21">
        <v>26.48</v>
      </c>
      <c r="E6329" s="15">
        <v>0</v>
      </c>
    </row>
    <row r="6330" spans="1:5" x14ac:dyDescent="0.2">
      <c r="A6330" s="20">
        <v>101921</v>
      </c>
      <c r="B6330" s="17" t="s">
        <v>6343</v>
      </c>
      <c r="C6330" s="20" t="s">
        <v>19</v>
      </c>
      <c r="D6330" s="21">
        <v>245.06</v>
      </c>
      <c r="E6330" s="15">
        <v>0</v>
      </c>
    </row>
    <row r="6331" spans="1:5" x14ac:dyDescent="0.2">
      <c r="A6331" s="20">
        <v>101930</v>
      </c>
      <c r="B6331" s="17" t="s">
        <v>6344</v>
      </c>
      <c r="C6331" s="20" t="s">
        <v>19</v>
      </c>
      <c r="D6331" s="21">
        <v>250.25</v>
      </c>
      <c r="E6331" s="15">
        <v>0</v>
      </c>
    </row>
    <row r="6332" spans="1:5" x14ac:dyDescent="0.2">
      <c r="A6332" s="20">
        <v>101922</v>
      </c>
      <c r="B6332" s="17" t="s">
        <v>6345</v>
      </c>
      <c r="C6332" s="20" t="s">
        <v>19</v>
      </c>
      <c r="D6332" s="21">
        <v>243.37</v>
      </c>
      <c r="E6332" s="15">
        <v>0</v>
      </c>
    </row>
    <row r="6333" spans="1:5" x14ac:dyDescent="0.2">
      <c r="A6333" s="20">
        <v>101931</v>
      </c>
      <c r="B6333" s="17" t="s">
        <v>6346</v>
      </c>
      <c r="C6333" s="20" t="s">
        <v>19</v>
      </c>
      <c r="D6333" s="21">
        <v>246.31</v>
      </c>
      <c r="E6333" s="15">
        <v>0</v>
      </c>
    </row>
    <row r="6334" spans="1:5" x14ac:dyDescent="0.2">
      <c r="A6334" s="20">
        <v>101923</v>
      </c>
      <c r="B6334" s="17" t="s">
        <v>6347</v>
      </c>
      <c r="C6334" s="20" t="s">
        <v>19</v>
      </c>
      <c r="D6334" s="21">
        <v>246.73</v>
      </c>
      <c r="E6334" s="15">
        <v>0</v>
      </c>
    </row>
    <row r="6335" spans="1:5" x14ac:dyDescent="0.2">
      <c r="A6335" s="20">
        <v>101932</v>
      </c>
      <c r="B6335" s="17" t="s">
        <v>6348</v>
      </c>
      <c r="C6335" s="20" t="s">
        <v>19</v>
      </c>
      <c r="D6335" s="21">
        <v>254.19</v>
      </c>
      <c r="E6335" s="15">
        <v>0</v>
      </c>
    </row>
    <row r="6336" spans="1:5" x14ac:dyDescent="0.2">
      <c r="A6336" s="20">
        <v>97537</v>
      </c>
      <c r="B6336" s="17" t="s">
        <v>6349</v>
      </c>
      <c r="C6336" s="20" t="s">
        <v>19</v>
      </c>
      <c r="D6336" s="21">
        <v>28.53</v>
      </c>
      <c r="E6336" s="15">
        <v>0</v>
      </c>
    </row>
    <row r="6337" spans="1:5" x14ac:dyDescent="0.2">
      <c r="A6337" s="20">
        <v>97540</v>
      </c>
      <c r="B6337" s="17" t="s">
        <v>6350</v>
      </c>
      <c r="C6337" s="20" t="s">
        <v>19</v>
      </c>
      <c r="D6337" s="21">
        <v>39.369999999999997</v>
      </c>
      <c r="E6337" s="15">
        <v>0</v>
      </c>
    </row>
    <row r="6338" spans="1:5" x14ac:dyDescent="0.2">
      <c r="A6338" s="20">
        <v>97543</v>
      </c>
      <c r="B6338" s="17" t="s">
        <v>6351</v>
      </c>
      <c r="C6338" s="20" t="s">
        <v>19</v>
      </c>
      <c r="D6338" s="21">
        <v>65.61</v>
      </c>
      <c r="E6338" s="15">
        <v>0</v>
      </c>
    </row>
    <row r="6339" spans="1:5" x14ac:dyDescent="0.2">
      <c r="A6339" s="20">
        <v>97461</v>
      </c>
      <c r="B6339" s="17" t="s">
        <v>6352</v>
      </c>
      <c r="C6339" s="20" t="s">
        <v>19</v>
      </c>
      <c r="D6339" s="21">
        <v>40.24</v>
      </c>
      <c r="E6339" s="15">
        <v>0</v>
      </c>
    </row>
    <row r="6340" spans="1:5" x14ac:dyDescent="0.2">
      <c r="A6340" s="20">
        <v>97499</v>
      </c>
      <c r="B6340" s="17" t="s">
        <v>6353</v>
      </c>
      <c r="C6340" s="20" t="s">
        <v>19</v>
      </c>
      <c r="D6340" s="21">
        <v>37.130000000000003</v>
      </c>
      <c r="E6340" s="15">
        <v>0</v>
      </c>
    </row>
    <row r="6341" spans="1:5" x14ac:dyDescent="0.2">
      <c r="A6341" s="20">
        <v>97464</v>
      </c>
      <c r="B6341" s="17" t="s">
        <v>6354</v>
      </c>
      <c r="C6341" s="20" t="s">
        <v>19</v>
      </c>
      <c r="D6341" s="21">
        <v>57.21</v>
      </c>
      <c r="E6341" s="15">
        <v>0</v>
      </c>
    </row>
    <row r="6342" spans="1:5" x14ac:dyDescent="0.2">
      <c r="A6342" s="20">
        <v>97502</v>
      </c>
      <c r="B6342" s="17" t="s">
        <v>6355</v>
      </c>
      <c r="C6342" s="20" t="s">
        <v>19</v>
      </c>
      <c r="D6342" s="21">
        <v>51.7</v>
      </c>
      <c r="E6342" s="15">
        <v>0</v>
      </c>
    </row>
    <row r="6343" spans="1:5" x14ac:dyDescent="0.2">
      <c r="A6343" s="20">
        <v>97467</v>
      </c>
      <c r="B6343" s="17" t="s">
        <v>6356</v>
      </c>
      <c r="C6343" s="20" t="s">
        <v>19</v>
      </c>
      <c r="D6343" s="21">
        <v>72.28</v>
      </c>
      <c r="E6343" s="15">
        <v>0</v>
      </c>
    </row>
    <row r="6344" spans="1:5" x14ac:dyDescent="0.2">
      <c r="A6344" s="20">
        <v>97505</v>
      </c>
      <c r="B6344" s="17" t="s">
        <v>6357</v>
      </c>
      <c r="C6344" s="20" t="s">
        <v>19</v>
      </c>
      <c r="D6344" s="21">
        <v>64.05</v>
      </c>
      <c r="E6344" s="15">
        <v>0</v>
      </c>
    </row>
    <row r="6345" spans="1:5" x14ac:dyDescent="0.2">
      <c r="A6345" s="20">
        <v>97443</v>
      </c>
      <c r="B6345" s="17" t="s">
        <v>6358</v>
      </c>
      <c r="C6345" s="20" t="s">
        <v>19</v>
      </c>
      <c r="D6345" s="21">
        <v>130.44999999999999</v>
      </c>
      <c r="E6345" s="15">
        <v>0</v>
      </c>
    </row>
    <row r="6346" spans="1:5" x14ac:dyDescent="0.2">
      <c r="A6346" s="20">
        <v>97470</v>
      </c>
      <c r="B6346" s="17" t="s">
        <v>6359</v>
      </c>
      <c r="C6346" s="20" t="s">
        <v>19</v>
      </c>
      <c r="D6346" s="21">
        <v>105.43</v>
      </c>
      <c r="E6346" s="15">
        <v>0</v>
      </c>
    </row>
    <row r="6347" spans="1:5" x14ac:dyDescent="0.2">
      <c r="A6347" s="20">
        <v>97508</v>
      </c>
      <c r="B6347" s="17" t="s">
        <v>6360</v>
      </c>
      <c r="C6347" s="20" t="s">
        <v>19</v>
      </c>
      <c r="D6347" s="21">
        <v>93.8</v>
      </c>
      <c r="E6347" s="15">
        <v>0</v>
      </c>
    </row>
    <row r="6348" spans="1:5" x14ac:dyDescent="0.2">
      <c r="A6348" s="20">
        <v>97446</v>
      </c>
      <c r="B6348" s="17" t="s">
        <v>6361</v>
      </c>
      <c r="C6348" s="20" t="s">
        <v>19</v>
      </c>
      <c r="D6348" s="21">
        <v>207.29</v>
      </c>
      <c r="E6348" s="15">
        <v>0</v>
      </c>
    </row>
    <row r="6349" spans="1:5" x14ac:dyDescent="0.2">
      <c r="A6349" s="20">
        <v>97474</v>
      </c>
      <c r="B6349" s="17" t="s">
        <v>6362</v>
      </c>
      <c r="C6349" s="20" t="s">
        <v>19</v>
      </c>
      <c r="D6349" s="21">
        <v>189.6</v>
      </c>
      <c r="E6349" s="15">
        <v>0</v>
      </c>
    </row>
    <row r="6350" spans="1:5" x14ac:dyDescent="0.2">
      <c r="A6350" s="20">
        <v>97511</v>
      </c>
      <c r="B6350" s="17" t="s">
        <v>6363</v>
      </c>
      <c r="C6350" s="20" t="s">
        <v>19</v>
      </c>
      <c r="D6350" s="21">
        <v>172.87</v>
      </c>
      <c r="E6350" s="15">
        <v>0</v>
      </c>
    </row>
    <row r="6351" spans="1:5" x14ac:dyDescent="0.2">
      <c r="A6351" s="20">
        <v>97449</v>
      </c>
      <c r="B6351" s="17" t="s">
        <v>6364</v>
      </c>
      <c r="C6351" s="20" t="s">
        <v>19</v>
      </c>
      <c r="D6351" s="21">
        <v>261.95</v>
      </c>
      <c r="E6351" s="15">
        <v>0</v>
      </c>
    </row>
    <row r="6352" spans="1:5" x14ac:dyDescent="0.2">
      <c r="A6352" s="20">
        <v>97477</v>
      </c>
      <c r="B6352" s="17" t="s">
        <v>6365</v>
      </c>
      <c r="C6352" s="20" t="s">
        <v>19</v>
      </c>
      <c r="D6352" s="21">
        <v>251.61</v>
      </c>
      <c r="E6352" s="15">
        <v>0</v>
      </c>
    </row>
    <row r="6353" spans="1:5" x14ac:dyDescent="0.2">
      <c r="A6353" s="20">
        <v>97514</v>
      </c>
      <c r="B6353" s="17" t="s">
        <v>6366</v>
      </c>
      <c r="C6353" s="20" t="s">
        <v>19</v>
      </c>
      <c r="D6353" s="21">
        <v>229.76</v>
      </c>
      <c r="E6353" s="15">
        <v>0</v>
      </c>
    </row>
    <row r="6354" spans="1:5" x14ac:dyDescent="0.2">
      <c r="A6354" s="20">
        <v>101920</v>
      </c>
      <c r="B6354" s="17" t="s">
        <v>6367</v>
      </c>
      <c r="C6354" s="20" t="s">
        <v>19</v>
      </c>
      <c r="D6354" s="21">
        <v>220.27</v>
      </c>
      <c r="E6354" s="15">
        <v>0</v>
      </c>
    </row>
    <row r="6355" spans="1:5" x14ac:dyDescent="0.2">
      <c r="A6355" s="20">
        <v>101929</v>
      </c>
      <c r="B6355" s="17" t="s">
        <v>6368</v>
      </c>
      <c r="C6355" s="20" t="s">
        <v>19</v>
      </c>
      <c r="D6355" s="21">
        <v>230.75</v>
      </c>
    </row>
    <row r="6356" spans="1:5" x14ac:dyDescent="0.2">
      <c r="A6356" s="20">
        <v>92693</v>
      </c>
      <c r="B6356" s="17" t="s">
        <v>6369</v>
      </c>
      <c r="C6356" s="20" t="s">
        <v>19</v>
      </c>
      <c r="D6356" s="21">
        <v>18.48</v>
      </c>
    </row>
    <row r="6357" spans="1:5" x14ac:dyDescent="0.2">
      <c r="A6357" s="20">
        <v>92695</v>
      </c>
      <c r="B6357" s="17" t="s">
        <v>6370</v>
      </c>
      <c r="C6357" s="20" t="s">
        <v>19</v>
      </c>
      <c r="D6357" s="21">
        <v>29.4</v>
      </c>
    </row>
    <row r="6358" spans="1:5" x14ac:dyDescent="0.2">
      <c r="A6358" s="20">
        <v>92697</v>
      </c>
      <c r="B6358" s="17" t="s">
        <v>6371</v>
      </c>
      <c r="C6358" s="20" t="s">
        <v>19</v>
      </c>
      <c r="D6358" s="21">
        <v>47.75</v>
      </c>
      <c r="E6358" s="15">
        <v>0</v>
      </c>
    </row>
    <row r="6359" spans="1:5" x14ac:dyDescent="0.2">
      <c r="A6359" s="20">
        <v>92658</v>
      </c>
      <c r="B6359" s="17" t="s">
        <v>6372</v>
      </c>
      <c r="C6359" s="20" t="s">
        <v>19</v>
      </c>
      <c r="D6359" s="21">
        <v>34.99</v>
      </c>
      <c r="E6359" s="15">
        <v>0</v>
      </c>
    </row>
    <row r="6360" spans="1:5" x14ac:dyDescent="0.2">
      <c r="A6360" s="20">
        <v>92660</v>
      </c>
      <c r="B6360" s="17" t="s">
        <v>6373</v>
      </c>
      <c r="C6360" s="20" t="s">
        <v>19</v>
      </c>
      <c r="D6360" s="21">
        <v>42.71</v>
      </c>
      <c r="E6360" s="15">
        <v>0</v>
      </c>
    </row>
    <row r="6361" spans="1:5" x14ac:dyDescent="0.2">
      <c r="A6361" s="20">
        <v>92662</v>
      </c>
      <c r="B6361" s="17" t="s">
        <v>6374</v>
      </c>
      <c r="C6361" s="20" t="s">
        <v>19</v>
      </c>
      <c r="D6361" s="21">
        <v>49.52</v>
      </c>
      <c r="E6361" s="15">
        <v>0</v>
      </c>
    </row>
    <row r="6362" spans="1:5" x14ac:dyDescent="0.2">
      <c r="A6362" s="20">
        <v>92664</v>
      </c>
      <c r="B6362" s="17" t="s">
        <v>6375</v>
      </c>
      <c r="C6362" s="20" t="s">
        <v>19</v>
      </c>
      <c r="D6362" s="21">
        <v>65.319999999999993</v>
      </c>
      <c r="E6362" s="15">
        <v>0</v>
      </c>
    </row>
    <row r="6363" spans="1:5" x14ac:dyDescent="0.2">
      <c r="A6363" s="20">
        <v>92666</v>
      </c>
      <c r="B6363" s="17" t="s">
        <v>6376</v>
      </c>
      <c r="C6363" s="20" t="s">
        <v>19</v>
      </c>
      <c r="D6363" s="21">
        <v>100.08</v>
      </c>
      <c r="E6363" s="15">
        <v>0</v>
      </c>
    </row>
    <row r="6364" spans="1:5" x14ac:dyDescent="0.2">
      <c r="A6364" s="20">
        <v>92668</v>
      </c>
      <c r="B6364" s="17" t="s">
        <v>6377</v>
      </c>
      <c r="C6364" s="20" t="s">
        <v>19</v>
      </c>
      <c r="D6364" s="21">
        <v>138.63</v>
      </c>
      <c r="E6364" s="15">
        <v>0</v>
      </c>
    </row>
    <row r="6365" spans="1:5" x14ac:dyDescent="0.2">
      <c r="A6365" s="20">
        <v>92370</v>
      </c>
      <c r="B6365" s="17" t="s">
        <v>6378</v>
      </c>
      <c r="C6365" s="20" t="s">
        <v>19</v>
      </c>
      <c r="D6365" s="21">
        <v>46.28</v>
      </c>
      <c r="E6365" s="15">
        <v>0</v>
      </c>
    </row>
    <row r="6366" spans="1:5" x14ac:dyDescent="0.2">
      <c r="A6366" s="20">
        <v>92372</v>
      </c>
      <c r="B6366" s="17" t="s">
        <v>6379</v>
      </c>
      <c r="C6366" s="20" t="s">
        <v>19</v>
      </c>
      <c r="D6366" s="21">
        <v>55.54</v>
      </c>
      <c r="E6366" s="15">
        <v>0</v>
      </c>
    </row>
    <row r="6367" spans="1:5" x14ac:dyDescent="0.2">
      <c r="A6367" s="20">
        <v>92374</v>
      </c>
      <c r="B6367" s="17" t="s">
        <v>6380</v>
      </c>
      <c r="C6367" s="20" t="s">
        <v>19</v>
      </c>
      <c r="D6367" s="21">
        <v>64.11</v>
      </c>
      <c r="E6367" s="15">
        <v>0</v>
      </c>
    </row>
    <row r="6368" spans="1:5" x14ac:dyDescent="0.2">
      <c r="A6368" s="20">
        <v>92345</v>
      </c>
      <c r="B6368" s="17" t="s">
        <v>6381</v>
      </c>
      <c r="C6368" s="20" t="s">
        <v>19</v>
      </c>
      <c r="D6368" s="21">
        <v>86.72</v>
      </c>
      <c r="E6368" s="15">
        <v>0</v>
      </c>
    </row>
    <row r="6369" spans="1:5" x14ac:dyDescent="0.2">
      <c r="A6369" s="20">
        <v>92376</v>
      </c>
      <c r="B6369" s="17" t="s">
        <v>6382</v>
      </c>
      <c r="C6369" s="20" t="s">
        <v>19</v>
      </c>
      <c r="D6369" s="21">
        <v>82.11</v>
      </c>
      <c r="E6369" s="15">
        <v>0</v>
      </c>
    </row>
    <row r="6370" spans="1:5" x14ac:dyDescent="0.2">
      <c r="A6370" s="20">
        <v>92347</v>
      </c>
      <c r="B6370" s="17" t="s">
        <v>6383</v>
      </c>
      <c r="C6370" s="20" t="s">
        <v>19</v>
      </c>
      <c r="D6370" s="21">
        <v>120.27</v>
      </c>
      <c r="E6370" s="15">
        <v>0</v>
      </c>
    </row>
    <row r="6371" spans="1:5" x14ac:dyDescent="0.2">
      <c r="A6371" s="20">
        <v>92378</v>
      </c>
      <c r="B6371" s="17" t="s">
        <v>6384</v>
      </c>
      <c r="C6371" s="20" t="s">
        <v>19</v>
      </c>
      <c r="D6371" s="21">
        <v>120.19</v>
      </c>
      <c r="E6371" s="15">
        <v>0</v>
      </c>
    </row>
    <row r="6372" spans="1:5" x14ac:dyDescent="0.2">
      <c r="A6372" s="20">
        <v>92349</v>
      </c>
      <c r="B6372" s="17" t="s">
        <v>6385</v>
      </c>
      <c r="C6372" s="20" t="s">
        <v>19</v>
      </c>
      <c r="D6372" s="21">
        <v>157.6</v>
      </c>
      <c r="E6372" s="15">
        <v>0</v>
      </c>
    </row>
    <row r="6373" spans="1:5" x14ac:dyDescent="0.2">
      <c r="A6373" s="20">
        <v>92380</v>
      </c>
      <c r="B6373" s="17" t="s">
        <v>6386</v>
      </c>
      <c r="C6373" s="20" t="s">
        <v>19</v>
      </c>
      <c r="D6373" s="21">
        <v>162.04</v>
      </c>
      <c r="E6373" s="15">
        <v>0</v>
      </c>
    </row>
    <row r="6374" spans="1:5" x14ac:dyDescent="0.2">
      <c r="A6374" s="20">
        <v>101917</v>
      </c>
      <c r="B6374" s="17" t="s">
        <v>6387</v>
      </c>
      <c r="C6374" s="20" t="s">
        <v>19</v>
      </c>
      <c r="D6374" s="21">
        <v>189.81</v>
      </c>
      <c r="E6374" s="15">
        <v>0</v>
      </c>
    </row>
    <row r="6375" spans="1:5" x14ac:dyDescent="0.2">
      <c r="A6375" s="20">
        <v>101924</v>
      </c>
      <c r="B6375" s="17" t="s">
        <v>6388</v>
      </c>
      <c r="C6375" s="20" t="s">
        <v>19</v>
      </c>
      <c r="D6375" s="21">
        <v>208.24</v>
      </c>
      <c r="E6375" s="15">
        <v>0</v>
      </c>
    </row>
    <row r="6376" spans="1:5" x14ac:dyDescent="0.2">
      <c r="A6376" s="20">
        <v>101933</v>
      </c>
      <c r="B6376" s="17" t="s">
        <v>6389</v>
      </c>
      <c r="C6376" s="20" t="s">
        <v>19</v>
      </c>
      <c r="D6376" s="21">
        <v>218.72</v>
      </c>
      <c r="E6376" s="15">
        <v>0</v>
      </c>
    </row>
    <row r="6377" spans="1:5" x14ac:dyDescent="0.2">
      <c r="A6377" s="20">
        <v>92692</v>
      </c>
      <c r="B6377" s="17" t="s">
        <v>6390</v>
      </c>
      <c r="C6377" s="20" t="s">
        <v>19</v>
      </c>
      <c r="D6377" s="21">
        <v>18.059999999999999</v>
      </c>
      <c r="E6377" s="15">
        <v>0</v>
      </c>
    </row>
    <row r="6378" spans="1:5" x14ac:dyDescent="0.2">
      <c r="A6378" s="20">
        <v>92694</v>
      </c>
      <c r="B6378" s="17" t="s">
        <v>6391</v>
      </c>
      <c r="C6378" s="20" t="s">
        <v>19</v>
      </c>
      <c r="D6378" s="21">
        <v>28.97</v>
      </c>
    </row>
    <row r="6379" spans="1:5" x14ac:dyDescent="0.2">
      <c r="A6379" s="20">
        <v>92696</v>
      </c>
      <c r="B6379" s="17" t="s">
        <v>6392</v>
      </c>
      <c r="C6379" s="20" t="s">
        <v>19</v>
      </c>
      <c r="D6379" s="21">
        <v>45.83</v>
      </c>
    </row>
    <row r="6380" spans="1:5" x14ac:dyDescent="0.2">
      <c r="A6380" s="20">
        <v>92657</v>
      </c>
      <c r="B6380" s="17" t="s">
        <v>6393</v>
      </c>
      <c r="C6380" s="20" t="s">
        <v>19</v>
      </c>
      <c r="D6380" s="21">
        <v>33.07</v>
      </c>
    </row>
    <row r="6381" spans="1:5" x14ac:dyDescent="0.2">
      <c r="A6381" s="20">
        <v>92659</v>
      </c>
      <c r="B6381" s="17" t="s">
        <v>6394</v>
      </c>
      <c r="C6381" s="20" t="s">
        <v>19</v>
      </c>
      <c r="D6381" s="21">
        <v>40.92</v>
      </c>
      <c r="E6381" s="15">
        <v>0</v>
      </c>
    </row>
    <row r="6382" spans="1:5" x14ac:dyDescent="0.2">
      <c r="A6382" s="20">
        <v>92661</v>
      </c>
      <c r="B6382" s="17" t="s">
        <v>6395</v>
      </c>
      <c r="C6382" s="20" t="s">
        <v>19</v>
      </c>
      <c r="D6382" s="21">
        <v>49.17</v>
      </c>
      <c r="E6382" s="15">
        <v>0</v>
      </c>
    </row>
    <row r="6383" spans="1:5" x14ac:dyDescent="0.2">
      <c r="A6383" s="20">
        <v>92663</v>
      </c>
      <c r="B6383" s="17" t="s">
        <v>6396</v>
      </c>
      <c r="C6383" s="20" t="s">
        <v>19</v>
      </c>
      <c r="D6383" s="21">
        <v>65.349999999999994</v>
      </c>
      <c r="E6383" s="15">
        <v>0</v>
      </c>
    </row>
    <row r="6384" spans="1:5" x14ac:dyDescent="0.2">
      <c r="A6384" s="20">
        <v>92665</v>
      </c>
      <c r="B6384" s="17" t="s">
        <v>6397</v>
      </c>
      <c r="C6384" s="20" t="s">
        <v>19</v>
      </c>
      <c r="D6384" s="21">
        <v>89.37</v>
      </c>
      <c r="E6384" s="15">
        <v>0</v>
      </c>
    </row>
    <row r="6385" spans="1:5" x14ac:dyDescent="0.2">
      <c r="A6385" s="20">
        <v>92667</v>
      </c>
      <c r="B6385" s="17" t="s">
        <v>6398</v>
      </c>
      <c r="C6385" s="20" t="s">
        <v>19</v>
      </c>
      <c r="D6385" s="21">
        <v>129.1</v>
      </c>
      <c r="E6385" s="15">
        <v>0</v>
      </c>
    </row>
    <row r="6386" spans="1:5" x14ac:dyDescent="0.2">
      <c r="A6386" s="20">
        <v>92369</v>
      </c>
      <c r="B6386" s="17" t="s">
        <v>6399</v>
      </c>
      <c r="C6386" s="20" t="s">
        <v>19</v>
      </c>
      <c r="D6386" s="21">
        <v>44.36</v>
      </c>
      <c r="E6386" s="15">
        <v>0</v>
      </c>
    </row>
    <row r="6387" spans="1:5" x14ac:dyDescent="0.2">
      <c r="A6387" s="20">
        <v>92371</v>
      </c>
      <c r="B6387" s="17" t="s">
        <v>6400</v>
      </c>
      <c r="C6387" s="20" t="s">
        <v>19</v>
      </c>
      <c r="D6387" s="21">
        <v>53.75</v>
      </c>
      <c r="E6387" s="15">
        <v>0</v>
      </c>
    </row>
    <row r="6388" spans="1:5" x14ac:dyDescent="0.2">
      <c r="A6388" s="20">
        <v>92373</v>
      </c>
      <c r="B6388" s="17" t="s">
        <v>6401</v>
      </c>
      <c r="C6388" s="20" t="s">
        <v>19</v>
      </c>
      <c r="D6388" s="21">
        <v>63.76</v>
      </c>
      <c r="E6388" s="15">
        <v>0</v>
      </c>
    </row>
    <row r="6389" spans="1:5" x14ac:dyDescent="0.2">
      <c r="A6389" s="20">
        <v>92344</v>
      </c>
      <c r="B6389" s="17" t="s">
        <v>6402</v>
      </c>
      <c r="C6389" s="20" t="s">
        <v>19</v>
      </c>
      <c r="D6389" s="21">
        <v>86.75</v>
      </c>
      <c r="E6389" s="15">
        <v>0</v>
      </c>
    </row>
    <row r="6390" spans="1:5" x14ac:dyDescent="0.2">
      <c r="A6390" s="20">
        <v>92375</v>
      </c>
      <c r="B6390" s="17" t="s">
        <v>6403</v>
      </c>
      <c r="C6390" s="20" t="s">
        <v>19</v>
      </c>
      <c r="D6390" s="21">
        <v>82.14</v>
      </c>
      <c r="E6390" s="15">
        <v>0</v>
      </c>
    </row>
    <row r="6391" spans="1:5" x14ac:dyDescent="0.2">
      <c r="A6391" s="20">
        <v>92346</v>
      </c>
      <c r="B6391" s="17" t="s">
        <v>6404</v>
      </c>
      <c r="C6391" s="20" t="s">
        <v>19</v>
      </c>
      <c r="D6391" s="21">
        <v>109.56</v>
      </c>
      <c r="E6391" s="15">
        <v>0</v>
      </c>
    </row>
    <row r="6392" spans="1:5" x14ac:dyDescent="0.2">
      <c r="A6392" s="20">
        <v>92377</v>
      </c>
      <c r="B6392" s="17" t="s">
        <v>6405</v>
      </c>
      <c r="C6392" s="20" t="s">
        <v>19</v>
      </c>
      <c r="D6392" s="21">
        <v>109.48</v>
      </c>
      <c r="E6392" s="15">
        <v>0</v>
      </c>
    </row>
    <row r="6393" spans="1:5" x14ac:dyDescent="0.2">
      <c r="A6393" s="20">
        <v>92348</v>
      </c>
      <c r="B6393" s="17" t="s">
        <v>6406</v>
      </c>
      <c r="C6393" s="20" t="s">
        <v>19</v>
      </c>
      <c r="D6393" s="21">
        <v>148.07</v>
      </c>
      <c r="E6393" s="15">
        <v>0</v>
      </c>
    </row>
    <row r="6394" spans="1:5" x14ac:dyDescent="0.2">
      <c r="A6394" s="20">
        <v>92379</v>
      </c>
      <c r="B6394" s="17" t="s">
        <v>6407</v>
      </c>
      <c r="C6394" s="20" t="s">
        <v>19</v>
      </c>
      <c r="D6394" s="21">
        <v>152.51</v>
      </c>
      <c r="E6394" s="15">
        <v>0</v>
      </c>
    </row>
    <row r="6395" spans="1:5" x14ac:dyDescent="0.2">
      <c r="A6395" s="20">
        <v>106677</v>
      </c>
      <c r="B6395" s="17" t="s">
        <v>6408</v>
      </c>
      <c r="C6395" s="20" t="s">
        <v>19</v>
      </c>
      <c r="D6395" s="21">
        <v>1070.73</v>
      </c>
      <c r="E6395" s="15">
        <v>0</v>
      </c>
    </row>
    <row r="6396" spans="1:5" x14ac:dyDescent="0.2">
      <c r="A6396" s="20">
        <v>95696</v>
      </c>
      <c r="B6396" s="17" t="s">
        <v>6409</v>
      </c>
      <c r="C6396" s="20" t="s">
        <v>19</v>
      </c>
      <c r="D6396" s="21">
        <v>47.63</v>
      </c>
      <c r="E6396" s="15">
        <v>0</v>
      </c>
    </row>
    <row r="6397" spans="1:5" x14ac:dyDescent="0.2">
      <c r="A6397" s="20">
        <v>92335</v>
      </c>
      <c r="B6397" s="17" t="s">
        <v>6410</v>
      </c>
      <c r="C6397" s="20" t="s">
        <v>26</v>
      </c>
      <c r="D6397" s="21">
        <v>97.3</v>
      </c>
      <c r="E6397" s="15">
        <v>0</v>
      </c>
    </row>
    <row r="6398" spans="1:5" x14ac:dyDescent="0.2">
      <c r="A6398" s="20">
        <v>92336</v>
      </c>
      <c r="B6398" s="17" t="s">
        <v>6411</v>
      </c>
      <c r="C6398" s="20" t="s">
        <v>26</v>
      </c>
      <c r="D6398" s="21">
        <v>116.39</v>
      </c>
      <c r="E6398" s="15">
        <v>0</v>
      </c>
    </row>
    <row r="6399" spans="1:5" x14ac:dyDescent="0.2">
      <c r="A6399" s="20">
        <v>92337</v>
      </c>
      <c r="B6399" s="17" t="s">
        <v>6412</v>
      </c>
      <c r="C6399" s="20" t="s">
        <v>26</v>
      </c>
      <c r="D6399" s="21">
        <v>149.83000000000001</v>
      </c>
      <c r="E6399" s="15">
        <v>0</v>
      </c>
    </row>
    <row r="6400" spans="1:5" x14ac:dyDescent="0.2">
      <c r="A6400" s="20">
        <v>92687</v>
      </c>
      <c r="B6400" s="17" t="s">
        <v>6413</v>
      </c>
      <c r="C6400" s="20" t="s">
        <v>26</v>
      </c>
      <c r="D6400" s="21">
        <v>31.22</v>
      </c>
      <c r="E6400" s="15">
        <v>0</v>
      </c>
    </row>
    <row r="6401" spans="1:5" x14ac:dyDescent="0.2">
      <c r="A6401" s="20">
        <v>92688</v>
      </c>
      <c r="B6401" s="17" t="s">
        <v>6414</v>
      </c>
      <c r="C6401" s="20" t="s">
        <v>26</v>
      </c>
      <c r="D6401" s="21">
        <v>44.91</v>
      </c>
      <c r="E6401" s="15">
        <v>0</v>
      </c>
    </row>
    <row r="6402" spans="1:5" x14ac:dyDescent="0.2">
      <c r="A6402" s="20">
        <v>97536</v>
      </c>
      <c r="B6402" s="17" t="s">
        <v>6415</v>
      </c>
      <c r="C6402" s="20" t="s">
        <v>26</v>
      </c>
      <c r="D6402" s="21">
        <v>69.58</v>
      </c>
      <c r="E6402" s="15">
        <v>0</v>
      </c>
    </row>
    <row r="6403" spans="1:5" x14ac:dyDescent="0.2">
      <c r="A6403" s="20">
        <v>97535</v>
      </c>
      <c r="B6403" s="17" t="s">
        <v>6416</v>
      </c>
      <c r="C6403" s="20" t="s">
        <v>26</v>
      </c>
      <c r="D6403" s="21">
        <v>54.02</v>
      </c>
      <c r="E6403" s="15">
        <v>0</v>
      </c>
    </row>
    <row r="6404" spans="1:5" x14ac:dyDescent="0.2">
      <c r="A6404" s="20">
        <v>92652</v>
      </c>
      <c r="B6404" s="17" t="s">
        <v>6417</v>
      </c>
      <c r="C6404" s="20" t="s">
        <v>26</v>
      </c>
      <c r="D6404" s="21">
        <v>65.25</v>
      </c>
      <c r="E6404" s="15">
        <v>0</v>
      </c>
    </row>
    <row r="6405" spans="1:5" x14ac:dyDescent="0.2">
      <c r="A6405" s="20">
        <v>92653</v>
      </c>
      <c r="B6405" s="17" t="s">
        <v>6418</v>
      </c>
      <c r="C6405" s="20" t="s">
        <v>26</v>
      </c>
      <c r="D6405" s="21">
        <v>74.66</v>
      </c>
      <c r="E6405" s="15">
        <v>0</v>
      </c>
    </row>
    <row r="6406" spans="1:5" x14ac:dyDescent="0.2">
      <c r="A6406" s="20">
        <v>92654</v>
      </c>
      <c r="B6406" s="17" t="s">
        <v>6419</v>
      </c>
      <c r="C6406" s="20" t="s">
        <v>26</v>
      </c>
      <c r="D6406" s="21">
        <v>100.61</v>
      </c>
      <c r="E6406" s="15">
        <v>0</v>
      </c>
    </row>
    <row r="6407" spans="1:5" x14ac:dyDescent="0.2">
      <c r="A6407" s="20">
        <v>92655</v>
      </c>
      <c r="B6407" s="17" t="s">
        <v>6420</v>
      </c>
      <c r="C6407" s="20" t="s">
        <v>26</v>
      </c>
      <c r="D6407" s="21">
        <v>122.84</v>
      </c>
      <c r="E6407" s="15">
        <v>0</v>
      </c>
    </row>
    <row r="6408" spans="1:5" x14ac:dyDescent="0.2">
      <c r="A6408" s="20">
        <v>92656</v>
      </c>
      <c r="B6408" s="17" t="s">
        <v>6421</v>
      </c>
      <c r="C6408" s="20" t="s">
        <v>26</v>
      </c>
      <c r="D6408" s="21">
        <v>159.41</v>
      </c>
      <c r="E6408" s="15">
        <v>0</v>
      </c>
    </row>
    <row r="6409" spans="1:5" x14ac:dyDescent="0.2">
      <c r="A6409" s="20">
        <v>101918</v>
      </c>
      <c r="B6409" s="17" t="s">
        <v>6422</v>
      </c>
      <c r="C6409" s="20" t="s">
        <v>26</v>
      </c>
      <c r="D6409" s="21">
        <v>220.11</v>
      </c>
      <c r="E6409" s="15">
        <v>0</v>
      </c>
    </row>
    <row r="6410" spans="1:5" x14ac:dyDescent="0.2">
      <c r="A6410" s="20">
        <v>101927</v>
      </c>
      <c r="B6410" s="17" t="s">
        <v>6423</v>
      </c>
      <c r="C6410" s="20" t="s">
        <v>26</v>
      </c>
      <c r="D6410" s="21">
        <v>201.24</v>
      </c>
      <c r="E6410" s="15">
        <v>0</v>
      </c>
    </row>
    <row r="6411" spans="1:5" x14ac:dyDescent="0.2">
      <c r="A6411" s="20">
        <v>97498</v>
      </c>
      <c r="B6411" s="17" t="s">
        <v>6424</v>
      </c>
      <c r="C6411" s="20" t="s">
        <v>26</v>
      </c>
      <c r="D6411" s="21">
        <v>47.77</v>
      </c>
      <c r="E6411" s="15">
        <v>0</v>
      </c>
    </row>
    <row r="6412" spans="1:5" x14ac:dyDescent="0.2">
      <c r="A6412" s="20">
        <v>92364</v>
      </c>
      <c r="B6412" s="17" t="s">
        <v>6425</v>
      </c>
      <c r="C6412" s="20" t="s">
        <v>26</v>
      </c>
      <c r="D6412" s="21">
        <v>58.52</v>
      </c>
      <c r="E6412" s="15">
        <v>0</v>
      </c>
    </row>
    <row r="6413" spans="1:5" x14ac:dyDescent="0.2">
      <c r="A6413" s="20">
        <v>92365</v>
      </c>
      <c r="B6413" s="17" t="s">
        <v>6426</v>
      </c>
      <c r="C6413" s="20" t="s">
        <v>26</v>
      </c>
      <c r="D6413" s="21">
        <v>67.39</v>
      </c>
      <c r="E6413" s="15">
        <v>0</v>
      </c>
    </row>
    <row r="6414" spans="1:5" x14ac:dyDescent="0.2">
      <c r="A6414" s="20">
        <v>92341</v>
      </c>
      <c r="B6414" s="17" t="s">
        <v>6427</v>
      </c>
      <c r="C6414" s="20" t="s">
        <v>26</v>
      </c>
      <c r="D6414" s="21">
        <v>112.97</v>
      </c>
      <c r="E6414" s="15">
        <v>0</v>
      </c>
    </row>
    <row r="6415" spans="1:5" x14ac:dyDescent="0.2">
      <c r="A6415" s="20">
        <v>92366</v>
      </c>
      <c r="B6415" s="17" t="s">
        <v>6428</v>
      </c>
      <c r="C6415" s="20" t="s">
        <v>26</v>
      </c>
      <c r="D6415" s="21">
        <v>92.66</v>
      </c>
      <c r="E6415" s="15">
        <v>0</v>
      </c>
    </row>
    <row r="6416" spans="1:5" x14ac:dyDescent="0.2">
      <c r="A6416" s="20">
        <v>92342</v>
      </c>
      <c r="B6416" s="17" t="s">
        <v>6429</v>
      </c>
      <c r="C6416" s="20" t="s">
        <v>26</v>
      </c>
      <c r="D6416" s="21">
        <v>133.75</v>
      </c>
      <c r="E6416" s="15">
        <v>0</v>
      </c>
    </row>
    <row r="6417" spans="1:5" x14ac:dyDescent="0.2">
      <c r="A6417" s="20">
        <v>92367</v>
      </c>
      <c r="B6417" s="17" t="s">
        <v>6430</v>
      </c>
      <c r="C6417" s="20" t="s">
        <v>26</v>
      </c>
      <c r="D6417" s="21">
        <v>113.87</v>
      </c>
      <c r="E6417" s="15">
        <v>0</v>
      </c>
    </row>
    <row r="6418" spans="1:5" x14ac:dyDescent="0.2">
      <c r="A6418" s="20">
        <v>92343</v>
      </c>
      <c r="B6418" s="17" t="s">
        <v>6431</v>
      </c>
      <c r="C6418" s="20" t="s">
        <v>26</v>
      </c>
      <c r="D6418" s="21">
        <v>168.87</v>
      </c>
      <c r="E6418" s="15">
        <v>0</v>
      </c>
    </row>
    <row r="6419" spans="1:5" x14ac:dyDescent="0.2">
      <c r="A6419" s="20">
        <v>92368</v>
      </c>
      <c r="B6419" s="17" t="s">
        <v>6432</v>
      </c>
      <c r="C6419" s="20" t="s">
        <v>26</v>
      </c>
      <c r="D6419" s="21">
        <v>149.41999999999999</v>
      </c>
      <c r="E6419" s="15">
        <v>0</v>
      </c>
    </row>
    <row r="6420" spans="1:5" x14ac:dyDescent="0.2">
      <c r="A6420" s="20">
        <v>92689</v>
      </c>
      <c r="B6420" s="17" t="s">
        <v>6433</v>
      </c>
      <c r="C6420" s="20" t="s">
        <v>26</v>
      </c>
      <c r="D6420" s="21">
        <v>55.39</v>
      </c>
      <c r="E6420" s="15">
        <v>0</v>
      </c>
    </row>
    <row r="6421" spans="1:5" x14ac:dyDescent="0.2">
      <c r="A6421" s="20">
        <v>92690</v>
      </c>
      <c r="B6421" s="17" t="s">
        <v>6434</v>
      </c>
      <c r="C6421" s="20" t="s">
        <v>26</v>
      </c>
      <c r="D6421" s="21">
        <v>79.88</v>
      </c>
      <c r="E6421" s="15">
        <v>0</v>
      </c>
    </row>
    <row r="6422" spans="1:5" x14ac:dyDescent="0.2">
      <c r="A6422" s="20">
        <v>92691</v>
      </c>
      <c r="B6422" s="17" t="s">
        <v>6435</v>
      </c>
      <c r="C6422" s="20" t="s">
        <v>26</v>
      </c>
      <c r="D6422" s="21">
        <v>107.12</v>
      </c>
      <c r="E6422" s="15">
        <v>0</v>
      </c>
    </row>
    <row r="6423" spans="1:5" x14ac:dyDescent="0.2">
      <c r="A6423" s="20">
        <v>92359</v>
      </c>
      <c r="B6423" s="17" t="s">
        <v>6436</v>
      </c>
      <c r="C6423" s="20" t="s">
        <v>26</v>
      </c>
      <c r="D6423" s="21">
        <v>71.900000000000006</v>
      </c>
      <c r="E6423" s="15">
        <v>0</v>
      </c>
    </row>
    <row r="6424" spans="1:5" x14ac:dyDescent="0.2">
      <c r="A6424" s="20">
        <v>92645</v>
      </c>
      <c r="B6424" s="17" t="s">
        <v>6437</v>
      </c>
      <c r="C6424" s="20" t="s">
        <v>26</v>
      </c>
      <c r="D6424" s="21">
        <v>76.959999999999994</v>
      </c>
      <c r="E6424" s="15">
        <v>0</v>
      </c>
    </row>
    <row r="6425" spans="1:5" x14ac:dyDescent="0.2">
      <c r="A6425" s="20">
        <v>92360</v>
      </c>
      <c r="B6425" s="17" t="s">
        <v>6438</v>
      </c>
      <c r="C6425" s="20" t="s">
        <v>26</v>
      </c>
      <c r="D6425" s="21">
        <v>95.93</v>
      </c>
      <c r="E6425" s="15">
        <v>0</v>
      </c>
    </row>
    <row r="6426" spans="1:5" x14ac:dyDescent="0.2">
      <c r="A6426" s="20">
        <v>92646</v>
      </c>
      <c r="B6426" s="17" t="s">
        <v>6439</v>
      </c>
      <c r="C6426" s="20" t="s">
        <v>26</v>
      </c>
      <c r="D6426" s="21">
        <v>101</v>
      </c>
      <c r="E6426" s="15">
        <v>0</v>
      </c>
    </row>
    <row r="6427" spans="1:5" x14ac:dyDescent="0.2">
      <c r="A6427" s="20">
        <v>95697</v>
      </c>
      <c r="B6427" s="17" t="s">
        <v>6440</v>
      </c>
      <c r="C6427" s="20" t="s">
        <v>26</v>
      </c>
      <c r="D6427" s="21">
        <v>105.63</v>
      </c>
      <c r="E6427" s="15">
        <v>0</v>
      </c>
    </row>
    <row r="6428" spans="1:5" x14ac:dyDescent="0.2">
      <c r="A6428" s="20">
        <v>92648</v>
      </c>
      <c r="B6428" s="17" t="s">
        <v>6441</v>
      </c>
      <c r="C6428" s="20" t="s">
        <v>26</v>
      </c>
      <c r="D6428" s="21">
        <v>110.69</v>
      </c>
      <c r="E6428" s="15">
        <v>0</v>
      </c>
    </row>
    <row r="6429" spans="1:5" x14ac:dyDescent="0.2">
      <c r="A6429" s="20">
        <v>92338</v>
      </c>
      <c r="B6429" s="17" t="s">
        <v>6442</v>
      </c>
      <c r="C6429" s="20" t="s">
        <v>26</v>
      </c>
      <c r="D6429" s="21">
        <v>159.65</v>
      </c>
      <c r="E6429" s="15">
        <v>0</v>
      </c>
    </row>
    <row r="6430" spans="1:5" x14ac:dyDescent="0.2">
      <c r="A6430" s="20">
        <v>92361</v>
      </c>
      <c r="B6430" s="17" t="s">
        <v>6443</v>
      </c>
      <c r="C6430" s="20" t="s">
        <v>26</v>
      </c>
      <c r="D6430" s="21">
        <v>129.75</v>
      </c>
      <c r="E6430" s="15">
        <v>0</v>
      </c>
    </row>
    <row r="6431" spans="1:5" x14ac:dyDescent="0.2">
      <c r="A6431" s="20">
        <v>92649</v>
      </c>
      <c r="B6431" s="17" t="s">
        <v>6444</v>
      </c>
      <c r="C6431" s="20" t="s">
        <v>26</v>
      </c>
      <c r="D6431" s="21">
        <v>134.82</v>
      </c>
      <c r="E6431" s="15">
        <v>0</v>
      </c>
    </row>
    <row r="6432" spans="1:5" x14ac:dyDescent="0.2">
      <c r="A6432" s="20">
        <v>92339</v>
      </c>
      <c r="B6432" s="17" t="s">
        <v>6445</v>
      </c>
      <c r="C6432" s="20" t="s">
        <v>26</v>
      </c>
      <c r="D6432" s="21">
        <v>234.4</v>
      </c>
      <c r="E6432" s="15">
        <v>0</v>
      </c>
    </row>
    <row r="6433" spans="1:5" x14ac:dyDescent="0.2">
      <c r="A6433" s="20">
        <v>92362</v>
      </c>
      <c r="B6433" s="17" t="s">
        <v>6446</v>
      </c>
      <c r="C6433" s="20" t="s">
        <v>26</v>
      </c>
      <c r="D6433" s="21">
        <v>206.61</v>
      </c>
      <c r="E6433" s="15">
        <v>0</v>
      </c>
    </row>
    <row r="6434" spans="1:5" x14ac:dyDescent="0.2">
      <c r="A6434" s="20">
        <v>92650</v>
      </c>
      <c r="B6434" s="17" t="s">
        <v>6447</v>
      </c>
      <c r="C6434" s="20" t="s">
        <v>26</v>
      </c>
      <c r="D6434" s="21">
        <v>211.67</v>
      </c>
      <c r="E6434" s="15">
        <v>0</v>
      </c>
    </row>
    <row r="6435" spans="1:5" x14ac:dyDescent="0.2">
      <c r="A6435" s="20">
        <v>106674</v>
      </c>
      <c r="B6435" s="17" t="s">
        <v>6448</v>
      </c>
      <c r="C6435" s="20" t="s">
        <v>26</v>
      </c>
      <c r="D6435" s="21">
        <v>285.33</v>
      </c>
      <c r="E6435" s="15">
        <v>0</v>
      </c>
    </row>
    <row r="6436" spans="1:5" x14ac:dyDescent="0.2">
      <c r="A6436" s="20">
        <v>106675</v>
      </c>
      <c r="B6436" s="17" t="s">
        <v>6449</v>
      </c>
      <c r="C6436" s="20" t="s">
        <v>26</v>
      </c>
      <c r="D6436" s="21">
        <v>259.67</v>
      </c>
      <c r="E6436" s="15">
        <v>0</v>
      </c>
    </row>
    <row r="6437" spans="1:5" x14ac:dyDescent="0.2">
      <c r="A6437" s="20">
        <v>106676</v>
      </c>
      <c r="B6437" s="17" t="s">
        <v>6450</v>
      </c>
      <c r="C6437" s="20" t="s">
        <v>26</v>
      </c>
      <c r="D6437" s="21">
        <v>264.72000000000003</v>
      </c>
      <c r="E6437" s="15">
        <v>0</v>
      </c>
    </row>
    <row r="6438" spans="1:5" x14ac:dyDescent="0.2">
      <c r="A6438" s="20">
        <v>97439</v>
      </c>
      <c r="B6438" s="17" t="s">
        <v>6451</v>
      </c>
      <c r="C6438" s="20" t="s">
        <v>19</v>
      </c>
      <c r="D6438" s="21">
        <v>157.13999999999999</v>
      </c>
      <c r="E6438" s="15">
        <v>0</v>
      </c>
    </row>
    <row r="6439" spans="1:5" x14ac:dyDescent="0.2">
      <c r="A6439" s="20">
        <v>97440</v>
      </c>
      <c r="B6439" s="17" t="s">
        <v>6452</v>
      </c>
      <c r="C6439" s="20" t="s">
        <v>19</v>
      </c>
      <c r="D6439" s="21">
        <v>180.45</v>
      </c>
      <c r="E6439" s="15">
        <v>0</v>
      </c>
    </row>
    <row r="6440" spans="1:5" x14ac:dyDescent="0.2">
      <c r="A6440" s="20">
        <v>97442</v>
      </c>
      <c r="B6440" s="17" t="s">
        <v>6453</v>
      </c>
      <c r="C6440" s="20" t="s">
        <v>19</v>
      </c>
      <c r="D6440" s="21">
        <v>194.43</v>
      </c>
      <c r="E6440" s="15">
        <v>0</v>
      </c>
    </row>
    <row r="6441" spans="1:5" x14ac:dyDescent="0.2">
      <c r="A6441" s="20">
        <v>97552</v>
      </c>
      <c r="B6441" s="17" t="s">
        <v>6454</v>
      </c>
      <c r="C6441" s="20" t="s">
        <v>19</v>
      </c>
      <c r="D6441" s="21">
        <v>57.85</v>
      </c>
      <c r="E6441" s="15">
        <v>0</v>
      </c>
    </row>
    <row r="6442" spans="1:5" x14ac:dyDescent="0.2">
      <c r="A6442" s="20">
        <v>97553</v>
      </c>
      <c r="B6442" s="17" t="s">
        <v>6455</v>
      </c>
      <c r="C6442" s="20" t="s">
        <v>19</v>
      </c>
      <c r="D6442" s="21">
        <v>85.01</v>
      </c>
      <c r="E6442" s="15">
        <v>0</v>
      </c>
    </row>
    <row r="6443" spans="1:5" x14ac:dyDescent="0.2">
      <c r="A6443" s="20">
        <v>97554</v>
      </c>
      <c r="B6443" s="17" t="s">
        <v>6456</v>
      </c>
      <c r="C6443" s="20" t="s">
        <v>19</v>
      </c>
      <c r="D6443" s="21">
        <v>149.19</v>
      </c>
      <c r="E6443" s="15">
        <v>0</v>
      </c>
    </row>
    <row r="6444" spans="1:5" x14ac:dyDescent="0.2">
      <c r="A6444" s="20">
        <v>97491</v>
      </c>
      <c r="B6444" s="17" t="s">
        <v>6457</v>
      </c>
      <c r="C6444" s="20" t="s">
        <v>19</v>
      </c>
      <c r="D6444" s="21">
        <v>98.47</v>
      </c>
      <c r="E6444" s="15">
        <v>0</v>
      </c>
    </row>
    <row r="6445" spans="1:5" x14ac:dyDescent="0.2">
      <c r="A6445" s="20">
        <v>97529</v>
      </c>
      <c r="B6445" s="17" t="s">
        <v>6458</v>
      </c>
      <c r="C6445" s="20" t="s">
        <v>19</v>
      </c>
      <c r="D6445" s="21">
        <v>92.23</v>
      </c>
      <c r="E6445" s="15">
        <v>0</v>
      </c>
    </row>
    <row r="6446" spans="1:5" x14ac:dyDescent="0.2">
      <c r="A6446" s="20">
        <v>97492</v>
      </c>
      <c r="B6446" s="17" t="s">
        <v>6459</v>
      </c>
      <c r="C6446" s="20" t="s">
        <v>19</v>
      </c>
      <c r="D6446" s="21">
        <v>142.63</v>
      </c>
      <c r="E6446" s="15">
        <v>0</v>
      </c>
    </row>
    <row r="6447" spans="1:5" x14ac:dyDescent="0.2">
      <c r="A6447" s="20">
        <v>97530</v>
      </c>
      <c r="B6447" s="17" t="s">
        <v>6460</v>
      </c>
      <c r="C6447" s="20" t="s">
        <v>19</v>
      </c>
      <c r="D6447" s="21">
        <v>131.61000000000001</v>
      </c>
      <c r="E6447" s="15">
        <v>0</v>
      </c>
    </row>
    <row r="6448" spans="1:5" x14ac:dyDescent="0.2">
      <c r="A6448" s="20">
        <v>97493</v>
      </c>
      <c r="B6448" s="17" t="s">
        <v>6461</v>
      </c>
      <c r="C6448" s="20" t="s">
        <v>19</v>
      </c>
      <c r="D6448" s="21">
        <v>183.16</v>
      </c>
      <c r="E6448" s="15">
        <v>0</v>
      </c>
    </row>
    <row r="6449" spans="1:5" x14ac:dyDescent="0.2">
      <c r="A6449" s="20">
        <v>97531</v>
      </c>
      <c r="B6449" s="17" t="s">
        <v>6462</v>
      </c>
      <c r="C6449" s="20" t="s">
        <v>19</v>
      </c>
      <c r="D6449" s="21">
        <v>166.7</v>
      </c>
      <c r="E6449" s="15">
        <v>0</v>
      </c>
    </row>
    <row r="6450" spans="1:5" x14ac:dyDescent="0.2">
      <c r="A6450" s="20">
        <v>97458</v>
      </c>
      <c r="B6450" s="17" t="s">
        <v>6463</v>
      </c>
      <c r="C6450" s="20" t="s">
        <v>19</v>
      </c>
      <c r="D6450" s="21">
        <v>330.78</v>
      </c>
      <c r="E6450" s="15">
        <v>0</v>
      </c>
    </row>
    <row r="6451" spans="1:5" x14ac:dyDescent="0.2">
      <c r="A6451" s="20">
        <v>97494</v>
      </c>
      <c r="B6451" s="17" t="s">
        <v>6464</v>
      </c>
      <c r="C6451" s="20" t="s">
        <v>19</v>
      </c>
      <c r="D6451" s="21">
        <v>280.75</v>
      </c>
      <c r="E6451" s="15">
        <v>0</v>
      </c>
    </row>
    <row r="6452" spans="1:5" x14ac:dyDescent="0.2">
      <c r="A6452" s="20">
        <v>97532</v>
      </c>
      <c r="B6452" s="17" t="s">
        <v>6465</v>
      </c>
      <c r="C6452" s="20" t="s">
        <v>19</v>
      </c>
      <c r="D6452" s="21">
        <v>257.48</v>
      </c>
      <c r="E6452" s="15">
        <v>0</v>
      </c>
    </row>
    <row r="6453" spans="1:5" x14ac:dyDescent="0.2">
      <c r="A6453" s="20">
        <v>97459</v>
      </c>
      <c r="B6453" s="17" t="s">
        <v>6466</v>
      </c>
      <c r="C6453" s="20" t="s">
        <v>19</v>
      </c>
      <c r="D6453" s="21">
        <v>542.91999999999996</v>
      </c>
      <c r="E6453" s="15">
        <v>0</v>
      </c>
    </row>
    <row r="6454" spans="1:5" x14ac:dyDescent="0.2">
      <c r="A6454" s="20">
        <v>97495</v>
      </c>
      <c r="B6454" s="17" t="s">
        <v>6467</v>
      </c>
      <c r="C6454" s="20" t="s">
        <v>19</v>
      </c>
      <c r="D6454" s="21">
        <v>507.55</v>
      </c>
      <c r="E6454" s="15">
        <v>0</v>
      </c>
    </row>
    <row r="6455" spans="1:5" x14ac:dyDescent="0.2">
      <c r="A6455" s="20">
        <v>97533</v>
      </c>
      <c r="B6455" s="17" t="s">
        <v>6468</v>
      </c>
      <c r="C6455" s="20" t="s">
        <v>19</v>
      </c>
      <c r="D6455" s="21">
        <v>474.08</v>
      </c>
      <c r="E6455" s="15">
        <v>0</v>
      </c>
    </row>
    <row r="6456" spans="1:5" x14ac:dyDescent="0.2">
      <c r="A6456" s="20">
        <v>97460</v>
      </c>
      <c r="B6456" s="17" t="s">
        <v>6469</v>
      </c>
      <c r="C6456" s="20" t="s">
        <v>19</v>
      </c>
      <c r="D6456" s="21">
        <v>817.45</v>
      </c>
      <c r="E6456" s="15">
        <v>0</v>
      </c>
    </row>
    <row r="6457" spans="1:5" x14ac:dyDescent="0.2">
      <c r="A6457" s="20">
        <v>97496</v>
      </c>
      <c r="B6457" s="17" t="s">
        <v>6470</v>
      </c>
      <c r="C6457" s="20" t="s">
        <v>19</v>
      </c>
      <c r="D6457" s="21">
        <v>796.76</v>
      </c>
      <c r="E6457" s="15">
        <v>0</v>
      </c>
    </row>
    <row r="6458" spans="1:5" x14ac:dyDescent="0.2">
      <c r="A6458" s="20">
        <v>97534</v>
      </c>
      <c r="B6458" s="17" t="s">
        <v>6471</v>
      </c>
      <c r="C6458" s="20" t="s">
        <v>19</v>
      </c>
      <c r="D6458" s="21">
        <v>753.07</v>
      </c>
      <c r="E6458" s="15">
        <v>0</v>
      </c>
    </row>
    <row r="6459" spans="1:5" x14ac:dyDescent="0.2">
      <c r="A6459" s="20">
        <v>101926</v>
      </c>
      <c r="B6459" s="17" t="s">
        <v>6472</v>
      </c>
      <c r="C6459" s="20" t="s">
        <v>19</v>
      </c>
      <c r="D6459" s="21">
        <v>446.47</v>
      </c>
      <c r="E6459" s="15">
        <v>0</v>
      </c>
    </row>
    <row r="6460" spans="1:5" x14ac:dyDescent="0.2">
      <c r="A6460" s="20">
        <v>101935</v>
      </c>
      <c r="B6460" s="17" t="s">
        <v>6473</v>
      </c>
      <c r="C6460" s="20" t="s">
        <v>19</v>
      </c>
      <c r="D6460" s="21">
        <v>467.43</v>
      </c>
      <c r="E6460" s="15">
        <v>0</v>
      </c>
    </row>
    <row r="6461" spans="1:5" x14ac:dyDescent="0.2">
      <c r="A6461" s="20">
        <v>92704</v>
      </c>
      <c r="B6461" s="17" t="s">
        <v>6474</v>
      </c>
      <c r="C6461" s="20" t="s">
        <v>19</v>
      </c>
      <c r="D6461" s="21">
        <v>34.090000000000003</v>
      </c>
      <c r="E6461" s="15">
        <v>0</v>
      </c>
    </row>
    <row r="6462" spans="1:5" x14ac:dyDescent="0.2">
      <c r="A6462" s="20">
        <v>92705</v>
      </c>
      <c r="B6462" s="17" t="s">
        <v>6475</v>
      </c>
      <c r="C6462" s="20" t="s">
        <v>19</v>
      </c>
      <c r="D6462" s="21">
        <v>55.5</v>
      </c>
      <c r="E6462" s="15">
        <v>0</v>
      </c>
    </row>
    <row r="6463" spans="1:5" x14ac:dyDescent="0.2">
      <c r="A6463" s="20">
        <v>92706</v>
      </c>
      <c r="B6463" s="17" t="s">
        <v>6476</v>
      </c>
      <c r="C6463" s="20" t="s">
        <v>19</v>
      </c>
      <c r="D6463" s="21">
        <v>89.95</v>
      </c>
      <c r="E6463" s="15">
        <v>0</v>
      </c>
    </row>
    <row r="6464" spans="1:5" x14ac:dyDescent="0.2">
      <c r="A6464" s="20">
        <v>92637</v>
      </c>
      <c r="B6464" s="17" t="s">
        <v>6477</v>
      </c>
      <c r="C6464" s="20" t="s">
        <v>19</v>
      </c>
      <c r="D6464" s="21">
        <v>130.58000000000001</v>
      </c>
      <c r="E6464" s="15">
        <v>0</v>
      </c>
    </row>
    <row r="6465" spans="1:5" x14ac:dyDescent="0.2">
      <c r="A6465" s="20">
        <v>92681</v>
      </c>
      <c r="B6465" s="17" t="s">
        <v>6478</v>
      </c>
      <c r="C6465" s="20" t="s">
        <v>19</v>
      </c>
      <c r="D6465" s="21">
        <v>64.430000000000007</v>
      </c>
      <c r="E6465" s="15">
        <v>0</v>
      </c>
    </row>
    <row r="6466" spans="1:5" x14ac:dyDescent="0.2">
      <c r="A6466" s="20">
        <v>92638</v>
      </c>
      <c r="B6466" s="17" t="s">
        <v>6479</v>
      </c>
      <c r="C6466" s="20" t="s">
        <v>19</v>
      </c>
      <c r="D6466" s="21">
        <v>173.37</v>
      </c>
      <c r="E6466" s="15">
        <v>0</v>
      </c>
    </row>
    <row r="6467" spans="1:5" x14ac:dyDescent="0.2">
      <c r="A6467" s="20">
        <v>92682</v>
      </c>
      <c r="B6467" s="17" t="s">
        <v>6480</v>
      </c>
      <c r="C6467" s="20" t="s">
        <v>19</v>
      </c>
      <c r="D6467" s="21">
        <v>80.66</v>
      </c>
      <c r="E6467" s="15">
        <v>0</v>
      </c>
    </row>
    <row r="6468" spans="1:5" x14ac:dyDescent="0.2">
      <c r="A6468" s="20">
        <v>92639</v>
      </c>
      <c r="B6468" s="17" t="s">
        <v>6481</v>
      </c>
      <c r="C6468" s="20" t="s">
        <v>19</v>
      </c>
      <c r="D6468" s="21">
        <v>212.5</v>
      </c>
      <c r="E6468" s="15">
        <v>0</v>
      </c>
    </row>
    <row r="6469" spans="1:5" x14ac:dyDescent="0.2">
      <c r="A6469" s="20">
        <v>92683</v>
      </c>
      <c r="B6469" s="17" t="s">
        <v>6482</v>
      </c>
      <c r="C6469" s="20" t="s">
        <v>19</v>
      </c>
      <c r="D6469" s="21">
        <v>94.69</v>
      </c>
      <c r="E6469" s="15">
        <v>0</v>
      </c>
    </row>
    <row r="6470" spans="1:5" x14ac:dyDescent="0.2">
      <c r="A6470" s="20">
        <v>92640</v>
      </c>
      <c r="B6470" s="17" t="s">
        <v>6483</v>
      </c>
      <c r="C6470" s="20" t="s">
        <v>19</v>
      </c>
      <c r="D6470" s="21">
        <v>159.88999999999999</v>
      </c>
      <c r="E6470" s="15">
        <v>0</v>
      </c>
    </row>
    <row r="6471" spans="1:5" x14ac:dyDescent="0.2">
      <c r="A6471" s="20">
        <v>92684</v>
      </c>
      <c r="B6471" s="17" t="s">
        <v>6484</v>
      </c>
      <c r="C6471" s="20" t="s">
        <v>19</v>
      </c>
      <c r="D6471" s="21">
        <v>126.3</v>
      </c>
      <c r="E6471" s="15">
        <v>0</v>
      </c>
    </row>
    <row r="6472" spans="1:5" x14ac:dyDescent="0.2">
      <c r="A6472" s="20">
        <v>92642</v>
      </c>
      <c r="B6472" s="17" t="s">
        <v>6485</v>
      </c>
      <c r="C6472" s="20" t="s">
        <v>19</v>
      </c>
      <c r="D6472" s="21">
        <v>237.78</v>
      </c>
      <c r="E6472" s="15">
        <v>0</v>
      </c>
    </row>
    <row r="6473" spans="1:5" x14ac:dyDescent="0.2">
      <c r="A6473" s="20">
        <v>92685</v>
      </c>
      <c r="B6473" s="17" t="s">
        <v>6486</v>
      </c>
      <c r="C6473" s="20" t="s">
        <v>19</v>
      </c>
      <c r="D6473" s="21">
        <v>197.58</v>
      </c>
      <c r="E6473" s="15">
        <v>0</v>
      </c>
    </row>
    <row r="6474" spans="1:5" x14ac:dyDescent="0.2">
      <c r="A6474" s="20">
        <v>92644</v>
      </c>
      <c r="B6474" s="17" t="s">
        <v>6487</v>
      </c>
      <c r="C6474" s="20" t="s">
        <v>19</v>
      </c>
      <c r="D6474" s="21">
        <v>298.04000000000002</v>
      </c>
      <c r="E6474" s="15">
        <v>0</v>
      </c>
    </row>
    <row r="6475" spans="1:5" x14ac:dyDescent="0.2">
      <c r="A6475" s="20">
        <v>92686</v>
      </c>
      <c r="B6475" s="17" t="s">
        <v>6488</v>
      </c>
      <c r="C6475" s="20" t="s">
        <v>19</v>
      </c>
      <c r="D6475" s="21">
        <v>251.22</v>
      </c>
      <c r="E6475" s="15">
        <v>0</v>
      </c>
    </row>
    <row r="6476" spans="1:5" x14ac:dyDescent="0.2">
      <c r="A6476" s="20">
        <v>92356</v>
      </c>
      <c r="B6476" s="17" t="s">
        <v>6489</v>
      </c>
      <c r="C6476" s="20" t="s">
        <v>19</v>
      </c>
      <c r="D6476" s="21">
        <v>169.12</v>
      </c>
      <c r="E6476" s="15">
        <v>0</v>
      </c>
    </row>
    <row r="6477" spans="1:5" x14ac:dyDescent="0.2">
      <c r="A6477" s="20">
        <v>92357</v>
      </c>
      <c r="B6477" s="17" t="s">
        <v>6490</v>
      </c>
      <c r="C6477" s="20" t="s">
        <v>19</v>
      </c>
      <c r="D6477" s="21">
        <v>237.95</v>
      </c>
      <c r="E6477" s="15">
        <v>0</v>
      </c>
    </row>
    <row r="6478" spans="1:5" x14ac:dyDescent="0.2">
      <c r="A6478" s="20">
        <v>92358</v>
      </c>
      <c r="B6478" s="17" t="s">
        <v>6491</v>
      </c>
      <c r="C6478" s="20" t="s">
        <v>19</v>
      </c>
      <c r="D6478" s="21">
        <v>289.16000000000003</v>
      </c>
      <c r="E6478" s="15">
        <v>0</v>
      </c>
    </row>
    <row r="6479" spans="1:5" x14ac:dyDescent="0.2">
      <c r="A6479" s="20">
        <v>101919</v>
      </c>
      <c r="B6479" s="17" t="s">
        <v>6492</v>
      </c>
      <c r="C6479" s="20" t="s">
        <v>19</v>
      </c>
      <c r="D6479" s="21">
        <v>443.41</v>
      </c>
      <c r="E6479" s="15">
        <v>0</v>
      </c>
    </row>
    <row r="6480" spans="1:5" x14ac:dyDescent="0.2">
      <c r="A6480" s="20">
        <v>101928</v>
      </c>
      <c r="B6480" s="17" t="s">
        <v>6493</v>
      </c>
      <c r="C6480" s="20" t="s">
        <v>19</v>
      </c>
      <c r="D6480" s="21">
        <v>453.89</v>
      </c>
      <c r="E6480" s="15">
        <v>0</v>
      </c>
    </row>
    <row r="6481" spans="1:5" x14ac:dyDescent="0.2">
      <c r="A6481" s="20">
        <v>92904</v>
      </c>
      <c r="B6481" s="17" t="s">
        <v>6494</v>
      </c>
      <c r="C6481" s="20" t="s">
        <v>19</v>
      </c>
      <c r="D6481" s="21">
        <v>37.479999999999997</v>
      </c>
      <c r="E6481" s="15">
        <v>0</v>
      </c>
    </row>
    <row r="6482" spans="1:5" x14ac:dyDescent="0.2">
      <c r="A6482" s="20">
        <v>92905</v>
      </c>
      <c r="B6482" s="17" t="s">
        <v>6495</v>
      </c>
      <c r="C6482" s="20" t="s">
        <v>19</v>
      </c>
      <c r="D6482" s="21">
        <v>54.33</v>
      </c>
      <c r="E6482" s="15">
        <v>0</v>
      </c>
    </row>
    <row r="6483" spans="1:5" x14ac:dyDescent="0.2">
      <c r="A6483" s="20">
        <v>92906</v>
      </c>
      <c r="B6483" s="17" t="s">
        <v>6496</v>
      </c>
      <c r="C6483" s="20" t="s">
        <v>19</v>
      </c>
      <c r="D6483" s="21">
        <v>68.45</v>
      </c>
      <c r="E6483" s="15">
        <v>0</v>
      </c>
    </row>
    <row r="6484" spans="1:5" x14ac:dyDescent="0.2">
      <c r="A6484" s="20">
        <v>92898</v>
      </c>
      <c r="B6484" s="17" t="s">
        <v>6497</v>
      </c>
      <c r="C6484" s="20" t="s">
        <v>19</v>
      </c>
      <c r="D6484" s="21">
        <v>55.69</v>
      </c>
      <c r="E6484" s="15">
        <v>0</v>
      </c>
    </row>
    <row r="6485" spans="1:5" x14ac:dyDescent="0.2">
      <c r="A6485" s="20">
        <v>92899</v>
      </c>
      <c r="B6485" s="17" t="s">
        <v>6498</v>
      </c>
      <c r="C6485" s="20" t="s">
        <v>19</v>
      </c>
      <c r="D6485" s="21">
        <v>81.19</v>
      </c>
      <c r="E6485" s="15">
        <v>0</v>
      </c>
    </row>
    <row r="6486" spans="1:5" x14ac:dyDescent="0.2">
      <c r="A6486" s="20">
        <v>92900</v>
      </c>
      <c r="B6486" s="17" t="s">
        <v>6499</v>
      </c>
      <c r="C6486" s="20" t="s">
        <v>19</v>
      </c>
      <c r="D6486" s="21">
        <v>97.81</v>
      </c>
      <c r="E6486" s="15">
        <v>0</v>
      </c>
    </row>
    <row r="6487" spans="1:5" x14ac:dyDescent="0.2">
      <c r="A6487" s="20">
        <v>92901</v>
      </c>
      <c r="B6487" s="17" t="s">
        <v>6500</v>
      </c>
      <c r="C6487" s="20" t="s">
        <v>19</v>
      </c>
      <c r="D6487" s="21">
        <v>134.88</v>
      </c>
      <c r="E6487" s="15">
        <v>0</v>
      </c>
    </row>
    <row r="6488" spans="1:5" x14ac:dyDescent="0.2">
      <c r="A6488" s="20">
        <v>92902</v>
      </c>
      <c r="B6488" s="17" t="s">
        <v>6501</v>
      </c>
      <c r="C6488" s="20" t="s">
        <v>19</v>
      </c>
      <c r="D6488" s="21">
        <v>208.95</v>
      </c>
      <c r="E6488" s="15">
        <v>0</v>
      </c>
    </row>
    <row r="6489" spans="1:5" x14ac:dyDescent="0.2">
      <c r="A6489" s="20">
        <v>92903</v>
      </c>
      <c r="B6489" s="17" t="s">
        <v>6502</v>
      </c>
      <c r="C6489" s="20" t="s">
        <v>19</v>
      </c>
      <c r="D6489" s="21">
        <v>310.01</v>
      </c>
      <c r="E6489" s="15">
        <v>0</v>
      </c>
    </row>
    <row r="6490" spans="1:5" x14ac:dyDescent="0.2">
      <c r="A6490" s="20">
        <v>92892</v>
      </c>
      <c r="B6490" s="17" t="s">
        <v>6503</v>
      </c>
      <c r="C6490" s="20" t="s">
        <v>19</v>
      </c>
      <c r="D6490" s="21">
        <v>66.98</v>
      </c>
      <c r="E6490" s="15">
        <v>0</v>
      </c>
    </row>
    <row r="6491" spans="1:5" x14ac:dyDescent="0.2">
      <c r="A6491" s="20">
        <v>92893</v>
      </c>
      <c r="B6491" s="17" t="s">
        <v>6504</v>
      </c>
      <c r="C6491" s="20" t="s">
        <v>19</v>
      </c>
      <c r="D6491" s="21">
        <v>94.02</v>
      </c>
      <c r="E6491" s="15">
        <v>0</v>
      </c>
    </row>
    <row r="6492" spans="1:5" x14ac:dyDescent="0.2">
      <c r="A6492" s="20">
        <v>92894</v>
      </c>
      <c r="B6492" s="17" t="s">
        <v>6505</v>
      </c>
      <c r="C6492" s="20" t="s">
        <v>19</v>
      </c>
      <c r="D6492" s="21">
        <v>112.4</v>
      </c>
      <c r="E6492" s="15">
        <v>0</v>
      </c>
    </row>
    <row r="6493" spans="1:5" x14ac:dyDescent="0.2">
      <c r="A6493" s="20">
        <v>92889</v>
      </c>
      <c r="B6493" s="17" t="s">
        <v>6506</v>
      </c>
      <c r="C6493" s="20" t="s">
        <v>19</v>
      </c>
      <c r="D6493" s="21">
        <v>156.28</v>
      </c>
      <c r="E6493" s="15">
        <v>0</v>
      </c>
    </row>
    <row r="6494" spans="1:5" x14ac:dyDescent="0.2">
      <c r="A6494" s="20">
        <v>92895</v>
      </c>
      <c r="B6494" s="17" t="s">
        <v>6507</v>
      </c>
      <c r="C6494" s="20" t="s">
        <v>19</v>
      </c>
      <c r="D6494" s="21">
        <v>151.66999999999999</v>
      </c>
      <c r="E6494" s="15">
        <v>0</v>
      </c>
    </row>
    <row r="6495" spans="1:5" x14ac:dyDescent="0.2">
      <c r="A6495" s="20">
        <v>92890</v>
      </c>
      <c r="B6495" s="17" t="s">
        <v>6508</v>
      </c>
      <c r="C6495" s="20" t="s">
        <v>19</v>
      </c>
      <c r="D6495" s="21">
        <v>229.14</v>
      </c>
      <c r="E6495" s="15">
        <v>0</v>
      </c>
    </row>
    <row r="6496" spans="1:5" x14ac:dyDescent="0.2">
      <c r="A6496" s="20">
        <v>92896</v>
      </c>
      <c r="B6496" s="17" t="s">
        <v>6509</v>
      </c>
      <c r="C6496" s="20" t="s">
        <v>19</v>
      </c>
      <c r="D6496" s="21">
        <v>229.06</v>
      </c>
      <c r="E6496" s="15">
        <v>0</v>
      </c>
    </row>
    <row r="6497" spans="1:5" x14ac:dyDescent="0.2">
      <c r="A6497" s="20">
        <v>92891</v>
      </c>
      <c r="B6497" s="17" t="s">
        <v>6510</v>
      </c>
      <c r="C6497" s="20" t="s">
        <v>19</v>
      </c>
      <c r="D6497" s="21">
        <v>328.98</v>
      </c>
      <c r="E6497" s="15">
        <v>0</v>
      </c>
    </row>
    <row r="6498" spans="1:5" x14ac:dyDescent="0.2">
      <c r="A6498" s="20">
        <v>92897</v>
      </c>
      <c r="B6498" s="17" t="s">
        <v>6511</v>
      </c>
      <c r="C6498" s="20" t="s">
        <v>19</v>
      </c>
      <c r="D6498" s="21">
        <v>333.42</v>
      </c>
      <c r="E6498" s="15">
        <v>0</v>
      </c>
    </row>
    <row r="6499" spans="1:5" x14ac:dyDescent="0.2">
      <c r="A6499" s="20">
        <v>100822</v>
      </c>
      <c r="B6499" s="17" t="s">
        <v>6512</v>
      </c>
      <c r="C6499" s="20" t="s">
        <v>19</v>
      </c>
      <c r="D6499" s="21">
        <v>0</v>
      </c>
      <c r="E6499" s="15">
        <v>0</v>
      </c>
    </row>
    <row r="6500" spans="1:5" x14ac:dyDescent="0.2">
      <c r="A6500" s="20">
        <v>100823</v>
      </c>
      <c r="B6500" s="17" t="s">
        <v>6513</v>
      </c>
      <c r="C6500" s="20" t="s">
        <v>19</v>
      </c>
      <c r="D6500" s="21">
        <v>0</v>
      </c>
      <c r="E6500" s="15">
        <v>0</v>
      </c>
    </row>
    <row r="6501" spans="1:5" x14ac:dyDescent="0.2">
      <c r="A6501" s="20">
        <v>100824</v>
      </c>
      <c r="B6501" s="17" t="s">
        <v>6514</v>
      </c>
      <c r="C6501" s="20" t="s">
        <v>19</v>
      </c>
      <c r="D6501" s="21">
        <v>0</v>
      </c>
      <c r="E6501" s="15">
        <v>0</v>
      </c>
    </row>
    <row r="6502" spans="1:5" x14ac:dyDescent="0.2">
      <c r="A6502" s="20">
        <v>100825</v>
      </c>
      <c r="B6502" s="17" t="s">
        <v>6515</v>
      </c>
      <c r="C6502" s="20" t="s">
        <v>19</v>
      </c>
      <c r="D6502" s="21">
        <v>0</v>
      </c>
      <c r="E6502" s="15">
        <v>0</v>
      </c>
    </row>
    <row r="6503" spans="1:5" x14ac:dyDescent="0.2">
      <c r="A6503" s="20">
        <v>100818</v>
      </c>
      <c r="B6503" s="17" t="s">
        <v>6516</v>
      </c>
      <c r="C6503" s="20" t="s">
        <v>19</v>
      </c>
      <c r="D6503" s="21">
        <v>0</v>
      </c>
      <c r="E6503" s="15">
        <v>0</v>
      </c>
    </row>
    <row r="6504" spans="1:5" x14ac:dyDescent="0.2">
      <c r="A6504" s="20">
        <v>100819</v>
      </c>
      <c r="B6504" s="17" t="s">
        <v>6517</v>
      </c>
      <c r="C6504" s="20" t="s">
        <v>19</v>
      </c>
      <c r="D6504" s="21">
        <v>0</v>
      </c>
      <c r="E6504" s="15">
        <v>0</v>
      </c>
    </row>
    <row r="6505" spans="1:5" x14ac:dyDescent="0.2">
      <c r="A6505" s="20">
        <v>100820</v>
      </c>
      <c r="B6505" s="17" t="s">
        <v>6518</v>
      </c>
      <c r="C6505" s="20" t="s">
        <v>19</v>
      </c>
      <c r="D6505" s="21">
        <v>0</v>
      </c>
      <c r="E6505" s="15">
        <v>0</v>
      </c>
    </row>
    <row r="6506" spans="1:5" x14ac:dyDescent="0.2">
      <c r="A6506" s="20">
        <v>100821</v>
      </c>
      <c r="B6506" s="17" t="s">
        <v>6519</v>
      </c>
      <c r="C6506" s="20" t="s">
        <v>19</v>
      </c>
      <c r="D6506" s="21">
        <v>0</v>
      </c>
      <c r="E6506" s="15">
        <v>0</v>
      </c>
    </row>
    <row r="6507" spans="1:5" x14ac:dyDescent="0.2">
      <c r="A6507" s="20">
        <v>100846</v>
      </c>
      <c r="B6507" s="17" t="s">
        <v>6520</v>
      </c>
      <c r="C6507" s="20" t="s">
        <v>19</v>
      </c>
      <c r="D6507" s="21">
        <v>0</v>
      </c>
      <c r="E6507" s="15">
        <v>0</v>
      </c>
    </row>
    <row r="6508" spans="1:5" x14ac:dyDescent="0.2">
      <c r="A6508" s="20">
        <v>100834</v>
      </c>
      <c r="B6508" s="17" t="s">
        <v>6521</v>
      </c>
      <c r="C6508" s="20" t="s">
        <v>19</v>
      </c>
      <c r="D6508" s="21">
        <v>0</v>
      </c>
      <c r="E6508" s="15">
        <v>0</v>
      </c>
    </row>
    <row r="6509" spans="1:5" x14ac:dyDescent="0.2">
      <c r="A6509" s="20">
        <v>100835</v>
      </c>
      <c r="B6509" s="17" t="s">
        <v>6522</v>
      </c>
      <c r="C6509" s="20" t="s">
        <v>19</v>
      </c>
      <c r="D6509" s="21">
        <v>0</v>
      </c>
      <c r="E6509" s="15">
        <v>0</v>
      </c>
    </row>
    <row r="6510" spans="1:5" x14ac:dyDescent="0.2">
      <c r="A6510" s="20">
        <v>100836</v>
      </c>
      <c r="B6510" s="17" t="s">
        <v>6523</v>
      </c>
      <c r="C6510" s="20" t="s">
        <v>19</v>
      </c>
      <c r="D6510" s="21">
        <v>0</v>
      </c>
      <c r="E6510" s="15">
        <v>0</v>
      </c>
    </row>
    <row r="6511" spans="1:5" x14ac:dyDescent="0.2">
      <c r="A6511" s="20">
        <v>100837</v>
      </c>
      <c r="B6511" s="17" t="s">
        <v>6524</v>
      </c>
      <c r="C6511" s="20" t="s">
        <v>19</v>
      </c>
      <c r="D6511" s="21">
        <v>0</v>
      </c>
      <c r="E6511" s="15">
        <v>0</v>
      </c>
    </row>
    <row r="6512" spans="1:5" x14ac:dyDescent="0.2">
      <c r="A6512" s="20">
        <v>100826</v>
      </c>
      <c r="B6512" s="17" t="s">
        <v>6525</v>
      </c>
      <c r="C6512" s="20" t="s">
        <v>19</v>
      </c>
      <c r="D6512" s="21">
        <v>0</v>
      </c>
      <c r="E6512" s="15">
        <v>0</v>
      </c>
    </row>
    <row r="6513" spans="1:5" x14ac:dyDescent="0.2">
      <c r="A6513" s="20">
        <v>100827</v>
      </c>
      <c r="B6513" s="17" t="s">
        <v>6526</v>
      </c>
      <c r="C6513" s="20" t="s">
        <v>19</v>
      </c>
      <c r="D6513" s="21">
        <v>0</v>
      </c>
      <c r="E6513" s="15">
        <v>0</v>
      </c>
    </row>
    <row r="6514" spans="1:5" x14ac:dyDescent="0.2">
      <c r="A6514" s="20">
        <v>100828</v>
      </c>
      <c r="B6514" s="17" t="s">
        <v>6527</v>
      </c>
      <c r="C6514" s="20" t="s">
        <v>19</v>
      </c>
      <c r="D6514" s="21">
        <v>0</v>
      </c>
      <c r="E6514" s="15">
        <v>0</v>
      </c>
    </row>
    <row r="6515" spans="1:5" x14ac:dyDescent="0.2">
      <c r="A6515" s="20">
        <v>100829</v>
      </c>
      <c r="B6515" s="17" t="s">
        <v>6528</v>
      </c>
      <c r="C6515" s="20" t="s">
        <v>19</v>
      </c>
      <c r="D6515" s="21">
        <v>0</v>
      </c>
      <c r="E6515" s="15">
        <v>0</v>
      </c>
    </row>
    <row r="6516" spans="1:5" x14ac:dyDescent="0.2">
      <c r="A6516" s="20">
        <v>100830</v>
      </c>
      <c r="B6516" s="17" t="s">
        <v>6529</v>
      </c>
      <c r="C6516" s="20" t="s">
        <v>19</v>
      </c>
      <c r="D6516" s="21">
        <v>0</v>
      </c>
      <c r="E6516" s="15">
        <v>0</v>
      </c>
    </row>
    <row r="6517" spans="1:5" x14ac:dyDescent="0.2">
      <c r="A6517" s="20">
        <v>100831</v>
      </c>
      <c r="B6517" s="17" t="s">
        <v>6530</v>
      </c>
      <c r="C6517" s="20" t="s">
        <v>19</v>
      </c>
      <c r="D6517" s="21">
        <v>0</v>
      </c>
      <c r="E6517" s="15">
        <v>0</v>
      </c>
    </row>
    <row r="6518" spans="1:5" x14ac:dyDescent="0.2">
      <c r="A6518" s="20">
        <v>100832</v>
      </c>
      <c r="B6518" s="17" t="s">
        <v>6531</v>
      </c>
      <c r="C6518" s="20" t="s">
        <v>19</v>
      </c>
      <c r="D6518" s="21">
        <v>0</v>
      </c>
      <c r="E6518" s="15">
        <v>0</v>
      </c>
    </row>
    <row r="6519" spans="1:5" x14ac:dyDescent="0.2">
      <c r="A6519" s="20">
        <v>100833</v>
      </c>
      <c r="B6519" s="17" t="s">
        <v>6532</v>
      </c>
      <c r="C6519" s="20" t="s">
        <v>19</v>
      </c>
      <c r="D6519" s="21">
        <v>0</v>
      </c>
      <c r="E6519" s="15">
        <v>0</v>
      </c>
    </row>
    <row r="6520" spans="1:5" x14ac:dyDescent="0.2">
      <c r="A6520" s="20">
        <v>100790</v>
      </c>
      <c r="B6520" s="17" t="s">
        <v>6533</v>
      </c>
      <c r="C6520" s="20" t="s">
        <v>19</v>
      </c>
      <c r="D6520" s="21">
        <v>0</v>
      </c>
      <c r="E6520" s="15">
        <v>0</v>
      </c>
    </row>
    <row r="6521" spans="1:5" x14ac:dyDescent="0.2">
      <c r="A6521" s="20">
        <v>100789</v>
      </c>
      <c r="B6521" s="17" t="s">
        <v>6534</v>
      </c>
      <c r="C6521" s="20" t="s">
        <v>19</v>
      </c>
      <c r="D6521" s="21">
        <v>0</v>
      </c>
      <c r="E6521" s="15">
        <v>0</v>
      </c>
    </row>
    <row r="6522" spans="1:5" x14ac:dyDescent="0.2">
      <c r="A6522" s="20">
        <v>100788</v>
      </c>
      <c r="B6522" s="17" t="s">
        <v>6535</v>
      </c>
      <c r="C6522" s="20" t="s">
        <v>19</v>
      </c>
      <c r="D6522" s="21">
        <v>739.15</v>
      </c>
      <c r="E6522" s="15">
        <v>0</v>
      </c>
    </row>
    <row r="6523" spans="1:5" x14ac:dyDescent="0.2">
      <c r="A6523" s="20">
        <v>100811</v>
      </c>
      <c r="B6523" s="17" t="s">
        <v>6536</v>
      </c>
      <c r="C6523" s="20" t="s">
        <v>19</v>
      </c>
      <c r="D6523" s="21">
        <v>0</v>
      </c>
      <c r="E6523" s="15">
        <v>0</v>
      </c>
    </row>
    <row r="6524" spans="1:5" x14ac:dyDescent="0.2">
      <c r="A6524" s="20">
        <v>100812</v>
      </c>
      <c r="B6524" s="17" t="s">
        <v>6537</v>
      </c>
      <c r="C6524" s="20" t="s">
        <v>19</v>
      </c>
      <c r="D6524" s="21">
        <v>0</v>
      </c>
      <c r="E6524" s="15">
        <v>0</v>
      </c>
    </row>
    <row r="6525" spans="1:5" x14ac:dyDescent="0.2">
      <c r="A6525" s="20">
        <v>100813</v>
      </c>
      <c r="B6525" s="17" t="s">
        <v>6538</v>
      </c>
      <c r="C6525" s="20" t="s">
        <v>19</v>
      </c>
      <c r="D6525" s="21">
        <v>0</v>
      </c>
      <c r="E6525" s="15">
        <v>0</v>
      </c>
    </row>
    <row r="6526" spans="1:5" x14ac:dyDescent="0.2">
      <c r="A6526" s="20">
        <v>100814</v>
      </c>
      <c r="B6526" s="17" t="s">
        <v>6539</v>
      </c>
      <c r="C6526" s="20" t="s">
        <v>19</v>
      </c>
      <c r="D6526" s="21">
        <v>0</v>
      </c>
      <c r="E6526" s="15">
        <v>0</v>
      </c>
    </row>
    <row r="6527" spans="1:5" x14ac:dyDescent="0.2">
      <c r="A6527" s="20">
        <v>100815</v>
      </c>
      <c r="B6527" s="17" t="s">
        <v>6540</v>
      </c>
      <c r="C6527" s="20" t="s">
        <v>19</v>
      </c>
      <c r="D6527" s="21">
        <v>0</v>
      </c>
      <c r="E6527" s="15">
        <v>0</v>
      </c>
    </row>
    <row r="6528" spans="1:5" x14ac:dyDescent="0.2">
      <c r="A6528" s="20">
        <v>100816</v>
      </c>
      <c r="B6528" s="17" t="s">
        <v>6541</v>
      </c>
      <c r="C6528" s="20" t="s">
        <v>19</v>
      </c>
      <c r="D6528" s="21">
        <v>0</v>
      </c>
      <c r="E6528" s="15">
        <v>0</v>
      </c>
    </row>
    <row r="6529" spans="1:5" x14ac:dyDescent="0.2">
      <c r="A6529" s="20">
        <v>100817</v>
      </c>
      <c r="B6529" s="17" t="s">
        <v>6542</v>
      </c>
      <c r="C6529" s="20" t="s">
        <v>19</v>
      </c>
      <c r="D6529" s="21">
        <v>0</v>
      </c>
      <c r="E6529" s="15">
        <v>0</v>
      </c>
    </row>
    <row r="6530" spans="1:5" x14ac:dyDescent="0.2">
      <c r="A6530" s="20">
        <v>100795</v>
      </c>
      <c r="B6530" s="17" t="s">
        <v>6543</v>
      </c>
      <c r="C6530" s="20" t="s">
        <v>26</v>
      </c>
      <c r="D6530" s="21">
        <v>0</v>
      </c>
      <c r="E6530" s="15">
        <v>0</v>
      </c>
    </row>
    <row r="6531" spans="1:5" x14ac:dyDescent="0.2">
      <c r="A6531" s="20">
        <v>100842</v>
      </c>
      <c r="B6531" s="17" t="s">
        <v>6544</v>
      </c>
      <c r="C6531" s="20" t="s">
        <v>26</v>
      </c>
      <c r="D6531" s="21">
        <v>0</v>
      </c>
      <c r="E6531" s="15">
        <v>0</v>
      </c>
    </row>
    <row r="6532" spans="1:5" x14ac:dyDescent="0.2">
      <c r="A6532" s="20">
        <v>100796</v>
      </c>
      <c r="B6532" s="17" t="s">
        <v>6545</v>
      </c>
      <c r="C6532" s="20" t="s">
        <v>26</v>
      </c>
      <c r="D6532" s="21">
        <v>0</v>
      </c>
      <c r="E6532" s="15">
        <v>0</v>
      </c>
    </row>
    <row r="6533" spans="1:5" x14ac:dyDescent="0.2">
      <c r="A6533" s="20">
        <v>100843</v>
      </c>
      <c r="B6533" s="17" t="s">
        <v>6546</v>
      </c>
      <c r="C6533" s="20" t="s">
        <v>26</v>
      </c>
      <c r="D6533" s="21">
        <v>0</v>
      </c>
      <c r="E6533" s="15">
        <v>0</v>
      </c>
    </row>
    <row r="6534" spans="1:5" x14ac:dyDescent="0.2">
      <c r="A6534" s="20">
        <v>100844</v>
      </c>
      <c r="B6534" s="17" t="s">
        <v>6547</v>
      </c>
      <c r="C6534" s="20" t="s">
        <v>26</v>
      </c>
      <c r="D6534" s="21">
        <v>0</v>
      </c>
      <c r="E6534" s="15">
        <v>0</v>
      </c>
    </row>
    <row r="6535" spans="1:5" x14ac:dyDescent="0.2">
      <c r="A6535" s="20">
        <v>100797</v>
      </c>
      <c r="B6535" s="17" t="s">
        <v>6548</v>
      </c>
      <c r="C6535" s="20" t="s">
        <v>26</v>
      </c>
      <c r="D6535" s="21">
        <v>0</v>
      </c>
      <c r="E6535" s="15">
        <v>0</v>
      </c>
    </row>
    <row r="6536" spans="1:5" x14ac:dyDescent="0.2">
      <c r="A6536" s="20">
        <v>100798</v>
      </c>
      <c r="B6536" s="17" t="s">
        <v>6549</v>
      </c>
      <c r="C6536" s="20" t="s">
        <v>26</v>
      </c>
      <c r="D6536" s="21">
        <v>0</v>
      </c>
      <c r="E6536" s="15">
        <v>0</v>
      </c>
    </row>
    <row r="6537" spans="1:5" x14ac:dyDescent="0.2">
      <c r="A6537" s="20">
        <v>100845</v>
      </c>
      <c r="B6537" s="17" t="s">
        <v>6550</v>
      </c>
      <c r="C6537" s="20" t="s">
        <v>26</v>
      </c>
      <c r="D6537" s="21">
        <v>0</v>
      </c>
      <c r="E6537" s="15">
        <v>0</v>
      </c>
    </row>
    <row r="6538" spans="1:5" x14ac:dyDescent="0.2">
      <c r="A6538" s="20">
        <v>100799</v>
      </c>
      <c r="B6538" s="17" t="s">
        <v>6551</v>
      </c>
      <c r="C6538" s="20" t="s">
        <v>26</v>
      </c>
      <c r="D6538" s="21">
        <v>22.1</v>
      </c>
      <c r="E6538" s="15">
        <v>0</v>
      </c>
    </row>
    <row r="6539" spans="1:5" x14ac:dyDescent="0.2">
      <c r="A6539" s="20">
        <v>100807</v>
      </c>
      <c r="B6539" s="17" t="s">
        <v>6552</v>
      </c>
      <c r="C6539" s="20" t="s">
        <v>26</v>
      </c>
      <c r="D6539" s="21">
        <v>30.61</v>
      </c>
      <c r="E6539" s="15">
        <v>0</v>
      </c>
    </row>
    <row r="6540" spans="1:5" x14ac:dyDescent="0.2">
      <c r="A6540" s="20">
        <v>100800</v>
      </c>
      <c r="B6540" s="17" t="s">
        <v>6553</v>
      </c>
      <c r="C6540" s="20" t="s">
        <v>26</v>
      </c>
      <c r="D6540" s="21">
        <v>30.54</v>
      </c>
      <c r="E6540" s="15">
        <v>0</v>
      </c>
    </row>
    <row r="6541" spans="1:5" x14ac:dyDescent="0.2">
      <c r="A6541" s="20">
        <v>100808</v>
      </c>
      <c r="B6541" s="17" t="s">
        <v>6554</v>
      </c>
      <c r="C6541" s="20" t="s">
        <v>26</v>
      </c>
      <c r="D6541" s="21">
        <v>40.64</v>
      </c>
      <c r="E6541" s="15">
        <v>0</v>
      </c>
    </row>
    <row r="6542" spans="1:5" x14ac:dyDescent="0.2">
      <c r="A6542" s="20">
        <v>100801</v>
      </c>
      <c r="B6542" s="17" t="s">
        <v>6555</v>
      </c>
      <c r="C6542" s="20" t="s">
        <v>26</v>
      </c>
      <c r="D6542" s="21">
        <v>39.450000000000003</v>
      </c>
      <c r="E6542" s="15">
        <v>0</v>
      </c>
    </row>
    <row r="6543" spans="1:5" x14ac:dyDescent="0.2">
      <c r="A6543" s="20">
        <v>100809</v>
      </c>
      <c r="B6543" s="17" t="s">
        <v>6556</v>
      </c>
      <c r="C6543" s="20" t="s">
        <v>26</v>
      </c>
      <c r="D6543" s="21">
        <v>51.54</v>
      </c>
      <c r="E6543" s="15">
        <v>0</v>
      </c>
    </row>
    <row r="6544" spans="1:5" x14ac:dyDescent="0.2">
      <c r="A6544" s="20">
        <v>100802</v>
      </c>
      <c r="B6544" s="17" t="s">
        <v>6557</v>
      </c>
      <c r="C6544" s="20" t="s">
        <v>26</v>
      </c>
      <c r="D6544" s="21">
        <v>52.04</v>
      </c>
      <c r="E6544" s="15">
        <v>0</v>
      </c>
    </row>
    <row r="6545" spans="1:5" x14ac:dyDescent="0.2">
      <c r="A6545" s="20">
        <v>100810</v>
      </c>
      <c r="B6545" s="17" t="s">
        <v>6558</v>
      </c>
      <c r="C6545" s="20" t="s">
        <v>26</v>
      </c>
      <c r="D6545" s="21">
        <v>66.900000000000006</v>
      </c>
      <c r="E6545" s="15">
        <v>0</v>
      </c>
    </row>
    <row r="6546" spans="1:5" x14ac:dyDescent="0.2">
      <c r="A6546" s="20">
        <v>100791</v>
      </c>
      <c r="B6546" s="17" t="s">
        <v>6559</v>
      </c>
      <c r="C6546" s="20" t="s">
        <v>26</v>
      </c>
      <c r="D6546" s="21">
        <v>21.37</v>
      </c>
      <c r="E6546" s="15">
        <v>0</v>
      </c>
    </row>
    <row r="6547" spans="1:5" x14ac:dyDescent="0.2">
      <c r="A6547" s="20">
        <v>100803</v>
      </c>
      <c r="B6547" s="17" t="s">
        <v>6560</v>
      </c>
      <c r="C6547" s="20" t="s">
        <v>26</v>
      </c>
      <c r="D6547" s="21">
        <v>19.87</v>
      </c>
      <c r="E6547" s="15">
        <v>0</v>
      </c>
    </row>
    <row r="6548" spans="1:5" x14ac:dyDescent="0.2">
      <c r="A6548" s="20">
        <v>100792</v>
      </c>
      <c r="B6548" s="17" t="s">
        <v>6561</v>
      </c>
      <c r="C6548" s="20" t="s">
        <v>26</v>
      </c>
      <c r="D6548" s="21">
        <v>29.81</v>
      </c>
      <c r="E6548" s="15">
        <v>0</v>
      </c>
    </row>
    <row r="6549" spans="1:5" x14ac:dyDescent="0.2">
      <c r="A6549" s="20">
        <v>100804</v>
      </c>
      <c r="B6549" s="17" t="s">
        <v>6562</v>
      </c>
      <c r="C6549" s="20" t="s">
        <v>26</v>
      </c>
      <c r="D6549" s="21">
        <v>28.04</v>
      </c>
      <c r="E6549" s="15">
        <v>0</v>
      </c>
    </row>
    <row r="6550" spans="1:5" x14ac:dyDescent="0.2">
      <c r="A6550" s="20">
        <v>100793</v>
      </c>
      <c r="B6550" s="17" t="s">
        <v>6563</v>
      </c>
      <c r="C6550" s="20" t="s">
        <v>26</v>
      </c>
      <c r="D6550" s="21">
        <v>38.729999999999997</v>
      </c>
      <c r="E6550" s="15">
        <v>0</v>
      </c>
    </row>
    <row r="6551" spans="1:5" x14ac:dyDescent="0.2">
      <c r="A6551" s="20">
        <v>100805</v>
      </c>
      <c r="B6551" s="17" t="s">
        <v>6564</v>
      </c>
      <c r="C6551" s="20" t="s">
        <v>26</v>
      </c>
      <c r="D6551" s="21">
        <v>36.61</v>
      </c>
      <c r="E6551" s="15">
        <v>0</v>
      </c>
    </row>
    <row r="6552" spans="1:5" x14ac:dyDescent="0.2">
      <c r="A6552" s="20">
        <v>100794</v>
      </c>
      <c r="B6552" s="17" t="s">
        <v>6565</v>
      </c>
      <c r="C6552" s="20" t="s">
        <v>26</v>
      </c>
      <c r="D6552" s="21">
        <v>51.31</v>
      </c>
      <c r="E6552" s="15">
        <v>0</v>
      </c>
    </row>
    <row r="6553" spans="1:5" x14ac:dyDescent="0.2">
      <c r="A6553" s="20">
        <v>100806</v>
      </c>
      <c r="B6553" s="17" t="s">
        <v>6566</v>
      </c>
      <c r="C6553" s="20" t="s">
        <v>26</v>
      </c>
      <c r="D6553" s="21">
        <v>48.7</v>
      </c>
      <c r="E6553" s="15">
        <v>0</v>
      </c>
    </row>
    <row r="6554" spans="1:5" x14ac:dyDescent="0.2">
      <c r="A6554" s="20">
        <v>100838</v>
      </c>
      <c r="B6554" s="17" t="s">
        <v>6567</v>
      </c>
      <c r="C6554" s="20" t="s">
        <v>19</v>
      </c>
      <c r="D6554" s="21">
        <v>0</v>
      </c>
      <c r="E6554" s="15">
        <v>0</v>
      </c>
    </row>
    <row r="6555" spans="1:5" x14ac:dyDescent="0.2">
      <c r="A6555" s="20">
        <v>100839</v>
      </c>
      <c r="B6555" s="17" t="s">
        <v>6568</v>
      </c>
      <c r="C6555" s="20" t="s">
        <v>19</v>
      </c>
      <c r="D6555" s="21">
        <v>0</v>
      </c>
      <c r="E6555" s="15">
        <v>0</v>
      </c>
    </row>
    <row r="6556" spans="1:5" x14ac:dyDescent="0.2">
      <c r="A6556" s="20">
        <v>100840</v>
      </c>
      <c r="B6556" s="17" t="s">
        <v>6569</v>
      </c>
      <c r="C6556" s="20" t="s">
        <v>19</v>
      </c>
      <c r="D6556" s="21">
        <v>0</v>
      </c>
      <c r="E6556" s="15">
        <v>0</v>
      </c>
    </row>
    <row r="6557" spans="1:5" x14ac:dyDescent="0.2">
      <c r="A6557" s="20">
        <v>100841</v>
      </c>
      <c r="B6557" s="17" t="s">
        <v>6570</v>
      </c>
      <c r="C6557" s="20" t="s">
        <v>19</v>
      </c>
      <c r="D6557" s="21">
        <v>0</v>
      </c>
      <c r="E6557" s="15">
        <v>0</v>
      </c>
    </row>
    <row r="6558" spans="1:5" x14ac:dyDescent="0.2">
      <c r="A6558" s="20">
        <v>103283</v>
      </c>
      <c r="B6558" s="17" t="s">
        <v>6571</v>
      </c>
      <c r="C6558" s="20" t="s">
        <v>19</v>
      </c>
      <c r="D6558" s="21">
        <v>0</v>
      </c>
      <c r="E6558" s="15">
        <v>0</v>
      </c>
    </row>
    <row r="6559" spans="1:5" x14ac:dyDescent="0.2">
      <c r="A6559" s="20">
        <v>103284</v>
      </c>
      <c r="B6559" s="17" t="s">
        <v>6572</v>
      </c>
      <c r="C6559" s="20" t="s">
        <v>19</v>
      </c>
      <c r="D6559" s="21">
        <v>0</v>
      </c>
      <c r="E6559" s="15">
        <v>0</v>
      </c>
    </row>
    <row r="6560" spans="1:5" x14ac:dyDescent="0.2">
      <c r="A6560" s="20">
        <v>103282</v>
      </c>
      <c r="B6560" s="17" t="s">
        <v>6573</v>
      </c>
      <c r="C6560" s="20" t="s">
        <v>19</v>
      </c>
      <c r="D6560" s="21">
        <v>0</v>
      </c>
      <c r="E6560" s="15">
        <v>0</v>
      </c>
    </row>
    <row r="6561" spans="1:5" x14ac:dyDescent="0.2">
      <c r="A6561" s="20">
        <v>103279</v>
      </c>
      <c r="B6561" s="17" t="s">
        <v>6574</v>
      </c>
      <c r="C6561" s="20" t="s">
        <v>19</v>
      </c>
      <c r="D6561" s="21">
        <v>0</v>
      </c>
      <c r="E6561" s="15">
        <v>0</v>
      </c>
    </row>
    <row r="6562" spans="1:5" x14ac:dyDescent="0.2">
      <c r="A6562" s="20">
        <v>103280</v>
      </c>
      <c r="B6562" s="17" t="s">
        <v>6575</v>
      </c>
      <c r="C6562" s="20" t="s">
        <v>19</v>
      </c>
      <c r="D6562" s="21">
        <v>0</v>
      </c>
      <c r="E6562" s="15">
        <v>0</v>
      </c>
    </row>
    <row r="6563" spans="1:5" x14ac:dyDescent="0.2">
      <c r="A6563" s="20">
        <v>103281</v>
      </c>
      <c r="B6563" s="17" t="s">
        <v>6576</v>
      </c>
      <c r="C6563" s="20" t="s">
        <v>19</v>
      </c>
      <c r="D6563" s="21">
        <v>0</v>
      </c>
      <c r="E6563" s="15">
        <v>0</v>
      </c>
    </row>
    <row r="6564" spans="1:5" x14ac:dyDescent="0.2">
      <c r="A6564" s="20">
        <v>103247</v>
      </c>
      <c r="B6564" s="17" t="s">
        <v>6577</v>
      </c>
      <c r="C6564" s="20" t="s">
        <v>19</v>
      </c>
      <c r="D6564" s="21">
        <v>2681.01</v>
      </c>
      <c r="E6564" s="15">
        <v>0</v>
      </c>
    </row>
    <row r="6565" spans="1:5" x14ac:dyDescent="0.2">
      <c r="A6565" s="20">
        <v>103250</v>
      </c>
      <c r="B6565" s="17" t="s">
        <v>6578</v>
      </c>
      <c r="C6565" s="20" t="s">
        <v>19</v>
      </c>
      <c r="D6565" s="21">
        <v>3877.16</v>
      </c>
      <c r="E6565" s="15">
        <v>0</v>
      </c>
    </row>
    <row r="6566" spans="1:5" x14ac:dyDescent="0.2">
      <c r="A6566" s="20">
        <v>103253</v>
      </c>
      <c r="B6566" s="17" t="s">
        <v>6579</v>
      </c>
      <c r="C6566" s="20" t="s">
        <v>19</v>
      </c>
      <c r="D6566" s="21">
        <v>5268.88</v>
      </c>
      <c r="E6566" s="15">
        <v>0</v>
      </c>
    </row>
    <row r="6567" spans="1:5" x14ac:dyDescent="0.2">
      <c r="A6567" s="20">
        <v>103244</v>
      </c>
      <c r="B6567" s="17" t="s">
        <v>6580</v>
      </c>
      <c r="C6567" s="20" t="s">
        <v>19</v>
      </c>
      <c r="D6567" s="21">
        <v>2420.3000000000002</v>
      </c>
      <c r="E6567" s="15">
        <v>0</v>
      </c>
    </row>
    <row r="6568" spans="1:5" x14ac:dyDescent="0.2">
      <c r="A6568" s="20">
        <v>103256</v>
      </c>
      <c r="B6568" s="17" t="s">
        <v>6581</v>
      </c>
      <c r="C6568" s="20" t="s">
        <v>19</v>
      </c>
      <c r="D6568" s="21">
        <v>9767.9</v>
      </c>
      <c r="E6568" s="15">
        <v>0</v>
      </c>
    </row>
    <row r="6569" spans="1:5" x14ac:dyDescent="0.2">
      <c r="A6569" s="20">
        <v>103258</v>
      </c>
      <c r="B6569" s="17" t="s">
        <v>6582</v>
      </c>
      <c r="C6569" s="20" t="s">
        <v>19</v>
      </c>
      <c r="D6569" s="21">
        <v>10912.56</v>
      </c>
      <c r="E6569" s="15">
        <v>0</v>
      </c>
    </row>
    <row r="6570" spans="1:5" x14ac:dyDescent="0.2">
      <c r="A6570" s="20">
        <v>103260</v>
      </c>
      <c r="B6570" s="17" t="s">
        <v>6583</v>
      </c>
      <c r="C6570" s="20" t="s">
        <v>19</v>
      </c>
      <c r="D6570" s="21">
        <v>6080.15</v>
      </c>
      <c r="E6570" s="15">
        <v>0</v>
      </c>
    </row>
    <row r="6571" spans="1:5" x14ac:dyDescent="0.2">
      <c r="A6571" s="20">
        <v>103261</v>
      </c>
      <c r="B6571" s="17" t="s">
        <v>6584</v>
      </c>
      <c r="C6571" s="20" t="s">
        <v>19</v>
      </c>
      <c r="D6571" s="21">
        <v>12308.59</v>
      </c>
      <c r="E6571" s="15">
        <v>0</v>
      </c>
    </row>
    <row r="6572" spans="1:5" x14ac:dyDescent="0.2">
      <c r="A6572" s="20">
        <v>103263</v>
      </c>
      <c r="B6572" s="17" t="s">
        <v>6585</v>
      </c>
      <c r="C6572" s="20" t="s">
        <v>19</v>
      </c>
      <c r="D6572" s="21">
        <v>17083.95</v>
      </c>
      <c r="E6572" s="15">
        <v>0</v>
      </c>
    </row>
    <row r="6573" spans="1:5" x14ac:dyDescent="0.2">
      <c r="A6573" s="20">
        <v>103265</v>
      </c>
      <c r="B6573" s="17" t="s">
        <v>6586</v>
      </c>
      <c r="C6573" s="20" t="s">
        <v>19</v>
      </c>
      <c r="D6573" s="21">
        <v>20569.23</v>
      </c>
      <c r="E6573" s="15">
        <v>0</v>
      </c>
    </row>
    <row r="6574" spans="1:5" x14ac:dyDescent="0.2">
      <c r="A6574" s="20">
        <v>103268</v>
      </c>
      <c r="B6574" s="17" t="s">
        <v>6587</v>
      </c>
      <c r="C6574" s="20" t="s">
        <v>19</v>
      </c>
      <c r="D6574" s="21">
        <v>7270.04</v>
      </c>
      <c r="E6574" s="15">
        <v>0</v>
      </c>
    </row>
    <row r="6575" spans="1:5" x14ac:dyDescent="0.2">
      <c r="A6575" s="20">
        <v>103270</v>
      </c>
      <c r="B6575" s="17" t="s">
        <v>6588</v>
      </c>
      <c r="C6575" s="20" t="s">
        <v>19</v>
      </c>
      <c r="D6575" s="21">
        <v>7810.91</v>
      </c>
      <c r="E6575" s="15">
        <v>0</v>
      </c>
    </row>
    <row r="6576" spans="1:5" x14ac:dyDescent="0.2">
      <c r="A6576" s="20">
        <v>103272</v>
      </c>
      <c r="B6576" s="17" t="s">
        <v>6589</v>
      </c>
      <c r="C6576" s="20" t="s">
        <v>19</v>
      </c>
      <c r="D6576" s="21">
        <v>11401.87</v>
      </c>
      <c r="E6576" s="15">
        <v>0</v>
      </c>
    </row>
    <row r="6577" spans="1:5" x14ac:dyDescent="0.2">
      <c r="A6577" s="20">
        <v>103274</v>
      </c>
      <c r="B6577" s="17" t="s">
        <v>6590</v>
      </c>
      <c r="C6577" s="20" t="s">
        <v>19</v>
      </c>
      <c r="D6577" s="21">
        <v>13447.58</v>
      </c>
      <c r="E6577" s="15">
        <v>0</v>
      </c>
    </row>
    <row r="6578" spans="1:5" x14ac:dyDescent="0.2">
      <c r="A6578" s="20">
        <v>103276</v>
      </c>
      <c r="B6578" s="17" t="s">
        <v>6591</v>
      </c>
      <c r="C6578" s="20" t="s">
        <v>19</v>
      </c>
      <c r="D6578" s="21">
        <v>14032.32</v>
      </c>
      <c r="E6578" s="15">
        <v>0</v>
      </c>
    </row>
    <row r="6579" spans="1:5" x14ac:dyDescent="0.2">
      <c r="A6579" s="20">
        <v>103267</v>
      </c>
      <c r="B6579" s="17" t="s">
        <v>6592</v>
      </c>
      <c r="C6579" s="20" t="s">
        <v>19</v>
      </c>
      <c r="D6579" s="21">
        <v>6138.72</v>
      </c>
      <c r="E6579" s="15">
        <v>0</v>
      </c>
    </row>
    <row r="6580" spans="1:5" x14ac:dyDescent="0.2">
      <c r="A6580" s="20">
        <v>103269</v>
      </c>
      <c r="B6580" s="17" t="s">
        <v>6593</v>
      </c>
      <c r="C6580" s="20" t="s">
        <v>19</v>
      </c>
      <c r="D6580" s="21">
        <v>7528.29</v>
      </c>
      <c r="E6580" s="15">
        <v>0</v>
      </c>
    </row>
    <row r="6581" spans="1:5" x14ac:dyDescent="0.2">
      <c r="A6581" s="20">
        <v>103271</v>
      </c>
      <c r="B6581" s="17" t="s">
        <v>6594</v>
      </c>
      <c r="C6581" s="20" t="s">
        <v>19</v>
      </c>
      <c r="D6581" s="21">
        <v>11042.47</v>
      </c>
      <c r="E6581" s="15">
        <v>0</v>
      </c>
    </row>
    <row r="6582" spans="1:5" x14ac:dyDescent="0.2">
      <c r="A6582" s="20">
        <v>103273</v>
      </c>
      <c r="B6582" s="17" t="s">
        <v>6595</v>
      </c>
      <c r="C6582" s="20" t="s">
        <v>19</v>
      </c>
      <c r="D6582" s="21">
        <v>11757.28</v>
      </c>
      <c r="E6582" s="15">
        <v>0</v>
      </c>
    </row>
    <row r="6583" spans="1:5" x14ac:dyDescent="0.2">
      <c r="A6583" s="20">
        <v>103275</v>
      </c>
      <c r="B6583" s="17" t="s">
        <v>6596</v>
      </c>
      <c r="C6583" s="20" t="s">
        <v>19</v>
      </c>
      <c r="D6583" s="21">
        <v>13378.57</v>
      </c>
      <c r="E6583" s="15">
        <v>0</v>
      </c>
    </row>
    <row r="6584" spans="1:5" x14ac:dyDescent="0.2">
      <c r="A6584" s="20">
        <v>103248</v>
      </c>
      <c r="B6584" s="17" t="s">
        <v>6597</v>
      </c>
      <c r="C6584" s="20" t="s">
        <v>19</v>
      </c>
      <c r="D6584" s="21">
        <v>2199.5700000000002</v>
      </c>
      <c r="E6584" s="15">
        <v>0</v>
      </c>
    </row>
    <row r="6585" spans="1:5" x14ac:dyDescent="0.2">
      <c r="A6585" s="20">
        <v>103249</v>
      </c>
      <c r="B6585" s="17" t="s">
        <v>6598</v>
      </c>
      <c r="C6585" s="20" t="s">
        <v>19</v>
      </c>
      <c r="D6585" s="21">
        <v>2359.54</v>
      </c>
      <c r="E6585" s="15">
        <v>0</v>
      </c>
    </row>
    <row r="6586" spans="1:5" x14ac:dyDescent="0.2">
      <c r="A6586" s="20">
        <v>103251</v>
      </c>
      <c r="B6586" s="17" t="s">
        <v>6599</v>
      </c>
      <c r="C6586" s="20" t="s">
        <v>19</v>
      </c>
      <c r="D6586" s="21">
        <v>3073.07</v>
      </c>
      <c r="E6586" s="15">
        <v>0</v>
      </c>
    </row>
    <row r="6587" spans="1:5" x14ac:dyDescent="0.2">
      <c r="A6587" s="20">
        <v>103252</v>
      </c>
      <c r="B6587" s="17" t="s">
        <v>6600</v>
      </c>
      <c r="C6587" s="20" t="s">
        <v>19</v>
      </c>
      <c r="D6587" s="21">
        <v>3397.34</v>
      </c>
      <c r="E6587" s="15">
        <v>0</v>
      </c>
    </row>
    <row r="6588" spans="1:5" x14ac:dyDescent="0.2">
      <c r="A6588" s="20">
        <v>103254</v>
      </c>
      <c r="B6588" s="17" t="s">
        <v>6601</v>
      </c>
      <c r="C6588" s="20" t="s">
        <v>19</v>
      </c>
      <c r="D6588" s="21">
        <v>3954.29</v>
      </c>
      <c r="E6588" s="15">
        <v>0</v>
      </c>
    </row>
    <row r="6589" spans="1:5" x14ac:dyDescent="0.2">
      <c r="A6589" s="20">
        <v>103255</v>
      </c>
      <c r="B6589" s="17" t="s">
        <v>6602</v>
      </c>
      <c r="C6589" s="20" t="s">
        <v>19</v>
      </c>
      <c r="D6589" s="21">
        <v>4418.1099999999997</v>
      </c>
      <c r="E6589" s="15">
        <v>0</v>
      </c>
    </row>
    <row r="6590" spans="1:5" x14ac:dyDescent="0.2">
      <c r="A6590" s="20">
        <v>103245</v>
      </c>
      <c r="B6590" s="17" t="s">
        <v>6603</v>
      </c>
      <c r="C6590" s="20" t="s">
        <v>19</v>
      </c>
      <c r="D6590" s="21">
        <v>1919.06</v>
      </c>
      <c r="E6590" s="15">
        <v>0</v>
      </c>
    </row>
    <row r="6591" spans="1:5" x14ac:dyDescent="0.2">
      <c r="A6591" s="20">
        <v>103246</v>
      </c>
      <c r="B6591" s="17" t="s">
        <v>6604</v>
      </c>
      <c r="C6591" s="20" t="s">
        <v>19</v>
      </c>
      <c r="D6591" s="21">
        <v>2088.5700000000002</v>
      </c>
      <c r="E6591" s="15">
        <v>0</v>
      </c>
    </row>
    <row r="6592" spans="1:5" x14ac:dyDescent="0.2">
      <c r="A6592" s="20">
        <v>103257</v>
      </c>
      <c r="B6592" s="17" t="s">
        <v>6605</v>
      </c>
      <c r="C6592" s="20" t="s">
        <v>19</v>
      </c>
      <c r="D6592" s="21">
        <v>5618.61</v>
      </c>
      <c r="E6592" s="15">
        <v>0</v>
      </c>
    </row>
    <row r="6593" spans="1:5" x14ac:dyDescent="0.2">
      <c r="A6593" s="20">
        <v>103259</v>
      </c>
      <c r="B6593" s="17" t="s">
        <v>6606</v>
      </c>
      <c r="C6593" s="20" t="s">
        <v>19</v>
      </c>
      <c r="D6593" s="21">
        <v>5921.32</v>
      </c>
      <c r="E6593" s="15">
        <v>0</v>
      </c>
    </row>
    <row r="6594" spans="1:5" x14ac:dyDescent="0.2">
      <c r="A6594" s="20">
        <v>103262</v>
      </c>
      <c r="B6594" s="17" t="s">
        <v>6607</v>
      </c>
      <c r="C6594" s="20" t="s">
        <v>19</v>
      </c>
      <c r="D6594" s="21">
        <v>7760.89</v>
      </c>
      <c r="E6594" s="15">
        <v>0</v>
      </c>
    </row>
    <row r="6595" spans="1:5" x14ac:dyDescent="0.2">
      <c r="A6595" s="20">
        <v>103264</v>
      </c>
      <c r="B6595" s="17" t="s">
        <v>6608</v>
      </c>
      <c r="C6595" s="20" t="s">
        <v>19</v>
      </c>
      <c r="D6595" s="21">
        <v>9638.06</v>
      </c>
      <c r="E6595" s="15">
        <v>0</v>
      </c>
    </row>
    <row r="6596" spans="1:5" x14ac:dyDescent="0.2">
      <c r="A6596" s="20">
        <v>103266</v>
      </c>
      <c r="B6596" s="17" t="s">
        <v>6609</v>
      </c>
      <c r="C6596" s="20" t="s">
        <v>19</v>
      </c>
      <c r="D6596" s="21">
        <v>10748.73</v>
      </c>
      <c r="E6596" s="15">
        <v>0</v>
      </c>
    </row>
    <row r="6597" spans="1:5" x14ac:dyDescent="0.2">
      <c r="A6597" s="20">
        <v>103277</v>
      </c>
      <c r="B6597" s="17" t="s">
        <v>6610</v>
      </c>
      <c r="C6597" s="20" t="s">
        <v>19</v>
      </c>
      <c r="D6597" s="21">
        <v>25820.92</v>
      </c>
      <c r="E6597" s="15">
        <v>0</v>
      </c>
    </row>
    <row r="6598" spans="1:5" x14ac:dyDescent="0.2">
      <c r="A6598" s="20">
        <v>103278</v>
      </c>
      <c r="B6598" s="17" t="s">
        <v>6611</v>
      </c>
      <c r="C6598" s="20" t="s">
        <v>19</v>
      </c>
      <c r="D6598" s="21">
        <v>33008.26</v>
      </c>
      <c r="E6598" s="15">
        <v>0</v>
      </c>
    </row>
    <row r="6599" spans="1:5" x14ac:dyDescent="0.2">
      <c r="A6599" s="20">
        <v>103285</v>
      </c>
      <c r="B6599" s="17" t="s">
        <v>6612</v>
      </c>
      <c r="C6599" s="20" t="s">
        <v>19</v>
      </c>
      <c r="D6599" s="21">
        <v>0</v>
      </c>
      <c r="E6599" s="15">
        <v>0</v>
      </c>
    </row>
    <row r="6600" spans="1:5" x14ac:dyDescent="0.2">
      <c r="A6600" s="20">
        <v>103286</v>
      </c>
      <c r="B6600" s="17" t="s">
        <v>6613</v>
      </c>
      <c r="C6600" s="20" t="s">
        <v>19</v>
      </c>
      <c r="D6600" s="21">
        <v>0</v>
      </c>
      <c r="E6600" s="15">
        <v>0</v>
      </c>
    </row>
    <row r="6601" spans="1:5" x14ac:dyDescent="0.2">
      <c r="A6601" s="20">
        <v>103287</v>
      </c>
      <c r="B6601" s="17" t="s">
        <v>6614</v>
      </c>
      <c r="C6601" s="20" t="s">
        <v>19</v>
      </c>
      <c r="D6601" s="21">
        <v>0</v>
      </c>
      <c r="E6601" s="15">
        <v>0</v>
      </c>
    </row>
    <row r="6602" spans="1:5" x14ac:dyDescent="0.2">
      <c r="A6602" s="20">
        <v>103288</v>
      </c>
      <c r="B6602" s="17" t="s">
        <v>6615</v>
      </c>
      <c r="C6602" s="20" t="s">
        <v>19</v>
      </c>
      <c r="D6602" s="21">
        <v>21.24</v>
      </c>
      <c r="E6602" s="15">
        <v>0</v>
      </c>
    </row>
    <row r="6603" spans="1:5" x14ac:dyDescent="0.2">
      <c r="A6603" s="20">
        <v>103291</v>
      </c>
      <c r="B6603" s="17" t="s">
        <v>6616</v>
      </c>
      <c r="C6603" s="20" t="s">
        <v>26</v>
      </c>
      <c r="D6603" s="21">
        <v>64.14</v>
      </c>
      <c r="E6603" s="15">
        <v>0</v>
      </c>
    </row>
    <row r="6604" spans="1:5" x14ac:dyDescent="0.2">
      <c r="A6604" s="20">
        <v>103289</v>
      </c>
      <c r="B6604" s="17" t="s">
        <v>6617</v>
      </c>
      <c r="C6604" s="20" t="s">
        <v>26</v>
      </c>
      <c r="D6604" s="21">
        <v>33.26</v>
      </c>
      <c r="E6604" s="15">
        <v>0</v>
      </c>
    </row>
    <row r="6605" spans="1:5" x14ac:dyDescent="0.2">
      <c r="A6605" s="20">
        <v>103290</v>
      </c>
      <c r="B6605" s="17" t="s">
        <v>6618</v>
      </c>
      <c r="C6605" s="20" t="s">
        <v>26</v>
      </c>
      <c r="D6605" s="21">
        <v>50.96</v>
      </c>
      <c r="E6605" s="15">
        <v>0</v>
      </c>
    </row>
    <row r="6606" spans="1:5" x14ac:dyDescent="0.2">
      <c r="A6606" s="20">
        <v>103292</v>
      </c>
      <c r="B6606" s="17" t="s">
        <v>6619</v>
      </c>
      <c r="C6606" s="20" t="s">
        <v>26</v>
      </c>
      <c r="D6606" s="21">
        <v>77.599999999999994</v>
      </c>
      <c r="E6606" s="15">
        <v>0</v>
      </c>
    </row>
    <row r="6607" spans="1:5" x14ac:dyDescent="0.2">
      <c r="A6607" s="20">
        <v>106044</v>
      </c>
      <c r="B6607" s="17" t="s">
        <v>6620</v>
      </c>
      <c r="C6607" s="20" t="s">
        <v>19</v>
      </c>
      <c r="D6607" s="21">
        <v>75.05</v>
      </c>
      <c r="E6607" s="15">
        <v>0</v>
      </c>
    </row>
    <row r="6608" spans="1:5" x14ac:dyDescent="0.2">
      <c r="A6608" s="20">
        <v>106045</v>
      </c>
      <c r="B6608" s="17" t="s">
        <v>6621</v>
      </c>
      <c r="C6608" s="20" t="s">
        <v>19</v>
      </c>
      <c r="D6608" s="21">
        <v>154.21</v>
      </c>
      <c r="E6608" s="15">
        <v>0</v>
      </c>
    </row>
    <row r="6609" spans="1:5" x14ac:dyDescent="0.2">
      <c r="A6609" s="20">
        <v>106042</v>
      </c>
      <c r="B6609" s="17" t="s">
        <v>6622</v>
      </c>
      <c r="C6609" s="20" t="s">
        <v>19</v>
      </c>
      <c r="D6609" s="21">
        <v>76.930000000000007</v>
      </c>
      <c r="E6609" s="15">
        <v>0</v>
      </c>
    </row>
    <row r="6610" spans="1:5" x14ac:dyDescent="0.2">
      <c r="A6610" s="20">
        <v>106043</v>
      </c>
      <c r="B6610" s="17" t="s">
        <v>6623</v>
      </c>
      <c r="C6610" s="20" t="s">
        <v>19</v>
      </c>
      <c r="D6610" s="21">
        <v>136.86000000000001</v>
      </c>
      <c r="E6610" s="15">
        <v>0</v>
      </c>
    </row>
    <row r="6611" spans="1:5" x14ac:dyDescent="0.2">
      <c r="A6611" s="20">
        <v>106046</v>
      </c>
      <c r="B6611" s="17" t="s">
        <v>6624</v>
      </c>
      <c r="C6611" s="20" t="s">
        <v>19</v>
      </c>
      <c r="D6611" s="21">
        <v>49.69</v>
      </c>
      <c r="E6611" s="15">
        <v>0</v>
      </c>
    </row>
    <row r="6612" spans="1:5" x14ac:dyDescent="0.2">
      <c r="A6612" s="20">
        <v>106047</v>
      </c>
      <c r="B6612" s="17" t="s">
        <v>6625</v>
      </c>
      <c r="C6612" s="20" t="s">
        <v>19</v>
      </c>
      <c r="D6612" s="21">
        <v>83.44</v>
      </c>
      <c r="E6612" s="15">
        <v>0</v>
      </c>
    </row>
    <row r="6613" spans="1:5" x14ac:dyDescent="0.2">
      <c r="A6613" s="20">
        <v>106038</v>
      </c>
      <c r="B6613" s="17" t="s">
        <v>6626</v>
      </c>
      <c r="C6613" s="20" t="s">
        <v>19</v>
      </c>
      <c r="D6613" s="21">
        <v>74.650000000000006</v>
      </c>
      <c r="E6613" s="15">
        <v>0</v>
      </c>
    </row>
    <row r="6614" spans="1:5" x14ac:dyDescent="0.2">
      <c r="A6614" s="20">
        <v>106039</v>
      </c>
      <c r="B6614" s="17" t="s">
        <v>6627</v>
      </c>
      <c r="C6614" s="20" t="s">
        <v>19</v>
      </c>
      <c r="D6614" s="21">
        <v>97.81</v>
      </c>
      <c r="E6614" s="15">
        <v>0</v>
      </c>
    </row>
    <row r="6615" spans="1:5" x14ac:dyDescent="0.2">
      <c r="A6615" s="20">
        <v>106040</v>
      </c>
      <c r="B6615" s="17" t="s">
        <v>6628</v>
      </c>
      <c r="C6615" s="20" t="s">
        <v>19</v>
      </c>
      <c r="D6615" s="21">
        <v>100.79</v>
      </c>
      <c r="E6615" s="15">
        <v>0</v>
      </c>
    </row>
    <row r="6616" spans="1:5" x14ac:dyDescent="0.2">
      <c r="A6616" s="20">
        <v>106041</v>
      </c>
      <c r="B6616" s="17" t="s">
        <v>6629</v>
      </c>
      <c r="C6616" s="20" t="s">
        <v>19</v>
      </c>
      <c r="D6616" s="21">
        <v>174.8</v>
      </c>
      <c r="E6616" s="15">
        <v>0</v>
      </c>
    </row>
    <row r="6617" spans="1:5" x14ac:dyDescent="0.2">
      <c r="A6617" s="20">
        <v>97329</v>
      </c>
      <c r="B6617" s="17" t="s">
        <v>6630</v>
      </c>
      <c r="C6617" s="20" t="s">
        <v>26</v>
      </c>
      <c r="D6617" s="21">
        <v>59.11</v>
      </c>
      <c r="E6617" s="15">
        <v>0</v>
      </c>
    </row>
    <row r="6618" spans="1:5" x14ac:dyDescent="0.2">
      <c r="A6618" s="20">
        <v>97327</v>
      </c>
      <c r="B6618" s="17" t="s">
        <v>6631</v>
      </c>
      <c r="C6618" s="20" t="s">
        <v>26</v>
      </c>
      <c r="D6618" s="21">
        <v>28.23</v>
      </c>
      <c r="E6618" s="15">
        <v>0</v>
      </c>
    </row>
    <row r="6619" spans="1:5" x14ac:dyDescent="0.2">
      <c r="A6619" s="20">
        <v>106034</v>
      </c>
      <c r="B6619" s="17" t="s">
        <v>6632</v>
      </c>
      <c r="C6619" s="20" t="s">
        <v>26</v>
      </c>
      <c r="D6619" s="21">
        <v>123.36</v>
      </c>
      <c r="E6619" s="15">
        <v>0</v>
      </c>
    </row>
    <row r="6620" spans="1:5" x14ac:dyDescent="0.2">
      <c r="A6620" s="20">
        <v>97328</v>
      </c>
      <c r="B6620" s="17" t="s">
        <v>6633</v>
      </c>
      <c r="C6620" s="20" t="s">
        <v>26</v>
      </c>
      <c r="D6620" s="21">
        <v>45.93</v>
      </c>
      <c r="E6620" s="15">
        <v>0</v>
      </c>
    </row>
    <row r="6621" spans="1:5" x14ac:dyDescent="0.2">
      <c r="A6621" s="20">
        <v>97330</v>
      </c>
      <c r="B6621" s="17" t="s">
        <v>6634</v>
      </c>
      <c r="C6621" s="20" t="s">
        <v>26</v>
      </c>
      <c r="D6621" s="21">
        <v>72.569999999999993</v>
      </c>
      <c r="E6621" s="15">
        <v>0</v>
      </c>
    </row>
    <row r="6622" spans="1:5" x14ac:dyDescent="0.2">
      <c r="A6622" s="20">
        <v>106035</v>
      </c>
      <c r="B6622" s="17" t="s">
        <v>6635</v>
      </c>
      <c r="C6622" s="20" t="s">
        <v>26</v>
      </c>
      <c r="D6622" s="21">
        <v>0</v>
      </c>
      <c r="E6622" s="15">
        <v>0</v>
      </c>
    </row>
    <row r="6623" spans="1:5" x14ac:dyDescent="0.2">
      <c r="A6623" s="20">
        <v>106036</v>
      </c>
      <c r="B6623" s="17" t="s">
        <v>6636</v>
      </c>
      <c r="C6623" s="20" t="s">
        <v>26</v>
      </c>
      <c r="D6623" s="21">
        <v>0</v>
      </c>
      <c r="E6623" s="15">
        <v>0</v>
      </c>
    </row>
    <row r="6624" spans="1:5" x14ac:dyDescent="0.2">
      <c r="A6624" s="20">
        <v>106037</v>
      </c>
      <c r="B6624" s="17" t="s">
        <v>6637</v>
      </c>
      <c r="C6624" s="20" t="s">
        <v>26</v>
      </c>
      <c r="D6624" s="21">
        <v>0</v>
      </c>
      <c r="E6624" s="15">
        <v>0</v>
      </c>
    </row>
    <row r="6625" spans="1:5" x14ac:dyDescent="0.2">
      <c r="A6625" s="20">
        <v>93085</v>
      </c>
      <c r="B6625" s="17" t="s">
        <v>6638</v>
      </c>
      <c r="C6625" s="20" t="s">
        <v>19</v>
      </c>
      <c r="D6625" s="21">
        <v>19.48</v>
      </c>
      <c r="E6625" s="15">
        <v>0</v>
      </c>
    </row>
    <row r="6626" spans="1:5" x14ac:dyDescent="0.2">
      <c r="A6626" s="20">
        <v>103892</v>
      </c>
      <c r="B6626" s="17" t="s">
        <v>6639</v>
      </c>
      <c r="C6626" s="20" t="s">
        <v>19</v>
      </c>
      <c r="D6626" s="21">
        <v>20.94</v>
      </c>
      <c r="E6626" s="15">
        <v>0</v>
      </c>
    </row>
    <row r="6627" spans="1:5" x14ac:dyDescent="0.2">
      <c r="A6627" s="20">
        <v>103823</v>
      </c>
      <c r="B6627" s="17" t="s">
        <v>6640</v>
      </c>
      <c r="C6627" s="20" t="s">
        <v>19</v>
      </c>
      <c r="D6627" s="21">
        <v>23.95</v>
      </c>
      <c r="E6627" s="15">
        <v>0</v>
      </c>
    </row>
    <row r="6628" spans="1:5" x14ac:dyDescent="0.2">
      <c r="A6628" s="20">
        <v>103856</v>
      </c>
      <c r="B6628" s="17" t="s">
        <v>6641</v>
      </c>
      <c r="C6628" s="20" t="s">
        <v>19</v>
      </c>
      <c r="D6628" s="21">
        <v>20.91</v>
      </c>
    </row>
    <row r="6629" spans="1:5" x14ac:dyDescent="0.2">
      <c r="A6629" s="20">
        <v>93108</v>
      </c>
      <c r="B6629" s="17" t="s">
        <v>6642</v>
      </c>
      <c r="C6629" s="20" t="s">
        <v>19</v>
      </c>
      <c r="D6629" s="21">
        <v>17.190000000000001</v>
      </c>
      <c r="E6629" s="15">
        <v>0</v>
      </c>
    </row>
    <row r="6630" spans="1:5" x14ac:dyDescent="0.2">
      <c r="A6630" s="20">
        <v>93091</v>
      </c>
      <c r="B6630" s="17" t="s">
        <v>6643</v>
      </c>
      <c r="C6630" s="20" t="s">
        <v>19</v>
      </c>
      <c r="D6630" s="21">
        <v>20.329999999999998</v>
      </c>
      <c r="E6630" s="15">
        <v>0</v>
      </c>
    </row>
    <row r="6631" spans="1:5" x14ac:dyDescent="0.2">
      <c r="A6631" s="20">
        <v>103900</v>
      </c>
      <c r="B6631" s="17" t="s">
        <v>6644</v>
      </c>
      <c r="C6631" s="20" t="s">
        <v>19</v>
      </c>
      <c r="D6631" s="21">
        <v>26.56</v>
      </c>
      <c r="E6631" s="15">
        <v>0</v>
      </c>
    </row>
    <row r="6632" spans="1:5" x14ac:dyDescent="0.2">
      <c r="A6632" s="20">
        <v>103831</v>
      </c>
      <c r="B6632" s="17" t="s">
        <v>6645</v>
      </c>
      <c r="C6632" s="20" t="s">
        <v>19</v>
      </c>
      <c r="D6632" s="21">
        <v>35.700000000000003</v>
      </c>
      <c r="E6632" s="15">
        <v>0</v>
      </c>
    </row>
    <row r="6633" spans="1:5" x14ac:dyDescent="0.2">
      <c r="A6633" s="20">
        <v>103864</v>
      </c>
      <c r="B6633" s="17" t="s">
        <v>6646</v>
      </c>
      <c r="C6633" s="20" t="s">
        <v>19</v>
      </c>
      <c r="D6633" s="21">
        <v>28.2</v>
      </c>
      <c r="E6633" s="15">
        <v>0</v>
      </c>
    </row>
    <row r="6634" spans="1:5" x14ac:dyDescent="0.2">
      <c r="A6634" s="20">
        <v>93133</v>
      </c>
      <c r="B6634" s="17" t="s">
        <v>6647</v>
      </c>
      <c r="C6634" s="20" t="s">
        <v>19</v>
      </c>
      <c r="D6634" s="21">
        <v>24.6</v>
      </c>
      <c r="E6634" s="15">
        <v>0</v>
      </c>
    </row>
    <row r="6635" spans="1:5" x14ac:dyDescent="0.2">
      <c r="A6635" s="20">
        <v>93057</v>
      </c>
      <c r="B6635" s="17" t="s">
        <v>6648</v>
      </c>
      <c r="C6635" s="20" t="s">
        <v>19</v>
      </c>
      <c r="D6635" s="21">
        <v>16.34</v>
      </c>
      <c r="E6635" s="15">
        <v>0</v>
      </c>
    </row>
    <row r="6636" spans="1:5" x14ac:dyDescent="0.2">
      <c r="A6636" s="20">
        <v>93062</v>
      </c>
      <c r="B6636" s="17" t="s">
        <v>6649</v>
      </c>
      <c r="C6636" s="20" t="s">
        <v>19</v>
      </c>
      <c r="D6636" s="21">
        <v>30.5</v>
      </c>
      <c r="E6636" s="15">
        <v>0</v>
      </c>
    </row>
    <row r="6637" spans="1:5" x14ac:dyDescent="0.2">
      <c r="A6637" s="20">
        <v>93065</v>
      </c>
      <c r="B6637" s="17" t="s">
        <v>6650</v>
      </c>
      <c r="C6637" s="20" t="s">
        <v>19</v>
      </c>
      <c r="D6637" s="21">
        <v>49.11</v>
      </c>
      <c r="E6637" s="15">
        <v>0</v>
      </c>
    </row>
    <row r="6638" spans="1:5" x14ac:dyDescent="0.2">
      <c r="A6638" s="20">
        <v>93068</v>
      </c>
      <c r="B6638" s="17" t="s">
        <v>6651</v>
      </c>
      <c r="C6638" s="20" t="s">
        <v>19</v>
      </c>
      <c r="D6638" s="21">
        <v>68.81</v>
      </c>
      <c r="E6638" s="15">
        <v>0</v>
      </c>
    </row>
    <row r="6639" spans="1:5" x14ac:dyDescent="0.2">
      <c r="A6639" s="20">
        <v>93071</v>
      </c>
      <c r="B6639" s="17" t="s">
        <v>6652</v>
      </c>
      <c r="C6639" s="20" t="s">
        <v>19</v>
      </c>
      <c r="D6639" s="21">
        <v>183.61</v>
      </c>
      <c r="E6639" s="15">
        <v>0</v>
      </c>
    </row>
    <row r="6640" spans="1:5" x14ac:dyDescent="0.2">
      <c r="A6640" s="20">
        <v>93081</v>
      </c>
      <c r="B6640" s="17" t="s">
        <v>6653</v>
      </c>
      <c r="C6640" s="20" t="s">
        <v>19</v>
      </c>
      <c r="D6640" s="21">
        <v>21.57</v>
      </c>
      <c r="E6640" s="15">
        <v>0</v>
      </c>
    </row>
    <row r="6641" spans="1:5" x14ac:dyDescent="0.2">
      <c r="A6641" s="20">
        <v>103887</v>
      </c>
      <c r="B6641" s="17" t="s">
        <v>6654</v>
      </c>
      <c r="C6641" s="20" t="s">
        <v>19</v>
      </c>
      <c r="D6641" s="21">
        <v>23.94</v>
      </c>
      <c r="E6641" s="15">
        <v>0</v>
      </c>
    </row>
    <row r="6642" spans="1:5" x14ac:dyDescent="0.2">
      <c r="A6642" s="20">
        <v>103818</v>
      </c>
      <c r="B6642" s="17" t="s">
        <v>6655</v>
      </c>
      <c r="C6642" s="20" t="s">
        <v>19</v>
      </c>
      <c r="D6642" s="21">
        <v>23.9</v>
      </c>
      <c r="E6642" s="15">
        <v>0</v>
      </c>
    </row>
    <row r="6643" spans="1:5" x14ac:dyDescent="0.2">
      <c r="A6643" s="20">
        <v>103851</v>
      </c>
      <c r="B6643" s="17" t="s">
        <v>6656</v>
      </c>
      <c r="C6643" s="20" t="s">
        <v>19</v>
      </c>
      <c r="D6643" s="21">
        <v>23.56</v>
      </c>
      <c r="E6643" s="15">
        <v>0</v>
      </c>
    </row>
    <row r="6644" spans="1:5" x14ac:dyDescent="0.2">
      <c r="A6644" s="20">
        <v>93104</v>
      </c>
      <c r="B6644" s="17" t="s">
        <v>6657</v>
      </c>
      <c r="C6644" s="20" t="s">
        <v>19</v>
      </c>
      <c r="D6644" s="21">
        <v>21.71</v>
      </c>
      <c r="E6644" s="15">
        <v>0</v>
      </c>
    </row>
    <row r="6645" spans="1:5" x14ac:dyDescent="0.2">
      <c r="A6645" s="20">
        <v>98602</v>
      </c>
      <c r="B6645" s="17" t="s">
        <v>6658</v>
      </c>
      <c r="C6645" s="20" t="s">
        <v>19</v>
      </c>
      <c r="D6645" s="21">
        <v>20.62</v>
      </c>
      <c r="E6645" s="15">
        <v>0</v>
      </c>
    </row>
    <row r="6646" spans="1:5" x14ac:dyDescent="0.2">
      <c r="A6646" s="20">
        <v>93087</v>
      </c>
      <c r="B6646" s="17" t="s">
        <v>6659</v>
      </c>
      <c r="C6646" s="20" t="s">
        <v>19</v>
      </c>
      <c r="D6646" s="21">
        <v>22.69</v>
      </c>
    </row>
    <row r="6647" spans="1:5" x14ac:dyDescent="0.2">
      <c r="A6647" s="20">
        <v>103893</v>
      </c>
      <c r="B6647" s="17" t="s">
        <v>6660</v>
      </c>
      <c r="C6647" s="20" t="s">
        <v>19</v>
      </c>
      <c r="D6647" s="21">
        <v>25.58</v>
      </c>
    </row>
    <row r="6648" spans="1:5" x14ac:dyDescent="0.2">
      <c r="A6648" s="20">
        <v>103824</v>
      </c>
      <c r="B6648" s="17" t="s">
        <v>6661</v>
      </c>
      <c r="C6648" s="20" t="s">
        <v>19</v>
      </c>
      <c r="D6648" s="21">
        <v>28.78</v>
      </c>
    </row>
    <row r="6649" spans="1:5" x14ac:dyDescent="0.2">
      <c r="A6649" s="20">
        <v>103857</v>
      </c>
      <c r="B6649" s="17" t="s">
        <v>6662</v>
      </c>
      <c r="C6649" s="20" t="s">
        <v>19</v>
      </c>
      <c r="D6649" s="21">
        <v>26</v>
      </c>
    </row>
    <row r="6650" spans="1:5" x14ac:dyDescent="0.2">
      <c r="A6650" s="20">
        <v>93110</v>
      </c>
      <c r="B6650" s="17" t="s">
        <v>6663</v>
      </c>
      <c r="C6650" s="20" t="s">
        <v>19</v>
      </c>
      <c r="D6650" s="21">
        <v>24.23</v>
      </c>
    </row>
    <row r="6651" spans="1:5" x14ac:dyDescent="0.2">
      <c r="A6651" s="20">
        <v>93054</v>
      </c>
      <c r="B6651" s="17" t="s">
        <v>6664</v>
      </c>
      <c r="C6651" s="20" t="s">
        <v>19</v>
      </c>
      <c r="D6651" s="21">
        <v>25.64</v>
      </c>
    </row>
    <row r="6652" spans="1:5" x14ac:dyDescent="0.2">
      <c r="A6652" s="20">
        <v>93088</v>
      </c>
      <c r="B6652" s="17" t="s">
        <v>6665</v>
      </c>
      <c r="C6652" s="20" t="s">
        <v>19</v>
      </c>
      <c r="D6652" s="21">
        <v>28.04</v>
      </c>
    </row>
    <row r="6653" spans="1:5" x14ac:dyDescent="0.2">
      <c r="A6653" s="20">
        <v>103894</v>
      </c>
      <c r="B6653" s="17" t="s">
        <v>6666</v>
      </c>
      <c r="C6653" s="20" t="s">
        <v>19</v>
      </c>
      <c r="D6653" s="21">
        <v>30.6</v>
      </c>
    </row>
    <row r="6654" spans="1:5" x14ac:dyDescent="0.2">
      <c r="A6654" s="20">
        <v>103825</v>
      </c>
      <c r="B6654" s="17" t="s">
        <v>6667</v>
      </c>
      <c r="C6654" s="20" t="s">
        <v>19</v>
      </c>
      <c r="D6654" s="21">
        <v>33.799999999999997</v>
      </c>
    </row>
    <row r="6655" spans="1:5" x14ac:dyDescent="0.2">
      <c r="A6655" s="20">
        <v>103858</v>
      </c>
      <c r="B6655" s="17" t="s">
        <v>6668</v>
      </c>
      <c r="C6655" s="20" t="s">
        <v>19</v>
      </c>
      <c r="D6655" s="21">
        <v>31.02</v>
      </c>
    </row>
    <row r="6656" spans="1:5" x14ac:dyDescent="0.2">
      <c r="A6656" s="20">
        <v>93111</v>
      </c>
      <c r="B6656" s="17" t="s">
        <v>6669</v>
      </c>
      <c r="C6656" s="20" t="s">
        <v>19</v>
      </c>
      <c r="D6656" s="21">
        <v>29.25</v>
      </c>
    </row>
    <row r="6657" spans="1:5" x14ac:dyDescent="0.2">
      <c r="A6657" s="20">
        <v>93059</v>
      </c>
      <c r="B6657" s="17" t="s">
        <v>6670</v>
      </c>
      <c r="C6657" s="20" t="s">
        <v>19</v>
      </c>
      <c r="D6657" s="21">
        <v>32.71</v>
      </c>
    </row>
    <row r="6658" spans="1:5" x14ac:dyDescent="0.2">
      <c r="A6658" s="20">
        <v>93093</v>
      </c>
      <c r="B6658" s="17" t="s">
        <v>6671</v>
      </c>
      <c r="C6658" s="20" t="s">
        <v>19</v>
      </c>
      <c r="D6658" s="21">
        <v>34.630000000000003</v>
      </c>
      <c r="E6658" s="15">
        <v>0</v>
      </c>
    </row>
    <row r="6659" spans="1:5" x14ac:dyDescent="0.2">
      <c r="A6659" s="20">
        <v>103899</v>
      </c>
      <c r="B6659" s="17" t="s">
        <v>6672</v>
      </c>
      <c r="C6659" s="20" t="s">
        <v>19</v>
      </c>
      <c r="D6659" s="21">
        <v>37.96</v>
      </c>
    </row>
    <row r="6660" spans="1:5" x14ac:dyDescent="0.2">
      <c r="A6660" s="20">
        <v>103830</v>
      </c>
      <c r="B6660" s="17" t="s">
        <v>6673</v>
      </c>
      <c r="C6660" s="20" t="s">
        <v>19</v>
      </c>
      <c r="D6660" s="21">
        <v>43.68</v>
      </c>
      <c r="E6660" s="15">
        <v>0</v>
      </c>
    </row>
    <row r="6661" spans="1:5" x14ac:dyDescent="0.2">
      <c r="A6661" s="20">
        <v>103863</v>
      </c>
      <c r="B6661" s="17" t="s">
        <v>6674</v>
      </c>
      <c r="C6661" s="20" t="s">
        <v>19</v>
      </c>
      <c r="D6661" s="21">
        <v>39.049999999999997</v>
      </c>
      <c r="E6661" s="15">
        <v>0</v>
      </c>
    </row>
    <row r="6662" spans="1:5" x14ac:dyDescent="0.2">
      <c r="A6662" s="20">
        <v>93114</v>
      </c>
      <c r="B6662" s="17" t="s">
        <v>6675</v>
      </c>
      <c r="C6662" s="20" t="s">
        <v>19</v>
      </c>
      <c r="D6662" s="21">
        <v>37.36</v>
      </c>
    </row>
    <row r="6663" spans="1:5" x14ac:dyDescent="0.2">
      <c r="A6663" s="20">
        <v>93075</v>
      </c>
      <c r="B6663" s="17" t="s">
        <v>6676</v>
      </c>
      <c r="C6663" s="20" t="s">
        <v>19</v>
      </c>
      <c r="D6663" s="21">
        <v>23.31</v>
      </c>
    </row>
    <row r="6664" spans="1:5" x14ac:dyDescent="0.2">
      <c r="A6664" s="20">
        <v>103876</v>
      </c>
      <c r="B6664" s="17" t="s">
        <v>6677</v>
      </c>
      <c r="C6664" s="20" t="s">
        <v>19</v>
      </c>
      <c r="D6664" s="21">
        <v>26.84</v>
      </c>
    </row>
    <row r="6665" spans="1:5" x14ac:dyDescent="0.2">
      <c r="A6665" s="20">
        <v>103807</v>
      </c>
      <c r="B6665" s="17" t="s">
        <v>6678</v>
      </c>
      <c r="C6665" s="20" t="s">
        <v>19</v>
      </c>
      <c r="D6665" s="21">
        <v>26.79</v>
      </c>
    </row>
    <row r="6666" spans="1:5" x14ac:dyDescent="0.2">
      <c r="A6666" s="20">
        <v>103840</v>
      </c>
      <c r="B6666" s="17" t="s">
        <v>6679</v>
      </c>
      <c r="C6666" s="20" t="s">
        <v>19</v>
      </c>
      <c r="D6666" s="21">
        <v>26.27</v>
      </c>
    </row>
    <row r="6667" spans="1:5" x14ac:dyDescent="0.2">
      <c r="A6667" s="20">
        <v>93098</v>
      </c>
      <c r="B6667" s="17" t="s">
        <v>6680</v>
      </c>
      <c r="C6667" s="20" t="s">
        <v>19</v>
      </c>
      <c r="D6667" s="21">
        <v>23.52</v>
      </c>
    </row>
    <row r="6668" spans="1:5" x14ac:dyDescent="0.2">
      <c r="A6668" s="20">
        <v>93120</v>
      </c>
      <c r="B6668" s="17" t="s">
        <v>6681</v>
      </c>
      <c r="C6668" s="20" t="s">
        <v>19</v>
      </c>
      <c r="D6668" s="21">
        <v>29.16</v>
      </c>
    </row>
    <row r="6669" spans="1:5" x14ac:dyDescent="0.2">
      <c r="A6669" s="20">
        <v>93077</v>
      </c>
      <c r="B6669" s="17" t="s">
        <v>6682</v>
      </c>
      <c r="C6669" s="20" t="s">
        <v>19</v>
      </c>
      <c r="D6669" s="21">
        <v>32.25</v>
      </c>
    </row>
    <row r="6670" spans="1:5" x14ac:dyDescent="0.2">
      <c r="A6670" s="20">
        <v>103879</v>
      </c>
      <c r="B6670" s="17" t="s">
        <v>6683</v>
      </c>
      <c r="C6670" s="20" t="s">
        <v>19</v>
      </c>
      <c r="D6670" s="21">
        <v>36.57</v>
      </c>
    </row>
    <row r="6671" spans="1:5" x14ac:dyDescent="0.2">
      <c r="A6671" s="20">
        <v>103810</v>
      </c>
      <c r="B6671" s="17" t="s">
        <v>6684</v>
      </c>
      <c r="C6671" s="20" t="s">
        <v>19</v>
      </c>
      <c r="D6671" s="21">
        <v>41.32</v>
      </c>
    </row>
    <row r="6672" spans="1:5" x14ac:dyDescent="0.2">
      <c r="A6672" s="20">
        <v>103843</v>
      </c>
      <c r="B6672" s="17" t="s">
        <v>6685</v>
      </c>
      <c r="C6672" s="20" t="s">
        <v>19</v>
      </c>
      <c r="D6672" s="21">
        <v>37.18</v>
      </c>
    </row>
    <row r="6673" spans="1:4" x14ac:dyDescent="0.2">
      <c r="A6673" s="20">
        <v>93100</v>
      </c>
      <c r="B6673" s="17" t="s">
        <v>6686</v>
      </c>
      <c r="C6673" s="20" t="s">
        <v>19</v>
      </c>
      <c r="D6673" s="21">
        <v>34.54</v>
      </c>
    </row>
    <row r="6674" spans="1:4" x14ac:dyDescent="0.2">
      <c r="A6674" s="20">
        <v>93121</v>
      </c>
      <c r="B6674" s="17" t="s">
        <v>6687</v>
      </c>
      <c r="C6674" s="20" t="s">
        <v>19</v>
      </c>
      <c r="D6674" s="21">
        <v>33.270000000000003</v>
      </c>
    </row>
    <row r="6675" spans="1:4" x14ac:dyDescent="0.2">
      <c r="A6675" s="20">
        <v>93078</v>
      </c>
      <c r="B6675" s="17" t="s">
        <v>6688</v>
      </c>
      <c r="C6675" s="20" t="s">
        <v>19</v>
      </c>
      <c r="D6675" s="21">
        <v>36.36</v>
      </c>
    </row>
    <row r="6676" spans="1:4" x14ac:dyDescent="0.2">
      <c r="A6676" s="20">
        <v>103880</v>
      </c>
      <c r="B6676" s="17" t="s">
        <v>6689</v>
      </c>
      <c r="C6676" s="20" t="s">
        <v>19</v>
      </c>
      <c r="D6676" s="21">
        <v>40.69</v>
      </c>
    </row>
    <row r="6677" spans="1:4" x14ac:dyDescent="0.2">
      <c r="A6677" s="20">
        <v>103811</v>
      </c>
      <c r="B6677" s="17" t="s">
        <v>6690</v>
      </c>
      <c r="C6677" s="20" t="s">
        <v>19</v>
      </c>
      <c r="D6677" s="21">
        <v>45.45</v>
      </c>
    </row>
    <row r="6678" spans="1:4" x14ac:dyDescent="0.2">
      <c r="A6678" s="20">
        <v>103844</v>
      </c>
      <c r="B6678" s="17" t="s">
        <v>6691</v>
      </c>
      <c r="C6678" s="20" t="s">
        <v>19</v>
      </c>
      <c r="D6678" s="21">
        <v>41.29</v>
      </c>
    </row>
    <row r="6679" spans="1:4" x14ac:dyDescent="0.2">
      <c r="A6679" s="20">
        <v>93101</v>
      </c>
      <c r="B6679" s="17" t="s">
        <v>6692</v>
      </c>
      <c r="C6679" s="20" t="s">
        <v>19</v>
      </c>
      <c r="D6679" s="21">
        <v>38.659999999999997</v>
      </c>
    </row>
    <row r="6680" spans="1:4" x14ac:dyDescent="0.2">
      <c r="A6680" s="20">
        <v>92311</v>
      </c>
      <c r="B6680" s="17" t="s">
        <v>6693</v>
      </c>
      <c r="C6680" s="20" t="s">
        <v>19</v>
      </c>
      <c r="D6680" s="21">
        <v>16.73</v>
      </c>
    </row>
    <row r="6681" spans="1:4" x14ac:dyDescent="0.2">
      <c r="A6681" s="20">
        <v>103874</v>
      </c>
      <c r="B6681" s="17" t="s">
        <v>6694</v>
      </c>
      <c r="C6681" s="20" t="s">
        <v>19</v>
      </c>
      <c r="D6681" s="21">
        <v>24.54</v>
      </c>
    </row>
    <row r="6682" spans="1:4" x14ac:dyDescent="0.2">
      <c r="A6682" s="20">
        <v>103805</v>
      </c>
      <c r="B6682" s="17" t="s">
        <v>6695</v>
      </c>
      <c r="C6682" s="20" t="s">
        <v>19</v>
      </c>
      <c r="D6682" s="21">
        <v>24.43</v>
      </c>
    </row>
    <row r="6683" spans="1:4" x14ac:dyDescent="0.2">
      <c r="A6683" s="20">
        <v>103838</v>
      </c>
      <c r="B6683" s="17" t="s">
        <v>6696</v>
      </c>
      <c r="C6683" s="20" t="s">
        <v>19</v>
      </c>
      <c r="D6683" s="21">
        <v>23.37</v>
      </c>
    </row>
    <row r="6684" spans="1:4" x14ac:dyDescent="0.2">
      <c r="A6684" s="20">
        <v>92326</v>
      </c>
      <c r="B6684" s="17" t="s">
        <v>6697</v>
      </c>
      <c r="C6684" s="20" t="s">
        <v>19</v>
      </c>
      <c r="D6684" s="21">
        <v>17.86</v>
      </c>
    </row>
    <row r="6685" spans="1:4" x14ac:dyDescent="0.2">
      <c r="A6685" s="20">
        <v>92287</v>
      </c>
      <c r="B6685" s="17" t="s">
        <v>6698</v>
      </c>
      <c r="C6685" s="20" t="s">
        <v>19</v>
      </c>
      <c r="D6685" s="21">
        <v>20.54</v>
      </c>
    </row>
    <row r="6686" spans="1:4" x14ac:dyDescent="0.2">
      <c r="A6686" s="20">
        <v>92312</v>
      </c>
      <c r="B6686" s="17" t="s">
        <v>6699</v>
      </c>
      <c r="C6686" s="20" t="s">
        <v>19</v>
      </c>
      <c r="D6686" s="21">
        <v>26.72</v>
      </c>
    </row>
    <row r="6687" spans="1:4" x14ac:dyDescent="0.2">
      <c r="A6687" s="20">
        <v>103877</v>
      </c>
      <c r="B6687" s="17" t="s">
        <v>6700</v>
      </c>
      <c r="C6687" s="20" t="s">
        <v>19</v>
      </c>
      <c r="D6687" s="21">
        <v>35.380000000000003</v>
      </c>
    </row>
    <row r="6688" spans="1:4" x14ac:dyDescent="0.2">
      <c r="A6688" s="20">
        <v>103808</v>
      </c>
      <c r="B6688" s="17" t="s">
        <v>6701</v>
      </c>
      <c r="C6688" s="20" t="s">
        <v>19</v>
      </c>
      <c r="D6688" s="21">
        <v>44.88</v>
      </c>
    </row>
    <row r="6689" spans="1:5" x14ac:dyDescent="0.2">
      <c r="A6689" s="20">
        <v>103841</v>
      </c>
      <c r="B6689" s="17" t="s">
        <v>6702</v>
      </c>
      <c r="C6689" s="20" t="s">
        <v>19</v>
      </c>
      <c r="D6689" s="21">
        <v>36.57</v>
      </c>
    </row>
    <row r="6690" spans="1:5" x14ac:dyDescent="0.2">
      <c r="A6690" s="20">
        <v>92327</v>
      </c>
      <c r="B6690" s="17" t="s">
        <v>6703</v>
      </c>
      <c r="C6690" s="20" t="s">
        <v>19</v>
      </c>
      <c r="D6690" s="21">
        <v>31.31</v>
      </c>
    </row>
    <row r="6691" spans="1:5" x14ac:dyDescent="0.2">
      <c r="A6691" s="20">
        <v>92288</v>
      </c>
      <c r="B6691" s="17" t="s">
        <v>6704</v>
      </c>
      <c r="C6691" s="20" t="s">
        <v>19</v>
      </c>
      <c r="D6691" s="21">
        <v>31.87</v>
      </c>
    </row>
    <row r="6692" spans="1:5" x14ac:dyDescent="0.2">
      <c r="A6692" s="20">
        <v>92313</v>
      </c>
      <c r="B6692" s="17" t="s">
        <v>6705</v>
      </c>
      <c r="C6692" s="20" t="s">
        <v>19</v>
      </c>
      <c r="D6692" s="21">
        <v>37.590000000000003</v>
      </c>
    </row>
    <row r="6693" spans="1:5" x14ac:dyDescent="0.2">
      <c r="A6693" s="20">
        <v>103881</v>
      </c>
      <c r="B6693" s="17" t="s">
        <v>6706</v>
      </c>
      <c r="C6693" s="20" t="s">
        <v>19</v>
      </c>
      <c r="D6693" s="21">
        <v>47.6</v>
      </c>
      <c r="E6693" s="15">
        <v>0</v>
      </c>
    </row>
    <row r="6694" spans="1:5" x14ac:dyDescent="0.2">
      <c r="A6694" s="20">
        <v>103812</v>
      </c>
      <c r="B6694" s="17" t="s">
        <v>6707</v>
      </c>
      <c r="C6694" s="20" t="s">
        <v>19</v>
      </c>
      <c r="D6694" s="21">
        <v>65.34</v>
      </c>
      <c r="E6694" s="15">
        <v>0</v>
      </c>
    </row>
    <row r="6695" spans="1:5" x14ac:dyDescent="0.2">
      <c r="A6695" s="20">
        <v>103845</v>
      </c>
      <c r="B6695" s="17" t="s">
        <v>6708</v>
      </c>
      <c r="C6695" s="20" t="s">
        <v>19</v>
      </c>
      <c r="D6695" s="21">
        <v>50.81</v>
      </c>
      <c r="E6695" s="15">
        <v>0</v>
      </c>
    </row>
    <row r="6696" spans="1:5" x14ac:dyDescent="0.2">
      <c r="A6696" s="20">
        <v>92328</v>
      </c>
      <c r="B6696" s="17" t="s">
        <v>6709</v>
      </c>
      <c r="C6696" s="20" t="s">
        <v>19</v>
      </c>
      <c r="D6696" s="21">
        <v>45.75</v>
      </c>
      <c r="E6696" s="15">
        <v>0</v>
      </c>
    </row>
    <row r="6697" spans="1:5" x14ac:dyDescent="0.2">
      <c r="A6697" s="20">
        <v>92289</v>
      </c>
      <c r="B6697" s="17" t="s">
        <v>6710</v>
      </c>
      <c r="C6697" s="20" t="s">
        <v>19</v>
      </c>
      <c r="D6697" s="21">
        <v>55.29</v>
      </c>
    </row>
    <row r="6698" spans="1:5" x14ac:dyDescent="0.2">
      <c r="A6698" s="20">
        <v>92290</v>
      </c>
      <c r="B6698" s="17" t="s">
        <v>6711</v>
      </c>
      <c r="C6698" s="20" t="s">
        <v>19</v>
      </c>
      <c r="D6698" s="21">
        <v>82.84</v>
      </c>
    </row>
    <row r="6699" spans="1:5" x14ac:dyDescent="0.2">
      <c r="A6699" s="20">
        <v>92291</v>
      </c>
      <c r="B6699" s="17" t="s">
        <v>6712</v>
      </c>
      <c r="C6699" s="20" t="s">
        <v>19</v>
      </c>
      <c r="D6699" s="21">
        <v>127.43</v>
      </c>
    </row>
    <row r="6700" spans="1:5" x14ac:dyDescent="0.2">
      <c r="A6700" s="20">
        <v>92292</v>
      </c>
      <c r="B6700" s="17" t="s">
        <v>6713</v>
      </c>
      <c r="C6700" s="20" t="s">
        <v>19</v>
      </c>
      <c r="D6700" s="21">
        <v>386.11</v>
      </c>
    </row>
    <row r="6701" spans="1:5" x14ac:dyDescent="0.2">
      <c r="A6701" s="20">
        <v>93082</v>
      </c>
      <c r="B6701" s="17" t="s">
        <v>6714</v>
      </c>
      <c r="C6701" s="20" t="s">
        <v>19</v>
      </c>
      <c r="D6701" s="21">
        <v>27.71</v>
      </c>
    </row>
    <row r="6702" spans="1:5" x14ac:dyDescent="0.2">
      <c r="A6702" s="20">
        <v>103885</v>
      </c>
      <c r="B6702" s="17" t="s">
        <v>6715</v>
      </c>
      <c r="C6702" s="20" t="s">
        <v>19</v>
      </c>
      <c r="D6702" s="21">
        <v>32.43</v>
      </c>
    </row>
    <row r="6703" spans="1:5" x14ac:dyDescent="0.2">
      <c r="A6703" s="20">
        <v>103816</v>
      </c>
      <c r="B6703" s="17" t="s">
        <v>6716</v>
      </c>
      <c r="C6703" s="20" t="s">
        <v>19</v>
      </c>
      <c r="D6703" s="21">
        <v>32.380000000000003</v>
      </c>
    </row>
    <row r="6704" spans="1:5" x14ac:dyDescent="0.2">
      <c r="A6704" s="20">
        <v>103849</v>
      </c>
      <c r="B6704" s="17" t="s">
        <v>6717</v>
      </c>
      <c r="C6704" s="20" t="s">
        <v>19</v>
      </c>
      <c r="D6704" s="21">
        <v>31.67</v>
      </c>
    </row>
    <row r="6705" spans="1:5" x14ac:dyDescent="0.2">
      <c r="A6705" s="20">
        <v>93105</v>
      </c>
      <c r="B6705" s="17" t="s">
        <v>6718</v>
      </c>
      <c r="C6705" s="20" t="s">
        <v>19</v>
      </c>
      <c r="D6705" s="21">
        <v>27.98</v>
      </c>
    </row>
    <row r="6706" spans="1:5" x14ac:dyDescent="0.2">
      <c r="A6706" s="20">
        <v>93055</v>
      </c>
      <c r="B6706" s="17" t="s">
        <v>6719</v>
      </c>
      <c r="C6706" s="20" t="s">
        <v>19</v>
      </c>
      <c r="D6706" s="21">
        <v>49.09</v>
      </c>
    </row>
    <row r="6707" spans="1:5" x14ac:dyDescent="0.2">
      <c r="A6707" s="20">
        <v>93089</v>
      </c>
      <c r="B6707" s="17" t="s">
        <v>6720</v>
      </c>
      <c r="C6707" s="20" t="s">
        <v>19</v>
      </c>
      <c r="D6707" s="21">
        <v>53.22</v>
      </c>
      <c r="E6707" s="15">
        <v>0</v>
      </c>
    </row>
    <row r="6708" spans="1:5" x14ac:dyDescent="0.2">
      <c r="A6708" s="20">
        <v>103891</v>
      </c>
      <c r="B6708" s="17" t="s">
        <v>6721</v>
      </c>
      <c r="C6708" s="20" t="s">
        <v>19</v>
      </c>
      <c r="D6708" s="21">
        <v>59</v>
      </c>
      <c r="E6708" s="15">
        <v>0</v>
      </c>
    </row>
    <row r="6709" spans="1:5" x14ac:dyDescent="0.2">
      <c r="A6709" s="20">
        <v>103822</v>
      </c>
      <c r="B6709" s="17" t="s">
        <v>6722</v>
      </c>
      <c r="C6709" s="20" t="s">
        <v>19</v>
      </c>
      <c r="D6709" s="21">
        <v>65.39</v>
      </c>
      <c r="E6709" s="15">
        <v>0</v>
      </c>
    </row>
    <row r="6710" spans="1:5" x14ac:dyDescent="0.2">
      <c r="A6710" s="20">
        <v>103855</v>
      </c>
      <c r="B6710" s="17" t="s">
        <v>6723</v>
      </c>
      <c r="C6710" s="20" t="s">
        <v>19</v>
      </c>
      <c r="D6710" s="21">
        <v>59.83</v>
      </c>
      <c r="E6710" s="15">
        <v>0</v>
      </c>
    </row>
    <row r="6711" spans="1:5" x14ac:dyDescent="0.2">
      <c r="A6711" s="20">
        <v>93112</v>
      </c>
      <c r="B6711" s="17" t="s">
        <v>6724</v>
      </c>
      <c r="C6711" s="20" t="s">
        <v>19</v>
      </c>
      <c r="D6711" s="21">
        <v>56.3</v>
      </c>
      <c r="E6711" s="15">
        <v>0</v>
      </c>
    </row>
    <row r="6712" spans="1:5" x14ac:dyDescent="0.2">
      <c r="A6712" s="20">
        <v>93060</v>
      </c>
      <c r="B6712" s="17" t="s">
        <v>6725</v>
      </c>
      <c r="C6712" s="20" t="s">
        <v>19</v>
      </c>
      <c r="D6712" s="21">
        <v>85.45</v>
      </c>
      <c r="E6712" s="15">
        <v>0</v>
      </c>
    </row>
    <row r="6713" spans="1:5" x14ac:dyDescent="0.2">
      <c r="A6713" s="20">
        <v>93094</v>
      </c>
      <c r="B6713" s="17" t="s">
        <v>6726</v>
      </c>
      <c r="C6713" s="20" t="s">
        <v>19</v>
      </c>
      <c r="D6713" s="21">
        <v>89.28</v>
      </c>
      <c r="E6713" s="15">
        <v>0</v>
      </c>
    </row>
    <row r="6714" spans="1:5" x14ac:dyDescent="0.2">
      <c r="A6714" s="20">
        <v>103897</v>
      </c>
      <c r="B6714" s="17" t="s">
        <v>6727</v>
      </c>
      <c r="C6714" s="20" t="s">
        <v>19</v>
      </c>
      <c r="D6714" s="21">
        <v>95.94</v>
      </c>
      <c r="E6714" s="15">
        <v>0</v>
      </c>
    </row>
    <row r="6715" spans="1:5" x14ac:dyDescent="0.2">
      <c r="A6715" s="20">
        <v>103828</v>
      </c>
      <c r="B6715" s="17" t="s">
        <v>6728</v>
      </c>
      <c r="C6715" s="20" t="s">
        <v>19</v>
      </c>
      <c r="D6715" s="21">
        <v>107.34</v>
      </c>
      <c r="E6715" s="15">
        <v>0</v>
      </c>
    </row>
    <row r="6716" spans="1:5" x14ac:dyDescent="0.2">
      <c r="A6716" s="20">
        <v>103861</v>
      </c>
      <c r="B6716" s="17" t="s">
        <v>6729</v>
      </c>
      <c r="C6716" s="20" t="s">
        <v>19</v>
      </c>
      <c r="D6716" s="21">
        <v>98.13</v>
      </c>
      <c r="E6716" s="15">
        <v>0</v>
      </c>
    </row>
    <row r="6717" spans="1:5" x14ac:dyDescent="0.2">
      <c r="A6717" s="20">
        <v>93115</v>
      </c>
      <c r="B6717" s="17" t="s">
        <v>6730</v>
      </c>
      <c r="C6717" s="20" t="s">
        <v>19</v>
      </c>
      <c r="D6717" s="21">
        <v>94.73</v>
      </c>
      <c r="E6717" s="15">
        <v>0</v>
      </c>
    </row>
    <row r="6718" spans="1:5" x14ac:dyDescent="0.2">
      <c r="A6718" s="20">
        <v>93074</v>
      </c>
      <c r="B6718" s="17" t="s">
        <v>6731</v>
      </c>
      <c r="C6718" s="20" t="s">
        <v>19</v>
      </c>
      <c r="D6718" s="21">
        <v>17.45</v>
      </c>
      <c r="E6718" s="15">
        <v>0</v>
      </c>
    </row>
    <row r="6719" spans="1:5" x14ac:dyDescent="0.2">
      <c r="A6719" s="20">
        <v>103875</v>
      </c>
      <c r="B6719" s="17" t="s">
        <v>6732</v>
      </c>
      <c r="C6719" s="20" t="s">
        <v>19</v>
      </c>
      <c r="D6719" s="21">
        <v>24.51</v>
      </c>
      <c r="E6719" s="15">
        <v>0</v>
      </c>
    </row>
    <row r="6720" spans="1:5" x14ac:dyDescent="0.2">
      <c r="A6720" s="20">
        <v>103806</v>
      </c>
      <c r="B6720" s="17" t="s">
        <v>6733</v>
      </c>
      <c r="C6720" s="20" t="s">
        <v>19</v>
      </c>
      <c r="D6720" s="21">
        <v>24.4</v>
      </c>
      <c r="E6720" s="15">
        <v>0</v>
      </c>
    </row>
    <row r="6721" spans="1:5" x14ac:dyDescent="0.2">
      <c r="A6721" s="20">
        <v>103839</v>
      </c>
      <c r="B6721" s="17" t="s">
        <v>6734</v>
      </c>
      <c r="C6721" s="20" t="s">
        <v>19</v>
      </c>
      <c r="D6721" s="21">
        <v>23.34</v>
      </c>
      <c r="E6721" s="15">
        <v>0</v>
      </c>
    </row>
    <row r="6722" spans="1:5" x14ac:dyDescent="0.2">
      <c r="A6722" s="20">
        <v>93097</v>
      </c>
      <c r="B6722" s="17" t="s">
        <v>6735</v>
      </c>
      <c r="C6722" s="20" t="s">
        <v>19</v>
      </c>
      <c r="D6722" s="21">
        <v>17.850000000000001</v>
      </c>
      <c r="E6722" s="15">
        <v>0</v>
      </c>
    </row>
    <row r="6723" spans="1:5" x14ac:dyDescent="0.2">
      <c r="A6723" s="20">
        <v>93119</v>
      </c>
      <c r="B6723" s="17" t="s">
        <v>6736</v>
      </c>
      <c r="C6723" s="20" t="s">
        <v>19</v>
      </c>
      <c r="D6723" s="21">
        <v>20.23</v>
      </c>
      <c r="E6723" s="15">
        <v>0</v>
      </c>
    </row>
    <row r="6724" spans="1:5" x14ac:dyDescent="0.2">
      <c r="A6724" s="20">
        <v>93076</v>
      </c>
      <c r="B6724" s="17" t="s">
        <v>6737</v>
      </c>
      <c r="C6724" s="20" t="s">
        <v>19</v>
      </c>
      <c r="D6724" s="21">
        <v>26.41</v>
      </c>
      <c r="E6724" s="15">
        <v>0</v>
      </c>
    </row>
    <row r="6725" spans="1:5" x14ac:dyDescent="0.2">
      <c r="A6725" s="20">
        <v>103878</v>
      </c>
      <c r="B6725" s="17" t="s">
        <v>6738</v>
      </c>
      <c r="C6725" s="20" t="s">
        <v>19</v>
      </c>
      <c r="D6725" s="21">
        <v>35.07</v>
      </c>
      <c r="E6725" s="15">
        <v>0</v>
      </c>
    </row>
    <row r="6726" spans="1:5" x14ac:dyDescent="0.2">
      <c r="A6726" s="20">
        <v>103809</v>
      </c>
      <c r="B6726" s="17" t="s">
        <v>6739</v>
      </c>
      <c r="C6726" s="20" t="s">
        <v>19</v>
      </c>
      <c r="D6726" s="21">
        <v>44.57</v>
      </c>
    </row>
    <row r="6727" spans="1:5" x14ac:dyDescent="0.2">
      <c r="A6727" s="20">
        <v>103842</v>
      </c>
      <c r="B6727" s="17" t="s">
        <v>6740</v>
      </c>
      <c r="C6727" s="20" t="s">
        <v>19</v>
      </c>
      <c r="D6727" s="21">
        <v>36.26</v>
      </c>
      <c r="E6727" s="15">
        <v>0</v>
      </c>
    </row>
    <row r="6728" spans="1:5" x14ac:dyDescent="0.2">
      <c r="A6728" s="20">
        <v>93099</v>
      </c>
      <c r="B6728" s="17" t="s">
        <v>6741</v>
      </c>
      <c r="C6728" s="20" t="s">
        <v>19</v>
      </c>
      <c r="D6728" s="21">
        <v>31</v>
      </c>
      <c r="E6728" s="15">
        <v>0</v>
      </c>
    </row>
    <row r="6729" spans="1:5" x14ac:dyDescent="0.2">
      <c r="A6729" s="20">
        <v>93122</v>
      </c>
      <c r="B6729" s="17" t="s">
        <v>6742</v>
      </c>
      <c r="C6729" s="20" t="s">
        <v>19</v>
      </c>
      <c r="D6729" s="21">
        <v>29.99</v>
      </c>
      <c r="E6729" s="15">
        <v>0</v>
      </c>
    </row>
    <row r="6730" spans="1:5" x14ac:dyDescent="0.2">
      <c r="A6730" s="20">
        <v>93079</v>
      </c>
      <c r="B6730" s="17" t="s">
        <v>6743</v>
      </c>
      <c r="C6730" s="20" t="s">
        <v>19</v>
      </c>
      <c r="D6730" s="21">
        <v>35.71</v>
      </c>
      <c r="E6730" s="15">
        <v>0</v>
      </c>
    </row>
    <row r="6731" spans="1:5" x14ac:dyDescent="0.2">
      <c r="A6731" s="20">
        <v>103882</v>
      </c>
      <c r="B6731" s="17" t="s">
        <v>6744</v>
      </c>
      <c r="C6731" s="20" t="s">
        <v>19</v>
      </c>
      <c r="D6731" s="21">
        <v>45.72</v>
      </c>
      <c r="E6731" s="15">
        <v>0</v>
      </c>
    </row>
    <row r="6732" spans="1:5" x14ac:dyDescent="0.2">
      <c r="A6732" s="20">
        <v>103813</v>
      </c>
      <c r="B6732" s="17" t="s">
        <v>6745</v>
      </c>
      <c r="C6732" s="20" t="s">
        <v>19</v>
      </c>
      <c r="D6732" s="21">
        <v>63.46</v>
      </c>
      <c r="E6732" s="15">
        <v>0</v>
      </c>
    </row>
    <row r="6733" spans="1:5" x14ac:dyDescent="0.2">
      <c r="A6733" s="20">
        <v>103846</v>
      </c>
      <c r="B6733" s="17" t="s">
        <v>6746</v>
      </c>
      <c r="C6733" s="20" t="s">
        <v>19</v>
      </c>
      <c r="D6733" s="21">
        <v>48.93</v>
      </c>
    </row>
    <row r="6734" spans="1:5" x14ac:dyDescent="0.2">
      <c r="A6734" s="20">
        <v>93102</v>
      </c>
      <c r="B6734" s="17" t="s">
        <v>6747</v>
      </c>
      <c r="C6734" s="20" t="s">
        <v>19</v>
      </c>
      <c r="D6734" s="21">
        <v>43.87</v>
      </c>
      <c r="E6734" s="15">
        <v>0</v>
      </c>
    </row>
    <row r="6735" spans="1:5" x14ac:dyDescent="0.2">
      <c r="A6735" s="20">
        <v>93123</v>
      </c>
      <c r="B6735" s="17" t="s">
        <v>6748</v>
      </c>
      <c r="C6735" s="20" t="s">
        <v>19</v>
      </c>
      <c r="D6735" s="21">
        <v>64.53</v>
      </c>
      <c r="E6735" s="15">
        <v>0</v>
      </c>
    </row>
    <row r="6736" spans="1:5" x14ac:dyDescent="0.2">
      <c r="A6736" s="20">
        <v>93124</v>
      </c>
      <c r="B6736" s="17" t="s">
        <v>6749</v>
      </c>
      <c r="C6736" s="20" t="s">
        <v>19</v>
      </c>
      <c r="D6736" s="21">
        <v>100.19</v>
      </c>
      <c r="E6736" s="15">
        <v>0</v>
      </c>
    </row>
    <row r="6737" spans="1:5" x14ac:dyDescent="0.2">
      <c r="A6737" s="20">
        <v>93125</v>
      </c>
      <c r="B6737" s="17" t="s">
        <v>6750</v>
      </c>
      <c r="C6737" s="20" t="s">
        <v>19</v>
      </c>
      <c r="D6737" s="21">
        <v>146.65</v>
      </c>
      <c r="E6737" s="15">
        <v>0</v>
      </c>
    </row>
    <row r="6738" spans="1:5" x14ac:dyDescent="0.2">
      <c r="A6738" s="20">
        <v>93126</v>
      </c>
      <c r="B6738" s="17" t="s">
        <v>6751</v>
      </c>
      <c r="C6738" s="20" t="s">
        <v>19</v>
      </c>
      <c r="D6738" s="21">
        <v>319.27999999999997</v>
      </c>
      <c r="E6738" s="15">
        <v>0</v>
      </c>
    </row>
    <row r="6739" spans="1:5" x14ac:dyDescent="0.2">
      <c r="A6739" s="20">
        <v>93063</v>
      </c>
      <c r="B6739" s="17" t="s">
        <v>6752</v>
      </c>
      <c r="C6739" s="20" t="s">
        <v>19</v>
      </c>
      <c r="D6739" s="21">
        <v>699.28</v>
      </c>
      <c r="E6739" s="15">
        <v>0</v>
      </c>
    </row>
    <row r="6740" spans="1:5" x14ac:dyDescent="0.2">
      <c r="A6740" s="20">
        <v>93066</v>
      </c>
      <c r="B6740" s="17" t="s">
        <v>6753</v>
      </c>
      <c r="C6740" s="20" t="s">
        <v>19</v>
      </c>
      <c r="D6740" s="21">
        <v>877.46</v>
      </c>
      <c r="E6740" s="15">
        <v>0</v>
      </c>
    </row>
    <row r="6741" spans="1:5" x14ac:dyDescent="0.2">
      <c r="A6741" s="20">
        <v>93069</v>
      </c>
      <c r="B6741" s="17" t="s">
        <v>6754</v>
      </c>
      <c r="C6741" s="20" t="s">
        <v>19</v>
      </c>
      <c r="D6741" s="21">
        <v>1216.07</v>
      </c>
      <c r="E6741" s="15">
        <v>0</v>
      </c>
    </row>
    <row r="6742" spans="1:5" x14ac:dyDescent="0.2">
      <c r="A6742" s="20">
        <v>93072</v>
      </c>
      <c r="B6742" s="17" t="s">
        <v>6755</v>
      </c>
      <c r="C6742" s="20" t="s">
        <v>19</v>
      </c>
      <c r="D6742" s="21">
        <v>1604.6</v>
      </c>
      <c r="E6742" s="15">
        <v>0</v>
      </c>
    </row>
    <row r="6743" spans="1:5" x14ac:dyDescent="0.2">
      <c r="A6743" s="20">
        <v>93083</v>
      </c>
      <c r="B6743" s="17" t="s">
        <v>6756</v>
      </c>
      <c r="C6743" s="20" t="s">
        <v>19</v>
      </c>
      <c r="D6743" s="21">
        <v>481.04</v>
      </c>
      <c r="E6743" s="15">
        <v>0</v>
      </c>
    </row>
    <row r="6744" spans="1:5" x14ac:dyDescent="0.2">
      <c r="A6744" s="20">
        <v>103886</v>
      </c>
      <c r="B6744" s="17" t="s">
        <v>6757</v>
      </c>
      <c r="C6744" s="20" t="s">
        <v>19</v>
      </c>
      <c r="D6744" s="21">
        <v>485.76</v>
      </c>
      <c r="E6744" s="15">
        <v>0</v>
      </c>
    </row>
    <row r="6745" spans="1:5" x14ac:dyDescent="0.2">
      <c r="A6745" s="20">
        <v>103817</v>
      </c>
      <c r="B6745" s="17" t="s">
        <v>6758</v>
      </c>
      <c r="C6745" s="20" t="s">
        <v>19</v>
      </c>
      <c r="D6745" s="21">
        <v>485.71</v>
      </c>
      <c r="E6745" s="15">
        <v>0</v>
      </c>
    </row>
    <row r="6746" spans="1:5" x14ac:dyDescent="0.2">
      <c r="A6746" s="20">
        <v>103850</v>
      </c>
      <c r="B6746" s="17" t="s">
        <v>6759</v>
      </c>
      <c r="C6746" s="20" t="s">
        <v>19</v>
      </c>
      <c r="D6746" s="21">
        <v>485</v>
      </c>
      <c r="E6746" s="15">
        <v>0</v>
      </c>
    </row>
    <row r="6747" spans="1:5" x14ac:dyDescent="0.2">
      <c r="A6747" s="20">
        <v>93106</v>
      </c>
      <c r="B6747" s="17" t="s">
        <v>6760</v>
      </c>
      <c r="C6747" s="20" t="s">
        <v>19</v>
      </c>
      <c r="D6747" s="21">
        <v>481.31</v>
      </c>
    </row>
    <row r="6748" spans="1:5" x14ac:dyDescent="0.2">
      <c r="A6748" s="20">
        <v>93052</v>
      </c>
      <c r="B6748" s="17" t="s">
        <v>6761</v>
      </c>
      <c r="C6748" s="20" t="s">
        <v>19</v>
      </c>
      <c r="D6748" s="21">
        <v>554.32000000000005</v>
      </c>
      <c r="E6748" s="15">
        <v>0</v>
      </c>
    </row>
    <row r="6749" spans="1:5" x14ac:dyDescent="0.2">
      <c r="A6749" s="20">
        <v>93086</v>
      </c>
      <c r="B6749" s="17" t="s">
        <v>6762</v>
      </c>
      <c r="C6749" s="20" t="s">
        <v>19</v>
      </c>
      <c r="D6749" s="21">
        <v>558.45000000000005</v>
      </c>
      <c r="E6749" s="15">
        <v>0</v>
      </c>
    </row>
    <row r="6750" spans="1:5" x14ac:dyDescent="0.2">
      <c r="A6750" s="20">
        <v>103890</v>
      </c>
      <c r="B6750" s="17" t="s">
        <v>6763</v>
      </c>
      <c r="C6750" s="20" t="s">
        <v>19</v>
      </c>
      <c r="D6750" s="21">
        <v>564.23</v>
      </c>
      <c r="E6750" s="15">
        <v>0</v>
      </c>
    </row>
    <row r="6751" spans="1:5" x14ac:dyDescent="0.2">
      <c r="A6751" s="20">
        <v>103821</v>
      </c>
      <c r="B6751" s="17" t="s">
        <v>6764</v>
      </c>
      <c r="C6751" s="20" t="s">
        <v>19</v>
      </c>
      <c r="D6751" s="21">
        <v>570.62</v>
      </c>
      <c r="E6751" s="15">
        <v>0</v>
      </c>
    </row>
    <row r="6752" spans="1:5" x14ac:dyDescent="0.2">
      <c r="A6752" s="20">
        <v>103854</v>
      </c>
      <c r="B6752" s="17" t="s">
        <v>6765</v>
      </c>
      <c r="C6752" s="20" t="s">
        <v>19</v>
      </c>
      <c r="D6752" s="21">
        <v>565.05999999999995</v>
      </c>
      <c r="E6752" s="15">
        <v>0</v>
      </c>
    </row>
    <row r="6753" spans="1:5" x14ac:dyDescent="0.2">
      <c r="A6753" s="20">
        <v>93109</v>
      </c>
      <c r="B6753" s="17" t="s">
        <v>6766</v>
      </c>
      <c r="C6753" s="20" t="s">
        <v>19</v>
      </c>
      <c r="D6753" s="21">
        <v>561.53</v>
      </c>
      <c r="E6753" s="15">
        <v>0</v>
      </c>
    </row>
    <row r="6754" spans="1:5" x14ac:dyDescent="0.2">
      <c r="A6754" s="20">
        <v>93058</v>
      </c>
      <c r="B6754" s="17" t="s">
        <v>6767</v>
      </c>
      <c r="C6754" s="20" t="s">
        <v>19</v>
      </c>
      <c r="D6754" s="21">
        <v>610.08000000000004</v>
      </c>
      <c r="E6754" s="15">
        <v>0</v>
      </c>
    </row>
    <row r="6755" spans="1:5" x14ac:dyDescent="0.2">
      <c r="A6755" s="20">
        <v>93092</v>
      </c>
      <c r="B6755" s="17" t="s">
        <v>6768</v>
      </c>
      <c r="C6755" s="20" t="s">
        <v>19</v>
      </c>
      <c r="D6755" s="21">
        <v>613.91</v>
      </c>
    </row>
    <row r="6756" spans="1:5" x14ac:dyDescent="0.2">
      <c r="A6756" s="20">
        <v>103898</v>
      </c>
      <c r="B6756" s="17" t="s">
        <v>6769</v>
      </c>
      <c r="C6756" s="20" t="s">
        <v>19</v>
      </c>
      <c r="D6756" s="21">
        <v>620.57000000000005</v>
      </c>
    </row>
    <row r="6757" spans="1:5" x14ac:dyDescent="0.2">
      <c r="A6757" s="20">
        <v>103829</v>
      </c>
      <c r="B6757" s="17" t="s">
        <v>6770</v>
      </c>
      <c r="C6757" s="20" t="s">
        <v>19</v>
      </c>
      <c r="D6757" s="21">
        <v>631.97</v>
      </c>
    </row>
    <row r="6758" spans="1:5" x14ac:dyDescent="0.2">
      <c r="A6758" s="20">
        <v>103862</v>
      </c>
      <c r="B6758" s="17" t="s">
        <v>6771</v>
      </c>
      <c r="C6758" s="20" t="s">
        <v>19</v>
      </c>
      <c r="D6758" s="21">
        <v>622.76</v>
      </c>
      <c r="E6758" s="15">
        <v>0</v>
      </c>
    </row>
    <row r="6759" spans="1:5" x14ac:dyDescent="0.2">
      <c r="A6759" s="20">
        <v>93116</v>
      </c>
      <c r="B6759" s="17" t="s">
        <v>6772</v>
      </c>
      <c r="C6759" s="20" t="s">
        <v>19</v>
      </c>
      <c r="D6759" s="21">
        <v>619.36</v>
      </c>
    </row>
    <row r="6760" spans="1:5" x14ac:dyDescent="0.2">
      <c r="A6760" s="20">
        <v>92314</v>
      </c>
      <c r="B6760" s="17" t="s">
        <v>6773</v>
      </c>
      <c r="C6760" s="20" t="s">
        <v>19</v>
      </c>
      <c r="D6760" s="21">
        <v>11.37</v>
      </c>
    </row>
    <row r="6761" spans="1:5" x14ac:dyDescent="0.2">
      <c r="A6761" s="20">
        <v>103883</v>
      </c>
      <c r="B6761" s="17" t="s">
        <v>6774</v>
      </c>
      <c r="C6761" s="20" t="s">
        <v>19</v>
      </c>
      <c r="D6761" s="21">
        <v>16.09</v>
      </c>
    </row>
    <row r="6762" spans="1:5" x14ac:dyDescent="0.2">
      <c r="A6762" s="20">
        <v>103814</v>
      </c>
      <c r="B6762" s="17" t="s">
        <v>6775</v>
      </c>
      <c r="C6762" s="20" t="s">
        <v>19</v>
      </c>
      <c r="D6762" s="21">
        <v>16.04</v>
      </c>
      <c r="E6762" s="15">
        <v>0</v>
      </c>
    </row>
    <row r="6763" spans="1:5" x14ac:dyDescent="0.2">
      <c r="A6763" s="20">
        <v>103847</v>
      </c>
      <c r="B6763" s="17" t="s">
        <v>6776</v>
      </c>
      <c r="C6763" s="20" t="s">
        <v>19</v>
      </c>
      <c r="D6763" s="21">
        <v>15.33</v>
      </c>
      <c r="E6763" s="15">
        <v>0</v>
      </c>
    </row>
    <row r="6764" spans="1:5" x14ac:dyDescent="0.2">
      <c r="A6764" s="20">
        <v>92329</v>
      </c>
      <c r="B6764" s="17" t="s">
        <v>6777</v>
      </c>
      <c r="C6764" s="20" t="s">
        <v>19</v>
      </c>
      <c r="D6764" s="21">
        <v>11.64</v>
      </c>
      <c r="E6764" s="15">
        <v>0</v>
      </c>
    </row>
    <row r="6765" spans="1:5" x14ac:dyDescent="0.2">
      <c r="A6765" s="20">
        <v>92293</v>
      </c>
      <c r="B6765" s="17" t="s">
        <v>6778</v>
      </c>
      <c r="C6765" s="20" t="s">
        <v>19</v>
      </c>
      <c r="D6765" s="21">
        <v>11.85</v>
      </c>
      <c r="E6765" s="15">
        <v>0</v>
      </c>
    </row>
    <row r="6766" spans="1:5" x14ac:dyDescent="0.2">
      <c r="A6766" s="20">
        <v>92315</v>
      </c>
      <c r="B6766" s="17" t="s">
        <v>6779</v>
      </c>
      <c r="C6766" s="20" t="s">
        <v>19</v>
      </c>
      <c r="D6766" s="21">
        <v>15.98</v>
      </c>
      <c r="E6766" s="15">
        <v>0</v>
      </c>
    </row>
    <row r="6767" spans="1:5" x14ac:dyDescent="0.2">
      <c r="A6767" s="20">
        <v>103888</v>
      </c>
      <c r="B6767" s="17" t="s">
        <v>6780</v>
      </c>
      <c r="C6767" s="20" t="s">
        <v>19</v>
      </c>
      <c r="D6767" s="21">
        <v>21.76</v>
      </c>
      <c r="E6767" s="15">
        <v>0</v>
      </c>
    </row>
    <row r="6768" spans="1:5" x14ac:dyDescent="0.2">
      <c r="A6768" s="20">
        <v>103819</v>
      </c>
      <c r="B6768" s="17" t="s">
        <v>6781</v>
      </c>
      <c r="C6768" s="20" t="s">
        <v>19</v>
      </c>
      <c r="D6768" s="21">
        <v>28.15</v>
      </c>
      <c r="E6768" s="15">
        <v>0</v>
      </c>
    </row>
    <row r="6769" spans="1:5" x14ac:dyDescent="0.2">
      <c r="A6769" s="20">
        <v>103852</v>
      </c>
      <c r="B6769" s="17" t="s">
        <v>6782</v>
      </c>
      <c r="C6769" s="20" t="s">
        <v>19</v>
      </c>
      <c r="D6769" s="21">
        <v>22.59</v>
      </c>
      <c r="E6769" s="15">
        <v>0</v>
      </c>
    </row>
    <row r="6770" spans="1:5" x14ac:dyDescent="0.2">
      <c r="A6770" s="20">
        <v>92330</v>
      </c>
      <c r="B6770" s="17" t="s">
        <v>6783</v>
      </c>
      <c r="C6770" s="20" t="s">
        <v>19</v>
      </c>
      <c r="D6770" s="21">
        <v>19.059999999999999</v>
      </c>
      <c r="E6770" s="15">
        <v>0</v>
      </c>
    </row>
    <row r="6771" spans="1:5" x14ac:dyDescent="0.2">
      <c r="A6771" s="20">
        <v>92294</v>
      </c>
      <c r="B6771" s="17" t="s">
        <v>6784</v>
      </c>
      <c r="C6771" s="20" t="s">
        <v>19</v>
      </c>
      <c r="D6771" s="21">
        <v>19.57</v>
      </c>
      <c r="E6771" s="15">
        <v>0</v>
      </c>
    </row>
    <row r="6772" spans="1:5" x14ac:dyDescent="0.2">
      <c r="A6772" s="20">
        <v>92316</v>
      </c>
      <c r="B6772" s="17" t="s">
        <v>6785</v>
      </c>
      <c r="C6772" s="20" t="s">
        <v>19</v>
      </c>
      <c r="D6772" s="21">
        <v>23.4</v>
      </c>
      <c r="E6772" s="15">
        <v>0</v>
      </c>
    </row>
    <row r="6773" spans="1:5" x14ac:dyDescent="0.2">
      <c r="A6773" s="20">
        <v>103895</v>
      </c>
      <c r="B6773" s="17" t="s">
        <v>6786</v>
      </c>
      <c r="C6773" s="20" t="s">
        <v>19</v>
      </c>
      <c r="D6773" s="21">
        <v>30.06</v>
      </c>
      <c r="E6773" s="15">
        <v>0</v>
      </c>
    </row>
    <row r="6774" spans="1:5" x14ac:dyDescent="0.2">
      <c r="A6774" s="20">
        <v>103826</v>
      </c>
      <c r="B6774" s="17" t="s">
        <v>6787</v>
      </c>
      <c r="C6774" s="20" t="s">
        <v>19</v>
      </c>
      <c r="D6774" s="21">
        <v>41.46</v>
      </c>
      <c r="E6774" s="15">
        <v>0</v>
      </c>
    </row>
    <row r="6775" spans="1:5" x14ac:dyDescent="0.2">
      <c r="A6775" s="20">
        <v>103859</v>
      </c>
      <c r="B6775" s="17" t="s">
        <v>6788</v>
      </c>
      <c r="C6775" s="20" t="s">
        <v>19</v>
      </c>
      <c r="D6775" s="21">
        <v>32.25</v>
      </c>
      <c r="E6775" s="15">
        <v>0</v>
      </c>
    </row>
    <row r="6776" spans="1:5" x14ac:dyDescent="0.2">
      <c r="A6776" s="20">
        <v>92331</v>
      </c>
      <c r="B6776" s="17" t="s">
        <v>6789</v>
      </c>
      <c r="C6776" s="20" t="s">
        <v>19</v>
      </c>
      <c r="D6776" s="21">
        <v>28.85</v>
      </c>
      <c r="E6776" s="15">
        <v>0</v>
      </c>
    </row>
    <row r="6777" spans="1:5" x14ac:dyDescent="0.2">
      <c r="A6777" s="20">
        <v>92295</v>
      </c>
      <c r="B6777" s="17" t="s">
        <v>6790</v>
      </c>
      <c r="C6777" s="20" t="s">
        <v>19</v>
      </c>
      <c r="D6777" s="21">
        <v>35.9</v>
      </c>
      <c r="E6777" s="15">
        <v>0</v>
      </c>
    </row>
    <row r="6778" spans="1:5" x14ac:dyDescent="0.2">
      <c r="A6778" s="20">
        <v>92296</v>
      </c>
      <c r="B6778" s="17" t="s">
        <v>6791</v>
      </c>
      <c r="C6778" s="20" t="s">
        <v>19</v>
      </c>
      <c r="D6778" s="21">
        <v>47.33</v>
      </c>
      <c r="E6778" s="15">
        <v>0</v>
      </c>
    </row>
    <row r="6779" spans="1:5" x14ac:dyDescent="0.2">
      <c r="A6779" s="20">
        <v>92297</v>
      </c>
      <c r="B6779" s="17" t="s">
        <v>6792</v>
      </c>
      <c r="C6779" s="20" t="s">
        <v>19</v>
      </c>
      <c r="D6779" s="21">
        <v>72.83</v>
      </c>
      <c r="E6779" s="15">
        <v>0</v>
      </c>
    </row>
    <row r="6780" spans="1:5" x14ac:dyDescent="0.2">
      <c r="A6780" s="20">
        <v>92298</v>
      </c>
      <c r="B6780" s="17" t="s">
        <v>6793</v>
      </c>
      <c r="C6780" s="20" t="s">
        <v>19</v>
      </c>
      <c r="D6780" s="21">
        <v>199.77</v>
      </c>
      <c r="E6780" s="15">
        <v>0</v>
      </c>
    </row>
    <row r="6781" spans="1:5" x14ac:dyDescent="0.2">
      <c r="A6781" s="20">
        <v>93080</v>
      </c>
      <c r="B6781" s="17" t="s">
        <v>6794</v>
      </c>
      <c r="C6781" s="20" t="s">
        <v>19</v>
      </c>
      <c r="D6781" s="21">
        <v>11.4</v>
      </c>
    </row>
    <row r="6782" spans="1:5" x14ac:dyDescent="0.2">
      <c r="A6782" s="20">
        <v>103884</v>
      </c>
      <c r="B6782" s="17" t="s">
        <v>6795</v>
      </c>
      <c r="C6782" s="20" t="s">
        <v>19</v>
      </c>
      <c r="D6782" s="21">
        <v>16.12</v>
      </c>
      <c r="E6782" s="15">
        <v>0</v>
      </c>
    </row>
    <row r="6783" spans="1:5" x14ac:dyDescent="0.2">
      <c r="A6783" s="20">
        <v>103815</v>
      </c>
      <c r="B6783" s="17" t="s">
        <v>6796</v>
      </c>
      <c r="C6783" s="20" t="s">
        <v>19</v>
      </c>
      <c r="D6783" s="21">
        <v>16.07</v>
      </c>
      <c r="E6783" s="15">
        <v>0</v>
      </c>
    </row>
    <row r="6784" spans="1:5" x14ac:dyDescent="0.2">
      <c r="A6784" s="20">
        <v>103848</v>
      </c>
      <c r="B6784" s="17" t="s">
        <v>6797</v>
      </c>
      <c r="C6784" s="20" t="s">
        <v>19</v>
      </c>
      <c r="D6784" s="21">
        <v>15.36</v>
      </c>
      <c r="E6784" s="15">
        <v>0</v>
      </c>
    </row>
    <row r="6785" spans="1:5" x14ac:dyDescent="0.2">
      <c r="A6785" s="20">
        <v>93103</v>
      </c>
      <c r="B6785" s="17" t="s">
        <v>6798</v>
      </c>
      <c r="C6785" s="20" t="s">
        <v>19</v>
      </c>
      <c r="D6785" s="21">
        <v>11.67</v>
      </c>
      <c r="E6785" s="15">
        <v>0</v>
      </c>
    </row>
    <row r="6786" spans="1:5" x14ac:dyDescent="0.2">
      <c r="A6786" s="20">
        <v>93050</v>
      </c>
      <c r="B6786" s="17" t="s">
        <v>6799</v>
      </c>
      <c r="C6786" s="20" t="s">
        <v>19</v>
      </c>
      <c r="D6786" s="21">
        <v>13.25</v>
      </c>
      <c r="E6786" s="15">
        <v>0</v>
      </c>
    </row>
    <row r="6787" spans="1:5" x14ac:dyDescent="0.2">
      <c r="A6787" s="20">
        <v>93084</v>
      </c>
      <c r="B6787" s="17" t="s">
        <v>6800</v>
      </c>
      <c r="C6787" s="20" t="s">
        <v>19</v>
      </c>
      <c r="D6787" s="21">
        <v>17.38</v>
      </c>
      <c r="E6787" s="15">
        <v>0</v>
      </c>
    </row>
    <row r="6788" spans="1:5" x14ac:dyDescent="0.2">
      <c r="A6788" s="20">
        <v>103889</v>
      </c>
      <c r="B6788" s="17" t="s">
        <v>6801</v>
      </c>
      <c r="C6788" s="20" t="s">
        <v>19</v>
      </c>
      <c r="D6788" s="21">
        <v>23.16</v>
      </c>
      <c r="E6788" s="15">
        <v>0</v>
      </c>
    </row>
    <row r="6789" spans="1:5" x14ac:dyDescent="0.2">
      <c r="A6789" s="20">
        <v>103820</v>
      </c>
      <c r="B6789" s="17" t="s">
        <v>6802</v>
      </c>
      <c r="C6789" s="20" t="s">
        <v>19</v>
      </c>
      <c r="D6789" s="21">
        <v>29.55</v>
      </c>
      <c r="E6789" s="15">
        <v>0</v>
      </c>
    </row>
    <row r="6790" spans="1:5" x14ac:dyDescent="0.2">
      <c r="A6790" s="20">
        <v>103853</v>
      </c>
      <c r="B6790" s="17" t="s">
        <v>6803</v>
      </c>
      <c r="C6790" s="20" t="s">
        <v>19</v>
      </c>
      <c r="D6790" s="21">
        <v>23.99</v>
      </c>
      <c r="E6790" s="15">
        <v>0</v>
      </c>
    </row>
    <row r="6791" spans="1:5" x14ac:dyDescent="0.2">
      <c r="A6791" s="20">
        <v>93107</v>
      </c>
      <c r="B6791" s="17" t="s">
        <v>6804</v>
      </c>
      <c r="C6791" s="20" t="s">
        <v>19</v>
      </c>
      <c r="D6791" s="21">
        <v>20.46</v>
      </c>
      <c r="E6791" s="15">
        <v>0</v>
      </c>
    </row>
    <row r="6792" spans="1:5" x14ac:dyDescent="0.2">
      <c r="A6792" s="20">
        <v>93056</v>
      </c>
      <c r="B6792" s="17" t="s">
        <v>6805</v>
      </c>
      <c r="C6792" s="20" t="s">
        <v>19</v>
      </c>
      <c r="D6792" s="21">
        <v>19.57</v>
      </c>
      <c r="E6792" s="15">
        <v>0</v>
      </c>
    </row>
    <row r="6793" spans="1:5" x14ac:dyDescent="0.2">
      <c r="A6793" s="20">
        <v>93090</v>
      </c>
      <c r="B6793" s="17" t="s">
        <v>6806</v>
      </c>
      <c r="C6793" s="20" t="s">
        <v>19</v>
      </c>
      <c r="D6793" s="21">
        <v>23.4</v>
      </c>
      <c r="E6793" s="15">
        <v>0</v>
      </c>
    </row>
    <row r="6794" spans="1:5" x14ac:dyDescent="0.2">
      <c r="A6794" s="20">
        <v>103896</v>
      </c>
      <c r="B6794" s="17" t="s">
        <v>6807</v>
      </c>
      <c r="C6794" s="20" t="s">
        <v>19</v>
      </c>
      <c r="D6794" s="21">
        <v>30.06</v>
      </c>
      <c r="E6794" s="15">
        <v>0</v>
      </c>
    </row>
    <row r="6795" spans="1:5" x14ac:dyDescent="0.2">
      <c r="A6795" s="20">
        <v>103827</v>
      </c>
      <c r="B6795" s="17" t="s">
        <v>6808</v>
      </c>
      <c r="C6795" s="20" t="s">
        <v>19</v>
      </c>
      <c r="D6795" s="21">
        <v>41.46</v>
      </c>
      <c r="E6795" s="15">
        <v>0</v>
      </c>
    </row>
    <row r="6796" spans="1:5" x14ac:dyDescent="0.2">
      <c r="A6796" s="20">
        <v>103860</v>
      </c>
      <c r="B6796" s="17" t="s">
        <v>6809</v>
      </c>
      <c r="C6796" s="20" t="s">
        <v>19</v>
      </c>
      <c r="D6796" s="21">
        <v>32.25</v>
      </c>
      <c r="E6796" s="15">
        <v>0</v>
      </c>
    </row>
    <row r="6797" spans="1:5" x14ac:dyDescent="0.2">
      <c r="A6797" s="20">
        <v>93113</v>
      </c>
      <c r="B6797" s="17" t="s">
        <v>6810</v>
      </c>
      <c r="C6797" s="20" t="s">
        <v>19</v>
      </c>
      <c r="D6797" s="21">
        <v>28.85</v>
      </c>
      <c r="E6797" s="15">
        <v>0</v>
      </c>
    </row>
    <row r="6798" spans="1:5" x14ac:dyDescent="0.2">
      <c r="A6798" s="20">
        <v>93061</v>
      </c>
      <c r="B6798" s="17" t="s">
        <v>6811</v>
      </c>
      <c r="C6798" s="20" t="s">
        <v>19</v>
      </c>
      <c r="D6798" s="21">
        <v>36.04</v>
      </c>
      <c r="E6798" s="15">
        <v>0</v>
      </c>
    </row>
    <row r="6799" spans="1:5" x14ac:dyDescent="0.2">
      <c r="A6799" s="20">
        <v>93064</v>
      </c>
      <c r="B6799" s="17" t="s">
        <v>6812</v>
      </c>
      <c r="C6799" s="20" t="s">
        <v>19</v>
      </c>
      <c r="D6799" s="21">
        <v>54.64</v>
      </c>
      <c r="E6799" s="15">
        <v>0</v>
      </c>
    </row>
    <row r="6800" spans="1:5" x14ac:dyDescent="0.2">
      <c r="A6800" s="20">
        <v>93067</v>
      </c>
      <c r="B6800" s="17" t="s">
        <v>6813</v>
      </c>
      <c r="C6800" s="20" t="s">
        <v>19</v>
      </c>
      <c r="D6800" s="21">
        <v>80.790000000000006</v>
      </c>
      <c r="E6800" s="15">
        <v>0</v>
      </c>
    </row>
    <row r="6801" spans="1:5" x14ac:dyDescent="0.2">
      <c r="A6801" s="20">
        <v>93070</v>
      </c>
      <c r="B6801" s="17" t="s">
        <v>6814</v>
      </c>
      <c r="C6801" s="20" t="s">
        <v>19</v>
      </c>
      <c r="D6801" s="21">
        <v>199.77</v>
      </c>
      <c r="E6801" s="15">
        <v>0</v>
      </c>
    </row>
    <row r="6802" spans="1:5" x14ac:dyDescent="0.2">
      <c r="A6802" s="20">
        <v>93117</v>
      </c>
      <c r="B6802" s="17" t="s">
        <v>6815</v>
      </c>
      <c r="C6802" s="20" t="s">
        <v>19</v>
      </c>
      <c r="D6802" s="21">
        <v>64.77</v>
      </c>
      <c r="E6802" s="15">
        <v>0</v>
      </c>
    </row>
    <row r="6803" spans="1:5" x14ac:dyDescent="0.2">
      <c r="A6803" s="20">
        <v>93118</v>
      </c>
      <c r="B6803" s="17" t="s">
        <v>6816</v>
      </c>
      <c r="C6803" s="20" t="s">
        <v>19</v>
      </c>
      <c r="D6803" s="21">
        <v>95.61</v>
      </c>
      <c r="E6803" s="15">
        <v>0</v>
      </c>
    </row>
    <row r="6804" spans="1:5" x14ac:dyDescent="0.2">
      <c r="A6804" s="20">
        <v>92317</v>
      </c>
      <c r="B6804" s="17" t="s">
        <v>6817</v>
      </c>
      <c r="C6804" s="20" t="s">
        <v>19</v>
      </c>
      <c r="D6804" s="21">
        <v>23.63</v>
      </c>
      <c r="E6804" s="15">
        <v>0</v>
      </c>
    </row>
    <row r="6805" spans="1:5" x14ac:dyDescent="0.2">
      <c r="A6805" s="20">
        <v>92332</v>
      </c>
      <c r="B6805" s="17" t="s">
        <v>6818</v>
      </c>
      <c r="C6805" s="20" t="s">
        <v>19</v>
      </c>
      <c r="D6805" s="21">
        <v>24.15</v>
      </c>
      <c r="E6805" s="15">
        <v>0</v>
      </c>
    </row>
    <row r="6806" spans="1:5" x14ac:dyDescent="0.2">
      <c r="A6806" s="20">
        <v>92299</v>
      </c>
      <c r="B6806" s="17" t="s">
        <v>6819</v>
      </c>
      <c r="C6806" s="20" t="s">
        <v>19</v>
      </c>
      <c r="D6806" s="21">
        <v>27.07</v>
      </c>
      <c r="E6806" s="15">
        <v>0</v>
      </c>
    </row>
    <row r="6807" spans="1:5" x14ac:dyDescent="0.2">
      <c r="A6807" s="20">
        <v>92318</v>
      </c>
      <c r="B6807" s="17" t="s">
        <v>6820</v>
      </c>
      <c r="C6807" s="20" t="s">
        <v>19</v>
      </c>
      <c r="D6807" s="21">
        <v>35.33</v>
      </c>
      <c r="E6807" s="15">
        <v>0</v>
      </c>
    </row>
    <row r="6808" spans="1:5" x14ac:dyDescent="0.2">
      <c r="A6808" s="20">
        <v>103833</v>
      </c>
      <c r="B6808" s="17" t="s">
        <v>6821</v>
      </c>
      <c r="C6808" s="20" t="s">
        <v>19</v>
      </c>
      <c r="D6808" s="21">
        <v>59.56</v>
      </c>
      <c r="E6808" s="15">
        <v>0</v>
      </c>
    </row>
    <row r="6809" spans="1:5" x14ac:dyDescent="0.2">
      <c r="A6809" s="20">
        <v>92333</v>
      </c>
      <c r="B6809" s="17" t="s">
        <v>6822</v>
      </c>
      <c r="C6809" s="20" t="s">
        <v>19</v>
      </c>
      <c r="D6809" s="21">
        <v>41.44</v>
      </c>
      <c r="E6809" s="15">
        <v>0</v>
      </c>
    </row>
    <row r="6810" spans="1:5" x14ac:dyDescent="0.2">
      <c r="A6810" s="20">
        <v>92300</v>
      </c>
      <c r="B6810" s="17" t="s">
        <v>6823</v>
      </c>
      <c r="C6810" s="20" t="s">
        <v>19</v>
      </c>
      <c r="D6810" s="21">
        <v>40.67</v>
      </c>
      <c r="E6810" s="15">
        <v>0</v>
      </c>
    </row>
    <row r="6811" spans="1:5" x14ac:dyDescent="0.2">
      <c r="A6811" s="20">
        <v>92319</v>
      </c>
      <c r="B6811" s="17" t="s">
        <v>6824</v>
      </c>
      <c r="C6811" s="20" t="s">
        <v>19</v>
      </c>
      <c r="D6811" s="21">
        <v>48.3</v>
      </c>
      <c r="E6811" s="15">
        <v>0</v>
      </c>
    </row>
    <row r="6812" spans="1:5" x14ac:dyDescent="0.2">
      <c r="A6812" s="20">
        <v>92334</v>
      </c>
      <c r="B6812" s="17" t="s">
        <v>6825</v>
      </c>
      <c r="C6812" s="20" t="s">
        <v>19</v>
      </c>
      <c r="D6812" s="21">
        <v>59.19</v>
      </c>
      <c r="E6812" s="15">
        <v>0</v>
      </c>
    </row>
    <row r="6813" spans="1:5" x14ac:dyDescent="0.2">
      <c r="A6813" s="20">
        <v>92301</v>
      </c>
      <c r="B6813" s="17" t="s">
        <v>6826</v>
      </c>
      <c r="C6813" s="20" t="s">
        <v>19</v>
      </c>
      <c r="D6813" s="21">
        <v>78.239999999999995</v>
      </c>
      <c r="E6813" s="15">
        <v>0</v>
      </c>
    </row>
    <row r="6814" spans="1:5" x14ac:dyDescent="0.2">
      <c r="A6814" s="20">
        <v>92302</v>
      </c>
      <c r="B6814" s="17" t="s">
        <v>6827</v>
      </c>
      <c r="C6814" s="20" t="s">
        <v>19</v>
      </c>
      <c r="D6814" s="21">
        <v>102.93</v>
      </c>
      <c r="E6814" s="15">
        <v>0</v>
      </c>
    </row>
    <row r="6815" spans="1:5" x14ac:dyDescent="0.2">
      <c r="A6815" s="20">
        <v>92303</v>
      </c>
      <c r="B6815" s="17" t="s">
        <v>6828</v>
      </c>
      <c r="C6815" s="20" t="s">
        <v>19</v>
      </c>
      <c r="D6815" s="21">
        <v>186.35</v>
      </c>
      <c r="E6815" s="15">
        <v>0</v>
      </c>
    </row>
    <row r="6816" spans="1:5" x14ac:dyDescent="0.2">
      <c r="A6816" s="20">
        <v>92304</v>
      </c>
      <c r="B6816" s="17" t="s">
        <v>6829</v>
      </c>
      <c r="C6816" s="20" t="s">
        <v>19</v>
      </c>
      <c r="D6816" s="21">
        <v>475.36</v>
      </c>
      <c r="E6816" s="15">
        <v>0</v>
      </c>
    </row>
    <row r="6817" spans="1:5" x14ac:dyDescent="0.2">
      <c r="A6817" s="20">
        <v>103835</v>
      </c>
      <c r="B6817" s="17" t="s">
        <v>6830</v>
      </c>
      <c r="C6817" s="20" t="s">
        <v>26</v>
      </c>
      <c r="D6817" s="21">
        <v>73.069999999999993</v>
      </c>
      <c r="E6817" s="15">
        <v>0</v>
      </c>
    </row>
    <row r="6818" spans="1:5" x14ac:dyDescent="0.2">
      <c r="A6818" s="20">
        <v>92308</v>
      </c>
      <c r="B6818" s="17" t="s">
        <v>6831</v>
      </c>
      <c r="C6818" s="20" t="s">
        <v>26</v>
      </c>
      <c r="D6818" s="21">
        <v>59.34</v>
      </c>
      <c r="E6818" s="15">
        <v>0</v>
      </c>
    </row>
    <row r="6819" spans="1:5" x14ac:dyDescent="0.2">
      <c r="A6819" s="20">
        <v>103871</v>
      </c>
      <c r="B6819" s="17" t="s">
        <v>6832</v>
      </c>
      <c r="C6819" s="20" t="s">
        <v>26</v>
      </c>
      <c r="D6819" s="21">
        <v>73.069999999999993</v>
      </c>
      <c r="E6819" s="15">
        <v>0</v>
      </c>
    </row>
    <row r="6820" spans="1:5" x14ac:dyDescent="0.2">
      <c r="A6820" s="20">
        <v>92323</v>
      </c>
      <c r="B6820" s="17" t="s">
        <v>6833</v>
      </c>
      <c r="C6820" s="20" t="s">
        <v>26</v>
      </c>
      <c r="D6820" s="21">
        <v>72.31</v>
      </c>
      <c r="E6820" s="15">
        <v>0</v>
      </c>
    </row>
    <row r="6821" spans="1:5" x14ac:dyDescent="0.2">
      <c r="A6821" s="20">
        <v>92305</v>
      </c>
      <c r="B6821" s="17" t="s">
        <v>6834</v>
      </c>
      <c r="C6821" s="20" t="s">
        <v>26</v>
      </c>
      <c r="D6821" s="21">
        <v>43.36</v>
      </c>
      <c r="E6821" s="15">
        <v>0</v>
      </c>
    </row>
    <row r="6822" spans="1:5" x14ac:dyDescent="0.2">
      <c r="A6822" s="20">
        <v>103868</v>
      </c>
      <c r="B6822" s="17" t="s">
        <v>6835</v>
      </c>
      <c r="C6822" s="20" t="s">
        <v>26</v>
      </c>
      <c r="D6822" s="21">
        <v>61.36</v>
      </c>
      <c r="E6822" s="15">
        <v>0</v>
      </c>
    </row>
    <row r="6823" spans="1:5" x14ac:dyDescent="0.2">
      <c r="A6823" s="20">
        <v>103802</v>
      </c>
      <c r="B6823" s="17" t="s">
        <v>6836</v>
      </c>
      <c r="C6823" s="20" t="s">
        <v>26</v>
      </c>
      <c r="D6823" s="21">
        <v>46.63</v>
      </c>
      <c r="E6823" s="15">
        <v>0</v>
      </c>
    </row>
    <row r="6824" spans="1:5" x14ac:dyDescent="0.2">
      <c r="A6824" s="20">
        <v>92320</v>
      </c>
      <c r="B6824" s="17" t="s">
        <v>6837</v>
      </c>
      <c r="C6824" s="20" t="s">
        <v>26</v>
      </c>
      <c r="D6824" s="21">
        <v>60.43</v>
      </c>
      <c r="E6824" s="15">
        <v>0</v>
      </c>
    </row>
    <row r="6825" spans="1:5" x14ac:dyDescent="0.2">
      <c r="A6825" s="20">
        <v>97335</v>
      </c>
      <c r="B6825" s="17" t="s">
        <v>6838</v>
      </c>
      <c r="C6825" s="20" t="s">
        <v>26</v>
      </c>
      <c r="D6825" s="21">
        <v>86.82</v>
      </c>
      <c r="E6825" s="15">
        <v>0</v>
      </c>
    </row>
    <row r="6826" spans="1:5" x14ac:dyDescent="0.2">
      <c r="A6826" s="20">
        <v>103836</v>
      </c>
      <c r="B6826" s="17" t="s">
        <v>6839</v>
      </c>
      <c r="C6826" s="20" t="s">
        <v>26</v>
      </c>
      <c r="D6826" s="21">
        <v>112.13</v>
      </c>
      <c r="E6826" s="15">
        <v>0</v>
      </c>
    </row>
    <row r="6827" spans="1:5" x14ac:dyDescent="0.2">
      <c r="A6827" s="20">
        <v>92281</v>
      </c>
      <c r="B6827" s="17" t="s">
        <v>6840</v>
      </c>
      <c r="C6827" s="20" t="s">
        <v>26</v>
      </c>
      <c r="D6827" s="21">
        <v>113.13</v>
      </c>
      <c r="E6827" s="15">
        <v>0</v>
      </c>
    </row>
    <row r="6828" spans="1:5" x14ac:dyDescent="0.2">
      <c r="A6828" s="20">
        <v>92309</v>
      </c>
      <c r="B6828" s="17" t="s">
        <v>6841</v>
      </c>
      <c r="C6828" s="20" t="s">
        <v>26</v>
      </c>
      <c r="D6828" s="21">
        <v>125.57</v>
      </c>
      <c r="E6828" s="15">
        <v>0</v>
      </c>
    </row>
    <row r="6829" spans="1:5" x14ac:dyDescent="0.2">
      <c r="A6829" s="20">
        <v>103872</v>
      </c>
      <c r="B6829" s="17" t="s">
        <v>6842</v>
      </c>
      <c r="C6829" s="20" t="s">
        <v>26</v>
      </c>
      <c r="D6829" s="21">
        <v>142.83000000000001</v>
      </c>
      <c r="E6829" s="15">
        <v>0</v>
      </c>
    </row>
    <row r="6830" spans="1:5" x14ac:dyDescent="0.2">
      <c r="A6830" s="20">
        <v>92324</v>
      </c>
      <c r="B6830" s="17" t="s">
        <v>6843</v>
      </c>
      <c r="C6830" s="20" t="s">
        <v>26</v>
      </c>
      <c r="D6830" s="21">
        <v>150.86000000000001</v>
      </c>
      <c r="E6830" s="15">
        <v>0</v>
      </c>
    </row>
    <row r="6831" spans="1:5" x14ac:dyDescent="0.2">
      <c r="A6831" s="20">
        <v>92275</v>
      </c>
      <c r="B6831" s="17" t="s">
        <v>6844</v>
      </c>
      <c r="C6831" s="20" t="s">
        <v>26</v>
      </c>
      <c r="D6831" s="21">
        <v>60.63</v>
      </c>
      <c r="E6831" s="15">
        <v>0</v>
      </c>
    </row>
    <row r="6832" spans="1:5" x14ac:dyDescent="0.2">
      <c r="A6832" s="20">
        <v>92306</v>
      </c>
      <c r="B6832" s="17" t="s">
        <v>6845</v>
      </c>
      <c r="C6832" s="20" t="s">
        <v>26</v>
      </c>
      <c r="D6832" s="21">
        <v>68.94</v>
      </c>
      <c r="E6832" s="15">
        <v>0</v>
      </c>
    </row>
    <row r="6833" spans="1:5" x14ac:dyDescent="0.2">
      <c r="A6833" s="20">
        <v>103869</v>
      </c>
      <c r="B6833" s="17" t="s">
        <v>6846</v>
      </c>
      <c r="C6833" s="20" t="s">
        <v>26</v>
      </c>
      <c r="D6833" s="21">
        <v>90.47</v>
      </c>
      <c r="E6833" s="15">
        <v>0</v>
      </c>
    </row>
    <row r="6834" spans="1:5" x14ac:dyDescent="0.2">
      <c r="A6834" s="20">
        <v>103803</v>
      </c>
      <c r="B6834" s="17" t="s">
        <v>6847</v>
      </c>
      <c r="C6834" s="20" t="s">
        <v>26</v>
      </c>
      <c r="D6834" s="21">
        <v>80.150000000000006</v>
      </c>
      <c r="E6834" s="15">
        <v>0</v>
      </c>
    </row>
    <row r="6835" spans="1:5" x14ac:dyDescent="0.2">
      <c r="A6835" s="20">
        <v>92321</v>
      </c>
      <c r="B6835" s="17" t="s">
        <v>6848</v>
      </c>
      <c r="C6835" s="20" t="s">
        <v>26</v>
      </c>
      <c r="D6835" s="21">
        <v>98.34</v>
      </c>
      <c r="E6835" s="15">
        <v>0</v>
      </c>
    </row>
    <row r="6836" spans="1:5" x14ac:dyDescent="0.2">
      <c r="A6836" s="20">
        <v>97336</v>
      </c>
      <c r="B6836" s="17" t="s">
        <v>6849</v>
      </c>
      <c r="C6836" s="20" t="s">
        <v>26</v>
      </c>
      <c r="D6836" s="21">
        <v>110.52</v>
      </c>
      <c r="E6836" s="15">
        <v>0</v>
      </c>
    </row>
    <row r="6837" spans="1:5" x14ac:dyDescent="0.2">
      <c r="A6837" s="20">
        <v>103837</v>
      </c>
      <c r="B6837" s="17" t="s">
        <v>6850</v>
      </c>
      <c r="C6837" s="20" t="s">
        <v>26</v>
      </c>
      <c r="D6837" s="21">
        <v>141</v>
      </c>
      <c r="E6837" s="15">
        <v>0</v>
      </c>
    </row>
    <row r="6838" spans="1:5" x14ac:dyDescent="0.2">
      <c r="A6838" s="20">
        <v>92282</v>
      </c>
      <c r="B6838" s="17" t="s">
        <v>6851</v>
      </c>
      <c r="C6838" s="20" t="s">
        <v>26</v>
      </c>
      <c r="D6838" s="21">
        <v>131.61000000000001</v>
      </c>
      <c r="E6838" s="15">
        <v>0</v>
      </c>
    </row>
    <row r="6839" spans="1:5" x14ac:dyDescent="0.2">
      <c r="A6839" s="20">
        <v>92310</v>
      </c>
      <c r="B6839" s="17" t="s">
        <v>6852</v>
      </c>
      <c r="C6839" s="20" t="s">
        <v>26</v>
      </c>
      <c r="D6839" s="21">
        <v>144.43</v>
      </c>
      <c r="E6839" s="15">
        <v>0</v>
      </c>
    </row>
    <row r="6840" spans="1:5" x14ac:dyDescent="0.2">
      <c r="A6840" s="20">
        <v>103873</v>
      </c>
      <c r="B6840" s="17" t="s">
        <v>6853</v>
      </c>
      <c r="C6840" s="20" t="s">
        <v>26</v>
      </c>
      <c r="D6840" s="21">
        <v>164.72</v>
      </c>
      <c r="E6840" s="15">
        <v>0</v>
      </c>
    </row>
    <row r="6841" spans="1:5" x14ac:dyDescent="0.2">
      <c r="A6841" s="20">
        <v>92325</v>
      </c>
      <c r="B6841" s="17" t="s">
        <v>6854</v>
      </c>
      <c r="C6841" s="20" t="s">
        <v>26</v>
      </c>
      <c r="D6841" s="21">
        <v>180.3</v>
      </c>
      <c r="E6841" s="15">
        <v>0</v>
      </c>
    </row>
    <row r="6842" spans="1:5" x14ac:dyDescent="0.2">
      <c r="A6842" s="20">
        <v>92276</v>
      </c>
      <c r="B6842" s="17" t="s">
        <v>6855</v>
      </c>
      <c r="C6842" s="20" t="s">
        <v>26</v>
      </c>
      <c r="D6842" s="21">
        <v>77.02</v>
      </c>
      <c r="E6842" s="15">
        <v>0</v>
      </c>
    </row>
    <row r="6843" spans="1:5" x14ac:dyDescent="0.2">
      <c r="A6843" s="20">
        <v>92307</v>
      </c>
      <c r="B6843" s="17" t="s">
        <v>6856</v>
      </c>
      <c r="C6843" s="20" t="s">
        <v>26</v>
      </c>
      <c r="D6843" s="21">
        <v>85.7</v>
      </c>
      <c r="E6843" s="15">
        <v>0</v>
      </c>
    </row>
    <row r="6844" spans="1:5" x14ac:dyDescent="0.2">
      <c r="A6844" s="20">
        <v>103870</v>
      </c>
      <c r="B6844" s="17" t="s">
        <v>6857</v>
      </c>
      <c r="C6844" s="20" t="s">
        <v>26</v>
      </c>
      <c r="D6844" s="21">
        <v>110.26</v>
      </c>
      <c r="E6844" s="15">
        <v>0</v>
      </c>
    </row>
    <row r="6845" spans="1:5" x14ac:dyDescent="0.2">
      <c r="A6845" s="20">
        <v>103804</v>
      </c>
      <c r="B6845" s="17" t="s">
        <v>6858</v>
      </c>
      <c r="C6845" s="20" t="s">
        <v>26</v>
      </c>
      <c r="D6845" s="21">
        <v>95.6</v>
      </c>
      <c r="E6845" s="15">
        <v>0</v>
      </c>
    </row>
    <row r="6846" spans="1:5" x14ac:dyDescent="0.2">
      <c r="A6846" s="20">
        <v>92322</v>
      </c>
      <c r="B6846" s="17" t="s">
        <v>6859</v>
      </c>
      <c r="C6846" s="20" t="s">
        <v>26</v>
      </c>
      <c r="D6846" s="21">
        <v>125.67</v>
      </c>
      <c r="E6846" s="15">
        <v>0</v>
      </c>
    </row>
    <row r="6847" spans="1:5" x14ac:dyDescent="0.2">
      <c r="A6847" s="20">
        <v>97337</v>
      </c>
      <c r="B6847" s="17" t="s">
        <v>6860</v>
      </c>
      <c r="C6847" s="20" t="s">
        <v>26</v>
      </c>
      <c r="D6847" s="21">
        <v>165.89</v>
      </c>
      <c r="E6847" s="15">
        <v>0</v>
      </c>
    </row>
    <row r="6848" spans="1:5" x14ac:dyDescent="0.2">
      <c r="A6848" s="20">
        <v>92283</v>
      </c>
      <c r="B6848" s="17" t="s">
        <v>6861</v>
      </c>
      <c r="C6848" s="20" t="s">
        <v>26</v>
      </c>
      <c r="D6848" s="21">
        <v>179.81</v>
      </c>
      <c r="E6848" s="15">
        <v>0</v>
      </c>
    </row>
    <row r="6849" spans="1:5" x14ac:dyDescent="0.2">
      <c r="A6849" s="20">
        <v>92277</v>
      </c>
      <c r="B6849" s="17" t="s">
        <v>6862</v>
      </c>
      <c r="C6849" s="20" t="s">
        <v>26</v>
      </c>
      <c r="D6849" s="21">
        <v>111.05</v>
      </c>
      <c r="E6849" s="15">
        <v>0</v>
      </c>
    </row>
    <row r="6850" spans="1:5" x14ac:dyDescent="0.2">
      <c r="A6850" s="20">
        <v>97338</v>
      </c>
      <c r="B6850" s="17" t="s">
        <v>6863</v>
      </c>
      <c r="C6850" s="20" t="s">
        <v>26</v>
      </c>
      <c r="D6850" s="21">
        <v>199.62</v>
      </c>
      <c r="E6850" s="15">
        <v>0</v>
      </c>
    </row>
    <row r="6851" spans="1:5" x14ac:dyDescent="0.2">
      <c r="A6851" s="20">
        <v>92284</v>
      </c>
      <c r="B6851" s="17" t="s">
        <v>6864</v>
      </c>
      <c r="C6851" s="20" t="s">
        <v>26</v>
      </c>
      <c r="D6851" s="21">
        <v>227.49</v>
      </c>
      <c r="E6851" s="15">
        <v>0</v>
      </c>
    </row>
    <row r="6852" spans="1:5" x14ac:dyDescent="0.2">
      <c r="A6852" s="20">
        <v>92278</v>
      </c>
      <c r="B6852" s="17" t="s">
        <v>6865</v>
      </c>
      <c r="C6852" s="20" t="s">
        <v>26</v>
      </c>
      <c r="D6852" s="21">
        <v>149.22999999999999</v>
      </c>
      <c r="E6852" s="15">
        <v>0</v>
      </c>
    </row>
    <row r="6853" spans="1:5" x14ac:dyDescent="0.2">
      <c r="A6853" s="20">
        <v>97339</v>
      </c>
      <c r="B6853" s="17" t="s">
        <v>6866</v>
      </c>
      <c r="C6853" s="20" t="s">
        <v>26</v>
      </c>
      <c r="D6853" s="21">
        <v>215.44</v>
      </c>
      <c r="E6853" s="15">
        <v>0</v>
      </c>
    </row>
    <row r="6854" spans="1:5" x14ac:dyDescent="0.2">
      <c r="A6854" s="20">
        <v>92285</v>
      </c>
      <c r="B6854" s="17" t="s">
        <v>6867</v>
      </c>
      <c r="C6854" s="20" t="s">
        <v>26</v>
      </c>
      <c r="D6854" s="21">
        <v>308.8</v>
      </c>
      <c r="E6854" s="15">
        <v>0</v>
      </c>
    </row>
    <row r="6855" spans="1:5" x14ac:dyDescent="0.2">
      <c r="A6855" s="20">
        <v>92279</v>
      </c>
      <c r="B6855" s="17" t="s">
        <v>6868</v>
      </c>
      <c r="C6855" s="20" t="s">
        <v>26</v>
      </c>
      <c r="D6855" s="21">
        <v>215.44</v>
      </c>
      <c r="E6855" s="15">
        <v>0</v>
      </c>
    </row>
    <row r="6856" spans="1:5" x14ac:dyDescent="0.2">
      <c r="A6856" s="20">
        <v>97340</v>
      </c>
      <c r="B6856" s="17" t="s">
        <v>6869</v>
      </c>
      <c r="C6856" s="20" t="s">
        <v>26</v>
      </c>
      <c r="D6856" s="21">
        <v>217.31</v>
      </c>
      <c r="E6856" s="15">
        <v>0</v>
      </c>
    </row>
    <row r="6857" spans="1:5" x14ac:dyDescent="0.2">
      <c r="A6857" s="20">
        <v>92286</v>
      </c>
      <c r="B6857" s="17" t="s">
        <v>6870</v>
      </c>
      <c r="C6857" s="20" t="s">
        <v>26</v>
      </c>
      <c r="D6857" s="21">
        <v>396.67</v>
      </c>
      <c r="E6857" s="15">
        <v>0</v>
      </c>
    </row>
    <row r="6858" spans="1:5" x14ac:dyDescent="0.2">
      <c r="A6858" s="20">
        <v>92280</v>
      </c>
      <c r="B6858" s="17" t="s">
        <v>6871</v>
      </c>
      <c r="C6858" s="20" t="s">
        <v>26</v>
      </c>
      <c r="D6858" s="21">
        <v>302.02</v>
      </c>
      <c r="E6858" s="15">
        <v>0</v>
      </c>
    </row>
    <row r="6859" spans="1:5" x14ac:dyDescent="0.2">
      <c r="A6859" s="20">
        <v>103901</v>
      </c>
      <c r="B6859" s="17" t="s">
        <v>6872</v>
      </c>
      <c r="C6859" s="20" t="s">
        <v>19</v>
      </c>
      <c r="D6859" s="21">
        <v>33.06</v>
      </c>
      <c r="E6859" s="15">
        <v>0</v>
      </c>
    </row>
    <row r="6860" spans="1:5" x14ac:dyDescent="0.2">
      <c r="A6860" s="20">
        <v>103832</v>
      </c>
      <c r="B6860" s="17" t="s">
        <v>6873</v>
      </c>
      <c r="C6860" s="20" t="s">
        <v>19</v>
      </c>
      <c r="D6860" s="21">
        <v>32.909999999999997</v>
      </c>
      <c r="E6860" s="15">
        <v>0</v>
      </c>
    </row>
    <row r="6861" spans="1:5" x14ac:dyDescent="0.2">
      <c r="A6861" s="20">
        <v>103865</v>
      </c>
      <c r="B6861" s="17" t="s">
        <v>6874</v>
      </c>
      <c r="C6861" s="20" t="s">
        <v>19</v>
      </c>
      <c r="D6861" s="21">
        <v>31.5</v>
      </c>
      <c r="E6861" s="15">
        <v>0</v>
      </c>
    </row>
    <row r="6862" spans="1:5" x14ac:dyDescent="0.2">
      <c r="A6862" s="20">
        <v>103902</v>
      </c>
      <c r="B6862" s="17" t="s">
        <v>6875</v>
      </c>
      <c r="C6862" s="20" t="s">
        <v>19</v>
      </c>
      <c r="D6862" s="21">
        <v>46.85</v>
      </c>
      <c r="E6862" s="15">
        <v>0</v>
      </c>
    </row>
    <row r="6863" spans="1:5" x14ac:dyDescent="0.2">
      <c r="A6863" s="20">
        <v>103866</v>
      </c>
      <c r="B6863" s="17" t="s">
        <v>6876</v>
      </c>
      <c r="C6863" s="20" t="s">
        <v>19</v>
      </c>
      <c r="D6863" s="21">
        <v>48.47</v>
      </c>
      <c r="E6863" s="15">
        <v>0</v>
      </c>
    </row>
    <row r="6864" spans="1:5" x14ac:dyDescent="0.2">
      <c r="A6864" s="20">
        <v>103903</v>
      </c>
      <c r="B6864" s="17" t="s">
        <v>6877</v>
      </c>
      <c r="C6864" s="20" t="s">
        <v>19</v>
      </c>
      <c r="D6864" s="21">
        <v>61.65</v>
      </c>
      <c r="E6864" s="15">
        <v>0</v>
      </c>
    </row>
    <row r="6865" spans="1:5" x14ac:dyDescent="0.2">
      <c r="A6865" s="20">
        <v>103834</v>
      </c>
      <c r="B6865" s="17" t="s">
        <v>6878</v>
      </c>
      <c r="C6865" s="20" t="s">
        <v>19</v>
      </c>
      <c r="D6865" s="21">
        <v>85.36</v>
      </c>
      <c r="E6865" s="15">
        <v>0</v>
      </c>
    </row>
    <row r="6866" spans="1:5" x14ac:dyDescent="0.2">
      <c r="A6866" s="20">
        <v>103867</v>
      </c>
      <c r="B6866" s="17" t="s">
        <v>6879</v>
      </c>
      <c r="C6866" s="20" t="s">
        <v>19</v>
      </c>
      <c r="D6866" s="21">
        <v>65.959999999999994</v>
      </c>
      <c r="E6866" s="15">
        <v>0</v>
      </c>
    </row>
    <row r="6867" spans="1:5" x14ac:dyDescent="0.2">
      <c r="A6867" s="20">
        <v>105113</v>
      </c>
      <c r="B6867" s="17" t="s">
        <v>6880</v>
      </c>
      <c r="C6867" s="20" t="s">
        <v>19</v>
      </c>
      <c r="D6867" s="21">
        <v>8156.06</v>
      </c>
      <c r="E6867" s="15">
        <v>0</v>
      </c>
    </row>
    <row r="6868" spans="1:5" x14ac:dyDescent="0.2">
      <c r="A6868" s="20">
        <v>98461</v>
      </c>
      <c r="B6868" s="17" t="s">
        <v>6881</v>
      </c>
      <c r="C6868" s="20" t="s">
        <v>19</v>
      </c>
      <c r="D6868" s="21">
        <v>6180.32</v>
      </c>
      <c r="E6868" s="15">
        <v>0</v>
      </c>
    </row>
    <row r="6869" spans="1:5" x14ac:dyDescent="0.2">
      <c r="A6869" s="20">
        <v>98462</v>
      </c>
      <c r="B6869" s="17" t="s">
        <v>6882</v>
      </c>
      <c r="C6869" s="20" t="s">
        <v>19</v>
      </c>
      <c r="D6869" s="21">
        <v>10519.88</v>
      </c>
      <c r="E6869" s="15">
        <v>0</v>
      </c>
    </row>
    <row r="6870" spans="1:5" x14ac:dyDescent="0.2">
      <c r="A6870" s="20">
        <v>105130</v>
      </c>
      <c r="B6870" s="17" t="s">
        <v>6883</v>
      </c>
      <c r="C6870" s="20" t="s">
        <v>26</v>
      </c>
      <c r="D6870" s="21">
        <v>33.61</v>
      </c>
      <c r="E6870" s="15">
        <v>0</v>
      </c>
    </row>
    <row r="6871" spans="1:5" x14ac:dyDescent="0.2">
      <c r="A6871" s="20">
        <v>105114</v>
      </c>
      <c r="B6871" s="17" t="s">
        <v>6884</v>
      </c>
      <c r="C6871" s="20" t="s">
        <v>105</v>
      </c>
      <c r="D6871" s="21">
        <v>2018.19</v>
      </c>
      <c r="E6871" s="15">
        <v>0</v>
      </c>
    </row>
    <row r="6872" spans="1:5" x14ac:dyDescent="0.2">
      <c r="A6872" s="20">
        <v>105129</v>
      </c>
      <c r="B6872" s="17" t="s">
        <v>6885</v>
      </c>
      <c r="C6872" s="20" t="s">
        <v>19</v>
      </c>
      <c r="D6872" s="21">
        <v>0</v>
      </c>
      <c r="E6872" s="15">
        <v>0</v>
      </c>
    </row>
    <row r="6873" spans="1:5" x14ac:dyDescent="0.2">
      <c r="A6873" s="20">
        <v>105127</v>
      </c>
      <c r="B6873" s="17" t="s">
        <v>6886</v>
      </c>
      <c r="C6873" s="20" t="s">
        <v>26</v>
      </c>
      <c r="D6873" s="21">
        <v>28.79</v>
      </c>
      <c r="E6873" s="15">
        <v>0</v>
      </c>
    </row>
    <row r="6874" spans="1:5" x14ac:dyDescent="0.2">
      <c r="A6874" s="20">
        <v>105128</v>
      </c>
      <c r="B6874" s="17" t="s">
        <v>6887</v>
      </c>
      <c r="C6874" s="20" t="s">
        <v>26</v>
      </c>
      <c r="D6874" s="21">
        <v>98.42</v>
      </c>
      <c r="E6874" s="15">
        <v>0</v>
      </c>
    </row>
    <row r="6875" spans="1:5" x14ac:dyDescent="0.2">
      <c r="A6875" s="20">
        <v>105126</v>
      </c>
      <c r="B6875" s="17" t="s">
        <v>6888</v>
      </c>
      <c r="C6875" s="20" t="s">
        <v>26</v>
      </c>
      <c r="D6875" s="21">
        <v>32.39</v>
      </c>
      <c r="E6875" s="15">
        <v>0</v>
      </c>
    </row>
    <row r="6876" spans="1:5" x14ac:dyDescent="0.2">
      <c r="A6876" s="20">
        <v>105116</v>
      </c>
      <c r="B6876" s="17" t="s">
        <v>6889</v>
      </c>
      <c r="C6876" s="20" t="s">
        <v>19</v>
      </c>
      <c r="D6876" s="21">
        <v>15.4</v>
      </c>
      <c r="E6876" s="15">
        <v>0</v>
      </c>
    </row>
    <row r="6877" spans="1:5" x14ac:dyDescent="0.2">
      <c r="A6877" s="20">
        <v>105115</v>
      </c>
      <c r="B6877" s="17" t="s">
        <v>6890</v>
      </c>
      <c r="C6877" s="20" t="s">
        <v>19</v>
      </c>
      <c r="D6877" s="21">
        <v>149.81</v>
      </c>
      <c r="E6877" s="15">
        <v>0</v>
      </c>
    </row>
    <row r="6878" spans="1:5" x14ac:dyDescent="0.2">
      <c r="A6878" s="20">
        <v>98453</v>
      </c>
      <c r="B6878" s="17" t="s">
        <v>6891</v>
      </c>
      <c r="C6878" s="20" t="s">
        <v>17</v>
      </c>
      <c r="D6878" s="21">
        <v>158.32</v>
      </c>
      <c r="E6878" s="15">
        <v>0</v>
      </c>
    </row>
    <row r="6879" spans="1:5" x14ac:dyDescent="0.2">
      <c r="A6879" s="20">
        <v>98454</v>
      </c>
      <c r="B6879" s="17" t="s">
        <v>6892</v>
      </c>
      <c r="C6879" s="20" t="s">
        <v>17</v>
      </c>
      <c r="D6879" s="21">
        <v>204.68</v>
      </c>
      <c r="E6879" s="15">
        <v>0</v>
      </c>
    </row>
    <row r="6880" spans="1:5" x14ac:dyDescent="0.2">
      <c r="A6880" s="20">
        <v>98449</v>
      </c>
      <c r="B6880" s="17" t="s">
        <v>6893</v>
      </c>
      <c r="C6880" s="20" t="s">
        <v>17</v>
      </c>
      <c r="D6880" s="21">
        <v>134</v>
      </c>
      <c r="E6880" s="15">
        <v>0</v>
      </c>
    </row>
    <row r="6881" spans="1:5" x14ac:dyDescent="0.2">
      <c r="A6881" s="20">
        <v>98455</v>
      </c>
      <c r="B6881" s="17" t="s">
        <v>6894</v>
      </c>
      <c r="C6881" s="20" t="s">
        <v>17</v>
      </c>
      <c r="D6881" s="21">
        <v>123.31</v>
      </c>
      <c r="E6881" s="15">
        <v>0</v>
      </c>
    </row>
    <row r="6882" spans="1:5" x14ac:dyDescent="0.2">
      <c r="A6882" s="20">
        <v>98456</v>
      </c>
      <c r="B6882" s="17" t="s">
        <v>6895</v>
      </c>
      <c r="C6882" s="20" t="s">
        <v>17</v>
      </c>
      <c r="D6882" s="21">
        <v>162.18</v>
      </c>
      <c r="E6882" s="15">
        <v>0</v>
      </c>
    </row>
    <row r="6883" spans="1:5" x14ac:dyDescent="0.2">
      <c r="A6883" s="20">
        <v>98451</v>
      </c>
      <c r="B6883" s="17" t="s">
        <v>6896</v>
      </c>
      <c r="C6883" s="20" t="s">
        <v>17</v>
      </c>
      <c r="D6883" s="21">
        <v>104.36</v>
      </c>
      <c r="E6883" s="15">
        <v>0</v>
      </c>
    </row>
    <row r="6884" spans="1:5" x14ac:dyDescent="0.2">
      <c r="A6884" s="20">
        <v>98445</v>
      </c>
      <c r="B6884" s="17" t="s">
        <v>6897</v>
      </c>
      <c r="C6884" s="20" t="s">
        <v>17</v>
      </c>
      <c r="D6884" s="21">
        <v>119.08</v>
      </c>
      <c r="E6884" s="15">
        <v>0</v>
      </c>
    </row>
    <row r="6885" spans="1:5" x14ac:dyDescent="0.2">
      <c r="A6885" s="20">
        <v>98446</v>
      </c>
      <c r="B6885" s="17" t="s">
        <v>6898</v>
      </c>
      <c r="C6885" s="20" t="s">
        <v>17</v>
      </c>
      <c r="D6885" s="21">
        <v>155.6</v>
      </c>
      <c r="E6885" s="15">
        <v>0</v>
      </c>
    </row>
    <row r="6886" spans="1:5" x14ac:dyDescent="0.2">
      <c r="A6886" s="20">
        <v>98441</v>
      </c>
      <c r="B6886" s="17" t="s">
        <v>6899</v>
      </c>
      <c r="C6886" s="20" t="s">
        <v>17</v>
      </c>
      <c r="D6886" s="21">
        <v>99.9</v>
      </c>
      <c r="E6886" s="15">
        <v>0</v>
      </c>
    </row>
    <row r="6887" spans="1:5" x14ac:dyDescent="0.2">
      <c r="A6887" s="20">
        <v>98447</v>
      </c>
      <c r="B6887" s="17" t="s">
        <v>6900</v>
      </c>
      <c r="C6887" s="20" t="s">
        <v>17</v>
      </c>
      <c r="D6887" s="21">
        <v>88.83</v>
      </c>
      <c r="E6887" s="15">
        <v>0</v>
      </c>
    </row>
    <row r="6888" spans="1:5" x14ac:dyDescent="0.2">
      <c r="A6888" s="20">
        <v>98448</v>
      </c>
      <c r="B6888" s="17" t="s">
        <v>6901</v>
      </c>
      <c r="C6888" s="20" t="s">
        <v>17</v>
      </c>
      <c r="D6888" s="21">
        <v>117.35</v>
      </c>
      <c r="E6888" s="15">
        <v>0</v>
      </c>
    </row>
    <row r="6889" spans="1:5" x14ac:dyDescent="0.2">
      <c r="A6889" s="20">
        <v>98443</v>
      </c>
      <c r="B6889" s="17" t="s">
        <v>6902</v>
      </c>
      <c r="C6889" s="20" t="s">
        <v>17</v>
      </c>
      <c r="D6889" s="21">
        <v>73.900000000000006</v>
      </c>
      <c r="E6889" s="15">
        <v>0</v>
      </c>
    </row>
    <row r="6890" spans="1:5" x14ac:dyDescent="0.2">
      <c r="A6890" s="20">
        <v>105122</v>
      </c>
      <c r="B6890" s="17" t="s">
        <v>6903</v>
      </c>
      <c r="C6890" s="20" t="s">
        <v>17</v>
      </c>
      <c r="D6890" s="21">
        <v>0</v>
      </c>
      <c r="E6890" s="15">
        <v>0</v>
      </c>
    </row>
    <row r="6891" spans="1:5" x14ac:dyDescent="0.2">
      <c r="A6891" s="20">
        <v>105125</v>
      </c>
      <c r="B6891" s="17" t="s">
        <v>6904</v>
      </c>
      <c r="C6891" s="20" t="s">
        <v>17</v>
      </c>
      <c r="D6891" s="21">
        <v>0</v>
      </c>
      <c r="E6891" s="15">
        <v>0</v>
      </c>
    </row>
    <row r="6892" spans="1:5" x14ac:dyDescent="0.2">
      <c r="A6892" s="20">
        <v>105133</v>
      </c>
      <c r="B6892" s="17" t="s">
        <v>6905</v>
      </c>
      <c r="C6892" s="20" t="s">
        <v>17</v>
      </c>
      <c r="D6892" s="21">
        <v>0</v>
      </c>
      <c r="E6892" s="15">
        <v>0</v>
      </c>
    </row>
    <row r="6893" spans="1:5" x14ac:dyDescent="0.2">
      <c r="A6893" s="20">
        <v>105123</v>
      </c>
      <c r="B6893" s="17" t="s">
        <v>6906</v>
      </c>
      <c r="C6893" s="20" t="s">
        <v>17</v>
      </c>
      <c r="D6893" s="21">
        <v>0</v>
      </c>
      <c r="E6893" s="15">
        <v>0</v>
      </c>
    </row>
    <row r="6894" spans="1:5" x14ac:dyDescent="0.2">
      <c r="A6894" s="20">
        <v>105124</v>
      </c>
      <c r="B6894" s="17" t="s">
        <v>6907</v>
      </c>
      <c r="C6894" s="20" t="s">
        <v>17</v>
      </c>
      <c r="D6894" s="21">
        <v>0</v>
      </c>
      <c r="E6894" s="15">
        <v>0</v>
      </c>
    </row>
    <row r="6895" spans="1:5" x14ac:dyDescent="0.2">
      <c r="A6895" s="20">
        <v>105134</v>
      </c>
      <c r="B6895" s="17" t="s">
        <v>6908</v>
      </c>
      <c r="C6895" s="20" t="s">
        <v>17</v>
      </c>
      <c r="D6895" s="21">
        <v>0</v>
      </c>
      <c r="E6895" s="15">
        <v>0</v>
      </c>
    </row>
    <row r="6896" spans="1:5" x14ac:dyDescent="0.2">
      <c r="A6896" s="20">
        <v>105117</v>
      </c>
      <c r="B6896" s="17" t="s">
        <v>6909</v>
      </c>
      <c r="C6896" s="20" t="s">
        <v>17</v>
      </c>
      <c r="D6896" s="21">
        <v>0</v>
      </c>
      <c r="E6896" s="15">
        <v>0</v>
      </c>
    </row>
    <row r="6897" spans="1:5" x14ac:dyDescent="0.2">
      <c r="A6897" s="20">
        <v>105119</v>
      </c>
      <c r="B6897" s="17" t="s">
        <v>6910</v>
      </c>
      <c r="C6897" s="20" t="s">
        <v>17</v>
      </c>
      <c r="D6897" s="21">
        <v>0</v>
      </c>
      <c r="E6897" s="15">
        <v>0</v>
      </c>
    </row>
    <row r="6898" spans="1:5" x14ac:dyDescent="0.2">
      <c r="A6898" s="20">
        <v>105131</v>
      </c>
      <c r="B6898" s="17" t="s">
        <v>6911</v>
      </c>
      <c r="C6898" s="20" t="s">
        <v>17</v>
      </c>
      <c r="D6898" s="21">
        <v>0</v>
      </c>
      <c r="E6898" s="15">
        <v>0</v>
      </c>
    </row>
    <row r="6899" spans="1:5" x14ac:dyDescent="0.2">
      <c r="A6899" s="20">
        <v>105120</v>
      </c>
      <c r="B6899" s="17" t="s">
        <v>6912</v>
      </c>
      <c r="C6899" s="20" t="s">
        <v>17</v>
      </c>
      <c r="D6899" s="21">
        <v>0</v>
      </c>
      <c r="E6899" s="15">
        <v>0</v>
      </c>
    </row>
    <row r="6900" spans="1:5" x14ac:dyDescent="0.2">
      <c r="A6900" s="20">
        <v>105121</v>
      </c>
      <c r="B6900" s="17" t="s">
        <v>6913</v>
      </c>
      <c r="C6900" s="20" t="s">
        <v>17</v>
      </c>
      <c r="D6900" s="21">
        <v>0</v>
      </c>
      <c r="E6900" s="15">
        <v>0</v>
      </c>
    </row>
    <row r="6901" spans="1:5" x14ac:dyDescent="0.2">
      <c r="A6901" s="20">
        <v>105132</v>
      </c>
      <c r="B6901" s="17" t="s">
        <v>6914</v>
      </c>
      <c r="C6901" s="20" t="s">
        <v>17</v>
      </c>
      <c r="D6901" s="21">
        <v>0</v>
      </c>
      <c r="E6901" s="15">
        <v>0</v>
      </c>
    </row>
    <row r="6902" spans="1:5" x14ac:dyDescent="0.2">
      <c r="A6902" s="20">
        <v>98460</v>
      </c>
      <c r="B6902" s="17" t="s">
        <v>6915</v>
      </c>
      <c r="C6902" s="20" t="s">
        <v>17</v>
      </c>
      <c r="D6902" s="21">
        <v>73.760000000000005</v>
      </c>
      <c r="E6902" s="15">
        <v>0</v>
      </c>
    </row>
    <row r="6903" spans="1:5" x14ac:dyDescent="0.2">
      <c r="A6903" s="20">
        <v>98457</v>
      </c>
      <c r="B6903" s="17" t="s">
        <v>6916</v>
      </c>
      <c r="C6903" s="20" t="s">
        <v>17</v>
      </c>
      <c r="D6903" s="21">
        <v>0</v>
      </c>
      <c r="E6903" s="15">
        <v>0</v>
      </c>
    </row>
    <row r="6904" spans="1:5" x14ac:dyDescent="0.2">
      <c r="A6904" s="20">
        <v>98458</v>
      </c>
      <c r="B6904" s="17" t="s">
        <v>6917</v>
      </c>
      <c r="C6904" s="20" t="s">
        <v>17</v>
      </c>
      <c r="D6904" s="21">
        <v>99.25</v>
      </c>
      <c r="E6904" s="15">
        <v>0</v>
      </c>
    </row>
    <row r="6905" spans="1:5" x14ac:dyDescent="0.2">
      <c r="A6905" s="20">
        <v>98459</v>
      </c>
      <c r="B6905" s="17" t="s">
        <v>6918</v>
      </c>
      <c r="C6905" s="20" t="s">
        <v>17</v>
      </c>
      <c r="D6905" s="21">
        <v>96.32</v>
      </c>
      <c r="E6905" s="15">
        <v>0</v>
      </c>
    </row>
    <row r="6906" spans="1:5" x14ac:dyDescent="0.2">
      <c r="A6906" s="20">
        <v>105118</v>
      </c>
      <c r="B6906" s="17" t="s">
        <v>6919</v>
      </c>
      <c r="C6906" s="20" t="s">
        <v>17</v>
      </c>
      <c r="D6906" s="21">
        <v>0</v>
      </c>
      <c r="E6906" s="15">
        <v>0</v>
      </c>
    </row>
    <row r="6907" spans="1:5" x14ac:dyDescent="0.2">
      <c r="A6907" s="20">
        <v>106056</v>
      </c>
      <c r="B6907" s="17" t="s">
        <v>6920</v>
      </c>
      <c r="C6907" s="20" t="s">
        <v>17</v>
      </c>
      <c r="D6907" s="21">
        <v>180.89</v>
      </c>
      <c r="E6907" s="15">
        <v>0</v>
      </c>
    </row>
    <row r="6908" spans="1:5" x14ac:dyDescent="0.2">
      <c r="A6908" s="20">
        <v>106057</v>
      </c>
      <c r="B6908" s="17" t="s">
        <v>6921</v>
      </c>
      <c r="C6908" s="20" t="s">
        <v>17</v>
      </c>
      <c r="D6908" s="21">
        <v>187.36</v>
      </c>
      <c r="E6908" s="15">
        <v>0</v>
      </c>
    </row>
    <row r="6909" spans="1:5" x14ac:dyDescent="0.2">
      <c r="A6909" s="20">
        <v>104690</v>
      </c>
      <c r="B6909" s="17" t="s">
        <v>6922</v>
      </c>
      <c r="C6909" s="20" t="s">
        <v>17</v>
      </c>
      <c r="D6909" s="21">
        <v>189.58</v>
      </c>
      <c r="E6909" s="15">
        <v>0</v>
      </c>
    </row>
    <row r="6910" spans="1:5" x14ac:dyDescent="0.2">
      <c r="A6910" s="20">
        <v>101958</v>
      </c>
      <c r="B6910" s="17" t="s">
        <v>6923</v>
      </c>
      <c r="C6910" s="20" t="s">
        <v>17</v>
      </c>
      <c r="D6910" s="21">
        <v>225</v>
      </c>
      <c r="E6910" s="15">
        <v>0</v>
      </c>
    </row>
    <row r="6911" spans="1:5" x14ac:dyDescent="0.2">
      <c r="A6911" s="20">
        <v>106065</v>
      </c>
      <c r="B6911" s="17" t="s">
        <v>6924</v>
      </c>
      <c r="C6911" s="20" t="s">
        <v>17</v>
      </c>
      <c r="D6911" s="21">
        <v>241.1</v>
      </c>
      <c r="E6911" s="15">
        <v>0</v>
      </c>
    </row>
    <row r="6912" spans="1:5" x14ac:dyDescent="0.2">
      <c r="A6912" s="20">
        <v>101959</v>
      </c>
      <c r="B6912" s="17" t="s">
        <v>6925</v>
      </c>
      <c r="C6912" s="20" t="s">
        <v>17</v>
      </c>
      <c r="D6912" s="21">
        <v>165.49</v>
      </c>
      <c r="E6912" s="15">
        <v>0</v>
      </c>
    </row>
    <row r="6913" spans="1:5" x14ac:dyDescent="0.2">
      <c r="A6913" s="20">
        <v>101960</v>
      </c>
      <c r="B6913" s="17" t="s">
        <v>6926</v>
      </c>
      <c r="C6913" s="20" t="s">
        <v>17</v>
      </c>
      <c r="D6913" s="21">
        <v>178.42</v>
      </c>
      <c r="E6913" s="15">
        <v>0</v>
      </c>
    </row>
    <row r="6914" spans="1:5" x14ac:dyDescent="0.2">
      <c r="A6914" s="20">
        <v>106058</v>
      </c>
      <c r="B6914" s="17" t="s">
        <v>6927</v>
      </c>
      <c r="C6914" s="20" t="s">
        <v>17</v>
      </c>
      <c r="D6914" s="21">
        <v>186.12</v>
      </c>
      <c r="E6914" s="15">
        <v>0</v>
      </c>
    </row>
    <row r="6915" spans="1:5" x14ac:dyDescent="0.2">
      <c r="A6915" s="20">
        <v>101962</v>
      </c>
      <c r="B6915" s="17" t="s">
        <v>6928</v>
      </c>
      <c r="C6915" s="20" t="s">
        <v>17</v>
      </c>
      <c r="D6915" s="21">
        <v>211.97</v>
      </c>
      <c r="E6915" s="15">
        <v>0</v>
      </c>
    </row>
    <row r="6916" spans="1:5" x14ac:dyDescent="0.2">
      <c r="A6916" s="20">
        <v>106066</v>
      </c>
      <c r="B6916" s="17" t="s">
        <v>6929</v>
      </c>
      <c r="C6916" s="20" t="s">
        <v>17</v>
      </c>
      <c r="D6916" s="21">
        <v>229.77</v>
      </c>
      <c r="E6916" s="15">
        <v>0</v>
      </c>
    </row>
    <row r="6917" spans="1:5" x14ac:dyDescent="0.2">
      <c r="A6917" s="20">
        <v>106048</v>
      </c>
      <c r="B6917" s="17" t="s">
        <v>6930</v>
      </c>
      <c r="C6917" s="20" t="s">
        <v>17</v>
      </c>
      <c r="D6917" s="21">
        <v>148.09</v>
      </c>
      <c r="E6917" s="15">
        <v>0</v>
      </c>
    </row>
    <row r="6918" spans="1:5" x14ac:dyDescent="0.2">
      <c r="A6918" s="20">
        <v>106049</v>
      </c>
      <c r="B6918" s="17" t="s">
        <v>6931</v>
      </c>
      <c r="C6918" s="20" t="s">
        <v>17</v>
      </c>
      <c r="D6918" s="21">
        <v>154.56</v>
      </c>
      <c r="E6918" s="15">
        <v>0</v>
      </c>
    </row>
    <row r="6919" spans="1:5" x14ac:dyDescent="0.2">
      <c r="A6919" s="20">
        <v>106050</v>
      </c>
      <c r="B6919" s="17" t="s">
        <v>6932</v>
      </c>
      <c r="C6919" s="20" t="s">
        <v>17</v>
      </c>
      <c r="D6919" s="21">
        <v>164.89</v>
      </c>
      <c r="E6919" s="15">
        <v>0</v>
      </c>
    </row>
    <row r="6920" spans="1:5" x14ac:dyDescent="0.2">
      <c r="A6920" s="20">
        <v>106051</v>
      </c>
      <c r="B6920" s="17" t="s">
        <v>6933</v>
      </c>
      <c r="C6920" s="20" t="s">
        <v>17</v>
      </c>
      <c r="D6920" s="21">
        <v>200.31</v>
      </c>
      <c r="E6920" s="15">
        <v>0</v>
      </c>
    </row>
    <row r="6921" spans="1:5" x14ac:dyDescent="0.2">
      <c r="A6921" s="20">
        <v>106063</v>
      </c>
      <c r="B6921" s="17" t="s">
        <v>6934</v>
      </c>
      <c r="C6921" s="20" t="s">
        <v>17</v>
      </c>
      <c r="D6921" s="21">
        <v>216.41</v>
      </c>
      <c r="E6921" s="15">
        <v>0</v>
      </c>
    </row>
    <row r="6922" spans="1:5" x14ac:dyDescent="0.2">
      <c r="A6922" s="20">
        <v>106052</v>
      </c>
      <c r="B6922" s="17" t="s">
        <v>6935</v>
      </c>
      <c r="C6922" s="20" t="s">
        <v>17</v>
      </c>
      <c r="D6922" s="21">
        <v>130.29</v>
      </c>
      <c r="E6922" s="15">
        <v>0</v>
      </c>
    </row>
    <row r="6923" spans="1:5" x14ac:dyDescent="0.2">
      <c r="A6923" s="20">
        <v>106053</v>
      </c>
      <c r="B6923" s="17" t="s">
        <v>6936</v>
      </c>
      <c r="C6923" s="20" t="s">
        <v>17</v>
      </c>
      <c r="D6923" s="21">
        <v>143.22</v>
      </c>
      <c r="E6923" s="15">
        <v>0</v>
      </c>
    </row>
    <row r="6924" spans="1:5" x14ac:dyDescent="0.2">
      <c r="A6924" s="20">
        <v>106054</v>
      </c>
      <c r="B6924" s="17" t="s">
        <v>6937</v>
      </c>
      <c r="C6924" s="20" t="s">
        <v>17</v>
      </c>
      <c r="D6924" s="21">
        <v>158.52000000000001</v>
      </c>
      <c r="E6924" s="15">
        <v>0</v>
      </c>
    </row>
    <row r="6925" spans="1:5" x14ac:dyDescent="0.2">
      <c r="A6925" s="20">
        <v>106055</v>
      </c>
      <c r="B6925" s="17" t="s">
        <v>6938</v>
      </c>
      <c r="C6925" s="20" t="s">
        <v>17</v>
      </c>
      <c r="D6925" s="21">
        <v>184.37</v>
      </c>
      <c r="E6925" s="15">
        <v>0</v>
      </c>
    </row>
    <row r="6926" spans="1:5" x14ac:dyDescent="0.2">
      <c r="A6926" s="20">
        <v>106064</v>
      </c>
      <c r="B6926" s="17" t="s">
        <v>6939</v>
      </c>
      <c r="C6926" s="20" t="s">
        <v>17</v>
      </c>
      <c r="D6926" s="21">
        <v>202.17</v>
      </c>
      <c r="E6926" s="15">
        <v>0</v>
      </c>
    </row>
    <row r="6927" spans="1:5" x14ac:dyDescent="0.2">
      <c r="A6927" s="20">
        <v>106067</v>
      </c>
      <c r="B6927" s="17" t="s">
        <v>6940</v>
      </c>
      <c r="C6927" s="20" t="s">
        <v>17</v>
      </c>
      <c r="D6927" s="21">
        <v>278.20999999999998</v>
      </c>
      <c r="E6927" s="15">
        <v>0</v>
      </c>
    </row>
    <row r="6928" spans="1:5" x14ac:dyDescent="0.2">
      <c r="A6928" s="20">
        <v>106070</v>
      </c>
      <c r="B6928" s="17" t="s">
        <v>6941</v>
      </c>
      <c r="C6928" s="20" t="s">
        <v>17</v>
      </c>
      <c r="D6928" s="21">
        <v>306.45999999999998</v>
      </c>
      <c r="E6928" s="15">
        <v>0</v>
      </c>
    </row>
    <row r="6929" spans="1:5" x14ac:dyDescent="0.2">
      <c r="A6929" s="20">
        <v>106071</v>
      </c>
      <c r="B6929" s="17" t="s">
        <v>6942</v>
      </c>
      <c r="C6929" s="20" t="s">
        <v>17</v>
      </c>
      <c r="D6929" s="21">
        <v>352.92</v>
      </c>
      <c r="E6929" s="15">
        <v>0</v>
      </c>
    </row>
    <row r="6930" spans="1:5" x14ac:dyDescent="0.2">
      <c r="A6930" s="20">
        <v>106072</v>
      </c>
      <c r="B6930" s="17" t="s">
        <v>6943</v>
      </c>
      <c r="C6930" s="20" t="s">
        <v>17</v>
      </c>
      <c r="D6930" s="21">
        <v>378.92</v>
      </c>
      <c r="E6930" s="15">
        <v>0</v>
      </c>
    </row>
    <row r="6931" spans="1:5" x14ac:dyDescent="0.2">
      <c r="A6931" s="20">
        <v>106073</v>
      </c>
      <c r="B6931" s="17" t="s">
        <v>6944</v>
      </c>
      <c r="C6931" s="20" t="s">
        <v>17</v>
      </c>
      <c r="D6931" s="21">
        <v>456.95</v>
      </c>
    </row>
    <row r="6932" spans="1:5" x14ac:dyDescent="0.2">
      <c r="A6932" s="20">
        <v>106068</v>
      </c>
      <c r="B6932" s="17" t="s">
        <v>6945</v>
      </c>
      <c r="C6932" s="20" t="s">
        <v>17</v>
      </c>
      <c r="D6932" s="21">
        <v>281.93</v>
      </c>
      <c r="E6932" s="15">
        <v>0</v>
      </c>
    </row>
    <row r="6933" spans="1:5" x14ac:dyDescent="0.2">
      <c r="A6933" s="20">
        <v>106069</v>
      </c>
      <c r="B6933" s="17" t="s">
        <v>6946</v>
      </c>
      <c r="C6933" s="20" t="s">
        <v>17</v>
      </c>
      <c r="D6933" s="21">
        <v>308.05</v>
      </c>
      <c r="E6933" s="15">
        <v>0</v>
      </c>
    </row>
    <row r="6934" spans="1:5" x14ac:dyDescent="0.2">
      <c r="A6934" s="20">
        <v>106074</v>
      </c>
      <c r="B6934" s="17" t="s">
        <v>6947</v>
      </c>
      <c r="C6934" s="20" t="s">
        <v>17</v>
      </c>
      <c r="D6934" s="21">
        <v>330.12</v>
      </c>
      <c r="E6934" s="15">
        <v>0</v>
      </c>
    </row>
    <row r="6935" spans="1:5" x14ac:dyDescent="0.2">
      <c r="A6935" s="20">
        <v>106075</v>
      </c>
      <c r="B6935" s="17" t="s">
        <v>6948</v>
      </c>
      <c r="C6935" s="20" t="s">
        <v>17</v>
      </c>
      <c r="D6935" s="21">
        <v>362.12</v>
      </c>
      <c r="E6935" s="15">
        <v>0</v>
      </c>
    </row>
    <row r="6936" spans="1:5" x14ac:dyDescent="0.2">
      <c r="A6936" s="20">
        <v>106076</v>
      </c>
      <c r="B6936" s="17" t="s">
        <v>6949</v>
      </c>
      <c r="C6936" s="20" t="s">
        <v>17</v>
      </c>
      <c r="D6936" s="21">
        <v>419.99</v>
      </c>
      <c r="E6936" s="15">
        <v>0</v>
      </c>
    </row>
    <row r="6937" spans="1:5" x14ac:dyDescent="0.2">
      <c r="A6937" s="20">
        <v>101964</v>
      </c>
      <c r="B6937" s="17" t="s">
        <v>6950</v>
      </c>
      <c r="C6937" s="20" t="s">
        <v>17</v>
      </c>
      <c r="D6937" s="21">
        <v>184.31</v>
      </c>
      <c r="E6937" s="15">
        <v>0</v>
      </c>
    </row>
    <row r="6938" spans="1:5" x14ac:dyDescent="0.2">
      <c r="A6938" s="20">
        <v>106059</v>
      </c>
      <c r="B6938" s="17" t="s">
        <v>6951</v>
      </c>
      <c r="C6938" s="20" t="s">
        <v>17</v>
      </c>
      <c r="D6938" s="21">
        <v>196.91</v>
      </c>
      <c r="E6938" s="15">
        <v>0</v>
      </c>
    </row>
    <row r="6939" spans="1:5" x14ac:dyDescent="0.2">
      <c r="A6939" s="20">
        <v>106060</v>
      </c>
      <c r="B6939" s="17" t="s">
        <v>6952</v>
      </c>
      <c r="C6939" s="20" t="s">
        <v>17</v>
      </c>
      <c r="D6939" s="21">
        <v>188.95</v>
      </c>
      <c r="E6939" s="15">
        <v>0</v>
      </c>
    </row>
    <row r="6940" spans="1:5" x14ac:dyDescent="0.2">
      <c r="A6940" s="20">
        <v>101963</v>
      </c>
      <c r="B6940" s="17" t="s">
        <v>6953</v>
      </c>
      <c r="C6940" s="20" t="s">
        <v>17</v>
      </c>
      <c r="D6940" s="21">
        <v>202.93</v>
      </c>
      <c r="E6940" s="15">
        <v>0</v>
      </c>
    </row>
    <row r="6941" spans="1:5" x14ac:dyDescent="0.2">
      <c r="A6941" s="20">
        <v>101947</v>
      </c>
      <c r="B6941" s="17" t="s">
        <v>6954</v>
      </c>
      <c r="C6941" s="20" t="s">
        <v>17</v>
      </c>
      <c r="D6941" s="21">
        <v>207.38</v>
      </c>
      <c r="E6941" s="15">
        <v>0</v>
      </c>
    </row>
    <row r="6942" spans="1:5" x14ac:dyDescent="0.2">
      <c r="A6942" s="20">
        <v>101948</v>
      </c>
      <c r="B6942" s="17" t="s">
        <v>6955</v>
      </c>
      <c r="C6942" s="20" t="s">
        <v>17</v>
      </c>
      <c r="D6942" s="21">
        <v>217.97</v>
      </c>
      <c r="E6942" s="15">
        <v>0</v>
      </c>
    </row>
    <row r="6943" spans="1:5" x14ac:dyDescent="0.2">
      <c r="A6943" s="20">
        <v>101949</v>
      </c>
      <c r="B6943" s="17" t="s">
        <v>6956</v>
      </c>
      <c r="C6943" s="20" t="s">
        <v>17</v>
      </c>
      <c r="D6943" s="21">
        <v>226.21</v>
      </c>
      <c r="E6943" s="15">
        <v>0</v>
      </c>
    </row>
    <row r="6944" spans="1:5" x14ac:dyDescent="0.2">
      <c r="A6944" s="20">
        <v>101950</v>
      </c>
      <c r="B6944" s="17" t="s">
        <v>6957</v>
      </c>
      <c r="C6944" s="20" t="s">
        <v>17</v>
      </c>
      <c r="D6944" s="21">
        <v>256.95</v>
      </c>
      <c r="E6944" s="15">
        <v>0</v>
      </c>
    </row>
    <row r="6945" spans="1:5" x14ac:dyDescent="0.2">
      <c r="A6945" s="20">
        <v>106061</v>
      </c>
      <c r="B6945" s="17" t="s">
        <v>6958</v>
      </c>
      <c r="C6945" s="20" t="s">
        <v>17</v>
      </c>
      <c r="D6945" s="21">
        <v>289.29000000000002</v>
      </c>
      <c r="E6945" s="15">
        <v>0</v>
      </c>
    </row>
    <row r="6946" spans="1:5" x14ac:dyDescent="0.2">
      <c r="A6946" s="20">
        <v>101951</v>
      </c>
      <c r="B6946" s="17" t="s">
        <v>6959</v>
      </c>
      <c r="C6946" s="20" t="s">
        <v>17</v>
      </c>
      <c r="D6946" s="21">
        <v>206.5</v>
      </c>
      <c r="E6946" s="15">
        <v>0</v>
      </c>
    </row>
    <row r="6947" spans="1:5" x14ac:dyDescent="0.2">
      <c r="A6947" s="20">
        <v>101952</v>
      </c>
      <c r="B6947" s="17" t="s">
        <v>6960</v>
      </c>
      <c r="C6947" s="20" t="s">
        <v>17</v>
      </c>
      <c r="D6947" s="21">
        <v>220.96</v>
      </c>
      <c r="E6947" s="15">
        <v>0</v>
      </c>
    </row>
    <row r="6948" spans="1:5" x14ac:dyDescent="0.2">
      <c r="A6948" s="20">
        <v>101953</v>
      </c>
      <c r="B6948" s="17" t="s">
        <v>6961</v>
      </c>
      <c r="C6948" s="20" t="s">
        <v>17</v>
      </c>
      <c r="D6948" s="21">
        <v>234.57</v>
      </c>
      <c r="E6948" s="15">
        <v>0</v>
      </c>
    </row>
    <row r="6949" spans="1:5" x14ac:dyDescent="0.2">
      <c r="A6949" s="20">
        <v>101954</v>
      </c>
      <c r="B6949" s="17" t="s">
        <v>6962</v>
      </c>
      <c r="C6949" s="20" t="s">
        <v>17</v>
      </c>
      <c r="D6949" s="21">
        <v>264.22000000000003</v>
      </c>
      <c r="E6949" s="15">
        <v>0</v>
      </c>
    </row>
    <row r="6950" spans="1:5" x14ac:dyDescent="0.2">
      <c r="A6950" s="20">
        <v>106062</v>
      </c>
      <c r="B6950" s="17" t="s">
        <v>6963</v>
      </c>
      <c r="C6950" s="20" t="s">
        <v>17</v>
      </c>
      <c r="D6950" s="21">
        <v>286.04000000000002</v>
      </c>
      <c r="E6950" s="15">
        <v>0</v>
      </c>
    </row>
    <row r="6951" spans="1:5" x14ac:dyDescent="0.2">
      <c r="A6951" s="20">
        <v>100323</v>
      </c>
      <c r="B6951" s="17" t="s">
        <v>6964</v>
      </c>
      <c r="C6951" s="20" t="s">
        <v>105</v>
      </c>
      <c r="D6951" s="21">
        <v>177.87</v>
      </c>
    </row>
    <row r="6952" spans="1:5" x14ac:dyDescent="0.2">
      <c r="A6952" s="20">
        <v>100324</v>
      </c>
      <c r="B6952" s="17" t="s">
        <v>6965</v>
      </c>
      <c r="C6952" s="20" t="s">
        <v>105</v>
      </c>
      <c r="D6952" s="21">
        <v>169.51</v>
      </c>
      <c r="E6952" s="15">
        <v>0</v>
      </c>
    </row>
    <row r="6953" spans="1:5" x14ac:dyDescent="0.2">
      <c r="A6953" s="20">
        <v>96624</v>
      </c>
      <c r="B6953" s="17" t="s">
        <v>6966</v>
      </c>
      <c r="C6953" s="20" t="s">
        <v>105</v>
      </c>
      <c r="D6953" s="21">
        <v>169.76</v>
      </c>
      <c r="E6953" s="15">
        <v>0</v>
      </c>
    </row>
    <row r="6954" spans="1:5" x14ac:dyDescent="0.2">
      <c r="A6954" s="20">
        <v>100322</v>
      </c>
      <c r="B6954" s="17" t="s">
        <v>6967</v>
      </c>
      <c r="C6954" s="20" t="s">
        <v>105</v>
      </c>
      <c r="D6954" s="21">
        <v>164.14</v>
      </c>
      <c r="E6954" s="15">
        <v>0</v>
      </c>
    </row>
    <row r="6955" spans="1:5" x14ac:dyDescent="0.2">
      <c r="A6955" s="20">
        <v>96623</v>
      </c>
      <c r="B6955" s="17" t="s">
        <v>6968</v>
      </c>
      <c r="C6955" s="20" t="s">
        <v>105</v>
      </c>
      <c r="D6955" s="21">
        <v>189.06</v>
      </c>
      <c r="E6955" s="15">
        <v>0</v>
      </c>
    </row>
    <row r="6956" spans="1:5" x14ac:dyDescent="0.2">
      <c r="A6956" s="20">
        <v>96622</v>
      </c>
      <c r="B6956" s="17" t="s">
        <v>6969</v>
      </c>
      <c r="C6956" s="20" t="s">
        <v>105</v>
      </c>
      <c r="D6956" s="21">
        <v>201.72</v>
      </c>
      <c r="E6956" s="15">
        <v>0</v>
      </c>
    </row>
    <row r="6957" spans="1:5" x14ac:dyDescent="0.2">
      <c r="A6957" s="20">
        <v>96621</v>
      </c>
      <c r="B6957" s="17" t="s">
        <v>6970</v>
      </c>
      <c r="C6957" s="20" t="s">
        <v>105</v>
      </c>
      <c r="D6957" s="21">
        <v>221.02</v>
      </c>
      <c r="E6957" s="15">
        <v>0</v>
      </c>
    </row>
    <row r="6958" spans="1:5" x14ac:dyDescent="0.2">
      <c r="A6958" s="20">
        <v>96617</v>
      </c>
      <c r="B6958" s="17" t="s">
        <v>6971</v>
      </c>
      <c r="C6958" s="20" t="s">
        <v>17</v>
      </c>
      <c r="D6958" s="21">
        <v>20.97</v>
      </c>
      <c r="E6958" s="15">
        <v>0</v>
      </c>
    </row>
    <row r="6959" spans="1:5" x14ac:dyDescent="0.2">
      <c r="A6959" s="20">
        <v>96619</v>
      </c>
      <c r="B6959" s="17" t="s">
        <v>6972</v>
      </c>
      <c r="C6959" s="20" t="s">
        <v>17</v>
      </c>
      <c r="D6959" s="21">
        <v>41.85</v>
      </c>
      <c r="E6959" s="15">
        <v>0</v>
      </c>
    </row>
    <row r="6960" spans="1:5" x14ac:dyDescent="0.2">
      <c r="A6960" s="20">
        <v>96616</v>
      </c>
      <c r="B6960" s="17" t="s">
        <v>6973</v>
      </c>
      <c r="C6960" s="20" t="s">
        <v>105</v>
      </c>
      <c r="D6960" s="21">
        <v>837.05</v>
      </c>
      <c r="E6960" s="15">
        <v>0</v>
      </c>
    </row>
    <row r="6961" spans="1:5" x14ac:dyDescent="0.2">
      <c r="A6961" s="20">
        <v>95240</v>
      </c>
      <c r="B6961" s="17" t="s">
        <v>6974</v>
      </c>
      <c r="C6961" s="20" t="s">
        <v>17</v>
      </c>
      <c r="D6961" s="21">
        <v>19.940000000000001</v>
      </c>
      <c r="E6961" s="15">
        <v>0</v>
      </c>
    </row>
    <row r="6962" spans="1:5" x14ac:dyDescent="0.2">
      <c r="A6962" s="20">
        <v>95241</v>
      </c>
      <c r="B6962" s="17" t="s">
        <v>6975</v>
      </c>
      <c r="C6962" s="20" t="s">
        <v>17</v>
      </c>
      <c r="D6962" s="21">
        <v>37.840000000000003</v>
      </c>
      <c r="E6962" s="15">
        <v>0</v>
      </c>
    </row>
    <row r="6963" spans="1:5" x14ac:dyDescent="0.2">
      <c r="A6963" s="20">
        <v>96620</v>
      </c>
      <c r="B6963" s="17" t="s">
        <v>6976</v>
      </c>
      <c r="C6963" s="20" t="s">
        <v>105</v>
      </c>
      <c r="D6963" s="21">
        <v>756.98</v>
      </c>
      <c r="E6963" s="15">
        <v>0</v>
      </c>
    </row>
    <row r="6964" spans="1:5" x14ac:dyDescent="0.2">
      <c r="A6964" s="20">
        <v>104043</v>
      </c>
      <c r="B6964" s="17" t="s">
        <v>6977</v>
      </c>
      <c r="C6964" s="20" t="s">
        <v>19</v>
      </c>
      <c r="D6964" s="21">
        <v>10.35</v>
      </c>
      <c r="E6964" s="15">
        <v>0</v>
      </c>
    </row>
    <row r="6965" spans="1:5" x14ac:dyDescent="0.2">
      <c r="A6965" s="20">
        <v>104044</v>
      </c>
      <c r="B6965" s="17" t="s">
        <v>6978</v>
      </c>
      <c r="C6965" s="20" t="s">
        <v>19</v>
      </c>
      <c r="D6965" s="21">
        <v>11.13</v>
      </c>
      <c r="E6965" s="15">
        <v>0</v>
      </c>
    </row>
    <row r="6966" spans="1:5" x14ac:dyDescent="0.2">
      <c r="A6966" s="20">
        <v>104045</v>
      </c>
      <c r="B6966" s="17" t="s">
        <v>6979</v>
      </c>
      <c r="C6966" s="20" t="s">
        <v>19</v>
      </c>
      <c r="D6966" s="21">
        <v>16.97</v>
      </c>
      <c r="E6966" s="15">
        <v>0</v>
      </c>
    </row>
    <row r="6967" spans="1:5" x14ac:dyDescent="0.2">
      <c r="A6967" s="20">
        <v>104049</v>
      </c>
      <c r="B6967" s="17" t="s">
        <v>6980</v>
      </c>
      <c r="C6967" s="20" t="s">
        <v>19</v>
      </c>
      <c r="D6967" s="21">
        <v>7.55</v>
      </c>
      <c r="E6967" s="15">
        <v>0</v>
      </c>
    </row>
    <row r="6968" spans="1:5" x14ac:dyDescent="0.2">
      <c r="A6968" s="20">
        <v>104050</v>
      </c>
      <c r="B6968" s="17" t="s">
        <v>6981</v>
      </c>
      <c r="C6968" s="20" t="s">
        <v>19</v>
      </c>
      <c r="D6968" s="21">
        <v>11.18</v>
      </c>
      <c r="E6968" s="15">
        <v>0</v>
      </c>
    </row>
    <row r="6969" spans="1:5" x14ac:dyDescent="0.2">
      <c r="A6969" s="20">
        <v>104084</v>
      </c>
      <c r="B6969" s="17" t="s">
        <v>6982</v>
      </c>
      <c r="C6969" s="20" t="s">
        <v>19</v>
      </c>
      <c r="D6969" s="21">
        <v>94.07</v>
      </c>
      <c r="E6969" s="15">
        <v>0</v>
      </c>
    </row>
    <row r="6970" spans="1:5" x14ac:dyDescent="0.2">
      <c r="A6970" s="20">
        <v>104037</v>
      </c>
      <c r="B6970" s="17" t="s">
        <v>6983</v>
      </c>
      <c r="C6970" s="20" t="s">
        <v>19</v>
      </c>
      <c r="D6970" s="21">
        <v>0</v>
      </c>
      <c r="E6970" s="15">
        <v>0</v>
      </c>
    </row>
    <row r="6971" spans="1:5" x14ac:dyDescent="0.2">
      <c r="A6971" s="20">
        <v>104035</v>
      </c>
      <c r="B6971" s="17" t="s">
        <v>6984</v>
      </c>
      <c r="C6971" s="20" t="s">
        <v>19</v>
      </c>
      <c r="D6971" s="21">
        <v>47.32</v>
      </c>
      <c r="E6971" s="15">
        <v>0</v>
      </c>
    </row>
    <row r="6972" spans="1:5" x14ac:dyDescent="0.2">
      <c r="A6972" s="20">
        <v>104036</v>
      </c>
      <c r="B6972" s="17" t="s">
        <v>6985</v>
      </c>
      <c r="C6972" s="20" t="s">
        <v>19</v>
      </c>
      <c r="D6972" s="21">
        <v>48.85</v>
      </c>
      <c r="E6972" s="15">
        <v>0</v>
      </c>
    </row>
    <row r="6973" spans="1:5" x14ac:dyDescent="0.2">
      <c r="A6973" s="20">
        <v>104034</v>
      </c>
      <c r="B6973" s="17" t="s">
        <v>6986</v>
      </c>
      <c r="C6973" s="20" t="s">
        <v>19</v>
      </c>
      <c r="D6973" s="21">
        <v>37.11</v>
      </c>
      <c r="E6973" s="15">
        <v>0</v>
      </c>
    </row>
    <row r="6974" spans="1:5" x14ac:dyDescent="0.2">
      <c r="A6974" s="20">
        <v>104031</v>
      </c>
      <c r="B6974" s="17" t="s">
        <v>6987</v>
      </c>
      <c r="C6974" s="20" t="s">
        <v>19</v>
      </c>
      <c r="D6974" s="21">
        <v>25.16</v>
      </c>
      <c r="E6974" s="15">
        <v>0</v>
      </c>
    </row>
    <row r="6975" spans="1:5" x14ac:dyDescent="0.2">
      <c r="A6975" s="20">
        <v>104032</v>
      </c>
      <c r="B6975" s="17" t="s">
        <v>6988</v>
      </c>
      <c r="C6975" s="20" t="s">
        <v>19</v>
      </c>
      <c r="D6975" s="21">
        <v>31.36</v>
      </c>
      <c r="E6975" s="15">
        <v>0</v>
      </c>
    </row>
    <row r="6976" spans="1:5" x14ac:dyDescent="0.2">
      <c r="A6976" s="20">
        <v>104033</v>
      </c>
      <c r="B6976" s="17" t="s">
        <v>6989</v>
      </c>
      <c r="C6976" s="20" t="s">
        <v>19</v>
      </c>
      <c r="D6976" s="21">
        <v>28.73</v>
      </c>
      <c r="E6976" s="15">
        <v>0</v>
      </c>
    </row>
    <row r="6977" spans="1:5" x14ac:dyDescent="0.2">
      <c r="A6977" s="20">
        <v>104038</v>
      </c>
      <c r="B6977" s="17" t="s">
        <v>6990</v>
      </c>
      <c r="C6977" s="20" t="s">
        <v>19</v>
      </c>
      <c r="D6977" s="21">
        <v>0</v>
      </c>
      <c r="E6977" s="15">
        <v>0</v>
      </c>
    </row>
    <row r="6978" spans="1:5" x14ac:dyDescent="0.2">
      <c r="A6978" s="20">
        <v>104051</v>
      </c>
      <c r="B6978" s="17" t="s">
        <v>6991</v>
      </c>
      <c r="C6978" s="20" t="s">
        <v>19</v>
      </c>
      <c r="D6978" s="21">
        <v>9.31</v>
      </c>
      <c r="E6978" s="15">
        <v>0</v>
      </c>
    </row>
    <row r="6979" spans="1:5" x14ac:dyDescent="0.2">
      <c r="A6979" s="20">
        <v>104052</v>
      </c>
      <c r="B6979" s="17" t="s">
        <v>6992</v>
      </c>
      <c r="C6979" s="20" t="s">
        <v>19</v>
      </c>
      <c r="D6979" s="21">
        <v>13.01</v>
      </c>
      <c r="E6979" s="15">
        <v>0</v>
      </c>
    </row>
    <row r="6980" spans="1:5" x14ac:dyDescent="0.2">
      <c r="A6980" s="20">
        <v>104046</v>
      </c>
      <c r="B6980" s="17" t="s">
        <v>6993</v>
      </c>
      <c r="C6980" s="20" t="s">
        <v>19</v>
      </c>
      <c r="D6980" s="21">
        <v>9.93</v>
      </c>
      <c r="E6980" s="15">
        <v>0</v>
      </c>
    </row>
    <row r="6981" spans="1:5" x14ac:dyDescent="0.2">
      <c r="A6981" s="20">
        <v>104047</v>
      </c>
      <c r="B6981" s="17" t="s">
        <v>6994</v>
      </c>
      <c r="C6981" s="20" t="s">
        <v>19</v>
      </c>
      <c r="D6981" s="21">
        <v>11.55</v>
      </c>
      <c r="E6981" s="15">
        <v>0</v>
      </c>
    </row>
    <row r="6982" spans="1:5" x14ac:dyDescent="0.2">
      <c r="A6982" s="20">
        <v>104048</v>
      </c>
      <c r="B6982" s="17" t="s">
        <v>6995</v>
      </c>
      <c r="C6982" s="20" t="s">
        <v>19</v>
      </c>
      <c r="D6982" s="21">
        <v>16.59</v>
      </c>
      <c r="E6982" s="15">
        <v>0</v>
      </c>
    </row>
    <row r="6983" spans="1:5" x14ac:dyDescent="0.2">
      <c r="A6983" s="20">
        <v>104063</v>
      </c>
      <c r="B6983" s="17" t="s">
        <v>6996</v>
      </c>
      <c r="C6983" s="20" t="s">
        <v>19</v>
      </c>
      <c r="D6983" s="21">
        <v>81.05</v>
      </c>
      <c r="E6983" s="15">
        <v>0</v>
      </c>
    </row>
    <row r="6984" spans="1:5" x14ac:dyDescent="0.2">
      <c r="A6984" s="20">
        <v>104065</v>
      </c>
      <c r="B6984" s="17" t="s">
        <v>6997</v>
      </c>
      <c r="C6984" s="20" t="s">
        <v>19</v>
      </c>
      <c r="D6984" s="21">
        <v>173.46</v>
      </c>
      <c r="E6984" s="15">
        <v>0</v>
      </c>
    </row>
    <row r="6985" spans="1:5" x14ac:dyDescent="0.2">
      <c r="A6985" s="20">
        <v>104062</v>
      </c>
      <c r="B6985" s="17" t="s">
        <v>6998</v>
      </c>
      <c r="C6985" s="20" t="s">
        <v>19</v>
      </c>
      <c r="D6985" s="21">
        <v>85.28</v>
      </c>
      <c r="E6985" s="15">
        <v>0</v>
      </c>
    </row>
    <row r="6986" spans="1:5" x14ac:dyDescent="0.2">
      <c r="A6986" s="20">
        <v>104064</v>
      </c>
      <c r="B6986" s="17" t="s">
        <v>6999</v>
      </c>
      <c r="C6986" s="20" t="s">
        <v>19</v>
      </c>
      <c r="D6986" s="21">
        <v>205.3</v>
      </c>
      <c r="E6986" s="15">
        <v>0</v>
      </c>
    </row>
    <row r="6987" spans="1:5" x14ac:dyDescent="0.2">
      <c r="A6987" s="20">
        <v>104059</v>
      </c>
      <c r="B6987" s="17" t="s">
        <v>7000</v>
      </c>
      <c r="C6987" s="20" t="s">
        <v>19</v>
      </c>
      <c r="D6987" s="21">
        <v>13.58</v>
      </c>
      <c r="E6987" s="15">
        <v>0</v>
      </c>
    </row>
    <row r="6988" spans="1:5" x14ac:dyDescent="0.2">
      <c r="A6988" s="20">
        <v>104058</v>
      </c>
      <c r="B6988" s="17" t="s">
        <v>7001</v>
      </c>
      <c r="C6988" s="20" t="s">
        <v>19</v>
      </c>
      <c r="D6988" s="21">
        <v>9.4600000000000009</v>
      </c>
      <c r="E6988" s="15">
        <v>0</v>
      </c>
    </row>
    <row r="6989" spans="1:5" x14ac:dyDescent="0.2">
      <c r="A6989" s="20">
        <v>104082</v>
      </c>
      <c r="B6989" s="17" t="s">
        <v>7002</v>
      </c>
      <c r="C6989" s="20" t="s">
        <v>19</v>
      </c>
      <c r="D6989" s="21">
        <v>34.549999999999997</v>
      </c>
      <c r="E6989" s="15">
        <v>0</v>
      </c>
    </row>
    <row r="6990" spans="1:5" x14ac:dyDescent="0.2">
      <c r="A6990" s="20">
        <v>104083</v>
      </c>
      <c r="B6990" s="17" t="s">
        <v>7003</v>
      </c>
      <c r="C6990" s="20" t="s">
        <v>19</v>
      </c>
      <c r="D6990" s="21">
        <v>82.06</v>
      </c>
      <c r="E6990" s="15">
        <v>0</v>
      </c>
    </row>
    <row r="6991" spans="1:5" x14ac:dyDescent="0.2">
      <c r="A6991" s="20">
        <v>104057</v>
      </c>
      <c r="B6991" s="17" t="s">
        <v>7004</v>
      </c>
      <c r="C6991" s="20" t="s">
        <v>19</v>
      </c>
      <c r="D6991" s="21">
        <v>0</v>
      </c>
      <c r="E6991" s="15">
        <v>0</v>
      </c>
    </row>
    <row r="6992" spans="1:5" x14ac:dyDescent="0.2">
      <c r="A6992" s="20">
        <v>104056</v>
      </c>
      <c r="B6992" s="17" t="s">
        <v>7005</v>
      </c>
      <c r="C6992" s="20" t="s">
        <v>19</v>
      </c>
      <c r="D6992" s="21">
        <v>31.09</v>
      </c>
      <c r="E6992" s="15">
        <v>0</v>
      </c>
    </row>
    <row r="6993" spans="1:5" x14ac:dyDescent="0.2">
      <c r="A6993" s="20">
        <v>104055</v>
      </c>
      <c r="B6993" s="17" t="s">
        <v>7006</v>
      </c>
      <c r="C6993" s="20" t="s">
        <v>19</v>
      </c>
      <c r="D6993" s="21">
        <v>20.8</v>
      </c>
      <c r="E6993" s="15">
        <v>0</v>
      </c>
    </row>
    <row r="6994" spans="1:5" x14ac:dyDescent="0.2">
      <c r="A6994" s="20">
        <v>104076</v>
      </c>
      <c r="B6994" s="17" t="s">
        <v>7007</v>
      </c>
      <c r="C6994" s="20" t="s">
        <v>19</v>
      </c>
      <c r="D6994" s="21">
        <v>56.15</v>
      </c>
      <c r="E6994" s="15">
        <v>0</v>
      </c>
    </row>
    <row r="6995" spans="1:5" x14ac:dyDescent="0.2">
      <c r="A6995" s="20">
        <v>104060</v>
      </c>
      <c r="B6995" s="17" t="s">
        <v>7008</v>
      </c>
      <c r="C6995" s="20" t="s">
        <v>26</v>
      </c>
      <c r="D6995" s="21">
        <v>10.39</v>
      </c>
      <c r="E6995" s="15">
        <v>0</v>
      </c>
    </row>
    <row r="6996" spans="1:5" x14ac:dyDescent="0.2">
      <c r="A6996" s="20">
        <v>104061</v>
      </c>
      <c r="B6996" s="17" t="s">
        <v>7009</v>
      </c>
      <c r="C6996" s="20" t="s">
        <v>26</v>
      </c>
      <c r="D6996" s="21">
        <v>18.32</v>
      </c>
      <c r="E6996" s="15">
        <v>0</v>
      </c>
    </row>
    <row r="6997" spans="1:5" x14ac:dyDescent="0.2">
      <c r="A6997" s="20">
        <v>104085</v>
      </c>
      <c r="B6997" s="17" t="s">
        <v>7010</v>
      </c>
      <c r="C6997" s="20" t="s">
        <v>26</v>
      </c>
      <c r="D6997" s="21">
        <v>65.709999999999994</v>
      </c>
      <c r="E6997" s="15">
        <v>0</v>
      </c>
    </row>
    <row r="6998" spans="1:5" x14ac:dyDescent="0.2">
      <c r="A6998" s="20">
        <v>104086</v>
      </c>
      <c r="B6998" s="17" t="s">
        <v>7011</v>
      </c>
      <c r="C6998" s="20" t="s">
        <v>26</v>
      </c>
      <c r="D6998" s="21">
        <v>116.35</v>
      </c>
      <c r="E6998" s="15">
        <v>0</v>
      </c>
    </row>
    <row r="6999" spans="1:5" x14ac:dyDescent="0.2">
      <c r="A6999" s="20">
        <v>104073</v>
      </c>
      <c r="B6999" s="17" t="s">
        <v>7012</v>
      </c>
      <c r="C6999" s="20" t="s">
        <v>19</v>
      </c>
      <c r="D6999" s="21">
        <v>0</v>
      </c>
      <c r="E6999" s="15">
        <v>0</v>
      </c>
    </row>
    <row r="7000" spans="1:5" x14ac:dyDescent="0.2">
      <c r="A7000" s="20">
        <v>104074</v>
      </c>
      <c r="B7000" s="17" t="s">
        <v>7013</v>
      </c>
      <c r="C7000" s="20" t="s">
        <v>19</v>
      </c>
      <c r="D7000" s="21">
        <v>0</v>
      </c>
      <c r="E7000" s="15">
        <v>0</v>
      </c>
    </row>
    <row r="7001" spans="1:5" x14ac:dyDescent="0.2">
      <c r="A7001" s="20">
        <v>104075</v>
      </c>
      <c r="B7001" s="17" t="s">
        <v>7014</v>
      </c>
      <c r="C7001" s="20" t="s">
        <v>19</v>
      </c>
      <c r="D7001" s="21">
        <v>0</v>
      </c>
      <c r="E7001" s="15">
        <v>0</v>
      </c>
    </row>
    <row r="7002" spans="1:5" x14ac:dyDescent="0.2">
      <c r="A7002" s="20">
        <v>104039</v>
      </c>
      <c r="B7002" s="17" t="s">
        <v>7015</v>
      </c>
      <c r="C7002" s="20" t="s">
        <v>19</v>
      </c>
      <c r="D7002" s="21">
        <v>86.55</v>
      </c>
      <c r="E7002" s="15">
        <v>0</v>
      </c>
    </row>
    <row r="7003" spans="1:5" x14ac:dyDescent="0.2">
      <c r="A7003" s="20">
        <v>104040</v>
      </c>
      <c r="B7003" s="17" t="s">
        <v>7016</v>
      </c>
      <c r="C7003" s="20" t="s">
        <v>19</v>
      </c>
      <c r="D7003" s="21">
        <v>0</v>
      </c>
      <c r="E7003" s="15">
        <v>0</v>
      </c>
    </row>
    <row r="7004" spans="1:5" x14ac:dyDescent="0.2">
      <c r="A7004" s="20">
        <v>104041</v>
      </c>
      <c r="B7004" s="17" t="s">
        <v>7017</v>
      </c>
      <c r="C7004" s="20" t="s">
        <v>19</v>
      </c>
      <c r="D7004" s="21">
        <v>0</v>
      </c>
      <c r="E7004" s="15">
        <v>0</v>
      </c>
    </row>
    <row r="7005" spans="1:5" x14ac:dyDescent="0.2">
      <c r="A7005" s="20">
        <v>104042</v>
      </c>
      <c r="B7005" s="17" t="s">
        <v>7018</v>
      </c>
      <c r="C7005" s="20" t="s">
        <v>19</v>
      </c>
      <c r="D7005" s="21">
        <v>0</v>
      </c>
      <c r="E7005" s="15">
        <v>0</v>
      </c>
    </row>
    <row r="7006" spans="1:5" x14ac:dyDescent="0.2">
      <c r="A7006" s="20">
        <v>104072</v>
      </c>
      <c r="B7006" s="17" t="s">
        <v>7019</v>
      </c>
      <c r="C7006" s="20" t="s">
        <v>19</v>
      </c>
      <c r="D7006" s="21">
        <v>309.22000000000003</v>
      </c>
      <c r="E7006" s="15">
        <v>0</v>
      </c>
    </row>
    <row r="7007" spans="1:5" x14ac:dyDescent="0.2">
      <c r="A7007" s="20">
        <v>104053</v>
      </c>
      <c r="B7007" s="17" t="s">
        <v>7020</v>
      </c>
      <c r="C7007" s="20" t="s">
        <v>19</v>
      </c>
      <c r="D7007" s="21">
        <v>10.68</v>
      </c>
      <c r="E7007" s="15">
        <v>0</v>
      </c>
    </row>
    <row r="7008" spans="1:5" x14ac:dyDescent="0.2">
      <c r="A7008" s="20">
        <v>104054</v>
      </c>
      <c r="B7008" s="17" t="s">
        <v>7021</v>
      </c>
      <c r="C7008" s="20" t="s">
        <v>19</v>
      </c>
      <c r="D7008" s="21">
        <v>20.6</v>
      </c>
      <c r="E7008" s="15">
        <v>0</v>
      </c>
    </row>
    <row r="7009" spans="1:5" x14ac:dyDescent="0.2">
      <c r="A7009" s="20">
        <v>99818</v>
      </c>
      <c r="B7009" s="17" t="s">
        <v>7022</v>
      </c>
      <c r="C7009" s="20" t="s">
        <v>19</v>
      </c>
      <c r="D7009" s="21">
        <v>7.09</v>
      </c>
      <c r="E7009" s="15">
        <v>0</v>
      </c>
    </row>
    <row r="7010" spans="1:5" x14ac:dyDescent="0.2">
      <c r="A7010" s="20">
        <v>99819</v>
      </c>
      <c r="B7010" s="17" t="s">
        <v>7023</v>
      </c>
      <c r="C7010" s="20" t="s">
        <v>17</v>
      </c>
      <c r="D7010" s="21">
        <v>23.87</v>
      </c>
      <c r="E7010" s="15">
        <v>0</v>
      </c>
    </row>
    <row r="7011" spans="1:5" x14ac:dyDescent="0.2">
      <c r="A7011" s="20">
        <v>99817</v>
      </c>
      <c r="B7011" s="17" t="s">
        <v>7024</v>
      </c>
      <c r="C7011" s="20" t="s">
        <v>19</v>
      </c>
      <c r="D7011" s="21">
        <v>8.17</v>
      </c>
      <c r="E7011" s="15">
        <v>0</v>
      </c>
    </row>
    <row r="7012" spans="1:5" x14ac:dyDescent="0.2">
      <c r="A7012" s="20">
        <v>99815</v>
      </c>
      <c r="B7012" s="17" t="s">
        <v>7025</v>
      </c>
      <c r="C7012" s="20" t="s">
        <v>19</v>
      </c>
      <c r="D7012" s="21">
        <v>11.71</v>
      </c>
      <c r="E7012" s="15">
        <v>0</v>
      </c>
    </row>
    <row r="7013" spans="1:5" x14ac:dyDescent="0.2">
      <c r="A7013" s="20">
        <v>99811</v>
      </c>
      <c r="B7013" s="17" t="s">
        <v>7026</v>
      </c>
      <c r="C7013" s="20" t="s">
        <v>17</v>
      </c>
      <c r="D7013" s="21">
        <v>0.89</v>
      </c>
      <c r="E7013" s="15">
        <v>0</v>
      </c>
    </row>
    <row r="7014" spans="1:5" x14ac:dyDescent="0.2">
      <c r="A7014" s="20">
        <v>99826</v>
      </c>
      <c r="B7014" s="17" t="s">
        <v>7027</v>
      </c>
      <c r="C7014" s="20" t="s">
        <v>17</v>
      </c>
      <c r="D7014" s="21">
        <v>2.19</v>
      </c>
      <c r="E7014" s="15">
        <v>0</v>
      </c>
    </row>
    <row r="7015" spans="1:5" x14ac:dyDescent="0.2">
      <c r="A7015" s="20">
        <v>106170</v>
      </c>
      <c r="B7015" s="17" t="s">
        <v>7028</v>
      </c>
      <c r="C7015" s="20" t="s">
        <v>17</v>
      </c>
      <c r="D7015" s="21">
        <v>9</v>
      </c>
      <c r="E7015" s="15">
        <v>0</v>
      </c>
    </row>
    <row r="7016" spans="1:5" x14ac:dyDescent="0.2">
      <c r="A7016" s="20">
        <v>99821</v>
      </c>
      <c r="B7016" s="17" t="s">
        <v>7029</v>
      </c>
      <c r="C7016" s="20" t="s">
        <v>17</v>
      </c>
      <c r="D7016" s="21">
        <v>6.34</v>
      </c>
      <c r="E7016" s="15">
        <v>0</v>
      </c>
    </row>
    <row r="7017" spans="1:5" x14ac:dyDescent="0.2">
      <c r="A7017" s="20">
        <v>99820</v>
      </c>
      <c r="B7017" s="17" t="s">
        <v>7030</v>
      </c>
      <c r="C7017" s="20" t="s">
        <v>17</v>
      </c>
      <c r="D7017" s="21">
        <v>3.39</v>
      </c>
      <c r="E7017" s="15">
        <v>0</v>
      </c>
    </row>
    <row r="7018" spans="1:5" x14ac:dyDescent="0.2">
      <c r="A7018" s="20">
        <v>99805</v>
      </c>
      <c r="B7018" s="17" t="s">
        <v>7031</v>
      </c>
      <c r="C7018" s="20" t="s">
        <v>17</v>
      </c>
      <c r="D7018" s="21">
        <v>14.68</v>
      </c>
      <c r="E7018" s="15">
        <v>0</v>
      </c>
    </row>
    <row r="7019" spans="1:5" x14ac:dyDescent="0.2">
      <c r="A7019" s="20">
        <v>99803</v>
      </c>
      <c r="B7019" s="17" t="s">
        <v>7032</v>
      </c>
      <c r="C7019" s="20" t="s">
        <v>17</v>
      </c>
      <c r="D7019" s="21">
        <v>5.29</v>
      </c>
      <c r="E7019" s="15">
        <v>0</v>
      </c>
    </row>
    <row r="7020" spans="1:5" x14ac:dyDescent="0.2">
      <c r="A7020" s="20">
        <v>99802</v>
      </c>
      <c r="B7020" s="17" t="s">
        <v>7033</v>
      </c>
      <c r="C7020" s="20" t="s">
        <v>17</v>
      </c>
      <c r="D7020" s="21">
        <v>0.72</v>
      </c>
      <c r="E7020" s="15">
        <v>0</v>
      </c>
    </row>
    <row r="7021" spans="1:5" x14ac:dyDescent="0.2">
      <c r="A7021" s="20">
        <v>99810</v>
      </c>
      <c r="B7021" s="17" t="s">
        <v>7034</v>
      </c>
      <c r="C7021" s="20" t="s">
        <v>17</v>
      </c>
      <c r="D7021" s="21">
        <v>8.66</v>
      </c>
      <c r="E7021" s="15">
        <v>0</v>
      </c>
    </row>
    <row r="7022" spans="1:5" x14ac:dyDescent="0.2">
      <c r="A7022" s="20">
        <v>99809</v>
      </c>
      <c r="B7022" s="17" t="s">
        <v>7035</v>
      </c>
      <c r="C7022" s="20" t="s">
        <v>17</v>
      </c>
      <c r="D7022" s="21">
        <v>9.15</v>
      </c>
      <c r="E7022" s="15">
        <v>0</v>
      </c>
    </row>
    <row r="7023" spans="1:5" x14ac:dyDescent="0.2">
      <c r="A7023" s="20">
        <v>99801</v>
      </c>
      <c r="B7023" s="17" t="s">
        <v>7036</v>
      </c>
      <c r="C7023" s="20" t="s">
        <v>17</v>
      </c>
      <c r="D7023" s="21">
        <v>0</v>
      </c>
      <c r="E7023" s="15">
        <v>0</v>
      </c>
    </row>
    <row r="7024" spans="1:5" x14ac:dyDescent="0.2">
      <c r="A7024" s="20">
        <v>106166</v>
      </c>
      <c r="B7024" s="17" t="s">
        <v>7037</v>
      </c>
      <c r="C7024" s="20" t="s">
        <v>17</v>
      </c>
      <c r="D7024" s="21">
        <v>1.82</v>
      </c>
      <c r="E7024" s="15">
        <v>0</v>
      </c>
    </row>
    <row r="7025" spans="1:5" x14ac:dyDescent="0.2">
      <c r="A7025" s="20">
        <v>99822</v>
      </c>
      <c r="B7025" s="17" t="s">
        <v>7038</v>
      </c>
      <c r="C7025" s="20" t="s">
        <v>17</v>
      </c>
      <c r="D7025" s="21">
        <v>1.43</v>
      </c>
      <c r="E7025" s="15">
        <v>0</v>
      </c>
    </row>
    <row r="7026" spans="1:5" x14ac:dyDescent="0.2">
      <c r="A7026" s="20">
        <v>99825</v>
      </c>
      <c r="B7026" s="17" t="s">
        <v>7039</v>
      </c>
      <c r="C7026" s="20" t="s">
        <v>17</v>
      </c>
      <c r="D7026" s="21">
        <v>6.08</v>
      </c>
      <c r="E7026" s="15">
        <v>0</v>
      </c>
    </row>
    <row r="7027" spans="1:5" x14ac:dyDescent="0.2">
      <c r="A7027" s="20">
        <v>99824</v>
      </c>
      <c r="B7027" s="17" t="s">
        <v>7040</v>
      </c>
      <c r="C7027" s="20" t="s">
        <v>17</v>
      </c>
      <c r="D7027" s="21">
        <v>3.55</v>
      </c>
      <c r="E7027" s="15">
        <v>0</v>
      </c>
    </row>
    <row r="7028" spans="1:5" x14ac:dyDescent="0.2">
      <c r="A7028" s="20">
        <v>99823</v>
      </c>
      <c r="B7028" s="17" t="s">
        <v>7041</v>
      </c>
      <c r="C7028" s="20" t="s">
        <v>17</v>
      </c>
      <c r="D7028" s="21">
        <v>3.12</v>
      </c>
      <c r="E7028" s="15">
        <v>0</v>
      </c>
    </row>
    <row r="7029" spans="1:5" x14ac:dyDescent="0.2">
      <c r="A7029" s="20">
        <v>99806</v>
      </c>
      <c r="B7029" s="17" t="s">
        <v>7042</v>
      </c>
      <c r="C7029" s="20" t="s">
        <v>17</v>
      </c>
      <c r="D7029" s="21">
        <v>3.78</v>
      </c>
      <c r="E7029" s="15">
        <v>0</v>
      </c>
    </row>
    <row r="7030" spans="1:5" x14ac:dyDescent="0.2">
      <c r="A7030" s="20">
        <v>99813</v>
      </c>
      <c r="B7030" s="17" t="s">
        <v>7043</v>
      </c>
      <c r="C7030" s="20" t="s">
        <v>17</v>
      </c>
      <c r="D7030" s="21">
        <v>3.98</v>
      </c>
      <c r="E7030" s="15">
        <v>0</v>
      </c>
    </row>
    <row r="7031" spans="1:5" x14ac:dyDescent="0.2">
      <c r="A7031" s="20">
        <v>106169</v>
      </c>
      <c r="B7031" s="17" t="s">
        <v>7044</v>
      </c>
      <c r="C7031" s="20" t="s">
        <v>19</v>
      </c>
      <c r="D7031" s="21">
        <v>4.7</v>
      </c>
      <c r="E7031" s="15">
        <v>0</v>
      </c>
    </row>
    <row r="7032" spans="1:5" x14ac:dyDescent="0.2">
      <c r="A7032" s="20">
        <v>106167</v>
      </c>
      <c r="B7032" s="17" t="s">
        <v>7045</v>
      </c>
      <c r="C7032" s="20" t="s">
        <v>17</v>
      </c>
      <c r="D7032" s="21">
        <v>0.08</v>
      </c>
      <c r="E7032" s="15">
        <v>0</v>
      </c>
    </row>
    <row r="7033" spans="1:5" x14ac:dyDescent="0.2">
      <c r="A7033" s="20">
        <v>106168</v>
      </c>
      <c r="B7033" s="17" t="s">
        <v>7046</v>
      </c>
      <c r="C7033" s="20" t="s">
        <v>17</v>
      </c>
      <c r="D7033" s="21">
        <v>0.82</v>
      </c>
      <c r="E7033" s="15">
        <v>0</v>
      </c>
    </row>
    <row r="7034" spans="1:5" x14ac:dyDescent="0.2">
      <c r="A7034" s="20">
        <v>99814</v>
      </c>
      <c r="B7034" s="17" t="s">
        <v>7047</v>
      </c>
      <c r="C7034" s="20" t="s">
        <v>17</v>
      </c>
      <c r="D7034" s="21">
        <v>2.16</v>
      </c>
      <c r="E7034" s="15">
        <v>0</v>
      </c>
    </row>
    <row r="7035" spans="1:5" x14ac:dyDescent="0.2">
      <c r="A7035" s="20">
        <v>99816</v>
      </c>
      <c r="B7035" s="17" t="s">
        <v>7048</v>
      </c>
      <c r="C7035" s="20" t="s">
        <v>19</v>
      </c>
      <c r="D7035" s="21">
        <v>11.25</v>
      </c>
      <c r="E7035" s="15">
        <v>0</v>
      </c>
    </row>
    <row r="7036" spans="1:5" x14ac:dyDescent="0.2">
      <c r="A7036" s="20">
        <v>106171</v>
      </c>
      <c r="B7036" s="17" t="s">
        <v>7049</v>
      </c>
      <c r="C7036" s="20" t="s">
        <v>17</v>
      </c>
      <c r="D7036" s="21">
        <v>2.2000000000000002</v>
      </c>
      <c r="E7036" s="15">
        <v>0</v>
      </c>
    </row>
    <row r="7037" spans="1:5" x14ac:dyDescent="0.2">
      <c r="A7037" s="20">
        <v>88238</v>
      </c>
      <c r="B7037" s="17" t="s">
        <v>7050</v>
      </c>
      <c r="C7037" s="20" t="s">
        <v>1991</v>
      </c>
      <c r="D7037" s="21">
        <v>33.49</v>
      </c>
      <c r="E7037" s="15">
        <v>0</v>
      </c>
    </row>
    <row r="7038" spans="1:5" x14ac:dyDescent="0.2">
      <c r="A7038" s="20">
        <v>101374</v>
      </c>
      <c r="B7038" s="17" t="s">
        <v>7050</v>
      </c>
      <c r="C7038" s="20" t="s">
        <v>7051</v>
      </c>
      <c r="D7038" s="21">
        <v>5737.1</v>
      </c>
      <c r="E7038" s="15">
        <v>0</v>
      </c>
    </row>
    <row r="7039" spans="1:5" x14ac:dyDescent="0.2">
      <c r="A7039" s="20">
        <v>88239</v>
      </c>
      <c r="B7039" s="17" t="s">
        <v>7052</v>
      </c>
      <c r="C7039" s="20" t="s">
        <v>1991</v>
      </c>
      <c r="D7039" s="21">
        <v>33.11</v>
      </c>
      <c r="E7039" s="15">
        <v>0</v>
      </c>
    </row>
    <row r="7040" spans="1:5" x14ac:dyDescent="0.2">
      <c r="A7040" s="20">
        <v>101375</v>
      </c>
      <c r="B7040" s="17" t="s">
        <v>7053</v>
      </c>
      <c r="C7040" s="20" t="s">
        <v>7051</v>
      </c>
      <c r="D7040" s="21">
        <v>5739.05</v>
      </c>
      <c r="E7040" s="15">
        <v>0</v>
      </c>
    </row>
    <row r="7041" spans="1:5" x14ac:dyDescent="0.2">
      <c r="A7041" s="20">
        <v>88240</v>
      </c>
      <c r="B7041" s="17" t="s">
        <v>7054</v>
      </c>
      <c r="C7041" s="20" t="s">
        <v>1991</v>
      </c>
      <c r="D7041" s="21">
        <v>32.229999999999997</v>
      </c>
      <c r="E7041" s="15">
        <v>0</v>
      </c>
    </row>
    <row r="7042" spans="1:5" x14ac:dyDescent="0.2">
      <c r="A7042" s="20">
        <v>101376</v>
      </c>
      <c r="B7042" s="17" t="s">
        <v>7055</v>
      </c>
      <c r="C7042" s="20" t="s">
        <v>7051</v>
      </c>
      <c r="D7042" s="21">
        <v>5528.64</v>
      </c>
      <c r="E7042" s="15">
        <v>0</v>
      </c>
    </row>
    <row r="7043" spans="1:5" x14ac:dyDescent="0.2">
      <c r="A7043" s="20">
        <v>88241</v>
      </c>
      <c r="B7043" s="17" t="s">
        <v>7056</v>
      </c>
      <c r="C7043" s="20" t="s">
        <v>1991</v>
      </c>
      <c r="D7043" s="21">
        <v>31.03</v>
      </c>
      <c r="E7043" s="15">
        <v>0</v>
      </c>
    </row>
    <row r="7044" spans="1:5" x14ac:dyDescent="0.2">
      <c r="A7044" s="20">
        <v>101377</v>
      </c>
      <c r="B7044" s="17" t="s">
        <v>7056</v>
      </c>
      <c r="C7044" s="20" t="s">
        <v>7051</v>
      </c>
      <c r="D7044" s="21">
        <v>5310.57</v>
      </c>
      <c r="E7044" s="15">
        <v>0</v>
      </c>
    </row>
    <row r="7045" spans="1:5" x14ac:dyDescent="0.2">
      <c r="A7045" s="20">
        <v>88242</v>
      </c>
      <c r="B7045" s="17" t="s">
        <v>7057</v>
      </c>
      <c r="C7045" s="20" t="s">
        <v>1991</v>
      </c>
      <c r="D7045" s="21">
        <v>33.57</v>
      </c>
      <c r="E7045" s="15">
        <v>0</v>
      </c>
    </row>
    <row r="7046" spans="1:5" x14ac:dyDescent="0.2">
      <c r="A7046" s="20">
        <v>100301</v>
      </c>
      <c r="B7046" s="17" t="s">
        <v>7058</v>
      </c>
      <c r="C7046" s="20" t="s">
        <v>1991</v>
      </c>
      <c r="D7046" s="21">
        <v>35.32</v>
      </c>
      <c r="E7046" s="15">
        <v>0</v>
      </c>
    </row>
    <row r="7047" spans="1:5" x14ac:dyDescent="0.2">
      <c r="A7047" s="20">
        <v>101378</v>
      </c>
      <c r="B7047" s="17" t="s">
        <v>7058</v>
      </c>
      <c r="C7047" s="20" t="s">
        <v>7051</v>
      </c>
      <c r="D7047" s="21">
        <v>6027.45</v>
      </c>
      <c r="E7047" s="15">
        <v>0</v>
      </c>
    </row>
    <row r="7048" spans="1:5" x14ac:dyDescent="0.2">
      <c r="A7048" s="20">
        <v>101379</v>
      </c>
      <c r="B7048" s="17" t="s">
        <v>7059</v>
      </c>
      <c r="C7048" s="20" t="s">
        <v>7051</v>
      </c>
      <c r="D7048" s="21">
        <v>5737.1</v>
      </c>
      <c r="E7048" s="15">
        <v>0</v>
      </c>
    </row>
    <row r="7049" spans="1:5" x14ac:dyDescent="0.2">
      <c r="A7049" s="20">
        <v>88243</v>
      </c>
      <c r="B7049" s="17" t="s">
        <v>7060</v>
      </c>
      <c r="C7049" s="20" t="s">
        <v>1991</v>
      </c>
      <c r="D7049" s="21">
        <v>32.46</v>
      </c>
      <c r="E7049" s="15">
        <v>0</v>
      </c>
    </row>
    <row r="7050" spans="1:5" x14ac:dyDescent="0.2">
      <c r="A7050" s="20">
        <v>101380</v>
      </c>
      <c r="B7050" s="17" t="s">
        <v>7060</v>
      </c>
      <c r="C7050" s="20" t="s">
        <v>7051</v>
      </c>
      <c r="D7050" s="21">
        <v>5559.65</v>
      </c>
      <c r="E7050" s="15">
        <v>0</v>
      </c>
    </row>
    <row r="7051" spans="1:5" x14ac:dyDescent="0.2">
      <c r="A7051" s="20">
        <v>90766</v>
      </c>
      <c r="B7051" s="17" t="s">
        <v>7061</v>
      </c>
      <c r="C7051" s="20" t="s">
        <v>1991</v>
      </c>
      <c r="D7051" s="21">
        <v>46.33</v>
      </c>
      <c r="E7051" s="15">
        <v>0</v>
      </c>
    </row>
    <row r="7052" spans="1:5" x14ac:dyDescent="0.2">
      <c r="A7052" s="20">
        <v>93563</v>
      </c>
      <c r="B7052" s="17" t="s">
        <v>7061</v>
      </c>
      <c r="C7052" s="20" t="s">
        <v>7051</v>
      </c>
      <c r="D7052" s="21">
        <v>8009.02</v>
      </c>
      <c r="E7052" s="15">
        <v>0</v>
      </c>
    </row>
    <row r="7053" spans="1:5" x14ac:dyDescent="0.2">
      <c r="A7053" s="20">
        <v>90767</v>
      </c>
      <c r="B7053" s="17" t="s">
        <v>7062</v>
      </c>
      <c r="C7053" s="20" t="s">
        <v>1991</v>
      </c>
      <c r="D7053" s="21">
        <v>48.37</v>
      </c>
      <c r="E7053" s="15">
        <v>0</v>
      </c>
    </row>
    <row r="7054" spans="1:5" x14ac:dyDescent="0.2">
      <c r="A7054" s="20">
        <v>93564</v>
      </c>
      <c r="B7054" s="17" t="s">
        <v>7062</v>
      </c>
      <c r="C7054" s="20" t="s">
        <v>7051</v>
      </c>
      <c r="D7054" s="21">
        <v>8254.83</v>
      </c>
      <c r="E7054" s="15">
        <v>0</v>
      </c>
    </row>
    <row r="7055" spans="1:5" x14ac:dyDescent="0.2">
      <c r="A7055" s="20">
        <v>88245</v>
      </c>
      <c r="B7055" s="17" t="s">
        <v>7063</v>
      </c>
      <c r="C7055" s="20" t="s">
        <v>1991</v>
      </c>
      <c r="D7055" s="21">
        <v>35.619999999999997</v>
      </c>
      <c r="E7055" s="15">
        <v>0</v>
      </c>
    </row>
    <row r="7056" spans="1:5" x14ac:dyDescent="0.2">
      <c r="A7056" s="20">
        <v>101381</v>
      </c>
      <c r="B7056" s="17" t="s">
        <v>7063</v>
      </c>
      <c r="C7056" s="20" t="s">
        <v>7051</v>
      </c>
      <c r="D7056" s="21">
        <v>6103.15</v>
      </c>
      <c r="E7056" s="15">
        <v>0</v>
      </c>
    </row>
    <row r="7057" spans="1:5" x14ac:dyDescent="0.2">
      <c r="A7057" s="20">
        <v>90768</v>
      </c>
      <c r="B7057" s="17" t="s">
        <v>7064</v>
      </c>
      <c r="C7057" s="20" t="s">
        <v>1991</v>
      </c>
      <c r="D7057" s="21">
        <v>138.47999999999999</v>
      </c>
      <c r="E7057" s="15">
        <v>0</v>
      </c>
    </row>
    <row r="7058" spans="1:5" x14ac:dyDescent="0.2">
      <c r="A7058" s="20">
        <v>90769</v>
      </c>
      <c r="B7058" s="17" t="s">
        <v>7065</v>
      </c>
      <c r="C7058" s="20" t="s">
        <v>1991</v>
      </c>
      <c r="D7058" s="21">
        <v>145.72</v>
      </c>
      <c r="E7058" s="15">
        <v>0</v>
      </c>
    </row>
    <row r="7059" spans="1:5" x14ac:dyDescent="0.2">
      <c r="A7059" s="20">
        <v>90770</v>
      </c>
      <c r="B7059" s="17" t="s">
        <v>7066</v>
      </c>
      <c r="C7059" s="20" t="s">
        <v>1991</v>
      </c>
      <c r="D7059" s="21">
        <v>155.31</v>
      </c>
    </row>
    <row r="7060" spans="1:5" x14ac:dyDescent="0.2">
      <c r="A7060" s="20">
        <v>93569</v>
      </c>
      <c r="B7060" s="17" t="s">
        <v>7067</v>
      </c>
      <c r="C7060" s="20" t="s">
        <v>7051</v>
      </c>
      <c r="D7060" s="21">
        <v>24005.77</v>
      </c>
      <c r="E7060" s="15">
        <v>0</v>
      </c>
    </row>
    <row r="7061" spans="1:5" x14ac:dyDescent="0.2">
      <c r="A7061" s="20">
        <v>93570</v>
      </c>
      <c r="B7061" s="17" t="s">
        <v>7068</v>
      </c>
      <c r="C7061" s="20" t="s">
        <v>7051</v>
      </c>
      <c r="D7061" s="21">
        <v>25263.29</v>
      </c>
      <c r="E7061" s="15">
        <v>0</v>
      </c>
    </row>
    <row r="7062" spans="1:5" x14ac:dyDescent="0.2">
      <c r="A7062" s="20">
        <v>93571</v>
      </c>
      <c r="B7062" s="17" t="s">
        <v>7069</v>
      </c>
      <c r="C7062" s="20" t="s">
        <v>7051</v>
      </c>
      <c r="D7062" s="21">
        <v>26928.58</v>
      </c>
      <c r="E7062" s="15">
        <v>0</v>
      </c>
    </row>
    <row r="7063" spans="1:5" x14ac:dyDescent="0.2">
      <c r="A7063" s="20">
        <v>101382</v>
      </c>
      <c r="B7063" s="17" t="s">
        <v>7070</v>
      </c>
      <c r="C7063" s="20" t="s">
        <v>7051</v>
      </c>
      <c r="D7063" s="21">
        <v>5493.09</v>
      </c>
      <c r="E7063" s="15">
        <v>0</v>
      </c>
    </row>
    <row r="7064" spans="1:5" x14ac:dyDescent="0.2">
      <c r="A7064" s="20">
        <v>88246</v>
      </c>
      <c r="B7064" s="17" t="s">
        <v>7071</v>
      </c>
      <c r="C7064" s="20" t="s">
        <v>1991</v>
      </c>
      <c r="D7064" s="21">
        <v>32.11</v>
      </c>
      <c r="E7064" s="15">
        <v>0</v>
      </c>
    </row>
    <row r="7065" spans="1:5" x14ac:dyDescent="0.2">
      <c r="A7065" s="20">
        <v>100303</v>
      </c>
      <c r="B7065" s="17" t="s">
        <v>7072</v>
      </c>
      <c r="C7065" s="20" t="s">
        <v>1991</v>
      </c>
      <c r="D7065" s="21">
        <v>30.99</v>
      </c>
      <c r="E7065" s="15">
        <v>0</v>
      </c>
    </row>
    <row r="7066" spans="1:5" x14ac:dyDescent="0.2">
      <c r="A7066" s="20">
        <v>101383</v>
      </c>
      <c r="B7066" s="17" t="s">
        <v>7072</v>
      </c>
      <c r="C7066" s="20" t="s">
        <v>7051</v>
      </c>
      <c r="D7066" s="21">
        <v>5291.52</v>
      </c>
      <c r="E7066" s="15">
        <v>0</v>
      </c>
    </row>
    <row r="7067" spans="1:5" x14ac:dyDescent="0.2">
      <c r="A7067" s="20">
        <v>88247</v>
      </c>
      <c r="B7067" s="17" t="s">
        <v>7073</v>
      </c>
      <c r="C7067" s="20" t="s">
        <v>1991</v>
      </c>
      <c r="D7067" s="21">
        <v>34.119999999999997</v>
      </c>
      <c r="E7067" s="15">
        <v>0</v>
      </c>
    </row>
    <row r="7068" spans="1:5" x14ac:dyDescent="0.2">
      <c r="A7068" s="20">
        <v>88248</v>
      </c>
      <c r="B7068" s="17" t="s">
        <v>7074</v>
      </c>
      <c r="C7068" s="20" t="s">
        <v>1991</v>
      </c>
      <c r="D7068" s="21">
        <v>33.1</v>
      </c>
      <c r="E7068" s="15">
        <v>0</v>
      </c>
    </row>
    <row r="7069" spans="1:5" x14ac:dyDescent="0.2">
      <c r="A7069" s="20">
        <v>101384</v>
      </c>
      <c r="B7069" s="17" t="s">
        <v>7074</v>
      </c>
      <c r="C7069" s="20" t="s">
        <v>7051</v>
      </c>
      <c r="D7069" s="21">
        <v>5646.27</v>
      </c>
      <c r="E7069" s="15">
        <v>0</v>
      </c>
    </row>
    <row r="7070" spans="1:5" x14ac:dyDescent="0.2">
      <c r="A7070" s="20">
        <v>90772</v>
      </c>
      <c r="B7070" s="17" t="s">
        <v>7075</v>
      </c>
      <c r="C7070" s="20" t="s">
        <v>1991</v>
      </c>
      <c r="D7070" s="21">
        <v>40.86</v>
      </c>
      <c r="E7070" s="15">
        <v>0</v>
      </c>
    </row>
    <row r="7071" spans="1:5" x14ac:dyDescent="0.2">
      <c r="A7071" s="20">
        <v>93566</v>
      </c>
      <c r="B7071" s="17" t="s">
        <v>7075</v>
      </c>
      <c r="C7071" s="20" t="s">
        <v>7051</v>
      </c>
      <c r="D7071" s="21">
        <v>7057.92</v>
      </c>
      <c r="E7071" s="15">
        <v>0</v>
      </c>
    </row>
    <row r="7072" spans="1:5" x14ac:dyDescent="0.2">
      <c r="A7072" s="20">
        <v>101385</v>
      </c>
      <c r="B7072" s="17" t="s">
        <v>7076</v>
      </c>
      <c r="C7072" s="20" t="s">
        <v>7051</v>
      </c>
      <c r="D7072" s="21">
        <v>8613.3700000000008</v>
      </c>
      <c r="E7072" s="15">
        <v>0</v>
      </c>
    </row>
    <row r="7073" spans="1:5" x14ac:dyDescent="0.2">
      <c r="A7073" s="20">
        <v>88249</v>
      </c>
      <c r="B7073" s="17" t="s">
        <v>7077</v>
      </c>
      <c r="C7073" s="20" t="s">
        <v>1991</v>
      </c>
      <c r="D7073" s="21">
        <v>49.92</v>
      </c>
      <c r="E7073" s="15">
        <v>0</v>
      </c>
    </row>
    <row r="7074" spans="1:5" x14ac:dyDescent="0.2">
      <c r="A7074" s="20">
        <v>88250</v>
      </c>
      <c r="B7074" s="17" t="s">
        <v>7078</v>
      </c>
      <c r="C7074" s="20" t="s">
        <v>1991</v>
      </c>
      <c r="D7074" s="21">
        <v>32.229999999999997</v>
      </c>
      <c r="E7074" s="15">
        <v>0</v>
      </c>
    </row>
    <row r="7075" spans="1:5" x14ac:dyDescent="0.2">
      <c r="A7075" s="20">
        <v>101386</v>
      </c>
      <c r="B7075" s="17" t="s">
        <v>7078</v>
      </c>
      <c r="C7075" s="20" t="s">
        <v>7051</v>
      </c>
      <c r="D7075" s="21">
        <v>5528.64</v>
      </c>
      <c r="E7075" s="15">
        <v>0</v>
      </c>
    </row>
    <row r="7076" spans="1:5" x14ac:dyDescent="0.2">
      <c r="A7076" s="20">
        <v>101387</v>
      </c>
      <c r="B7076" s="17" t="s">
        <v>7079</v>
      </c>
      <c r="C7076" s="20" t="s">
        <v>7051</v>
      </c>
      <c r="D7076" s="21">
        <v>5737.1</v>
      </c>
      <c r="E7076" s="15">
        <v>0</v>
      </c>
    </row>
    <row r="7077" spans="1:5" x14ac:dyDescent="0.2">
      <c r="A7077" s="20">
        <v>88251</v>
      </c>
      <c r="B7077" s="17" t="s">
        <v>7080</v>
      </c>
      <c r="C7077" s="20" t="s">
        <v>1991</v>
      </c>
      <c r="D7077" s="21">
        <v>33.49</v>
      </c>
      <c r="E7077" s="15">
        <v>0</v>
      </c>
    </row>
    <row r="7078" spans="1:5" x14ac:dyDescent="0.2">
      <c r="A7078" s="20">
        <v>88252</v>
      </c>
      <c r="B7078" s="17" t="s">
        <v>7081</v>
      </c>
      <c r="C7078" s="20" t="s">
        <v>1991</v>
      </c>
      <c r="D7078" s="21">
        <v>30.94</v>
      </c>
      <c r="E7078" s="15">
        <v>0</v>
      </c>
    </row>
    <row r="7079" spans="1:5" x14ac:dyDescent="0.2">
      <c r="A7079" s="20">
        <v>101388</v>
      </c>
      <c r="B7079" s="17" t="s">
        <v>7081</v>
      </c>
      <c r="C7079" s="20" t="s">
        <v>7051</v>
      </c>
      <c r="D7079" s="21">
        <v>5293.4</v>
      </c>
      <c r="E7079" s="15">
        <v>0</v>
      </c>
    </row>
    <row r="7080" spans="1:5" x14ac:dyDescent="0.2">
      <c r="A7080" s="20">
        <v>88253</v>
      </c>
      <c r="B7080" s="17" t="s">
        <v>7082</v>
      </c>
      <c r="C7080" s="20" t="s">
        <v>1991</v>
      </c>
      <c r="D7080" s="21">
        <v>44.38</v>
      </c>
    </row>
    <row r="7081" spans="1:5" x14ac:dyDescent="0.2">
      <c r="A7081" s="20">
        <v>101389</v>
      </c>
      <c r="B7081" s="17" t="s">
        <v>7082</v>
      </c>
      <c r="C7081" s="20" t="s">
        <v>7051</v>
      </c>
      <c r="D7081" s="21">
        <v>7649.26</v>
      </c>
      <c r="E7081" s="15">
        <v>0</v>
      </c>
    </row>
    <row r="7082" spans="1:5" x14ac:dyDescent="0.2">
      <c r="A7082" s="20">
        <v>101390</v>
      </c>
      <c r="B7082" s="17" t="s">
        <v>7083</v>
      </c>
      <c r="C7082" s="20" t="s">
        <v>7051</v>
      </c>
      <c r="D7082" s="21">
        <v>8189.31</v>
      </c>
      <c r="E7082" s="15">
        <v>0</v>
      </c>
    </row>
    <row r="7083" spans="1:5" x14ac:dyDescent="0.2">
      <c r="A7083" s="20">
        <v>88255</v>
      </c>
      <c r="B7083" s="17" t="s">
        <v>7084</v>
      </c>
      <c r="C7083" s="20" t="s">
        <v>1991</v>
      </c>
      <c r="D7083" s="21">
        <v>47.48</v>
      </c>
      <c r="E7083" s="15">
        <v>0</v>
      </c>
    </row>
    <row r="7084" spans="1:5" x14ac:dyDescent="0.2">
      <c r="A7084" s="20">
        <v>88256</v>
      </c>
      <c r="B7084" s="17" t="s">
        <v>7085</v>
      </c>
      <c r="C7084" s="20" t="s">
        <v>1991</v>
      </c>
      <c r="D7084" s="21">
        <v>35.700000000000003</v>
      </c>
      <c r="E7084" s="15">
        <v>0</v>
      </c>
    </row>
    <row r="7085" spans="1:5" x14ac:dyDescent="0.2">
      <c r="A7085" s="20">
        <v>101391</v>
      </c>
      <c r="B7085" s="17" t="s">
        <v>7085</v>
      </c>
      <c r="C7085" s="20" t="s">
        <v>7051</v>
      </c>
      <c r="D7085" s="21">
        <v>6103.15</v>
      </c>
      <c r="E7085" s="15">
        <v>0</v>
      </c>
    </row>
    <row r="7086" spans="1:5" x14ac:dyDescent="0.2">
      <c r="A7086" s="20">
        <v>88257</v>
      </c>
      <c r="B7086" s="17" t="s">
        <v>7086</v>
      </c>
      <c r="C7086" s="20" t="s">
        <v>1991</v>
      </c>
      <c r="D7086" s="21">
        <v>40.65</v>
      </c>
      <c r="E7086" s="15">
        <v>0</v>
      </c>
    </row>
    <row r="7087" spans="1:5" x14ac:dyDescent="0.2">
      <c r="A7087" s="20">
        <v>101392</v>
      </c>
      <c r="B7087" s="17" t="s">
        <v>7087</v>
      </c>
      <c r="C7087" s="20" t="s">
        <v>7051</v>
      </c>
      <c r="D7087" s="21">
        <v>6951.08</v>
      </c>
      <c r="E7087" s="15">
        <v>0</v>
      </c>
    </row>
    <row r="7088" spans="1:5" x14ac:dyDescent="0.2">
      <c r="A7088" s="20">
        <v>88260</v>
      </c>
      <c r="B7088" s="17" t="s">
        <v>7088</v>
      </c>
      <c r="C7088" s="20" t="s">
        <v>1991</v>
      </c>
      <c r="D7088" s="21">
        <v>35.6</v>
      </c>
      <c r="E7088" s="15">
        <v>0</v>
      </c>
    </row>
    <row r="7089" spans="1:5" x14ac:dyDescent="0.2">
      <c r="A7089" s="20">
        <v>101394</v>
      </c>
      <c r="B7089" s="17" t="s">
        <v>7088</v>
      </c>
      <c r="C7089" s="20" t="s">
        <v>7051</v>
      </c>
      <c r="D7089" s="21">
        <v>6103.12</v>
      </c>
      <c r="E7089" s="15">
        <v>0</v>
      </c>
    </row>
    <row r="7090" spans="1:5" x14ac:dyDescent="0.2">
      <c r="A7090" s="20">
        <v>101395</v>
      </c>
      <c r="B7090" s="17" t="s">
        <v>7089</v>
      </c>
      <c r="C7090" s="20" t="s">
        <v>7051</v>
      </c>
      <c r="D7090" s="21">
        <v>5660.15</v>
      </c>
      <c r="E7090" s="15">
        <v>0</v>
      </c>
    </row>
    <row r="7091" spans="1:5" x14ac:dyDescent="0.2">
      <c r="A7091" s="20">
        <v>88261</v>
      </c>
      <c r="B7091" s="17" t="s">
        <v>7090</v>
      </c>
      <c r="C7091" s="20" t="s">
        <v>1991</v>
      </c>
      <c r="D7091" s="21">
        <v>35.24</v>
      </c>
      <c r="E7091" s="15">
        <v>0</v>
      </c>
    </row>
    <row r="7092" spans="1:5" x14ac:dyDescent="0.2">
      <c r="A7092" s="20">
        <v>101396</v>
      </c>
      <c r="B7092" s="17" t="s">
        <v>7090</v>
      </c>
      <c r="C7092" s="20" t="s">
        <v>7051</v>
      </c>
      <c r="D7092" s="21">
        <v>6026.2</v>
      </c>
      <c r="E7092" s="15">
        <v>0</v>
      </c>
    </row>
    <row r="7093" spans="1:5" x14ac:dyDescent="0.2">
      <c r="A7093" s="20">
        <v>88262</v>
      </c>
      <c r="B7093" s="17" t="s">
        <v>7091</v>
      </c>
      <c r="C7093" s="20" t="s">
        <v>1991</v>
      </c>
      <c r="D7093" s="21">
        <v>35.159999999999997</v>
      </c>
      <c r="E7093" s="15">
        <v>0</v>
      </c>
    </row>
    <row r="7094" spans="1:5" x14ac:dyDescent="0.2">
      <c r="A7094" s="20">
        <v>101397</v>
      </c>
      <c r="B7094" s="17" t="s">
        <v>7091</v>
      </c>
      <c r="C7094" s="20" t="s">
        <v>7051</v>
      </c>
      <c r="D7094" s="21">
        <v>6026.2</v>
      </c>
      <c r="E7094" s="15">
        <v>0</v>
      </c>
    </row>
    <row r="7095" spans="1:5" x14ac:dyDescent="0.2">
      <c r="A7095" s="20">
        <v>101398</v>
      </c>
      <c r="B7095" s="17" t="s">
        <v>7092</v>
      </c>
      <c r="C7095" s="20" t="s">
        <v>7051</v>
      </c>
      <c r="D7095" s="21">
        <v>8135.88</v>
      </c>
      <c r="E7095" s="15">
        <v>0</v>
      </c>
    </row>
    <row r="7096" spans="1:5" x14ac:dyDescent="0.2">
      <c r="A7096" s="20">
        <v>88263</v>
      </c>
      <c r="B7096" s="17" t="s">
        <v>7093</v>
      </c>
      <c r="C7096" s="20" t="s">
        <v>1991</v>
      </c>
      <c r="D7096" s="21">
        <v>47.3</v>
      </c>
      <c r="E7096" s="15">
        <v>0</v>
      </c>
    </row>
    <row r="7097" spans="1:5" x14ac:dyDescent="0.2">
      <c r="A7097" s="20">
        <v>95308</v>
      </c>
      <c r="B7097" s="17" t="s">
        <v>7094</v>
      </c>
      <c r="C7097" s="20" t="s">
        <v>1991</v>
      </c>
      <c r="D7097" s="21">
        <v>0.27</v>
      </c>
      <c r="E7097" s="15">
        <v>0</v>
      </c>
    </row>
    <row r="7098" spans="1:5" x14ac:dyDescent="0.2">
      <c r="A7098" s="20">
        <v>101286</v>
      </c>
      <c r="B7098" s="17" t="s">
        <v>7095</v>
      </c>
      <c r="C7098" s="20" t="s">
        <v>7051</v>
      </c>
      <c r="D7098" s="21">
        <v>36.450000000000003</v>
      </c>
      <c r="E7098" s="15">
        <v>0</v>
      </c>
    </row>
    <row r="7099" spans="1:5" x14ac:dyDescent="0.2">
      <c r="A7099" s="20">
        <v>95309</v>
      </c>
      <c r="B7099" s="17" t="s">
        <v>7096</v>
      </c>
      <c r="C7099" s="20" t="s">
        <v>1991</v>
      </c>
      <c r="D7099" s="21">
        <v>0.35</v>
      </c>
      <c r="E7099" s="15">
        <v>0</v>
      </c>
    </row>
    <row r="7100" spans="1:5" x14ac:dyDescent="0.2">
      <c r="A7100" s="20">
        <v>101287</v>
      </c>
      <c r="B7100" s="17" t="s">
        <v>7097</v>
      </c>
      <c r="C7100" s="20" t="s">
        <v>7051</v>
      </c>
      <c r="D7100" s="21">
        <v>117.9</v>
      </c>
      <c r="E7100" s="15">
        <v>0</v>
      </c>
    </row>
    <row r="7101" spans="1:5" x14ac:dyDescent="0.2">
      <c r="A7101" s="20">
        <v>95310</v>
      </c>
      <c r="B7101" s="17" t="s">
        <v>7098</v>
      </c>
      <c r="C7101" s="20" t="s">
        <v>1991</v>
      </c>
      <c r="D7101" s="21">
        <v>0.27</v>
      </c>
      <c r="E7101" s="15">
        <v>0</v>
      </c>
    </row>
    <row r="7102" spans="1:5" x14ac:dyDescent="0.2">
      <c r="A7102" s="20">
        <v>101288</v>
      </c>
      <c r="B7102" s="17" t="s">
        <v>7099</v>
      </c>
      <c r="C7102" s="20" t="s">
        <v>7051</v>
      </c>
      <c r="D7102" s="21">
        <v>36.450000000000003</v>
      </c>
      <c r="E7102" s="15">
        <v>0</v>
      </c>
    </row>
    <row r="7103" spans="1:5" x14ac:dyDescent="0.2">
      <c r="A7103" s="20">
        <v>95311</v>
      </c>
      <c r="B7103" s="17" t="s">
        <v>7100</v>
      </c>
      <c r="C7103" s="20" t="s">
        <v>1991</v>
      </c>
      <c r="D7103" s="21">
        <v>0.24</v>
      </c>
      <c r="E7103" s="15">
        <v>0</v>
      </c>
    </row>
    <row r="7104" spans="1:5" x14ac:dyDescent="0.2">
      <c r="A7104" s="20">
        <v>101289</v>
      </c>
      <c r="B7104" s="17" t="s">
        <v>7101</v>
      </c>
      <c r="C7104" s="20" t="s">
        <v>7051</v>
      </c>
      <c r="D7104" s="21">
        <v>32.74</v>
      </c>
      <c r="E7104" s="15">
        <v>0</v>
      </c>
    </row>
    <row r="7105" spans="1:5" x14ac:dyDescent="0.2">
      <c r="A7105" s="20">
        <v>95312</v>
      </c>
      <c r="B7105" s="17" t="s">
        <v>7102</v>
      </c>
      <c r="C7105" s="20" t="s">
        <v>1991</v>
      </c>
      <c r="D7105" s="21">
        <v>0.35</v>
      </c>
      <c r="E7105" s="15">
        <v>0</v>
      </c>
    </row>
    <row r="7106" spans="1:5" x14ac:dyDescent="0.2">
      <c r="A7106" s="20">
        <v>100291</v>
      </c>
      <c r="B7106" s="17" t="s">
        <v>7103</v>
      </c>
      <c r="C7106" s="20" t="s">
        <v>1991</v>
      </c>
      <c r="D7106" s="21">
        <v>0.35</v>
      </c>
      <c r="E7106" s="15">
        <v>0</v>
      </c>
    </row>
    <row r="7107" spans="1:5" x14ac:dyDescent="0.2">
      <c r="A7107" s="20">
        <v>101290</v>
      </c>
      <c r="B7107" s="17" t="s">
        <v>7104</v>
      </c>
      <c r="C7107" s="20" t="s">
        <v>7051</v>
      </c>
      <c r="D7107" s="21">
        <v>46.64</v>
      </c>
      <c r="E7107" s="15">
        <v>0</v>
      </c>
    </row>
    <row r="7108" spans="1:5" x14ac:dyDescent="0.2">
      <c r="A7108" s="20">
        <v>101291</v>
      </c>
      <c r="B7108" s="17" t="s">
        <v>7105</v>
      </c>
      <c r="C7108" s="20" t="s">
        <v>7051</v>
      </c>
      <c r="D7108" s="21">
        <v>36.450000000000003</v>
      </c>
      <c r="E7108" s="15">
        <v>0</v>
      </c>
    </row>
    <row r="7109" spans="1:5" x14ac:dyDescent="0.2">
      <c r="A7109" s="20">
        <v>95313</v>
      </c>
      <c r="B7109" s="17" t="s">
        <v>7106</v>
      </c>
      <c r="C7109" s="20" t="s">
        <v>1991</v>
      </c>
      <c r="D7109" s="21">
        <v>0.26</v>
      </c>
      <c r="E7109" s="15">
        <v>0</v>
      </c>
    </row>
    <row r="7110" spans="1:5" x14ac:dyDescent="0.2">
      <c r="A7110" s="20">
        <v>101292</v>
      </c>
      <c r="B7110" s="17" t="s">
        <v>7107</v>
      </c>
      <c r="C7110" s="20" t="s">
        <v>7051</v>
      </c>
      <c r="D7110" s="21">
        <v>35.03</v>
      </c>
      <c r="E7110" s="15">
        <v>0</v>
      </c>
    </row>
    <row r="7111" spans="1:5" x14ac:dyDescent="0.2">
      <c r="A7111" s="20">
        <v>95392</v>
      </c>
      <c r="B7111" s="17" t="s">
        <v>7108</v>
      </c>
      <c r="C7111" s="20" t="s">
        <v>1991</v>
      </c>
      <c r="D7111" s="21">
        <v>0.19</v>
      </c>
      <c r="E7111" s="15">
        <v>0</v>
      </c>
    </row>
    <row r="7112" spans="1:5" x14ac:dyDescent="0.2">
      <c r="A7112" s="20">
        <v>95413</v>
      </c>
      <c r="B7112" s="17" t="s">
        <v>7109</v>
      </c>
      <c r="C7112" s="20" t="s">
        <v>7051</v>
      </c>
      <c r="D7112" s="21">
        <v>25.65</v>
      </c>
      <c r="E7112" s="15">
        <v>0</v>
      </c>
    </row>
    <row r="7113" spans="1:5" x14ac:dyDescent="0.2">
      <c r="A7113" s="20">
        <v>95393</v>
      </c>
      <c r="B7113" s="17" t="s">
        <v>7110</v>
      </c>
      <c r="C7113" s="20" t="s">
        <v>1991</v>
      </c>
      <c r="D7113" s="21">
        <v>0.84</v>
      </c>
      <c r="E7113" s="15">
        <v>0</v>
      </c>
    </row>
    <row r="7114" spans="1:5" x14ac:dyDescent="0.2">
      <c r="A7114" s="20">
        <v>95414</v>
      </c>
      <c r="B7114" s="17" t="s">
        <v>7111</v>
      </c>
      <c r="C7114" s="20" t="s">
        <v>7051</v>
      </c>
      <c r="D7114" s="21">
        <v>110.91</v>
      </c>
      <c r="E7114" s="15">
        <v>0</v>
      </c>
    </row>
    <row r="7115" spans="1:5" x14ac:dyDescent="0.2">
      <c r="A7115" s="20">
        <v>95314</v>
      </c>
      <c r="B7115" s="17" t="s">
        <v>7112</v>
      </c>
      <c r="C7115" s="20" t="s">
        <v>1991</v>
      </c>
      <c r="D7115" s="21">
        <v>0.3</v>
      </c>
      <c r="E7115" s="15">
        <v>0</v>
      </c>
    </row>
    <row r="7116" spans="1:5" x14ac:dyDescent="0.2">
      <c r="A7116" s="20">
        <v>101293</v>
      </c>
      <c r="B7116" s="17" t="s">
        <v>7113</v>
      </c>
      <c r="C7116" s="20" t="s">
        <v>7051</v>
      </c>
      <c r="D7116" s="21">
        <v>39.630000000000003</v>
      </c>
      <c r="E7116" s="15">
        <v>0</v>
      </c>
    </row>
    <row r="7117" spans="1:5" x14ac:dyDescent="0.2">
      <c r="A7117" s="20">
        <v>95394</v>
      </c>
      <c r="B7117" s="17" t="s">
        <v>7114</v>
      </c>
      <c r="C7117" s="20" t="s">
        <v>1991</v>
      </c>
      <c r="D7117" s="21">
        <v>1.08</v>
      </c>
      <c r="E7117" s="15">
        <v>0</v>
      </c>
    </row>
    <row r="7118" spans="1:5" x14ac:dyDescent="0.2">
      <c r="A7118" s="20">
        <v>95395</v>
      </c>
      <c r="B7118" s="17" t="s">
        <v>7115</v>
      </c>
      <c r="C7118" s="20" t="s">
        <v>1991</v>
      </c>
      <c r="D7118" s="21">
        <v>1.1399999999999999</v>
      </c>
      <c r="E7118" s="15">
        <v>0</v>
      </c>
    </row>
    <row r="7119" spans="1:5" x14ac:dyDescent="0.2">
      <c r="A7119" s="20">
        <v>95396</v>
      </c>
      <c r="B7119" s="17" t="s">
        <v>7116</v>
      </c>
      <c r="C7119" s="20" t="s">
        <v>1991</v>
      </c>
      <c r="D7119" s="21">
        <v>1.22</v>
      </c>
      <c r="E7119" s="15">
        <v>0</v>
      </c>
    </row>
    <row r="7120" spans="1:5" x14ac:dyDescent="0.2">
      <c r="A7120" s="20">
        <v>95419</v>
      </c>
      <c r="B7120" s="17" t="s">
        <v>7117</v>
      </c>
      <c r="C7120" s="20" t="s">
        <v>7051</v>
      </c>
      <c r="D7120" s="21">
        <v>143.04</v>
      </c>
      <c r="E7120" s="15">
        <v>0</v>
      </c>
    </row>
    <row r="7121" spans="1:5" x14ac:dyDescent="0.2">
      <c r="A7121" s="20">
        <v>95420</v>
      </c>
      <c r="B7121" s="17" t="s">
        <v>7118</v>
      </c>
      <c r="C7121" s="20" t="s">
        <v>7051</v>
      </c>
      <c r="D7121" s="21">
        <v>150.91</v>
      </c>
      <c r="E7121" s="15">
        <v>0</v>
      </c>
    </row>
    <row r="7122" spans="1:5" x14ac:dyDescent="0.2">
      <c r="A7122" s="20">
        <v>95421</v>
      </c>
      <c r="B7122" s="17" t="s">
        <v>7119</v>
      </c>
      <c r="C7122" s="20" t="s">
        <v>7051</v>
      </c>
      <c r="D7122" s="21">
        <v>161.33000000000001</v>
      </c>
      <c r="E7122" s="15">
        <v>0</v>
      </c>
    </row>
    <row r="7123" spans="1:5" x14ac:dyDescent="0.2">
      <c r="A7123" s="20">
        <v>101294</v>
      </c>
      <c r="B7123" s="17" t="s">
        <v>7120</v>
      </c>
      <c r="C7123" s="20" t="s">
        <v>7051</v>
      </c>
      <c r="D7123" s="21">
        <v>46.24</v>
      </c>
      <c r="E7123" s="15">
        <v>0</v>
      </c>
    </row>
    <row r="7124" spans="1:5" x14ac:dyDescent="0.2">
      <c r="A7124" s="20">
        <v>95315</v>
      </c>
      <c r="B7124" s="17" t="s">
        <v>7121</v>
      </c>
      <c r="C7124" s="20" t="s">
        <v>1991</v>
      </c>
      <c r="D7124" s="21">
        <v>0.35</v>
      </c>
      <c r="E7124" s="15">
        <v>0</v>
      </c>
    </row>
    <row r="7125" spans="1:5" x14ac:dyDescent="0.2">
      <c r="A7125" s="20">
        <v>100293</v>
      </c>
      <c r="B7125" s="17" t="s">
        <v>7122</v>
      </c>
      <c r="C7125" s="20" t="s">
        <v>1991</v>
      </c>
      <c r="D7125" s="21">
        <v>0.31</v>
      </c>
      <c r="E7125" s="15">
        <v>0</v>
      </c>
    </row>
    <row r="7126" spans="1:5" x14ac:dyDescent="0.2">
      <c r="A7126" s="20">
        <v>101295</v>
      </c>
      <c r="B7126" s="17" t="s">
        <v>7123</v>
      </c>
      <c r="C7126" s="20" t="s">
        <v>7051</v>
      </c>
      <c r="D7126" s="21">
        <v>41.68</v>
      </c>
      <c r="E7126" s="15">
        <v>0</v>
      </c>
    </row>
    <row r="7127" spans="1:5" x14ac:dyDescent="0.2">
      <c r="A7127" s="20">
        <v>95316</v>
      </c>
      <c r="B7127" s="17" t="s">
        <v>7124</v>
      </c>
      <c r="C7127" s="20" t="s">
        <v>1991</v>
      </c>
      <c r="D7127" s="21">
        <v>0.89</v>
      </c>
      <c r="E7127" s="15">
        <v>0</v>
      </c>
    </row>
    <row r="7128" spans="1:5" x14ac:dyDescent="0.2">
      <c r="A7128" s="20">
        <v>95317</v>
      </c>
      <c r="B7128" s="17" t="s">
        <v>7125</v>
      </c>
      <c r="C7128" s="20" t="s">
        <v>1991</v>
      </c>
      <c r="D7128" s="21">
        <v>0.43</v>
      </c>
      <c r="E7128" s="15">
        <v>0</v>
      </c>
    </row>
    <row r="7129" spans="1:5" x14ac:dyDescent="0.2">
      <c r="A7129" s="20">
        <v>101296</v>
      </c>
      <c r="B7129" s="17" t="s">
        <v>7126</v>
      </c>
      <c r="C7129" s="20" t="s">
        <v>7051</v>
      </c>
      <c r="D7129" s="21">
        <v>56.79</v>
      </c>
      <c r="E7129" s="15">
        <v>0</v>
      </c>
    </row>
    <row r="7130" spans="1:5" x14ac:dyDescent="0.2">
      <c r="A7130" s="20">
        <v>95398</v>
      </c>
      <c r="B7130" s="17" t="s">
        <v>7127</v>
      </c>
      <c r="C7130" s="20" t="s">
        <v>1991</v>
      </c>
      <c r="D7130" s="21">
        <v>0.16</v>
      </c>
      <c r="E7130" s="15">
        <v>0</v>
      </c>
    </row>
    <row r="7131" spans="1:5" x14ac:dyDescent="0.2">
      <c r="A7131" s="20">
        <v>95416</v>
      </c>
      <c r="B7131" s="17" t="s">
        <v>7128</v>
      </c>
      <c r="C7131" s="20" t="s">
        <v>7051</v>
      </c>
      <c r="D7131" s="21">
        <v>22.01</v>
      </c>
      <c r="E7131" s="15">
        <v>0</v>
      </c>
    </row>
    <row r="7132" spans="1:5" x14ac:dyDescent="0.2">
      <c r="A7132" s="20">
        <v>101297</v>
      </c>
      <c r="B7132" s="17" t="s">
        <v>7129</v>
      </c>
      <c r="C7132" s="20" t="s">
        <v>7051</v>
      </c>
      <c r="D7132" s="21">
        <v>45.72</v>
      </c>
      <c r="E7132" s="15">
        <v>0</v>
      </c>
    </row>
    <row r="7133" spans="1:5" x14ac:dyDescent="0.2">
      <c r="A7133" s="20">
        <v>95318</v>
      </c>
      <c r="B7133" s="17" t="s">
        <v>7130</v>
      </c>
      <c r="C7133" s="20" t="s">
        <v>1991</v>
      </c>
      <c r="D7133" s="21">
        <v>0.34</v>
      </c>
      <c r="E7133" s="15">
        <v>0</v>
      </c>
    </row>
    <row r="7134" spans="1:5" x14ac:dyDescent="0.2">
      <c r="A7134" s="20">
        <v>101298</v>
      </c>
      <c r="B7134" s="17" t="s">
        <v>7131</v>
      </c>
      <c r="C7134" s="20" t="s">
        <v>7051</v>
      </c>
      <c r="D7134" s="21">
        <v>36.450000000000003</v>
      </c>
      <c r="E7134" s="15">
        <v>0</v>
      </c>
    </row>
    <row r="7135" spans="1:5" x14ac:dyDescent="0.2">
      <c r="A7135" s="20">
        <v>95319</v>
      </c>
      <c r="B7135" s="17" t="s">
        <v>7132</v>
      </c>
      <c r="C7135" s="20" t="s">
        <v>1991</v>
      </c>
      <c r="D7135" s="21">
        <v>0.27</v>
      </c>
      <c r="E7135" s="15">
        <v>0</v>
      </c>
    </row>
    <row r="7136" spans="1:5" x14ac:dyDescent="0.2">
      <c r="A7136" s="20">
        <v>101299</v>
      </c>
      <c r="B7136" s="17" t="s">
        <v>7133</v>
      </c>
      <c r="C7136" s="20" t="s">
        <v>7051</v>
      </c>
      <c r="D7136" s="21">
        <v>46.64</v>
      </c>
      <c r="E7136" s="15">
        <v>0</v>
      </c>
    </row>
    <row r="7137" spans="1:5" x14ac:dyDescent="0.2">
      <c r="A7137" s="20">
        <v>95320</v>
      </c>
      <c r="B7137" s="17" t="s">
        <v>7134</v>
      </c>
      <c r="C7137" s="20" t="s">
        <v>1991</v>
      </c>
      <c r="D7137" s="21">
        <v>0.27</v>
      </c>
      <c r="E7137" s="15">
        <v>0</v>
      </c>
    </row>
    <row r="7138" spans="1:5" x14ac:dyDescent="0.2">
      <c r="A7138" s="20">
        <v>95321</v>
      </c>
      <c r="B7138" s="17" t="s">
        <v>7135</v>
      </c>
      <c r="C7138" s="20" t="s">
        <v>1991</v>
      </c>
      <c r="D7138" s="21">
        <v>0.24</v>
      </c>
      <c r="E7138" s="15">
        <v>0</v>
      </c>
    </row>
    <row r="7139" spans="1:5" x14ac:dyDescent="0.2">
      <c r="A7139" s="20">
        <v>101300</v>
      </c>
      <c r="B7139" s="17" t="s">
        <v>7136</v>
      </c>
      <c r="C7139" s="20" t="s">
        <v>7051</v>
      </c>
      <c r="D7139" s="21">
        <v>32.72</v>
      </c>
      <c r="E7139" s="15">
        <v>0</v>
      </c>
    </row>
    <row r="7140" spans="1:5" x14ac:dyDescent="0.2">
      <c r="A7140" s="20">
        <v>95322</v>
      </c>
      <c r="B7140" s="17" t="s">
        <v>7137</v>
      </c>
      <c r="C7140" s="20" t="s">
        <v>1991</v>
      </c>
      <c r="D7140" s="21">
        <v>0.3</v>
      </c>
      <c r="E7140" s="15">
        <v>0</v>
      </c>
    </row>
    <row r="7141" spans="1:5" x14ac:dyDescent="0.2">
      <c r="A7141" s="20">
        <v>101301</v>
      </c>
      <c r="B7141" s="17" t="s">
        <v>7138</v>
      </c>
      <c r="C7141" s="20" t="s">
        <v>7051</v>
      </c>
      <c r="D7141" s="21">
        <v>39.65</v>
      </c>
      <c r="E7141" s="15">
        <v>0</v>
      </c>
    </row>
    <row r="7142" spans="1:5" x14ac:dyDescent="0.2">
      <c r="A7142" s="20">
        <v>95323</v>
      </c>
      <c r="B7142" s="17" t="s">
        <v>7139</v>
      </c>
      <c r="C7142" s="20" t="s">
        <v>1991</v>
      </c>
      <c r="D7142" s="21">
        <v>0.32</v>
      </c>
      <c r="E7142" s="15">
        <v>0</v>
      </c>
    </row>
    <row r="7143" spans="1:5" x14ac:dyDescent="0.2">
      <c r="A7143" s="20">
        <v>101302</v>
      </c>
      <c r="B7143" s="17" t="s">
        <v>7140</v>
      </c>
      <c r="C7143" s="20" t="s">
        <v>7051</v>
      </c>
      <c r="D7143" s="21">
        <v>42.92</v>
      </c>
      <c r="E7143" s="15">
        <v>0</v>
      </c>
    </row>
    <row r="7144" spans="1:5" x14ac:dyDescent="0.2">
      <c r="A7144" s="20">
        <v>95324</v>
      </c>
      <c r="B7144" s="17" t="s">
        <v>7141</v>
      </c>
      <c r="C7144" s="20" t="s">
        <v>1991</v>
      </c>
      <c r="D7144" s="21">
        <v>0.38</v>
      </c>
      <c r="E7144" s="15">
        <v>0</v>
      </c>
    </row>
    <row r="7145" spans="1:5" x14ac:dyDescent="0.2">
      <c r="A7145" s="20">
        <v>101304</v>
      </c>
      <c r="B7145" s="17" t="s">
        <v>7142</v>
      </c>
      <c r="C7145" s="20" t="s">
        <v>7051</v>
      </c>
      <c r="D7145" s="21">
        <v>50.71</v>
      </c>
      <c r="E7145" s="15">
        <v>0</v>
      </c>
    </row>
    <row r="7146" spans="1:5" x14ac:dyDescent="0.2">
      <c r="A7146" s="20">
        <v>95325</v>
      </c>
      <c r="B7146" s="17" t="s">
        <v>7143</v>
      </c>
      <c r="C7146" s="20" t="s">
        <v>1991</v>
      </c>
      <c r="D7146" s="21">
        <v>0.56999999999999995</v>
      </c>
      <c r="E7146" s="15">
        <v>0</v>
      </c>
    </row>
    <row r="7147" spans="1:5" x14ac:dyDescent="0.2">
      <c r="A7147" s="20">
        <v>101305</v>
      </c>
      <c r="B7147" s="17" t="s">
        <v>7144</v>
      </c>
      <c r="C7147" s="20" t="s">
        <v>7051</v>
      </c>
      <c r="D7147" s="21">
        <v>76.05</v>
      </c>
      <c r="E7147" s="15">
        <v>0</v>
      </c>
    </row>
    <row r="7148" spans="1:5" x14ac:dyDescent="0.2">
      <c r="A7148" s="20">
        <v>95328</v>
      </c>
      <c r="B7148" s="17" t="s">
        <v>7145</v>
      </c>
      <c r="C7148" s="20" t="s">
        <v>1991</v>
      </c>
      <c r="D7148" s="21">
        <v>0.3</v>
      </c>
      <c r="E7148" s="15">
        <v>0</v>
      </c>
    </row>
    <row r="7149" spans="1:5" x14ac:dyDescent="0.2">
      <c r="A7149" s="20">
        <v>101307</v>
      </c>
      <c r="B7149" s="17" t="s">
        <v>7146</v>
      </c>
      <c r="C7149" s="20" t="s">
        <v>7051</v>
      </c>
      <c r="D7149" s="21">
        <v>39.630000000000003</v>
      </c>
      <c r="E7149" s="15">
        <v>0</v>
      </c>
    </row>
    <row r="7150" spans="1:5" x14ac:dyDescent="0.2">
      <c r="A7150" s="20">
        <v>101309</v>
      </c>
      <c r="B7150" s="17" t="s">
        <v>7147</v>
      </c>
      <c r="C7150" s="20" t="s">
        <v>7051</v>
      </c>
      <c r="D7150" s="21">
        <v>46.64</v>
      </c>
      <c r="E7150" s="15">
        <v>0</v>
      </c>
    </row>
    <row r="7151" spans="1:5" x14ac:dyDescent="0.2">
      <c r="A7151" s="20">
        <v>95329</v>
      </c>
      <c r="B7151" s="17" t="s">
        <v>7148</v>
      </c>
      <c r="C7151" s="20" t="s">
        <v>1991</v>
      </c>
      <c r="D7151" s="21">
        <v>0.38</v>
      </c>
      <c r="E7151" s="15">
        <v>0</v>
      </c>
    </row>
    <row r="7152" spans="1:5" x14ac:dyDescent="0.2">
      <c r="A7152" s="20">
        <v>101310</v>
      </c>
      <c r="B7152" s="17" t="s">
        <v>7149</v>
      </c>
      <c r="C7152" s="20" t="s">
        <v>7051</v>
      </c>
      <c r="D7152" s="21">
        <v>50.71</v>
      </c>
      <c r="E7152" s="15">
        <v>0</v>
      </c>
    </row>
    <row r="7153" spans="1:5" x14ac:dyDescent="0.2">
      <c r="A7153" s="20">
        <v>101311</v>
      </c>
      <c r="B7153" s="17" t="s">
        <v>7150</v>
      </c>
      <c r="C7153" s="20" t="s">
        <v>7051</v>
      </c>
      <c r="D7153" s="21">
        <v>39.630000000000003</v>
      </c>
      <c r="E7153" s="15">
        <v>0</v>
      </c>
    </row>
    <row r="7154" spans="1:5" x14ac:dyDescent="0.2">
      <c r="A7154" s="20">
        <v>95330</v>
      </c>
      <c r="B7154" s="17" t="s">
        <v>7151</v>
      </c>
      <c r="C7154" s="20" t="s">
        <v>1991</v>
      </c>
      <c r="D7154" s="21">
        <v>0.3</v>
      </c>
      <c r="E7154" s="15">
        <v>0</v>
      </c>
    </row>
    <row r="7155" spans="1:5" x14ac:dyDescent="0.2">
      <c r="A7155" s="20">
        <v>101312</v>
      </c>
      <c r="B7155" s="17" t="s">
        <v>7152</v>
      </c>
      <c r="C7155" s="20" t="s">
        <v>7051</v>
      </c>
      <c r="D7155" s="21">
        <v>59.1</v>
      </c>
      <c r="E7155" s="15">
        <v>0</v>
      </c>
    </row>
    <row r="7156" spans="1:5" x14ac:dyDescent="0.2">
      <c r="A7156" s="20">
        <v>95331</v>
      </c>
      <c r="B7156" s="17" t="s">
        <v>7153</v>
      </c>
      <c r="C7156" s="20" t="s">
        <v>1991</v>
      </c>
      <c r="D7156" s="21">
        <v>0.44</v>
      </c>
      <c r="E7156" s="15">
        <v>0</v>
      </c>
    </row>
    <row r="7157" spans="1:5" x14ac:dyDescent="0.2">
      <c r="A7157" s="20">
        <v>95400</v>
      </c>
      <c r="B7157" s="17" t="s">
        <v>7154</v>
      </c>
      <c r="C7157" s="20" t="s">
        <v>1991</v>
      </c>
      <c r="D7157" s="21">
        <v>0.32</v>
      </c>
      <c r="E7157" s="15">
        <v>0</v>
      </c>
    </row>
    <row r="7158" spans="1:5" x14ac:dyDescent="0.2">
      <c r="A7158" s="20">
        <v>95411</v>
      </c>
      <c r="B7158" s="17" t="s">
        <v>7155</v>
      </c>
      <c r="C7158" s="20" t="s">
        <v>7051</v>
      </c>
      <c r="D7158" s="21">
        <v>43.38</v>
      </c>
      <c r="E7158" s="15">
        <v>0</v>
      </c>
    </row>
    <row r="7159" spans="1:5" x14ac:dyDescent="0.2">
      <c r="A7159" s="20">
        <v>95332</v>
      </c>
      <c r="B7159" s="17" t="s">
        <v>7156</v>
      </c>
      <c r="C7159" s="20" t="s">
        <v>1991</v>
      </c>
      <c r="D7159" s="21">
        <v>1.28</v>
      </c>
      <c r="E7159" s="15">
        <v>0</v>
      </c>
    </row>
    <row r="7160" spans="1:5" x14ac:dyDescent="0.2">
      <c r="A7160" s="20">
        <v>101313</v>
      </c>
      <c r="B7160" s="17" t="s">
        <v>7157</v>
      </c>
      <c r="C7160" s="20" t="s">
        <v>7051</v>
      </c>
      <c r="D7160" s="21">
        <v>169.69</v>
      </c>
      <c r="E7160" s="15">
        <v>0</v>
      </c>
    </row>
    <row r="7161" spans="1:5" x14ac:dyDescent="0.2">
      <c r="A7161" s="20">
        <v>95334</v>
      </c>
      <c r="B7161" s="17" t="s">
        <v>7158</v>
      </c>
      <c r="C7161" s="20" t="s">
        <v>1991</v>
      </c>
      <c r="D7161" s="21">
        <v>1.25</v>
      </c>
      <c r="E7161" s="15">
        <v>0</v>
      </c>
    </row>
    <row r="7162" spans="1:5" x14ac:dyDescent="0.2">
      <c r="A7162" s="20">
        <v>101315</v>
      </c>
      <c r="B7162" s="17" t="s">
        <v>7159</v>
      </c>
      <c r="C7162" s="20" t="s">
        <v>7051</v>
      </c>
      <c r="D7162" s="21">
        <v>165.15</v>
      </c>
      <c r="E7162" s="15">
        <v>0</v>
      </c>
    </row>
    <row r="7163" spans="1:5" x14ac:dyDescent="0.2">
      <c r="A7163" s="20">
        <v>95335</v>
      </c>
      <c r="B7163" s="17" t="s">
        <v>7160</v>
      </c>
      <c r="C7163" s="20" t="s">
        <v>1991</v>
      </c>
      <c r="D7163" s="21">
        <v>0.56000000000000005</v>
      </c>
      <c r="E7163" s="15">
        <v>0</v>
      </c>
    </row>
    <row r="7164" spans="1:5" x14ac:dyDescent="0.2">
      <c r="A7164" s="20">
        <v>101316</v>
      </c>
      <c r="B7164" s="17" t="s">
        <v>7161</v>
      </c>
      <c r="C7164" s="20" t="s">
        <v>7051</v>
      </c>
      <c r="D7164" s="21">
        <v>74.08</v>
      </c>
      <c r="E7164" s="15">
        <v>0</v>
      </c>
    </row>
    <row r="7165" spans="1:5" x14ac:dyDescent="0.2">
      <c r="A7165" s="20">
        <v>95401</v>
      </c>
      <c r="B7165" s="17" t="s">
        <v>7162</v>
      </c>
      <c r="C7165" s="20" t="s">
        <v>1991</v>
      </c>
      <c r="D7165" s="21">
        <v>0.97</v>
      </c>
      <c r="E7165" s="15">
        <v>0</v>
      </c>
    </row>
    <row r="7166" spans="1:5" x14ac:dyDescent="0.2">
      <c r="A7166" s="20">
        <v>95422</v>
      </c>
      <c r="B7166" s="17" t="s">
        <v>7163</v>
      </c>
      <c r="C7166" s="20" t="s">
        <v>7051</v>
      </c>
      <c r="D7166" s="21">
        <v>128.69999999999999</v>
      </c>
      <c r="E7166" s="15">
        <v>0</v>
      </c>
    </row>
    <row r="7167" spans="1:5" x14ac:dyDescent="0.2">
      <c r="A7167" s="20">
        <v>95402</v>
      </c>
      <c r="B7167" s="17" t="s">
        <v>7164</v>
      </c>
      <c r="C7167" s="20" t="s">
        <v>1991</v>
      </c>
      <c r="D7167" s="21">
        <v>1.98</v>
      </c>
      <c r="E7167" s="15">
        <v>0</v>
      </c>
    </row>
    <row r="7168" spans="1:5" x14ac:dyDescent="0.2">
      <c r="A7168" s="20">
        <v>95415</v>
      </c>
      <c r="B7168" s="17" t="s">
        <v>7165</v>
      </c>
      <c r="C7168" s="20" t="s">
        <v>7051</v>
      </c>
      <c r="D7168" s="21">
        <v>262.27</v>
      </c>
      <c r="E7168" s="15">
        <v>0</v>
      </c>
    </row>
    <row r="7169" spans="1:5" x14ac:dyDescent="0.2">
      <c r="A7169" s="20">
        <v>95403</v>
      </c>
      <c r="B7169" s="17" t="s">
        <v>7166</v>
      </c>
      <c r="C7169" s="20" t="s">
        <v>1991</v>
      </c>
      <c r="D7169" s="21">
        <v>2.02</v>
      </c>
      <c r="E7169" s="15">
        <v>0</v>
      </c>
    </row>
    <row r="7170" spans="1:5" x14ac:dyDescent="0.2">
      <c r="A7170" s="20">
        <v>95417</v>
      </c>
      <c r="B7170" s="17" t="s">
        <v>7167</v>
      </c>
      <c r="C7170" s="20" t="s">
        <v>7051</v>
      </c>
      <c r="D7170" s="21">
        <v>266.8</v>
      </c>
    </row>
    <row r="7171" spans="1:5" x14ac:dyDescent="0.2">
      <c r="A7171" s="20">
        <v>95404</v>
      </c>
      <c r="B7171" s="17" t="s">
        <v>7168</v>
      </c>
      <c r="C7171" s="20" t="s">
        <v>1991</v>
      </c>
      <c r="D7171" s="21">
        <v>2.83</v>
      </c>
      <c r="E7171" s="15">
        <v>0</v>
      </c>
    </row>
    <row r="7172" spans="1:5" x14ac:dyDescent="0.2">
      <c r="A7172" s="20">
        <v>95418</v>
      </c>
      <c r="B7172" s="17" t="s">
        <v>7169</v>
      </c>
      <c r="C7172" s="20" t="s">
        <v>7051</v>
      </c>
      <c r="D7172" s="21">
        <v>373.74</v>
      </c>
      <c r="E7172" s="15">
        <v>0</v>
      </c>
    </row>
    <row r="7173" spans="1:5" x14ac:dyDescent="0.2">
      <c r="A7173" s="20">
        <v>95337</v>
      </c>
      <c r="B7173" s="17" t="s">
        <v>7170</v>
      </c>
      <c r="C7173" s="20" t="s">
        <v>1991</v>
      </c>
      <c r="D7173" s="21">
        <v>0.3</v>
      </c>
    </row>
    <row r="7174" spans="1:5" x14ac:dyDescent="0.2">
      <c r="A7174" s="20">
        <v>101322</v>
      </c>
      <c r="B7174" s="17" t="s">
        <v>7171</v>
      </c>
      <c r="C7174" s="20" t="s">
        <v>7051</v>
      </c>
      <c r="D7174" s="21">
        <v>39.630000000000003</v>
      </c>
    </row>
    <row r="7175" spans="1:5" x14ac:dyDescent="0.2">
      <c r="A7175" s="20">
        <v>95338</v>
      </c>
      <c r="B7175" s="17" t="s">
        <v>7172</v>
      </c>
      <c r="C7175" s="20" t="s">
        <v>1991</v>
      </c>
      <c r="D7175" s="21">
        <v>0.55000000000000004</v>
      </c>
      <c r="E7175" s="15">
        <v>0</v>
      </c>
    </row>
    <row r="7176" spans="1:5" x14ac:dyDescent="0.2">
      <c r="A7176" s="20">
        <v>101323</v>
      </c>
      <c r="B7176" s="17" t="s">
        <v>7173</v>
      </c>
      <c r="C7176" s="20" t="s">
        <v>7051</v>
      </c>
      <c r="D7176" s="21">
        <v>72.83</v>
      </c>
      <c r="E7176" s="15">
        <v>0</v>
      </c>
    </row>
    <row r="7177" spans="1:5" x14ac:dyDescent="0.2">
      <c r="A7177" s="20">
        <v>102918</v>
      </c>
      <c r="B7177" s="17" t="s">
        <v>7174</v>
      </c>
      <c r="C7177" s="20" t="s">
        <v>1991</v>
      </c>
      <c r="D7177" s="21">
        <v>0</v>
      </c>
    </row>
    <row r="7178" spans="1:5" x14ac:dyDescent="0.2">
      <c r="A7178" s="20">
        <v>101325</v>
      </c>
      <c r="B7178" s="17" t="s">
        <v>7175</v>
      </c>
      <c r="C7178" s="20" t="s">
        <v>7051</v>
      </c>
      <c r="D7178" s="21">
        <v>66</v>
      </c>
      <c r="E7178" s="15">
        <v>0</v>
      </c>
    </row>
    <row r="7179" spans="1:5" x14ac:dyDescent="0.2">
      <c r="A7179" s="20">
        <v>95390</v>
      </c>
      <c r="B7179" s="17" t="s">
        <v>7176</v>
      </c>
      <c r="C7179" s="20" t="s">
        <v>1991</v>
      </c>
      <c r="D7179" s="21">
        <v>0.11</v>
      </c>
      <c r="E7179" s="15">
        <v>0</v>
      </c>
    </row>
    <row r="7180" spans="1:5" x14ac:dyDescent="0.2">
      <c r="A7180" s="20">
        <v>101326</v>
      </c>
      <c r="B7180" s="17" t="s">
        <v>7177</v>
      </c>
      <c r="C7180" s="20" t="s">
        <v>7051</v>
      </c>
      <c r="D7180" s="21">
        <v>15.46</v>
      </c>
      <c r="E7180" s="15">
        <v>0</v>
      </c>
    </row>
    <row r="7181" spans="1:5" x14ac:dyDescent="0.2">
      <c r="A7181" s="20">
        <v>95340</v>
      </c>
      <c r="B7181" s="17" t="s">
        <v>7178</v>
      </c>
      <c r="C7181" s="20" t="s">
        <v>1991</v>
      </c>
      <c r="D7181" s="21">
        <v>0.38</v>
      </c>
      <c r="E7181" s="15">
        <v>0</v>
      </c>
    </row>
    <row r="7182" spans="1:5" x14ac:dyDescent="0.2">
      <c r="A7182" s="20">
        <v>101330</v>
      </c>
      <c r="B7182" s="17" t="s">
        <v>7179</v>
      </c>
      <c r="C7182" s="20" t="s">
        <v>7051</v>
      </c>
      <c r="D7182" s="21">
        <v>50.71</v>
      </c>
      <c r="E7182" s="15">
        <v>0</v>
      </c>
    </row>
    <row r="7183" spans="1:5" x14ac:dyDescent="0.2">
      <c r="A7183" s="20">
        <v>101331</v>
      </c>
      <c r="B7183" s="17" t="s">
        <v>7180</v>
      </c>
      <c r="C7183" s="20" t="s">
        <v>7051</v>
      </c>
      <c r="D7183" s="21">
        <v>52.55</v>
      </c>
      <c r="E7183" s="15">
        <v>0</v>
      </c>
    </row>
    <row r="7184" spans="1:5" x14ac:dyDescent="0.2">
      <c r="A7184" s="20">
        <v>95341</v>
      </c>
      <c r="B7184" s="17" t="s">
        <v>7181</v>
      </c>
      <c r="C7184" s="20" t="s">
        <v>1991</v>
      </c>
      <c r="D7184" s="21">
        <v>0.39</v>
      </c>
    </row>
    <row r="7185" spans="1:5" x14ac:dyDescent="0.2">
      <c r="A7185" s="20">
        <v>95339</v>
      </c>
      <c r="B7185" s="17" t="s">
        <v>7182</v>
      </c>
      <c r="C7185" s="20" t="s">
        <v>1991</v>
      </c>
      <c r="D7185" s="21">
        <v>0.51</v>
      </c>
      <c r="E7185" s="15">
        <v>0</v>
      </c>
    </row>
    <row r="7186" spans="1:5" x14ac:dyDescent="0.2">
      <c r="A7186" s="20">
        <v>101329</v>
      </c>
      <c r="B7186" s="17" t="s">
        <v>7183</v>
      </c>
      <c r="C7186" s="20" t="s">
        <v>7051</v>
      </c>
      <c r="D7186" s="21">
        <v>68.069999999999993</v>
      </c>
      <c r="E7186" s="15">
        <v>0</v>
      </c>
    </row>
    <row r="7187" spans="1:5" x14ac:dyDescent="0.2">
      <c r="A7187" s="20">
        <v>95342</v>
      </c>
      <c r="B7187" s="17" t="s">
        <v>7184</v>
      </c>
      <c r="C7187" s="20" t="s">
        <v>1991</v>
      </c>
      <c r="D7187" s="21">
        <v>0.34</v>
      </c>
      <c r="E7187" s="15">
        <v>0</v>
      </c>
    </row>
    <row r="7188" spans="1:5" x14ac:dyDescent="0.2">
      <c r="A7188" s="20">
        <v>101333</v>
      </c>
      <c r="B7188" s="17" t="s">
        <v>7185</v>
      </c>
      <c r="C7188" s="20" t="s">
        <v>7051</v>
      </c>
      <c r="D7188" s="21">
        <v>45.72</v>
      </c>
      <c r="E7188" s="15">
        <v>0</v>
      </c>
    </row>
    <row r="7189" spans="1:5" x14ac:dyDescent="0.2">
      <c r="A7189" s="20">
        <v>100298</v>
      </c>
      <c r="B7189" s="17" t="s">
        <v>7186</v>
      </c>
      <c r="C7189" s="20" t="s">
        <v>1991</v>
      </c>
      <c r="D7189" s="21">
        <v>0.95</v>
      </c>
      <c r="E7189" s="15">
        <v>0</v>
      </c>
    </row>
    <row r="7190" spans="1:5" x14ac:dyDescent="0.2">
      <c r="A7190" s="20">
        <v>101334</v>
      </c>
      <c r="B7190" s="17" t="s">
        <v>7187</v>
      </c>
      <c r="C7190" s="20" t="s">
        <v>7051</v>
      </c>
      <c r="D7190" s="21">
        <v>125.83</v>
      </c>
      <c r="E7190" s="15">
        <v>0</v>
      </c>
    </row>
    <row r="7191" spans="1:5" x14ac:dyDescent="0.2">
      <c r="A7191" s="20">
        <v>95405</v>
      </c>
      <c r="B7191" s="17" t="s">
        <v>7188</v>
      </c>
      <c r="C7191" s="20" t="s">
        <v>1991</v>
      </c>
      <c r="D7191" s="21">
        <v>1.59</v>
      </c>
      <c r="E7191" s="15">
        <v>0</v>
      </c>
    </row>
    <row r="7192" spans="1:5" x14ac:dyDescent="0.2">
      <c r="A7192" s="20">
        <v>95423</v>
      </c>
      <c r="B7192" s="17" t="s">
        <v>7189</v>
      </c>
      <c r="C7192" s="20" t="s">
        <v>7051</v>
      </c>
      <c r="D7192" s="21">
        <v>209.94</v>
      </c>
      <c r="E7192" s="15">
        <v>0</v>
      </c>
    </row>
    <row r="7193" spans="1:5" x14ac:dyDescent="0.2">
      <c r="A7193" s="20">
        <v>100295</v>
      </c>
      <c r="B7193" s="17" t="s">
        <v>7190</v>
      </c>
      <c r="C7193" s="20" t="s">
        <v>1991</v>
      </c>
      <c r="D7193" s="21">
        <v>1.05</v>
      </c>
      <c r="E7193" s="15">
        <v>0</v>
      </c>
    </row>
    <row r="7194" spans="1:5" x14ac:dyDescent="0.2">
      <c r="A7194" s="20">
        <v>101303</v>
      </c>
      <c r="B7194" s="17" t="s">
        <v>7191</v>
      </c>
      <c r="C7194" s="20" t="s">
        <v>7051</v>
      </c>
      <c r="D7194" s="21">
        <v>138.66</v>
      </c>
      <c r="E7194" s="15">
        <v>0</v>
      </c>
    </row>
    <row r="7195" spans="1:5" x14ac:dyDescent="0.2">
      <c r="A7195" s="20">
        <v>95344</v>
      </c>
      <c r="B7195" s="17" t="s">
        <v>7192</v>
      </c>
      <c r="C7195" s="20" t="s">
        <v>1991</v>
      </c>
      <c r="D7195" s="21">
        <v>0.3</v>
      </c>
      <c r="E7195" s="15">
        <v>0</v>
      </c>
    </row>
    <row r="7196" spans="1:5" x14ac:dyDescent="0.2">
      <c r="A7196" s="20">
        <v>101308</v>
      </c>
      <c r="B7196" s="17" t="s">
        <v>7193</v>
      </c>
      <c r="C7196" s="20" t="s">
        <v>7051</v>
      </c>
      <c r="D7196" s="21">
        <v>40.33</v>
      </c>
      <c r="E7196" s="15">
        <v>0</v>
      </c>
    </row>
    <row r="7197" spans="1:5" x14ac:dyDescent="0.2">
      <c r="A7197" s="20">
        <v>105536</v>
      </c>
      <c r="B7197" s="17" t="s">
        <v>7194</v>
      </c>
      <c r="C7197" s="20" t="s">
        <v>1991</v>
      </c>
      <c r="D7197" s="21">
        <v>0</v>
      </c>
      <c r="E7197" s="15">
        <v>0</v>
      </c>
    </row>
    <row r="7198" spans="1:5" x14ac:dyDescent="0.2">
      <c r="A7198" s="20">
        <v>101320</v>
      </c>
      <c r="B7198" s="17" t="s">
        <v>7195</v>
      </c>
      <c r="C7198" s="20" t="s">
        <v>7051</v>
      </c>
      <c r="D7198" s="21">
        <v>34.81</v>
      </c>
      <c r="E7198" s="15">
        <v>0</v>
      </c>
    </row>
    <row r="7199" spans="1:5" x14ac:dyDescent="0.2">
      <c r="A7199" s="20">
        <v>95343</v>
      </c>
      <c r="B7199" s="17" t="s">
        <v>7196</v>
      </c>
      <c r="C7199" s="20" t="s">
        <v>1991</v>
      </c>
      <c r="D7199" s="21">
        <v>0.5</v>
      </c>
      <c r="E7199" s="15">
        <v>0</v>
      </c>
    </row>
    <row r="7200" spans="1:5" x14ac:dyDescent="0.2">
      <c r="A7200" s="20">
        <v>95345</v>
      </c>
      <c r="B7200" s="17" t="s">
        <v>7197</v>
      </c>
      <c r="C7200" s="20" t="s">
        <v>1991</v>
      </c>
      <c r="D7200" s="21">
        <v>0.97</v>
      </c>
      <c r="E7200" s="15">
        <v>0</v>
      </c>
    </row>
    <row r="7201" spans="1:5" x14ac:dyDescent="0.2">
      <c r="A7201" s="20">
        <v>95346</v>
      </c>
      <c r="B7201" s="17" t="s">
        <v>7198</v>
      </c>
      <c r="C7201" s="20" t="s">
        <v>1991</v>
      </c>
      <c r="D7201" s="21">
        <v>0.15</v>
      </c>
      <c r="E7201" s="15">
        <v>0</v>
      </c>
    </row>
    <row r="7202" spans="1:5" x14ac:dyDescent="0.2">
      <c r="A7202" s="20">
        <v>101324</v>
      </c>
      <c r="B7202" s="17" t="s">
        <v>7199</v>
      </c>
      <c r="C7202" s="20" t="s">
        <v>7051</v>
      </c>
      <c r="D7202" s="21">
        <v>20.440000000000001</v>
      </c>
      <c r="E7202" s="15">
        <v>0</v>
      </c>
    </row>
    <row r="7203" spans="1:5" x14ac:dyDescent="0.2">
      <c r="A7203" s="20">
        <v>101328</v>
      </c>
      <c r="B7203" s="17" t="s">
        <v>7200</v>
      </c>
      <c r="C7203" s="20" t="s">
        <v>7051</v>
      </c>
      <c r="D7203" s="21">
        <v>24.47</v>
      </c>
      <c r="E7203" s="15">
        <v>0</v>
      </c>
    </row>
    <row r="7204" spans="1:5" x14ac:dyDescent="0.2">
      <c r="A7204" s="20">
        <v>95347</v>
      </c>
      <c r="B7204" s="17" t="s">
        <v>7201</v>
      </c>
      <c r="C7204" s="20" t="s">
        <v>1991</v>
      </c>
      <c r="D7204" s="21">
        <v>0.14000000000000001</v>
      </c>
      <c r="E7204" s="15">
        <v>0</v>
      </c>
    </row>
    <row r="7205" spans="1:5" x14ac:dyDescent="0.2">
      <c r="A7205" s="20">
        <v>95408</v>
      </c>
      <c r="B7205" s="17" t="s">
        <v>7202</v>
      </c>
      <c r="C7205" s="20" t="s">
        <v>7051</v>
      </c>
      <c r="D7205" s="21">
        <v>19.670000000000002</v>
      </c>
      <c r="E7205" s="15">
        <v>0</v>
      </c>
    </row>
    <row r="7206" spans="1:5" x14ac:dyDescent="0.2">
      <c r="A7206" s="20">
        <v>95348</v>
      </c>
      <c r="B7206" s="17" t="s">
        <v>7203</v>
      </c>
      <c r="C7206" s="20" t="s">
        <v>1991</v>
      </c>
      <c r="D7206" s="21">
        <v>0.18</v>
      </c>
      <c r="E7206" s="15">
        <v>0</v>
      </c>
    </row>
    <row r="7207" spans="1:5" x14ac:dyDescent="0.2">
      <c r="A7207" s="20">
        <v>101332</v>
      </c>
      <c r="B7207" s="17" t="s">
        <v>7204</v>
      </c>
      <c r="C7207" s="20" t="s">
        <v>7051</v>
      </c>
      <c r="D7207" s="21">
        <v>16.38</v>
      </c>
      <c r="E7207" s="15">
        <v>0</v>
      </c>
    </row>
    <row r="7208" spans="1:5" x14ac:dyDescent="0.2">
      <c r="A7208" s="20">
        <v>95349</v>
      </c>
      <c r="B7208" s="17" t="s">
        <v>7205</v>
      </c>
      <c r="C7208" s="20" t="s">
        <v>1991</v>
      </c>
      <c r="D7208" s="21">
        <v>0.12</v>
      </c>
      <c r="E7208" s="15">
        <v>0</v>
      </c>
    </row>
    <row r="7209" spans="1:5" x14ac:dyDescent="0.2">
      <c r="A7209" s="20">
        <v>101336</v>
      </c>
      <c r="B7209" s="17" t="s">
        <v>7206</v>
      </c>
      <c r="C7209" s="20" t="s">
        <v>7051</v>
      </c>
      <c r="D7209" s="21">
        <v>71.02</v>
      </c>
      <c r="E7209" s="15">
        <v>0</v>
      </c>
    </row>
    <row r="7210" spans="1:5" x14ac:dyDescent="0.2">
      <c r="A7210" s="20">
        <v>95351</v>
      </c>
      <c r="B7210" s="17" t="s">
        <v>7207</v>
      </c>
      <c r="C7210" s="20" t="s">
        <v>1991</v>
      </c>
      <c r="D7210" s="21">
        <v>0.53</v>
      </c>
      <c r="E7210" s="15">
        <v>0</v>
      </c>
    </row>
    <row r="7211" spans="1:5" x14ac:dyDescent="0.2">
      <c r="A7211" s="20">
        <v>95352</v>
      </c>
      <c r="B7211" s="17" t="s">
        <v>7208</v>
      </c>
      <c r="C7211" s="20" t="s">
        <v>1991</v>
      </c>
      <c r="D7211" s="21">
        <v>0.19</v>
      </c>
      <c r="E7211" s="15">
        <v>0</v>
      </c>
    </row>
    <row r="7212" spans="1:5" x14ac:dyDescent="0.2">
      <c r="A7212" s="20">
        <v>101337</v>
      </c>
      <c r="B7212" s="17" t="s">
        <v>7209</v>
      </c>
      <c r="C7212" s="20" t="s">
        <v>7051</v>
      </c>
      <c r="D7212" s="21">
        <v>26.25</v>
      </c>
      <c r="E7212" s="15">
        <v>0</v>
      </c>
    </row>
    <row r="7213" spans="1:5" x14ac:dyDescent="0.2">
      <c r="A7213" s="20">
        <v>101338</v>
      </c>
      <c r="B7213" s="17" t="s">
        <v>7210</v>
      </c>
      <c r="C7213" s="20" t="s">
        <v>7051</v>
      </c>
      <c r="D7213" s="21">
        <v>34.07</v>
      </c>
      <c r="E7213" s="15">
        <v>0</v>
      </c>
    </row>
    <row r="7214" spans="1:5" x14ac:dyDescent="0.2">
      <c r="A7214" s="20">
        <v>95354</v>
      </c>
      <c r="B7214" s="17" t="s">
        <v>7211</v>
      </c>
      <c r="C7214" s="20" t="s">
        <v>1991</v>
      </c>
      <c r="D7214" s="21">
        <v>0.23</v>
      </c>
      <c r="E7214" s="15">
        <v>0</v>
      </c>
    </row>
    <row r="7215" spans="1:5" x14ac:dyDescent="0.2">
      <c r="A7215" s="20">
        <v>101339</v>
      </c>
      <c r="B7215" s="17" t="s">
        <v>7212</v>
      </c>
      <c r="C7215" s="20" t="s">
        <v>7051</v>
      </c>
      <c r="D7215" s="21">
        <v>31.36</v>
      </c>
      <c r="E7215" s="15">
        <v>0</v>
      </c>
    </row>
    <row r="7216" spans="1:5" x14ac:dyDescent="0.2">
      <c r="A7216" s="20">
        <v>101340</v>
      </c>
      <c r="B7216" s="17" t="s">
        <v>7213</v>
      </c>
      <c r="C7216" s="20" t="s">
        <v>7051</v>
      </c>
      <c r="D7216" s="21">
        <v>28.44</v>
      </c>
      <c r="E7216" s="15">
        <v>0</v>
      </c>
    </row>
    <row r="7217" spans="1:5" x14ac:dyDescent="0.2">
      <c r="A7217" s="20">
        <v>95389</v>
      </c>
      <c r="B7217" s="17" t="s">
        <v>7214</v>
      </c>
      <c r="C7217" s="20" t="s">
        <v>1991</v>
      </c>
      <c r="D7217" s="21">
        <v>0.21</v>
      </c>
      <c r="E7217" s="15">
        <v>0</v>
      </c>
    </row>
    <row r="7218" spans="1:5" x14ac:dyDescent="0.2">
      <c r="A7218" s="20">
        <v>101341</v>
      </c>
      <c r="B7218" s="17" t="s">
        <v>7215</v>
      </c>
      <c r="C7218" s="20" t="s">
        <v>7051</v>
      </c>
      <c r="D7218" s="21">
        <v>26.63</v>
      </c>
      <c r="E7218" s="15">
        <v>0</v>
      </c>
    </row>
    <row r="7219" spans="1:5" x14ac:dyDescent="0.2">
      <c r="A7219" s="20">
        <v>95355</v>
      </c>
      <c r="B7219" s="17" t="s">
        <v>7216</v>
      </c>
      <c r="C7219" s="20" t="s">
        <v>1991</v>
      </c>
      <c r="D7219" s="21">
        <v>0.2</v>
      </c>
      <c r="E7219" s="15">
        <v>0</v>
      </c>
    </row>
    <row r="7220" spans="1:5" x14ac:dyDescent="0.2">
      <c r="A7220" s="20">
        <v>95356</v>
      </c>
      <c r="B7220" s="17" t="s">
        <v>7217</v>
      </c>
      <c r="C7220" s="20" t="s">
        <v>1991</v>
      </c>
      <c r="D7220" s="21">
        <v>0.23</v>
      </c>
      <c r="E7220" s="15">
        <v>0</v>
      </c>
    </row>
    <row r="7221" spans="1:5" x14ac:dyDescent="0.2">
      <c r="A7221" s="20">
        <v>101342</v>
      </c>
      <c r="B7221" s="17" t="s">
        <v>7218</v>
      </c>
      <c r="C7221" s="20" t="s">
        <v>7051</v>
      </c>
      <c r="D7221" s="21">
        <v>31.36</v>
      </c>
      <c r="E7221" s="15">
        <v>0</v>
      </c>
    </row>
    <row r="7222" spans="1:5" x14ac:dyDescent="0.2">
      <c r="A7222" s="20">
        <v>95357</v>
      </c>
      <c r="B7222" s="17" t="s">
        <v>7219</v>
      </c>
      <c r="C7222" s="20" t="s">
        <v>1991</v>
      </c>
      <c r="D7222" s="21">
        <v>0.44</v>
      </c>
      <c r="E7222" s="15">
        <v>0</v>
      </c>
    </row>
    <row r="7223" spans="1:5" x14ac:dyDescent="0.2">
      <c r="A7223" s="20">
        <v>101343</v>
      </c>
      <c r="B7223" s="17" t="s">
        <v>7220</v>
      </c>
      <c r="C7223" s="20" t="s">
        <v>7051</v>
      </c>
      <c r="D7223" s="21">
        <v>58.08</v>
      </c>
      <c r="E7223" s="15">
        <v>0</v>
      </c>
    </row>
    <row r="7224" spans="1:5" x14ac:dyDescent="0.2">
      <c r="A7224" s="20">
        <v>95358</v>
      </c>
      <c r="B7224" s="17" t="s">
        <v>7221</v>
      </c>
      <c r="C7224" s="20" t="s">
        <v>1991</v>
      </c>
      <c r="D7224" s="21">
        <v>0.43</v>
      </c>
      <c r="E7224" s="15">
        <v>0</v>
      </c>
    </row>
    <row r="7225" spans="1:5" x14ac:dyDescent="0.2">
      <c r="A7225" s="20">
        <v>101344</v>
      </c>
      <c r="B7225" s="17" t="s">
        <v>7222</v>
      </c>
      <c r="C7225" s="20" t="s">
        <v>7051</v>
      </c>
      <c r="D7225" s="21">
        <v>57.22</v>
      </c>
      <c r="E7225" s="15">
        <v>0</v>
      </c>
    </row>
    <row r="7226" spans="1:5" x14ac:dyDescent="0.2">
      <c r="A7226" s="20">
        <v>95359</v>
      </c>
      <c r="B7226" s="17" t="s">
        <v>7223</v>
      </c>
      <c r="C7226" s="20" t="s">
        <v>1991</v>
      </c>
      <c r="D7226" s="21">
        <v>0.44</v>
      </c>
      <c r="E7226" s="15">
        <v>0</v>
      </c>
    </row>
    <row r="7227" spans="1:5" x14ac:dyDescent="0.2">
      <c r="A7227" s="20">
        <v>101345</v>
      </c>
      <c r="B7227" s="17" t="s">
        <v>7224</v>
      </c>
      <c r="C7227" s="20" t="s">
        <v>7051</v>
      </c>
      <c r="D7227" s="21">
        <v>59.19</v>
      </c>
      <c r="E7227" s="15">
        <v>0</v>
      </c>
    </row>
    <row r="7228" spans="1:5" x14ac:dyDescent="0.2">
      <c r="A7228" s="20">
        <v>101346</v>
      </c>
      <c r="B7228" s="17" t="s">
        <v>7225</v>
      </c>
      <c r="C7228" s="20" t="s">
        <v>7051</v>
      </c>
      <c r="D7228" s="21">
        <v>32.32</v>
      </c>
      <c r="E7228" s="15">
        <v>0</v>
      </c>
    </row>
    <row r="7229" spans="1:5" x14ac:dyDescent="0.2">
      <c r="A7229" s="20">
        <v>101347</v>
      </c>
      <c r="B7229" s="17" t="s">
        <v>7226</v>
      </c>
      <c r="C7229" s="20" t="s">
        <v>7051</v>
      </c>
      <c r="D7229" s="21">
        <v>46.72</v>
      </c>
      <c r="E7229" s="15">
        <v>0</v>
      </c>
    </row>
    <row r="7230" spans="1:5" x14ac:dyDescent="0.2">
      <c r="A7230" s="20">
        <v>95361</v>
      </c>
      <c r="B7230" s="17" t="s">
        <v>7227</v>
      </c>
      <c r="C7230" s="20" t="s">
        <v>1991</v>
      </c>
      <c r="D7230" s="21">
        <v>0.22</v>
      </c>
      <c r="E7230" s="15">
        <v>0</v>
      </c>
    </row>
    <row r="7231" spans="1:5" x14ac:dyDescent="0.2">
      <c r="A7231" s="20">
        <v>101348</v>
      </c>
      <c r="B7231" s="17" t="s">
        <v>7228</v>
      </c>
      <c r="C7231" s="20" t="s">
        <v>7051</v>
      </c>
      <c r="D7231" s="21">
        <v>29.05</v>
      </c>
      <c r="E7231" s="15">
        <v>0</v>
      </c>
    </row>
    <row r="7232" spans="1:5" x14ac:dyDescent="0.2">
      <c r="A7232" s="20">
        <v>101349</v>
      </c>
      <c r="B7232" s="17" t="s">
        <v>7229</v>
      </c>
      <c r="C7232" s="20" t="s">
        <v>7051</v>
      </c>
      <c r="D7232" s="21">
        <v>43.35</v>
      </c>
      <c r="E7232" s="15">
        <v>0</v>
      </c>
    </row>
    <row r="7233" spans="1:5" x14ac:dyDescent="0.2">
      <c r="A7233" s="20">
        <v>95362</v>
      </c>
      <c r="B7233" s="17" t="s">
        <v>7230</v>
      </c>
      <c r="C7233" s="20" t="s">
        <v>1991</v>
      </c>
      <c r="D7233" s="21">
        <v>0.32</v>
      </c>
      <c r="E7233" s="15">
        <v>0</v>
      </c>
    </row>
    <row r="7234" spans="1:5" x14ac:dyDescent="0.2">
      <c r="A7234" s="20">
        <v>95363</v>
      </c>
      <c r="B7234" s="17" t="s">
        <v>7231</v>
      </c>
      <c r="C7234" s="20" t="s">
        <v>1991</v>
      </c>
      <c r="D7234" s="21">
        <v>0.32</v>
      </c>
      <c r="E7234" s="15">
        <v>0</v>
      </c>
    </row>
    <row r="7235" spans="1:5" x14ac:dyDescent="0.2">
      <c r="A7235" s="20">
        <v>101350</v>
      </c>
      <c r="B7235" s="17" t="s">
        <v>7232</v>
      </c>
      <c r="C7235" s="20" t="s">
        <v>7051</v>
      </c>
      <c r="D7235" s="21">
        <v>43.35</v>
      </c>
      <c r="E7235" s="15">
        <v>0</v>
      </c>
    </row>
    <row r="7236" spans="1:5" x14ac:dyDescent="0.2">
      <c r="A7236" s="20">
        <v>95360</v>
      </c>
      <c r="B7236" s="17" t="s">
        <v>7233</v>
      </c>
      <c r="C7236" s="20" t="s">
        <v>1991</v>
      </c>
      <c r="D7236" s="21">
        <v>0.35</v>
      </c>
      <c r="E7236" s="15">
        <v>0</v>
      </c>
    </row>
    <row r="7237" spans="1:5" x14ac:dyDescent="0.2">
      <c r="A7237" s="20">
        <v>101351</v>
      </c>
      <c r="B7237" s="17" t="s">
        <v>7234</v>
      </c>
      <c r="C7237" s="20" t="s">
        <v>7051</v>
      </c>
      <c r="D7237" s="21">
        <v>31.36</v>
      </c>
      <c r="E7237" s="15">
        <v>0</v>
      </c>
    </row>
    <row r="7238" spans="1:5" x14ac:dyDescent="0.2">
      <c r="A7238" s="20">
        <v>95365</v>
      </c>
      <c r="B7238" s="17" t="s">
        <v>7235</v>
      </c>
      <c r="C7238" s="20" t="s">
        <v>1991</v>
      </c>
      <c r="D7238" s="21">
        <v>0.23</v>
      </c>
      <c r="E7238" s="15">
        <v>0</v>
      </c>
    </row>
    <row r="7239" spans="1:5" x14ac:dyDescent="0.2">
      <c r="A7239" s="20">
        <v>101352</v>
      </c>
      <c r="B7239" s="17" t="s">
        <v>7236</v>
      </c>
      <c r="C7239" s="20" t="s">
        <v>7051</v>
      </c>
      <c r="D7239" s="21">
        <v>31.36</v>
      </c>
      <c r="E7239" s="15">
        <v>0</v>
      </c>
    </row>
    <row r="7240" spans="1:5" x14ac:dyDescent="0.2">
      <c r="A7240" s="20">
        <v>95364</v>
      </c>
      <c r="B7240" s="17" t="s">
        <v>7237</v>
      </c>
      <c r="C7240" s="20" t="s">
        <v>1991</v>
      </c>
      <c r="D7240" s="21">
        <v>0.23</v>
      </c>
      <c r="E7240" s="15">
        <v>0</v>
      </c>
    </row>
    <row r="7241" spans="1:5" x14ac:dyDescent="0.2">
      <c r="A7241" s="20">
        <v>95366</v>
      </c>
      <c r="B7241" s="17" t="s">
        <v>7238</v>
      </c>
      <c r="C7241" s="20" t="s">
        <v>1991</v>
      </c>
      <c r="D7241" s="21">
        <v>0.24</v>
      </c>
      <c r="E7241" s="15">
        <v>0</v>
      </c>
    </row>
    <row r="7242" spans="1:5" x14ac:dyDescent="0.2">
      <c r="A7242" s="20">
        <v>101353</v>
      </c>
      <c r="B7242" s="17" t="s">
        <v>7239</v>
      </c>
      <c r="C7242" s="20" t="s">
        <v>7051</v>
      </c>
      <c r="D7242" s="21">
        <v>31.92</v>
      </c>
      <c r="E7242" s="15">
        <v>0</v>
      </c>
    </row>
    <row r="7243" spans="1:5" x14ac:dyDescent="0.2">
      <c r="A7243" s="20">
        <v>95367</v>
      </c>
      <c r="B7243" s="17" t="s">
        <v>7240</v>
      </c>
      <c r="C7243" s="20" t="s">
        <v>1991</v>
      </c>
      <c r="D7243" s="21">
        <v>0.32</v>
      </c>
      <c r="E7243" s="15">
        <v>0</v>
      </c>
    </row>
    <row r="7244" spans="1:5" x14ac:dyDescent="0.2">
      <c r="A7244" s="20">
        <v>101355</v>
      </c>
      <c r="B7244" s="17" t="s">
        <v>7241</v>
      </c>
      <c r="C7244" s="20" t="s">
        <v>7051</v>
      </c>
      <c r="D7244" s="21">
        <v>43.35</v>
      </c>
      <c r="E7244" s="15">
        <v>0</v>
      </c>
    </row>
    <row r="7245" spans="1:5" x14ac:dyDescent="0.2">
      <c r="A7245" s="20">
        <v>95368</v>
      </c>
      <c r="B7245" s="17" t="s">
        <v>7242</v>
      </c>
      <c r="C7245" s="20" t="s">
        <v>1991</v>
      </c>
      <c r="D7245" s="21">
        <v>0.24</v>
      </c>
      <c r="E7245" s="15">
        <v>0</v>
      </c>
    </row>
    <row r="7246" spans="1:5" x14ac:dyDescent="0.2">
      <c r="A7246" s="20">
        <v>95369</v>
      </c>
      <c r="B7246" s="17" t="s">
        <v>7243</v>
      </c>
      <c r="C7246" s="20" t="s">
        <v>1991</v>
      </c>
      <c r="D7246" s="21">
        <v>0.25</v>
      </c>
      <c r="E7246" s="15">
        <v>0</v>
      </c>
    </row>
    <row r="7247" spans="1:5" x14ac:dyDescent="0.2">
      <c r="A7247" s="20">
        <v>95370</v>
      </c>
      <c r="B7247" s="17" t="s">
        <v>7244</v>
      </c>
      <c r="C7247" s="20" t="s">
        <v>1991</v>
      </c>
      <c r="D7247" s="21">
        <v>0.38</v>
      </c>
      <c r="E7247" s="15">
        <v>0</v>
      </c>
    </row>
    <row r="7248" spans="1:5" x14ac:dyDescent="0.2">
      <c r="A7248" s="20">
        <v>101356</v>
      </c>
      <c r="B7248" s="17" t="s">
        <v>7245</v>
      </c>
      <c r="C7248" s="20" t="s">
        <v>7051</v>
      </c>
      <c r="D7248" s="21">
        <v>50.71</v>
      </c>
      <c r="E7248" s="15">
        <v>0</v>
      </c>
    </row>
    <row r="7249" spans="1:5" x14ac:dyDescent="0.2">
      <c r="A7249" s="20">
        <v>95371</v>
      </c>
      <c r="B7249" s="17" t="s">
        <v>7246</v>
      </c>
      <c r="C7249" s="20" t="s">
        <v>1991</v>
      </c>
      <c r="D7249" s="21">
        <v>0.55000000000000004</v>
      </c>
      <c r="E7249" s="15">
        <v>0</v>
      </c>
    </row>
    <row r="7250" spans="1:5" x14ac:dyDescent="0.2">
      <c r="A7250" s="20">
        <v>101357</v>
      </c>
      <c r="B7250" s="17" t="s">
        <v>7247</v>
      </c>
      <c r="C7250" s="20" t="s">
        <v>7051</v>
      </c>
      <c r="D7250" s="21">
        <v>72.83</v>
      </c>
      <c r="E7250" s="15">
        <v>0</v>
      </c>
    </row>
    <row r="7251" spans="1:5" x14ac:dyDescent="0.2">
      <c r="A7251" s="20">
        <v>95372</v>
      </c>
      <c r="B7251" s="17" t="s">
        <v>7248</v>
      </c>
      <c r="C7251" s="20" t="s">
        <v>1991</v>
      </c>
      <c r="D7251" s="21">
        <v>0.38</v>
      </c>
      <c r="E7251" s="15">
        <v>0</v>
      </c>
    </row>
    <row r="7252" spans="1:5" x14ac:dyDescent="0.2">
      <c r="A7252" s="20">
        <v>101358</v>
      </c>
      <c r="B7252" s="17" t="s">
        <v>7249</v>
      </c>
      <c r="C7252" s="20" t="s">
        <v>7051</v>
      </c>
      <c r="D7252" s="21">
        <v>50.71</v>
      </c>
      <c r="E7252" s="15">
        <v>0</v>
      </c>
    </row>
    <row r="7253" spans="1:5" x14ac:dyDescent="0.2">
      <c r="A7253" s="20">
        <v>95373</v>
      </c>
      <c r="B7253" s="17" t="s">
        <v>7250</v>
      </c>
      <c r="C7253" s="20" t="s">
        <v>1991</v>
      </c>
      <c r="D7253" s="21">
        <v>0.35</v>
      </c>
      <c r="E7253" s="15">
        <v>0</v>
      </c>
    </row>
    <row r="7254" spans="1:5" x14ac:dyDescent="0.2">
      <c r="A7254" s="20">
        <v>101359</v>
      </c>
      <c r="B7254" s="17" t="s">
        <v>7251</v>
      </c>
      <c r="C7254" s="20" t="s">
        <v>7051</v>
      </c>
      <c r="D7254" s="21">
        <v>46.76</v>
      </c>
      <c r="E7254" s="15">
        <v>0</v>
      </c>
    </row>
    <row r="7255" spans="1:5" x14ac:dyDescent="0.2">
      <c r="A7255" s="20">
        <v>101360</v>
      </c>
      <c r="B7255" s="17" t="s">
        <v>7252</v>
      </c>
      <c r="C7255" s="20" t="s">
        <v>7051</v>
      </c>
      <c r="D7255" s="21">
        <v>50.71</v>
      </c>
      <c r="E7255" s="15">
        <v>0</v>
      </c>
    </row>
    <row r="7256" spans="1:5" x14ac:dyDescent="0.2">
      <c r="A7256" s="20">
        <v>95374</v>
      </c>
      <c r="B7256" s="17" t="s">
        <v>7253</v>
      </c>
      <c r="C7256" s="20" t="s">
        <v>1991</v>
      </c>
      <c r="D7256" s="21">
        <v>0.38</v>
      </c>
      <c r="E7256" s="15">
        <v>0</v>
      </c>
    </row>
    <row r="7257" spans="1:5" x14ac:dyDescent="0.2">
      <c r="A7257" s="20">
        <v>95375</v>
      </c>
      <c r="B7257" s="17" t="s">
        <v>7254</v>
      </c>
      <c r="C7257" s="20" t="s">
        <v>1991</v>
      </c>
      <c r="D7257" s="21">
        <v>0.56000000000000005</v>
      </c>
      <c r="E7257" s="15">
        <v>0</v>
      </c>
    </row>
    <row r="7258" spans="1:5" x14ac:dyDescent="0.2">
      <c r="A7258" s="20">
        <v>101361</v>
      </c>
      <c r="B7258" s="17" t="s">
        <v>7255</v>
      </c>
      <c r="C7258" s="20" t="s">
        <v>7051</v>
      </c>
      <c r="D7258" s="21">
        <v>74.12</v>
      </c>
      <c r="E7258" s="15">
        <v>0</v>
      </c>
    </row>
    <row r="7259" spans="1:5" x14ac:dyDescent="0.2">
      <c r="A7259" s="20">
        <v>95376</v>
      </c>
      <c r="B7259" s="17" t="s">
        <v>7256</v>
      </c>
      <c r="C7259" s="20" t="s">
        <v>1991</v>
      </c>
      <c r="D7259" s="21">
        <v>0.13</v>
      </c>
      <c r="E7259" s="15">
        <v>0</v>
      </c>
    </row>
    <row r="7260" spans="1:5" x14ac:dyDescent="0.2">
      <c r="A7260" s="20">
        <v>95377</v>
      </c>
      <c r="B7260" s="17" t="s">
        <v>7257</v>
      </c>
      <c r="C7260" s="20" t="s">
        <v>1991</v>
      </c>
      <c r="D7260" s="21">
        <v>0.3</v>
      </c>
      <c r="E7260" s="15">
        <v>0</v>
      </c>
    </row>
    <row r="7261" spans="1:5" x14ac:dyDescent="0.2">
      <c r="A7261" s="20">
        <v>101363</v>
      </c>
      <c r="B7261" s="17" t="s">
        <v>7258</v>
      </c>
      <c r="C7261" s="20" t="s">
        <v>7051</v>
      </c>
      <c r="D7261" s="21">
        <v>40.69</v>
      </c>
      <c r="E7261" s="15">
        <v>0</v>
      </c>
    </row>
    <row r="7262" spans="1:5" x14ac:dyDescent="0.2">
      <c r="A7262" s="20">
        <v>95378</v>
      </c>
      <c r="B7262" s="17" t="s">
        <v>7259</v>
      </c>
      <c r="C7262" s="20" t="s">
        <v>1991</v>
      </c>
      <c r="D7262" s="21">
        <v>0.45</v>
      </c>
      <c r="E7262" s="15">
        <v>0</v>
      </c>
    </row>
    <row r="7263" spans="1:5" x14ac:dyDescent="0.2">
      <c r="A7263" s="20">
        <v>101364</v>
      </c>
      <c r="B7263" s="17" t="s">
        <v>7260</v>
      </c>
      <c r="C7263" s="20" t="s">
        <v>7051</v>
      </c>
      <c r="D7263" s="21">
        <v>60.14</v>
      </c>
      <c r="E7263" s="15">
        <v>0</v>
      </c>
    </row>
    <row r="7264" spans="1:5" x14ac:dyDescent="0.2">
      <c r="A7264" s="20">
        <v>95379</v>
      </c>
      <c r="B7264" s="17" t="s">
        <v>7261</v>
      </c>
      <c r="C7264" s="20" t="s">
        <v>1991</v>
      </c>
      <c r="D7264" s="21">
        <v>0.33</v>
      </c>
      <c r="E7264" s="15">
        <v>0</v>
      </c>
    </row>
    <row r="7265" spans="1:5" x14ac:dyDescent="0.2">
      <c r="A7265" s="20">
        <v>101365</v>
      </c>
      <c r="B7265" s="17" t="s">
        <v>7262</v>
      </c>
      <c r="C7265" s="20" t="s">
        <v>7051</v>
      </c>
      <c r="D7265" s="21">
        <v>44.37</v>
      </c>
      <c r="E7265" s="15">
        <v>0</v>
      </c>
    </row>
    <row r="7266" spans="1:5" x14ac:dyDescent="0.2">
      <c r="A7266" s="20">
        <v>95380</v>
      </c>
      <c r="B7266" s="17" t="s">
        <v>7263</v>
      </c>
      <c r="C7266" s="20" t="s">
        <v>1991</v>
      </c>
      <c r="D7266" s="21">
        <v>0.36</v>
      </c>
      <c r="E7266" s="15">
        <v>0</v>
      </c>
    </row>
    <row r="7267" spans="1:5" x14ac:dyDescent="0.2">
      <c r="A7267" s="20">
        <v>101366</v>
      </c>
      <c r="B7267" s="17" t="s">
        <v>7264</v>
      </c>
      <c r="C7267" s="20" t="s">
        <v>7051</v>
      </c>
      <c r="D7267" s="21">
        <v>47.82</v>
      </c>
      <c r="E7267" s="15">
        <v>0</v>
      </c>
    </row>
    <row r="7268" spans="1:5" x14ac:dyDescent="0.2">
      <c r="A7268" s="20">
        <v>100535</v>
      </c>
      <c r="B7268" s="17" t="s">
        <v>7265</v>
      </c>
      <c r="C7268" s="20" t="s">
        <v>1991</v>
      </c>
      <c r="D7268" s="21">
        <v>1.1399999999999999</v>
      </c>
      <c r="E7268" s="15">
        <v>0</v>
      </c>
    </row>
    <row r="7269" spans="1:5" x14ac:dyDescent="0.2">
      <c r="A7269" s="20">
        <v>100536</v>
      </c>
      <c r="B7269" s="17" t="s">
        <v>7266</v>
      </c>
      <c r="C7269" s="20" t="s">
        <v>7051</v>
      </c>
      <c r="D7269" s="21">
        <v>150.6</v>
      </c>
      <c r="E7269" s="15">
        <v>0</v>
      </c>
    </row>
    <row r="7270" spans="1:5" x14ac:dyDescent="0.2">
      <c r="A7270" s="20">
        <v>101368</v>
      </c>
      <c r="B7270" s="17" t="s">
        <v>7267</v>
      </c>
      <c r="C7270" s="20" t="s">
        <v>7051</v>
      </c>
      <c r="D7270" s="21">
        <v>67.06</v>
      </c>
      <c r="E7270" s="15">
        <v>0</v>
      </c>
    </row>
    <row r="7271" spans="1:5" x14ac:dyDescent="0.2">
      <c r="A7271" s="20">
        <v>101369</v>
      </c>
      <c r="B7271" s="17" t="s">
        <v>7268</v>
      </c>
      <c r="C7271" s="20" t="s">
        <v>7051</v>
      </c>
      <c r="D7271" s="21">
        <v>51.05</v>
      </c>
      <c r="E7271" s="15">
        <v>0</v>
      </c>
    </row>
    <row r="7272" spans="1:5" x14ac:dyDescent="0.2">
      <c r="A7272" s="20">
        <v>95385</v>
      </c>
      <c r="B7272" s="17" t="s">
        <v>7269</v>
      </c>
      <c r="C7272" s="20" t="s">
        <v>1991</v>
      </c>
      <c r="D7272" s="21">
        <v>0.3</v>
      </c>
      <c r="E7272" s="15">
        <v>0</v>
      </c>
    </row>
    <row r="7273" spans="1:5" x14ac:dyDescent="0.2">
      <c r="A7273" s="20">
        <v>101370</v>
      </c>
      <c r="B7273" s="17" t="s">
        <v>7270</v>
      </c>
      <c r="C7273" s="20" t="s">
        <v>7051</v>
      </c>
      <c r="D7273" s="21">
        <v>39.630000000000003</v>
      </c>
      <c r="E7273" s="15">
        <v>0</v>
      </c>
    </row>
    <row r="7274" spans="1:5" x14ac:dyDescent="0.2">
      <c r="A7274" s="20">
        <v>95406</v>
      </c>
      <c r="B7274" s="17" t="s">
        <v>7271</v>
      </c>
      <c r="C7274" s="20" t="s">
        <v>1991</v>
      </c>
      <c r="D7274" s="21">
        <v>0.66</v>
      </c>
      <c r="E7274" s="15">
        <v>0</v>
      </c>
    </row>
    <row r="7275" spans="1:5" x14ac:dyDescent="0.2">
      <c r="A7275" s="20">
        <v>95424</v>
      </c>
      <c r="B7275" s="17" t="s">
        <v>7272</v>
      </c>
      <c r="C7275" s="20" t="s">
        <v>7051</v>
      </c>
      <c r="D7275" s="21">
        <v>88.12</v>
      </c>
      <c r="E7275" s="15">
        <v>0</v>
      </c>
    </row>
    <row r="7276" spans="1:5" x14ac:dyDescent="0.2">
      <c r="A7276" s="20">
        <v>95386</v>
      </c>
      <c r="B7276" s="17" t="s">
        <v>7273</v>
      </c>
      <c r="C7276" s="20" t="s">
        <v>1991</v>
      </c>
      <c r="D7276" s="21">
        <v>0.35</v>
      </c>
      <c r="E7276" s="15">
        <v>0</v>
      </c>
    </row>
    <row r="7277" spans="1:5" x14ac:dyDescent="0.2">
      <c r="A7277" s="20">
        <v>95383</v>
      </c>
      <c r="B7277" s="17" t="s">
        <v>7274</v>
      </c>
      <c r="C7277" s="20" t="s">
        <v>1991</v>
      </c>
      <c r="D7277" s="21">
        <v>0.5</v>
      </c>
      <c r="E7277" s="15">
        <v>0</v>
      </c>
    </row>
    <row r="7278" spans="1:5" x14ac:dyDescent="0.2">
      <c r="A7278" s="20">
        <v>95384</v>
      </c>
      <c r="B7278" s="17" t="s">
        <v>7275</v>
      </c>
      <c r="C7278" s="20" t="s">
        <v>1991</v>
      </c>
      <c r="D7278" s="21">
        <v>0.38</v>
      </c>
      <c r="E7278" s="15">
        <v>0</v>
      </c>
    </row>
    <row r="7279" spans="1:5" x14ac:dyDescent="0.2">
      <c r="A7279" s="20">
        <v>100299</v>
      </c>
      <c r="B7279" s="17" t="s">
        <v>7276</v>
      </c>
      <c r="C7279" s="20" t="s">
        <v>1991</v>
      </c>
      <c r="D7279" s="21">
        <v>1.34</v>
      </c>
      <c r="E7279" s="15">
        <v>0</v>
      </c>
    </row>
    <row r="7280" spans="1:5" x14ac:dyDescent="0.2">
      <c r="A7280" s="20">
        <v>100315</v>
      </c>
      <c r="B7280" s="17" t="s">
        <v>7277</v>
      </c>
      <c r="C7280" s="20" t="s">
        <v>7051</v>
      </c>
      <c r="D7280" s="21">
        <v>176.98</v>
      </c>
      <c r="E7280" s="15">
        <v>0</v>
      </c>
    </row>
    <row r="7281" spans="1:5" x14ac:dyDescent="0.2">
      <c r="A7281" s="20">
        <v>95387</v>
      </c>
      <c r="B7281" s="17" t="s">
        <v>7278</v>
      </c>
      <c r="C7281" s="20" t="s">
        <v>1991</v>
      </c>
      <c r="D7281" s="21">
        <v>0.31</v>
      </c>
      <c r="E7281" s="15">
        <v>0</v>
      </c>
    </row>
    <row r="7282" spans="1:5" x14ac:dyDescent="0.2">
      <c r="A7282" s="20">
        <v>101371</v>
      </c>
      <c r="B7282" s="17" t="s">
        <v>7279</v>
      </c>
      <c r="C7282" s="20" t="s">
        <v>7051</v>
      </c>
      <c r="D7282" s="21">
        <v>41.69</v>
      </c>
      <c r="E7282" s="15">
        <v>0</v>
      </c>
    </row>
    <row r="7283" spans="1:5" x14ac:dyDescent="0.2">
      <c r="A7283" s="20">
        <v>100288</v>
      </c>
      <c r="B7283" s="17" t="s">
        <v>7280</v>
      </c>
      <c r="C7283" s="20" t="s">
        <v>1991</v>
      </c>
      <c r="D7283" s="21">
        <v>0.12</v>
      </c>
      <c r="E7283" s="15">
        <v>0</v>
      </c>
    </row>
    <row r="7284" spans="1:5" x14ac:dyDescent="0.2">
      <c r="A7284" s="20">
        <v>101372</v>
      </c>
      <c r="B7284" s="17" t="s">
        <v>7281</v>
      </c>
      <c r="C7284" s="20" t="s">
        <v>7051</v>
      </c>
      <c r="D7284" s="21">
        <v>16.14</v>
      </c>
      <c r="E7284" s="15">
        <v>0</v>
      </c>
    </row>
    <row r="7285" spans="1:5" x14ac:dyDescent="0.2">
      <c r="A7285" s="20">
        <v>90775</v>
      </c>
      <c r="B7285" s="17" t="s">
        <v>7282</v>
      </c>
      <c r="C7285" s="20" t="s">
        <v>1991</v>
      </c>
      <c r="D7285" s="21">
        <v>72.89</v>
      </c>
    </row>
    <row r="7286" spans="1:5" x14ac:dyDescent="0.2">
      <c r="A7286" s="20">
        <v>93561</v>
      </c>
      <c r="B7286" s="17" t="s">
        <v>7282</v>
      </c>
      <c r="C7286" s="20" t="s">
        <v>7051</v>
      </c>
      <c r="D7286" s="21">
        <v>12640.75</v>
      </c>
    </row>
    <row r="7287" spans="1:5" x14ac:dyDescent="0.2">
      <c r="A7287" s="20">
        <v>88264</v>
      </c>
      <c r="B7287" s="17" t="s">
        <v>7283</v>
      </c>
      <c r="C7287" s="20" t="s">
        <v>1991</v>
      </c>
      <c r="D7287" s="21">
        <v>45.04</v>
      </c>
      <c r="E7287" s="15">
        <v>0</v>
      </c>
    </row>
    <row r="7288" spans="1:5" x14ac:dyDescent="0.2">
      <c r="A7288" s="20">
        <v>101399</v>
      </c>
      <c r="B7288" s="17" t="s">
        <v>7283</v>
      </c>
      <c r="C7288" s="20" t="s">
        <v>7051</v>
      </c>
      <c r="D7288" s="21">
        <v>7581.36</v>
      </c>
      <c r="E7288" s="15">
        <v>0</v>
      </c>
    </row>
    <row r="7289" spans="1:5" x14ac:dyDescent="0.2">
      <c r="A7289" s="20">
        <v>88266</v>
      </c>
      <c r="B7289" s="17" t="s">
        <v>7284</v>
      </c>
      <c r="C7289" s="20" t="s">
        <v>1991</v>
      </c>
      <c r="D7289" s="21">
        <v>51.1</v>
      </c>
    </row>
    <row r="7290" spans="1:5" x14ac:dyDescent="0.2">
      <c r="A7290" s="20">
        <v>101401</v>
      </c>
      <c r="B7290" s="17" t="s">
        <v>7284</v>
      </c>
      <c r="C7290" s="20" t="s">
        <v>7051</v>
      </c>
      <c r="D7290" s="21">
        <v>8648.17</v>
      </c>
    </row>
    <row r="7291" spans="1:5" x14ac:dyDescent="0.2">
      <c r="A7291" s="20">
        <v>88267</v>
      </c>
      <c r="B7291" s="17" t="s">
        <v>7285</v>
      </c>
      <c r="C7291" s="20" t="s">
        <v>1991</v>
      </c>
      <c r="D7291" s="21">
        <v>40.54</v>
      </c>
    </row>
    <row r="7292" spans="1:5" x14ac:dyDescent="0.2">
      <c r="A7292" s="20">
        <v>101402</v>
      </c>
      <c r="B7292" s="17" t="s">
        <v>7285</v>
      </c>
      <c r="C7292" s="20" t="s">
        <v>7051</v>
      </c>
      <c r="D7292" s="21">
        <v>6923.68</v>
      </c>
      <c r="E7292" s="15">
        <v>0</v>
      </c>
    </row>
    <row r="7293" spans="1:5" x14ac:dyDescent="0.2">
      <c r="A7293" s="20">
        <v>90776</v>
      </c>
      <c r="B7293" s="17" t="s">
        <v>7286</v>
      </c>
      <c r="C7293" s="20" t="s">
        <v>1991</v>
      </c>
      <c r="D7293" s="21">
        <v>55.46</v>
      </c>
      <c r="E7293" s="15">
        <v>0</v>
      </c>
    </row>
    <row r="7294" spans="1:5" x14ac:dyDescent="0.2">
      <c r="A7294" s="20">
        <v>93572</v>
      </c>
      <c r="B7294" s="17" t="s">
        <v>7287</v>
      </c>
      <c r="C7294" s="20" t="s">
        <v>7051</v>
      </c>
      <c r="D7294" s="21">
        <v>9468.2099999999991</v>
      </c>
      <c r="E7294" s="15">
        <v>0</v>
      </c>
    </row>
    <row r="7295" spans="1:5" x14ac:dyDescent="0.2">
      <c r="A7295" s="20">
        <v>90777</v>
      </c>
      <c r="B7295" s="17" t="s">
        <v>7288</v>
      </c>
      <c r="C7295" s="20" t="s">
        <v>1991</v>
      </c>
      <c r="D7295" s="21">
        <v>143.6</v>
      </c>
      <c r="E7295" s="15">
        <v>0</v>
      </c>
    </row>
    <row r="7296" spans="1:5" x14ac:dyDescent="0.2">
      <c r="A7296" s="20">
        <v>93565</v>
      </c>
      <c r="B7296" s="17" t="s">
        <v>7288</v>
      </c>
      <c r="C7296" s="20" t="s">
        <v>7051</v>
      </c>
      <c r="D7296" s="21">
        <v>24741.89</v>
      </c>
      <c r="E7296" s="15">
        <v>0</v>
      </c>
    </row>
    <row r="7297" spans="1:5" x14ac:dyDescent="0.2">
      <c r="A7297" s="20">
        <v>90778</v>
      </c>
      <c r="B7297" s="17" t="s">
        <v>7289</v>
      </c>
      <c r="C7297" s="20" t="s">
        <v>1991</v>
      </c>
      <c r="D7297" s="21">
        <v>145.96</v>
      </c>
      <c r="E7297" s="15">
        <v>0</v>
      </c>
    </row>
    <row r="7298" spans="1:5" x14ac:dyDescent="0.2">
      <c r="A7298" s="20">
        <v>93567</v>
      </c>
      <c r="B7298" s="17" t="s">
        <v>7289</v>
      </c>
      <c r="C7298" s="20" t="s">
        <v>7051</v>
      </c>
      <c r="D7298" s="21">
        <v>25149.06</v>
      </c>
      <c r="E7298" s="15">
        <v>0</v>
      </c>
    </row>
    <row r="7299" spans="1:5" x14ac:dyDescent="0.2">
      <c r="A7299" s="20">
        <v>90779</v>
      </c>
      <c r="B7299" s="17" t="s">
        <v>7290</v>
      </c>
      <c r="C7299" s="20" t="s">
        <v>1991</v>
      </c>
      <c r="D7299" s="21">
        <v>201.66</v>
      </c>
    </row>
    <row r="7300" spans="1:5" x14ac:dyDescent="0.2">
      <c r="A7300" s="20">
        <v>93568</v>
      </c>
      <c r="B7300" s="17" t="s">
        <v>7290</v>
      </c>
      <c r="C7300" s="20" t="s">
        <v>7051</v>
      </c>
      <c r="D7300" s="21">
        <v>34765.53</v>
      </c>
    </row>
    <row r="7301" spans="1:5" x14ac:dyDescent="0.2">
      <c r="A7301" s="20">
        <v>88269</v>
      </c>
      <c r="B7301" s="17" t="s">
        <v>7291</v>
      </c>
      <c r="C7301" s="20" t="s">
        <v>1991</v>
      </c>
      <c r="D7301" s="21">
        <v>35.619999999999997</v>
      </c>
    </row>
    <row r="7302" spans="1:5" x14ac:dyDescent="0.2">
      <c r="A7302" s="20">
        <v>101407</v>
      </c>
      <c r="B7302" s="17" t="s">
        <v>7291</v>
      </c>
      <c r="C7302" s="20" t="s">
        <v>7051</v>
      </c>
      <c r="D7302" s="21">
        <v>6103.15</v>
      </c>
    </row>
    <row r="7303" spans="1:5" x14ac:dyDescent="0.2">
      <c r="A7303" s="20">
        <v>88270</v>
      </c>
      <c r="B7303" s="17" t="s">
        <v>7292</v>
      </c>
      <c r="C7303" s="20" t="s">
        <v>1991</v>
      </c>
      <c r="D7303" s="21">
        <v>35.869999999999997</v>
      </c>
      <c r="E7303" s="15">
        <v>0</v>
      </c>
    </row>
    <row r="7304" spans="1:5" x14ac:dyDescent="0.2">
      <c r="A7304" s="20">
        <v>101408</v>
      </c>
      <c r="B7304" s="17" t="s">
        <v>7292</v>
      </c>
      <c r="C7304" s="20" t="s">
        <v>7051</v>
      </c>
      <c r="D7304" s="21">
        <v>6103.15</v>
      </c>
      <c r="E7304" s="15">
        <v>0</v>
      </c>
    </row>
    <row r="7305" spans="1:5" x14ac:dyDescent="0.2">
      <c r="A7305" s="20">
        <v>102919</v>
      </c>
      <c r="B7305" s="17" t="s">
        <v>7293</v>
      </c>
      <c r="C7305" s="20" t="s">
        <v>1991</v>
      </c>
      <c r="D7305" s="21">
        <v>0</v>
      </c>
      <c r="E7305" s="15">
        <v>0</v>
      </c>
    </row>
    <row r="7306" spans="1:5" x14ac:dyDescent="0.2">
      <c r="A7306" s="20">
        <v>101409</v>
      </c>
      <c r="B7306" s="17" t="s">
        <v>7294</v>
      </c>
      <c r="C7306" s="20" t="s">
        <v>7051</v>
      </c>
      <c r="D7306" s="21">
        <v>7269.49</v>
      </c>
      <c r="E7306" s="15">
        <v>0</v>
      </c>
    </row>
    <row r="7307" spans="1:5" x14ac:dyDescent="0.2">
      <c r="A7307" s="20">
        <v>88441</v>
      </c>
      <c r="B7307" s="17" t="s">
        <v>7295</v>
      </c>
      <c r="C7307" s="20" t="s">
        <v>1991</v>
      </c>
      <c r="D7307" s="21">
        <v>32.44</v>
      </c>
      <c r="E7307" s="15">
        <v>0</v>
      </c>
    </row>
    <row r="7308" spans="1:5" x14ac:dyDescent="0.2">
      <c r="A7308" s="20">
        <v>101410</v>
      </c>
      <c r="B7308" s="17" t="s">
        <v>7295</v>
      </c>
      <c r="C7308" s="20" t="s">
        <v>7051</v>
      </c>
      <c r="D7308" s="21">
        <v>5579.91</v>
      </c>
      <c r="E7308" s="15">
        <v>0</v>
      </c>
    </row>
    <row r="7309" spans="1:5" x14ac:dyDescent="0.2">
      <c r="A7309" s="20">
        <v>88272</v>
      </c>
      <c r="B7309" s="17" t="s">
        <v>7296</v>
      </c>
      <c r="C7309" s="20" t="s">
        <v>1991</v>
      </c>
      <c r="D7309" s="21">
        <v>39.76</v>
      </c>
      <c r="E7309" s="15">
        <v>0</v>
      </c>
    </row>
    <row r="7310" spans="1:5" x14ac:dyDescent="0.2">
      <c r="A7310" s="20">
        <v>88273</v>
      </c>
      <c r="B7310" s="17" t="s">
        <v>7297</v>
      </c>
      <c r="C7310" s="20" t="s">
        <v>1991</v>
      </c>
      <c r="D7310" s="21">
        <v>35.24</v>
      </c>
      <c r="E7310" s="15">
        <v>0</v>
      </c>
    </row>
    <row r="7311" spans="1:5" x14ac:dyDescent="0.2">
      <c r="A7311" s="20">
        <v>101413</v>
      </c>
      <c r="B7311" s="17" t="s">
        <v>7297</v>
      </c>
      <c r="C7311" s="20" t="s">
        <v>7051</v>
      </c>
      <c r="D7311" s="21">
        <v>6026.2</v>
      </c>
      <c r="E7311" s="15">
        <v>0</v>
      </c>
    </row>
    <row r="7312" spans="1:5" x14ac:dyDescent="0.2">
      <c r="A7312" s="20">
        <v>101414</v>
      </c>
      <c r="B7312" s="17" t="s">
        <v>7298</v>
      </c>
      <c r="C7312" s="20" t="s">
        <v>7051</v>
      </c>
      <c r="D7312" s="21">
        <v>6268.46</v>
      </c>
      <c r="E7312" s="15">
        <v>0</v>
      </c>
    </row>
    <row r="7313" spans="1:5" x14ac:dyDescent="0.2">
      <c r="A7313" s="20">
        <v>88274</v>
      </c>
      <c r="B7313" s="17" t="s">
        <v>7299</v>
      </c>
      <c r="C7313" s="20" t="s">
        <v>1991</v>
      </c>
      <c r="D7313" s="21">
        <v>36.64</v>
      </c>
      <c r="E7313" s="15">
        <v>0</v>
      </c>
    </row>
    <row r="7314" spans="1:5" x14ac:dyDescent="0.2">
      <c r="A7314" s="20">
        <v>101412</v>
      </c>
      <c r="B7314" s="17" t="s">
        <v>7300</v>
      </c>
      <c r="C7314" s="20" t="s">
        <v>7051</v>
      </c>
      <c r="D7314" s="21">
        <v>6782.01</v>
      </c>
      <c r="E7314" s="15">
        <v>0</v>
      </c>
    </row>
    <row r="7315" spans="1:5" x14ac:dyDescent="0.2">
      <c r="A7315" s="20">
        <v>101415</v>
      </c>
      <c r="B7315" s="17" t="s">
        <v>7301</v>
      </c>
      <c r="C7315" s="20" t="s">
        <v>7051</v>
      </c>
      <c r="D7315" s="21">
        <v>8638.23</v>
      </c>
      <c r="E7315" s="15">
        <v>0</v>
      </c>
    </row>
    <row r="7316" spans="1:5" x14ac:dyDescent="0.2">
      <c r="A7316" s="20">
        <v>100308</v>
      </c>
      <c r="B7316" s="17" t="s">
        <v>7302</v>
      </c>
      <c r="C7316" s="20" t="s">
        <v>1991</v>
      </c>
      <c r="D7316" s="21">
        <v>44.73</v>
      </c>
      <c r="E7316" s="15">
        <v>0</v>
      </c>
    </row>
    <row r="7317" spans="1:5" x14ac:dyDescent="0.2">
      <c r="A7317" s="20">
        <v>101416</v>
      </c>
      <c r="B7317" s="17" t="s">
        <v>7302</v>
      </c>
      <c r="C7317" s="20" t="s">
        <v>7051</v>
      </c>
      <c r="D7317" s="21">
        <v>7588.6</v>
      </c>
      <c r="E7317" s="15">
        <v>0</v>
      </c>
    </row>
    <row r="7318" spans="1:5" x14ac:dyDescent="0.2">
      <c r="A7318" s="20">
        <v>88275</v>
      </c>
      <c r="B7318" s="17" t="s">
        <v>7303</v>
      </c>
      <c r="C7318" s="20" t="s">
        <v>1991</v>
      </c>
      <c r="D7318" s="21">
        <v>50.06</v>
      </c>
      <c r="E7318" s="15">
        <v>0</v>
      </c>
    </row>
    <row r="7319" spans="1:5" x14ac:dyDescent="0.2">
      <c r="A7319" s="20">
        <v>90780</v>
      </c>
      <c r="B7319" s="17" t="s">
        <v>7304</v>
      </c>
      <c r="C7319" s="20" t="s">
        <v>1991</v>
      </c>
      <c r="D7319" s="21">
        <v>85.1</v>
      </c>
      <c r="E7319" s="15">
        <v>0</v>
      </c>
    </row>
    <row r="7320" spans="1:5" x14ac:dyDescent="0.2">
      <c r="A7320" s="20">
        <v>94295</v>
      </c>
      <c r="B7320" s="17" t="s">
        <v>7304</v>
      </c>
      <c r="C7320" s="20" t="s">
        <v>7051</v>
      </c>
      <c r="D7320" s="21">
        <v>14555.49</v>
      </c>
      <c r="E7320" s="15">
        <v>0</v>
      </c>
    </row>
    <row r="7321" spans="1:5" x14ac:dyDescent="0.2">
      <c r="A7321" s="20">
        <v>88277</v>
      </c>
      <c r="B7321" s="17" t="s">
        <v>7305</v>
      </c>
      <c r="C7321" s="20" t="s">
        <v>1991</v>
      </c>
      <c r="D7321" s="21">
        <v>42.41</v>
      </c>
      <c r="E7321" s="15">
        <v>0</v>
      </c>
    </row>
    <row r="7322" spans="1:5" x14ac:dyDescent="0.2">
      <c r="A7322" s="20">
        <v>100307</v>
      </c>
      <c r="B7322" s="17" t="s">
        <v>7306</v>
      </c>
      <c r="C7322" s="20" t="s">
        <v>1991</v>
      </c>
      <c r="D7322" s="21">
        <v>44.38</v>
      </c>
      <c r="E7322" s="15">
        <v>0</v>
      </c>
    </row>
    <row r="7323" spans="1:5" x14ac:dyDescent="0.2">
      <c r="A7323" s="20">
        <v>101417</v>
      </c>
      <c r="B7323" s="17" t="s">
        <v>7306</v>
      </c>
      <c r="C7323" s="20" t="s">
        <v>7051</v>
      </c>
      <c r="D7323" s="21">
        <v>7508.61</v>
      </c>
      <c r="E7323" s="15">
        <v>0</v>
      </c>
    </row>
    <row r="7324" spans="1:5" x14ac:dyDescent="0.2">
      <c r="A7324" s="20">
        <v>88278</v>
      </c>
      <c r="B7324" s="17" t="s">
        <v>7307</v>
      </c>
      <c r="C7324" s="20" t="s">
        <v>1991</v>
      </c>
      <c r="D7324" s="21">
        <v>34.81</v>
      </c>
      <c r="E7324" s="15">
        <v>0</v>
      </c>
    </row>
    <row r="7325" spans="1:5" x14ac:dyDescent="0.2">
      <c r="A7325" s="20">
        <v>101418</v>
      </c>
      <c r="B7325" s="17" t="s">
        <v>7307</v>
      </c>
      <c r="C7325" s="20" t="s">
        <v>7051</v>
      </c>
      <c r="D7325" s="21">
        <v>5975.34</v>
      </c>
      <c r="E7325" s="15">
        <v>0</v>
      </c>
    </row>
    <row r="7326" spans="1:5" x14ac:dyDescent="0.2">
      <c r="A7326" s="20">
        <v>105535</v>
      </c>
      <c r="B7326" s="17" t="s">
        <v>7308</v>
      </c>
      <c r="C7326" s="20" t="s">
        <v>1991</v>
      </c>
      <c r="D7326" s="21">
        <v>0</v>
      </c>
      <c r="E7326" s="15">
        <v>0</v>
      </c>
    </row>
    <row r="7327" spans="1:5" x14ac:dyDescent="0.2">
      <c r="A7327" s="20">
        <v>101419</v>
      </c>
      <c r="B7327" s="17" t="s">
        <v>7309</v>
      </c>
      <c r="C7327" s="20" t="s">
        <v>7051</v>
      </c>
      <c r="D7327" s="21">
        <v>7106.13</v>
      </c>
      <c r="E7327" s="15">
        <v>0</v>
      </c>
    </row>
    <row r="7328" spans="1:5" x14ac:dyDescent="0.2">
      <c r="A7328" s="20">
        <v>88279</v>
      </c>
      <c r="B7328" s="17" t="s">
        <v>7310</v>
      </c>
      <c r="C7328" s="20" t="s">
        <v>1991</v>
      </c>
      <c r="D7328" s="21">
        <v>42</v>
      </c>
      <c r="E7328" s="15">
        <v>0</v>
      </c>
    </row>
    <row r="7329" spans="1:5" x14ac:dyDescent="0.2">
      <c r="A7329" s="20">
        <v>88281</v>
      </c>
      <c r="B7329" s="17" t="s">
        <v>7311</v>
      </c>
      <c r="C7329" s="20" t="s">
        <v>1991</v>
      </c>
      <c r="D7329" s="21">
        <v>38.64</v>
      </c>
      <c r="E7329" s="15">
        <v>0</v>
      </c>
    </row>
    <row r="7330" spans="1:5" x14ac:dyDescent="0.2">
      <c r="A7330" s="20">
        <v>93558</v>
      </c>
      <c r="B7330" s="17" t="s">
        <v>7312</v>
      </c>
      <c r="C7330" s="20" t="s">
        <v>7051</v>
      </c>
      <c r="D7330" s="21">
        <v>6470.88</v>
      </c>
      <c r="E7330" s="15">
        <v>0</v>
      </c>
    </row>
    <row r="7331" spans="1:5" x14ac:dyDescent="0.2">
      <c r="A7331" s="20">
        <v>101420</v>
      </c>
      <c r="B7331" s="17" t="s">
        <v>7313</v>
      </c>
      <c r="C7331" s="20" t="s">
        <v>7051</v>
      </c>
      <c r="D7331" s="21">
        <v>6672.26</v>
      </c>
      <c r="E7331" s="15">
        <v>0</v>
      </c>
    </row>
    <row r="7332" spans="1:5" x14ac:dyDescent="0.2">
      <c r="A7332" s="20">
        <v>101421</v>
      </c>
      <c r="B7332" s="17" t="s">
        <v>7314</v>
      </c>
      <c r="C7332" s="20" t="s">
        <v>7051</v>
      </c>
      <c r="D7332" s="21">
        <v>7723.34</v>
      </c>
      <c r="E7332" s="15">
        <v>0</v>
      </c>
    </row>
    <row r="7333" spans="1:5" x14ac:dyDescent="0.2">
      <c r="A7333" s="20">
        <v>88282</v>
      </c>
      <c r="B7333" s="17" t="s">
        <v>7315</v>
      </c>
      <c r="C7333" s="20" t="s">
        <v>1991</v>
      </c>
      <c r="D7333" s="21">
        <v>37.49</v>
      </c>
      <c r="E7333" s="15">
        <v>0</v>
      </c>
    </row>
    <row r="7334" spans="1:5" x14ac:dyDescent="0.2">
      <c r="A7334" s="20">
        <v>88283</v>
      </c>
      <c r="B7334" s="17" t="s">
        <v>7316</v>
      </c>
      <c r="C7334" s="20" t="s">
        <v>1991</v>
      </c>
      <c r="D7334" s="21">
        <v>44.67</v>
      </c>
      <c r="E7334" s="15">
        <v>0</v>
      </c>
    </row>
    <row r="7335" spans="1:5" x14ac:dyDescent="0.2">
      <c r="A7335" s="20">
        <v>101422</v>
      </c>
      <c r="B7335" s="17" t="s">
        <v>7317</v>
      </c>
      <c r="C7335" s="20" t="s">
        <v>7051</v>
      </c>
      <c r="D7335" s="21">
        <v>5612.91</v>
      </c>
      <c r="E7335" s="15">
        <v>0</v>
      </c>
    </row>
    <row r="7336" spans="1:5" x14ac:dyDescent="0.2">
      <c r="A7336" s="20">
        <v>88284</v>
      </c>
      <c r="B7336" s="17" t="s">
        <v>7318</v>
      </c>
      <c r="C7336" s="20" t="s">
        <v>1991</v>
      </c>
      <c r="D7336" s="21">
        <v>32.57</v>
      </c>
      <c r="E7336" s="15">
        <v>0</v>
      </c>
    </row>
    <row r="7337" spans="1:5" x14ac:dyDescent="0.2">
      <c r="A7337" s="20">
        <v>101424</v>
      </c>
      <c r="B7337" s="17" t="s">
        <v>7319</v>
      </c>
      <c r="C7337" s="20" t="s">
        <v>7051</v>
      </c>
      <c r="D7337" s="21">
        <v>7094.36</v>
      </c>
      <c r="E7337" s="15">
        <v>0</v>
      </c>
    </row>
    <row r="7338" spans="1:5" x14ac:dyDescent="0.2">
      <c r="A7338" s="20">
        <v>88286</v>
      </c>
      <c r="B7338" s="17" t="s">
        <v>7320</v>
      </c>
      <c r="C7338" s="20" t="s">
        <v>1991</v>
      </c>
      <c r="D7338" s="21">
        <v>41.43</v>
      </c>
      <c r="E7338" s="15">
        <v>0</v>
      </c>
    </row>
    <row r="7339" spans="1:5" x14ac:dyDescent="0.2">
      <c r="A7339" s="20">
        <v>88288</v>
      </c>
      <c r="B7339" s="17" t="s">
        <v>7321</v>
      </c>
      <c r="C7339" s="20" t="s">
        <v>1991</v>
      </c>
      <c r="D7339" s="21">
        <v>32.04</v>
      </c>
      <c r="E7339" s="15">
        <v>0</v>
      </c>
    </row>
    <row r="7340" spans="1:5" x14ac:dyDescent="0.2">
      <c r="A7340" s="20">
        <v>101425</v>
      </c>
      <c r="B7340" s="17" t="s">
        <v>7321</v>
      </c>
      <c r="C7340" s="20" t="s">
        <v>7051</v>
      </c>
      <c r="D7340" s="21">
        <v>5508.65</v>
      </c>
      <c r="E7340" s="15">
        <v>0</v>
      </c>
    </row>
    <row r="7341" spans="1:5" x14ac:dyDescent="0.2">
      <c r="A7341" s="20">
        <v>101426</v>
      </c>
      <c r="B7341" s="17" t="s">
        <v>7322</v>
      </c>
      <c r="C7341" s="20" t="s">
        <v>7051</v>
      </c>
      <c r="D7341" s="21">
        <v>6776.94</v>
      </c>
      <c r="E7341" s="15">
        <v>0</v>
      </c>
    </row>
    <row r="7342" spans="1:5" x14ac:dyDescent="0.2">
      <c r="A7342" s="20">
        <v>88291</v>
      </c>
      <c r="B7342" s="17" t="s">
        <v>7323</v>
      </c>
      <c r="C7342" s="20" t="s">
        <v>1991</v>
      </c>
      <c r="D7342" s="21">
        <v>36.85</v>
      </c>
      <c r="E7342" s="15">
        <v>0</v>
      </c>
    </row>
    <row r="7343" spans="1:5" x14ac:dyDescent="0.2">
      <c r="A7343" s="20">
        <v>101427</v>
      </c>
      <c r="B7343" s="17" t="s">
        <v>7323</v>
      </c>
      <c r="C7343" s="20" t="s">
        <v>7051</v>
      </c>
      <c r="D7343" s="21">
        <v>6344.96</v>
      </c>
      <c r="E7343" s="15">
        <v>0</v>
      </c>
    </row>
    <row r="7344" spans="1:5" x14ac:dyDescent="0.2">
      <c r="A7344" s="20">
        <v>101428</v>
      </c>
      <c r="B7344" s="17" t="s">
        <v>7324</v>
      </c>
      <c r="C7344" s="20" t="s">
        <v>7051</v>
      </c>
      <c r="D7344" s="21">
        <v>5877.76</v>
      </c>
      <c r="E7344" s="15">
        <v>0</v>
      </c>
    </row>
    <row r="7345" spans="1:5" x14ac:dyDescent="0.2">
      <c r="A7345" s="20">
        <v>88377</v>
      </c>
      <c r="B7345" s="17" t="s">
        <v>7325</v>
      </c>
      <c r="C7345" s="20" t="s">
        <v>1991</v>
      </c>
      <c r="D7345" s="21">
        <v>34.17</v>
      </c>
      <c r="E7345" s="15">
        <v>0</v>
      </c>
    </row>
    <row r="7346" spans="1:5" x14ac:dyDescent="0.2">
      <c r="A7346" s="20">
        <v>101429</v>
      </c>
      <c r="B7346" s="17" t="s">
        <v>7326</v>
      </c>
      <c r="C7346" s="20" t="s">
        <v>7051</v>
      </c>
      <c r="D7346" s="21">
        <v>5588.66</v>
      </c>
      <c r="E7346" s="15">
        <v>0</v>
      </c>
    </row>
    <row r="7347" spans="1:5" x14ac:dyDescent="0.2">
      <c r="A7347" s="20">
        <v>88292</v>
      </c>
      <c r="B7347" s="17" t="s">
        <v>7327</v>
      </c>
      <c r="C7347" s="20" t="s">
        <v>1991</v>
      </c>
      <c r="D7347" s="21">
        <v>32.5</v>
      </c>
      <c r="E7347" s="15">
        <v>0</v>
      </c>
    </row>
    <row r="7348" spans="1:5" x14ac:dyDescent="0.2">
      <c r="A7348" s="20">
        <v>88293</v>
      </c>
      <c r="B7348" s="17" t="s">
        <v>7328</v>
      </c>
      <c r="C7348" s="20" t="s">
        <v>1991</v>
      </c>
      <c r="D7348" s="21">
        <v>36.85</v>
      </c>
      <c r="E7348" s="15">
        <v>0</v>
      </c>
    </row>
    <row r="7349" spans="1:5" x14ac:dyDescent="0.2">
      <c r="A7349" s="20">
        <v>101430</v>
      </c>
      <c r="B7349" s="17" t="s">
        <v>7329</v>
      </c>
      <c r="C7349" s="20" t="s">
        <v>7051</v>
      </c>
      <c r="D7349" s="21">
        <v>6344.96</v>
      </c>
      <c r="E7349" s="15">
        <v>0</v>
      </c>
    </row>
    <row r="7350" spans="1:5" x14ac:dyDescent="0.2">
      <c r="A7350" s="20">
        <v>88294</v>
      </c>
      <c r="B7350" s="17" t="s">
        <v>7330</v>
      </c>
      <c r="C7350" s="20" t="s">
        <v>1991</v>
      </c>
      <c r="D7350" s="21">
        <v>46.63</v>
      </c>
      <c r="E7350" s="15">
        <v>0</v>
      </c>
    </row>
    <row r="7351" spans="1:5" x14ac:dyDescent="0.2">
      <c r="A7351" s="20">
        <v>101431</v>
      </c>
      <c r="B7351" s="17" t="s">
        <v>7330</v>
      </c>
      <c r="C7351" s="20" t="s">
        <v>7051</v>
      </c>
      <c r="D7351" s="21">
        <v>8018.69</v>
      </c>
      <c r="E7351" s="15">
        <v>0</v>
      </c>
    </row>
    <row r="7352" spans="1:5" x14ac:dyDescent="0.2">
      <c r="A7352" s="20">
        <v>88295</v>
      </c>
      <c r="B7352" s="17" t="s">
        <v>7331</v>
      </c>
      <c r="C7352" s="20" t="s">
        <v>1991</v>
      </c>
      <c r="D7352" s="21">
        <v>34.94</v>
      </c>
      <c r="E7352" s="15">
        <v>0</v>
      </c>
    </row>
    <row r="7353" spans="1:5" x14ac:dyDescent="0.2">
      <c r="A7353" s="20">
        <v>101432</v>
      </c>
      <c r="B7353" s="17" t="s">
        <v>7332</v>
      </c>
      <c r="C7353" s="20" t="s">
        <v>7051</v>
      </c>
      <c r="D7353" s="21">
        <v>5975.34</v>
      </c>
      <c r="E7353" s="15">
        <v>0</v>
      </c>
    </row>
    <row r="7354" spans="1:5" x14ac:dyDescent="0.2">
      <c r="A7354" s="20">
        <v>88296</v>
      </c>
      <c r="B7354" s="17" t="s">
        <v>7333</v>
      </c>
      <c r="C7354" s="20" t="s">
        <v>1991</v>
      </c>
      <c r="D7354" s="21">
        <v>35.86</v>
      </c>
      <c r="E7354" s="15">
        <v>0</v>
      </c>
    </row>
    <row r="7355" spans="1:5" x14ac:dyDescent="0.2">
      <c r="A7355" s="20">
        <v>101433</v>
      </c>
      <c r="B7355" s="17" t="s">
        <v>7333</v>
      </c>
      <c r="C7355" s="20" t="s">
        <v>7051</v>
      </c>
      <c r="D7355" s="21">
        <v>6134.93</v>
      </c>
      <c r="E7355" s="15">
        <v>0</v>
      </c>
    </row>
    <row r="7356" spans="1:5" x14ac:dyDescent="0.2">
      <c r="A7356" s="20">
        <v>101434</v>
      </c>
      <c r="B7356" s="17" t="s">
        <v>7334</v>
      </c>
      <c r="C7356" s="20" t="s">
        <v>7051</v>
      </c>
      <c r="D7356" s="21">
        <v>5053.6000000000004</v>
      </c>
      <c r="E7356" s="15">
        <v>0</v>
      </c>
    </row>
    <row r="7357" spans="1:5" x14ac:dyDescent="0.2">
      <c r="A7357" s="20">
        <v>88298</v>
      </c>
      <c r="B7357" s="17" t="s">
        <v>7335</v>
      </c>
      <c r="C7357" s="20" t="s">
        <v>1991</v>
      </c>
      <c r="D7357" s="21">
        <v>34.729999999999997</v>
      </c>
      <c r="E7357" s="15">
        <v>0</v>
      </c>
    </row>
    <row r="7358" spans="1:5" x14ac:dyDescent="0.2">
      <c r="A7358" s="20">
        <v>101436</v>
      </c>
      <c r="B7358" s="17" t="s">
        <v>7335</v>
      </c>
      <c r="C7358" s="20" t="s">
        <v>7051</v>
      </c>
      <c r="D7358" s="21">
        <v>5975.34</v>
      </c>
      <c r="E7358" s="15">
        <v>0</v>
      </c>
    </row>
    <row r="7359" spans="1:5" x14ac:dyDescent="0.2">
      <c r="A7359" s="20">
        <v>101437</v>
      </c>
      <c r="B7359" s="17" t="s">
        <v>7336</v>
      </c>
      <c r="C7359" s="20" t="s">
        <v>7051</v>
      </c>
      <c r="D7359" s="21">
        <v>8259.65</v>
      </c>
      <c r="E7359" s="15">
        <v>0</v>
      </c>
    </row>
    <row r="7360" spans="1:5" x14ac:dyDescent="0.2">
      <c r="A7360" s="20">
        <v>88299</v>
      </c>
      <c r="B7360" s="17" t="s">
        <v>7337</v>
      </c>
      <c r="C7360" s="20" t="s">
        <v>1991</v>
      </c>
      <c r="D7360" s="21">
        <v>47.86</v>
      </c>
      <c r="E7360" s="15">
        <v>0</v>
      </c>
    </row>
    <row r="7361" spans="1:5" x14ac:dyDescent="0.2">
      <c r="A7361" s="20">
        <v>88300</v>
      </c>
      <c r="B7361" s="17" t="s">
        <v>7338</v>
      </c>
      <c r="C7361" s="20" t="s">
        <v>1991</v>
      </c>
      <c r="D7361" s="21">
        <v>47.86</v>
      </c>
      <c r="E7361" s="15">
        <v>0</v>
      </c>
    </row>
    <row r="7362" spans="1:5" x14ac:dyDescent="0.2">
      <c r="A7362" s="20">
        <v>101438</v>
      </c>
      <c r="B7362" s="17" t="s">
        <v>7338</v>
      </c>
      <c r="C7362" s="20" t="s">
        <v>7051</v>
      </c>
      <c r="D7362" s="21">
        <v>8259.65</v>
      </c>
      <c r="E7362" s="15">
        <v>0</v>
      </c>
    </row>
    <row r="7363" spans="1:5" x14ac:dyDescent="0.2">
      <c r="A7363" s="20">
        <v>88297</v>
      </c>
      <c r="B7363" s="17" t="s">
        <v>7339</v>
      </c>
      <c r="C7363" s="20" t="s">
        <v>1991</v>
      </c>
      <c r="D7363" s="21">
        <v>39.06</v>
      </c>
      <c r="E7363" s="15">
        <v>0</v>
      </c>
    </row>
    <row r="7364" spans="1:5" x14ac:dyDescent="0.2">
      <c r="A7364" s="20">
        <v>101435</v>
      </c>
      <c r="B7364" s="17" t="s">
        <v>7340</v>
      </c>
      <c r="C7364" s="20" t="s">
        <v>7051</v>
      </c>
      <c r="D7364" s="21">
        <v>6710.57</v>
      </c>
      <c r="E7364" s="15">
        <v>0</v>
      </c>
    </row>
    <row r="7365" spans="1:5" x14ac:dyDescent="0.2">
      <c r="A7365" s="20">
        <v>101440</v>
      </c>
      <c r="B7365" s="17" t="s">
        <v>7341</v>
      </c>
      <c r="C7365" s="20" t="s">
        <v>7051</v>
      </c>
      <c r="D7365" s="21">
        <v>6344.96</v>
      </c>
      <c r="E7365" s="15">
        <v>0</v>
      </c>
    </row>
    <row r="7366" spans="1:5" x14ac:dyDescent="0.2">
      <c r="A7366" s="20">
        <v>88302</v>
      </c>
      <c r="B7366" s="17" t="s">
        <v>7342</v>
      </c>
      <c r="C7366" s="20" t="s">
        <v>1991</v>
      </c>
      <c r="D7366" s="21">
        <v>36.85</v>
      </c>
      <c r="E7366" s="15">
        <v>0</v>
      </c>
    </row>
    <row r="7367" spans="1:5" x14ac:dyDescent="0.2">
      <c r="A7367" s="20">
        <v>88301</v>
      </c>
      <c r="B7367" s="17" t="s">
        <v>7343</v>
      </c>
      <c r="C7367" s="20" t="s">
        <v>1991</v>
      </c>
      <c r="D7367" s="21">
        <v>36.85</v>
      </c>
      <c r="E7367" s="15">
        <v>0</v>
      </c>
    </row>
    <row r="7368" spans="1:5" x14ac:dyDescent="0.2">
      <c r="A7368" s="20">
        <v>101439</v>
      </c>
      <c r="B7368" s="17" t="s">
        <v>7343</v>
      </c>
      <c r="C7368" s="20" t="s">
        <v>7051</v>
      </c>
      <c r="D7368" s="21">
        <v>6344.96</v>
      </c>
      <c r="E7368" s="15">
        <v>0</v>
      </c>
    </row>
    <row r="7369" spans="1:5" x14ac:dyDescent="0.2">
      <c r="A7369" s="20">
        <v>88303</v>
      </c>
      <c r="B7369" s="17" t="s">
        <v>7344</v>
      </c>
      <c r="C7369" s="20" t="s">
        <v>1991</v>
      </c>
      <c r="D7369" s="21">
        <v>37.380000000000003</v>
      </c>
      <c r="E7369" s="15">
        <v>0</v>
      </c>
    </row>
    <row r="7370" spans="1:5" x14ac:dyDescent="0.2">
      <c r="A7370" s="20">
        <v>101441</v>
      </c>
      <c r="B7370" s="17" t="s">
        <v>7344</v>
      </c>
      <c r="C7370" s="20" t="s">
        <v>7051</v>
      </c>
      <c r="D7370" s="21">
        <v>6433.96</v>
      </c>
      <c r="E7370" s="15">
        <v>0</v>
      </c>
    </row>
    <row r="7371" spans="1:5" x14ac:dyDescent="0.2">
      <c r="A7371" s="20">
        <v>88304</v>
      </c>
      <c r="B7371" s="17" t="s">
        <v>7345</v>
      </c>
      <c r="C7371" s="20" t="s">
        <v>1991</v>
      </c>
      <c r="D7371" s="21">
        <v>47.86</v>
      </c>
      <c r="E7371" s="15">
        <v>0</v>
      </c>
    </row>
    <row r="7372" spans="1:5" x14ac:dyDescent="0.2">
      <c r="A7372" s="20">
        <v>101443</v>
      </c>
      <c r="B7372" s="17" t="s">
        <v>7345</v>
      </c>
      <c r="C7372" s="20" t="s">
        <v>7051</v>
      </c>
      <c r="D7372" s="21">
        <v>8259.65</v>
      </c>
      <c r="E7372" s="15">
        <v>0</v>
      </c>
    </row>
    <row r="7373" spans="1:5" x14ac:dyDescent="0.2">
      <c r="A7373" s="20">
        <v>88306</v>
      </c>
      <c r="B7373" s="17" t="s">
        <v>7346</v>
      </c>
      <c r="C7373" s="20" t="s">
        <v>1991</v>
      </c>
      <c r="D7373" s="21">
        <v>29.49</v>
      </c>
      <c r="E7373" s="15">
        <v>0</v>
      </c>
    </row>
    <row r="7374" spans="1:5" x14ac:dyDescent="0.2">
      <c r="A7374" s="20">
        <v>88307</v>
      </c>
      <c r="B7374" s="17" t="s">
        <v>7347</v>
      </c>
      <c r="C7374" s="20" t="s">
        <v>1991</v>
      </c>
      <c r="D7374" s="21">
        <v>39.340000000000003</v>
      </c>
      <c r="E7374" s="15">
        <v>0</v>
      </c>
    </row>
    <row r="7375" spans="1:5" x14ac:dyDescent="0.2">
      <c r="A7375" s="20">
        <v>88308</v>
      </c>
      <c r="B7375" s="17" t="s">
        <v>7348</v>
      </c>
      <c r="C7375" s="20" t="s">
        <v>1991</v>
      </c>
      <c r="D7375" s="21">
        <v>35.700000000000003</v>
      </c>
      <c r="E7375" s="15">
        <v>0</v>
      </c>
    </row>
    <row r="7376" spans="1:5" x14ac:dyDescent="0.2">
      <c r="A7376" s="20">
        <v>101444</v>
      </c>
      <c r="B7376" s="17" t="s">
        <v>7348</v>
      </c>
      <c r="C7376" s="20" t="s">
        <v>7051</v>
      </c>
      <c r="D7376" s="21">
        <v>6103.15</v>
      </c>
      <c r="E7376" s="15">
        <v>0</v>
      </c>
    </row>
    <row r="7377" spans="1:5" x14ac:dyDescent="0.2">
      <c r="A7377" s="20">
        <v>88309</v>
      </c>
      <c r="B7377" s="17" t="s">
        <v>7349</v>
      </c>
      <c r="C7377" s="20" t="s">
        <v>1991</v>
      </c>
      <c r="D7377" s="21">
        <v>35.869999999999997</v>
      </c>
      <c r="E7377" s="15">
        <v>0</v>
      </c>
    </row>
    <row r="7378" spans="1:5" x14ac:dyDescent="0.2">
      <c r="A7378" s="20">
        <v>101445</v>
      </c>
      <c r="B7378" s="17" t="s">
        <v>7349</v>
      </c>
      <c r="C7378" s="20" t="s">
        <v>7051</v>
      </c>
      <c r="D7378" s="21">
        <v>6103.15</v>
      </c>
      <c r="E7378" s="15">
        <v>0</v>
      </c>
    </row>
    <row r="7379" spans="1:5" x14ac:dyDescent="0.2">
      <c r="A7379" s="20">
        <v>88310</v>
      </c>
      <c r="B7379" s="17" t="s">
        <v>7350</v>
      </c>
      <c r="C7379" s="20" t="s">
        <v>1991</v>
      </c>
      <c r="D7379" s="21">
        <v>37.450000000000003</v>
      </c>
      <c r="E7379" s="15">
        <v>0</v>
      </c>
    </row>
    <row r="7380" spans="1:5" x14ac:dyDescent="0.2">
      <c r="A7380" s="20">
        <v>101446</v>
      </c>
      <c r="B7380" s="17" t="s">
        <v>7350</v>
      </c>
      <c r="C7380" s="20" t="s">
        <v>7051</v>
      </c>
      <c r="D7380" s="21">
        <v>6393.5</v>
      </c>
      <c r="E7380" s="15">
        <v>0</v>
      </c>
    </row>
    <row r="7381" spans="1:5" x14ac:dyDescent="0.2">
      <c r="A7381" s="20">
        <v>88311</v>
      </c>
      <c r="B7381" s="17" t="s">
        <v>7351</v>
      </c>
      <c r="C7381" s="20" t="s">
        <v>1991</v>
      </c>
      <c r="D7381" s="21">
        <v>35.380000000000003</v>
      </c>
      <c r="E7381" s="15">
        <v>0</v>
      </c>
    </row>
    <row r="7382" spans="1:5" x14ac:dyDescent="0.2">
      <c r="A7382" s="20">
        <v>101447</v>
      </c>
      <c r="B7382" s="17" t="s">
        <v>7351</v>
      </c>
      <c r="C7382" s="20" t="s">
        <v>7051</v>
      </c>
      <c r="D7382" s="21">
        <v>6038.71</v>
      </c>
      <c r="E7382" s="15">
        <v>0</v>
      </c>
    </row>
    <row r="7383" spans="1:5" x14ac:dyDescent="0.2">
      <c r="A7383" s="20">
        <v>88312</v>
      </c>
      <c r="B7383" s="17" t="s">
        <v>7352</v>
      </c>
      <c r="C7383" s="20" t="s">
        <v>1991</v>
      </c>
      <c r="D7383" s="21">
        <v>37.450000000000003</v>
      </c>
      <c r="E7383" s="15">
        <v>0</v>
      </c>
    </row>
    <row r="7384" spans="1:5" x14ac:dyDescent="0.2">
      <c r="A7384" s="20">
        <v>101448</v>
      </c>
      <c r="B7384" s="17" t="s">
        <v>7352</v>
      </c>
      <c r="C7384" s="20" t="s">
        <v>7051</v>
      </c>
      <c r="D7384" s="21">
        <v>6393.5</v>
      </c>
      <c r="E7384" s="15">
        <v>0</v>
      </c>
    </row>
    <row r="7385" spans="1:5" x14ac:dyDescent="0.2">
      <c r="A7385" s="20">
        <v>101449</v>
      </c>
      <c r="B7385" s="17" t="s">
        <v>7353</v>
      </c>
      <c r="C7385" s="20" t="s">
        <v>7051</v>
      </c>
      <c r="D7385" s="21">
        <v>5975.34</v>
      </c>
      <c r="E7385" s="15">
        <v>0</v>
      </c>
    </row>
    <row r="7386" spans="1:5" x14ac:dyDescent="0.2">
      <c r="A7386" s="20">
        <v>88313</v>
      </c>
      <c r="B7386" s="17" t="s">
        <v>7354</v>
      </c>
      <c r="C7386" s="20" t="s">
        <v>1991</v>
      </c>
      <c r="D7386" s="21">
        <v>35.07</v>
      </c>
      <c r="E7386" s="15">
        <v>0</v>
      </c>
    </row>
    <row r="7387" spans="1:5" x14ac:dyDescent="0.2">
      <c r="A7387" s="20">
        <v>88314</v>
      </c>
      <c r="B7387" s="17" t="s">
        <v>7355</v>
      </c>
      <c r="C7387" s="20" t="s">
        <v>1991</v>
      </c>
      <c r="D7387" s="21">
        <v>34.17</v>
      </c>
      <c r="E7387" s="15">
        <v>0</v>
      </c>
    </row>
    <row r="7388" spans="1:5" x14ac:dyDescent="0.2">
      <c r="A7388" s="20">
        <v>88315</v>
      </c>
      <c r="B7388" s="17" t="s">
        <v>7356</v>
      </c>
      <c r="C7388" s="20" t="s">
        <v>1991</v>
      </c>
      <c r="D7388" s="21">
        <v>36.31</v>
      </c>
      <c r="E7388" s="15">
        <v>0</v>
      </c>
    </row>
    <row r="7389" spans="1:5" x14ac:dyDescent="0.2">
      <c r="A7389" s="20">
        <v>101451</v>
      </c>
      <c r="B7389" s="17" t="s">
        <v>7356</v>
      </c>
      <c r="C7389" s="20" t="s">
        <v>7051</v>
      </c>
      <c r="D7389" s="21">
        <v>6225.94</v>
      </c>
      <c r="E7389" s="15">
        <v>0</v>
      </c>
    </row>
    <row r="7390" spans="1:5" x14ac:dyDescent="0.2">
      <c r="A7390" s="20">
        <v>88316</v>
      </c>
      <c r="B7390" s="17" t="s">
        <v>7357</v>
      </c>
      <c r="C7390" s="20" t="s">
        <v>1991</v>
      </c>
      <c r="D7390" s="21">
        <v>31.15</v>
      </c>
      <c r="E7390" s="15">
        <v>0</v>
      </c>
    </row>
    <row r="7391" spans="1:5" x14ac:dyDescent="0.2">
      <c r="A7391" s="20">
        <v>101452</v>
      </c>
      <c r="B7391" s="17" t="s">
        <v>7358</v>
      </c>
      <c r="C7391" s="20" t="s">
        <v>7051</v>
      </c>
      <c r="D7391" s="21">
        <v>5293.4</v>
      </c>
      <c r="E7391" s="15">
        <v>0</v>
      </c>
    </row>
    <row r="7392" spans="1:5" x14ac:dyDescent="0.2">
      <c r="A7392" s="20">
        <v>88318</v>
      </c>
      <c r="B7392" s="17" t="s">
        <v>7359</v>
      </c>
      <c r="C7392" s="20" t="s">
        <v>1991</v>
      </c>
      <c r="D7392" s="21">
        <v>42.34</v>
      </c>
      <c r="E7392" s="15">
        <v>0</v>
      </c>
    </row>
    <row r="7393" spans="1:5" x14ac:dyDescent="0.2">
      <c r="A7393" s="20">
        <v>88317</v>
      </c>
      <c r="B7393" s="17" t="s">
        <v>7360</v>
      </c>
      <c r="C7393" s="20" t="s">
        <v>1991</v>
      </c>
      <c r="D7393" s="21">
        <v>40.049999999999997</v>
      </c>
      <c r="E7393" s="15">
        <v>0</v>
      </c>
    </row>
    <row r="7394" spans="1:5" x14ac:dyDescent="0.2">
      <c r="A7394" s="20">
        <v>101453</v>
      </c>
      <c r="B7394" s="17" t="s">
        <v>7360</v>
      </c>
      <c r="C7394" s="20" t="s">
        <v>7051</v>
      </c>
      <c r="D7394" s="21">
        <v>6861.24</v>
      </c>
      <c r="E7394" s="15">
        <v>0</v>
      </c>
    </row>
    <row r="7395" spans="1:5" x14ac:dyDescent="0.2">
      <c r="A7395" s="20">
        <v>101454</v>
      </c>
      <c r="B7395" s="17" t="s">
        <v>7361</v>
      </c>
      <c r="C7395" s="20" t="s">
        <v>7051</v>
      </c>
      <c r="D7395" s="21">
        <v>7257.88</v>
      </c>
      <c r="E7395" s="15">
        <v>0</v>
      </c>
    </row>
    <row r="7396" spans="1:5" x14ac:dyDescent="0.2">
      <c r="A7396" s="20">
        <v>100533</v>
      </c>
      <c r="B7396" s="17" t="s">
        <v>7362</v>
      </c>
      <c r="C7396" s="20" t="s">
        <v>1991</v>
      </c>
      <c r="D7396" s="21">
        <v>72.55</v>
      </c>
      <c r="E7396" s="15">
        <v>0</v>
      </c>
    </row>
    <row r="7397" spans="1:5" x14ac:dyDescent="0.2">
      <c r="A7397" s="20">
        <v>100534</v>
      </c>
      <c r="B7397" s="17" t="s">
        <v>7362</v>
      </c>
      <c r="C7397" s="20" t="s">
        <v>7051</v>
      </c>
      <c r="D7397" s="21">
        <v>12432.12</v>
      </c>
      <c r="E7397" s="15">
        <v>0</v>
      </c>
    </row>
    <row r="7398" spans="1:5" x14ac:dyDescent="0.2">
      <c r="A7398" s="20">
        <v>88323</v>
      </c>
      <c r="B7398" s="17" t="s">
        <v>7363</v>
      </c>
      <c r="C7398" s="20" t="s">
        <v>1991</v>
      </c>
      <c r="D7398" s="21">
        <v>35.159999999999997</v>
      </c>
      <c r="E7398" s="15">
        <v>0</v>
      </c>
    </row>
    <row r="7399" spans="1:5" x14ac:dyDescent="0.2">
      <c r="A7399" s="20">
        <v>101458</v>
      </c>
      <c r="B7399" s="17" t="s">
        <v>7364</v>
      </c>
      <c r="C7399" s="20" t="s">
        <v>7051</v>
      </c>
      <c r="D7399" s="21">
        <v>6026.2</v>
      </c>
      <c r="E7399" s="15">
        <v>0</v>
      </c>
    </row>
    <row r="7400" spans="1:5" x14ac:dyDescent="0.2">
      <c r="A7400" s="20">
        <v>90781</v>
      </c>
      <c r="B7400" s="17" t="s">
        <v>7365</v>
      </c>
      <c r="C7400" s="20" t="s">
        <v>1991</v>
      </c>
      <c r="D7400" s="21">
        <v>88.95</v>
      </c>
      <c r="E7400" s="15">
        <v>0</v>
      </c>
    </row>
    <row r="7401" spans="1:5" x14ac:dyDescent="0.2">
      <c r="A7401" s="20">
        <v>94296</v>
      </c>
      <c r="B7401" s="17" t="s">
        <v>7365</v>
      </c>
      <c r="C7401" s="20" t="s">
        <v>7051</v>
      </c>
      <c r="D7401" s="21">
        <v>15391.28</v>
      </c>
      <c r="E7401" s="15">
        <v>0</v>
      </c>
    </row>
    <row r="7402" spans="1:5" x14ac:dyDescent="0.2">
      <c r="A7402" s="20">
        <v>88324</v>
      </c>
      <c r="B7402" s="17" t="s">
        <v>7366</v>
      </c>
      <c r="C7402" s="20" t="s">
        <v>1991</v>
      </c>
      <c r="D7402" s="21">
        <v>39.06</v>
      </c>
      <c r="E7402" s="15">
        <v>0</v>
      </c>
    </row>
    <row r="7403" spans="1:5" x14ac:dyDescent="0.2">
      <c r="A7403" s="20">
        <v>88321</v>
      </c>
      <c r="B7403" s="17" t="s">
        <v>7367</v>
      </c>
      <c r="C7403" s="20" t="s">
        <v>1991</v>
      </c>
      <c r="D7403" s="21">
        <v>69.53</v>
      </c>
      <c r="E7403" s="15">
        <v>0</v>
      </c>
    </row>
    <row r="7404" spans="1:5" x14ac:dyDescent="0.2">
      <c r="A7404" s="20">
        <v>101456</v>
      </c>
      <c r="B7404" s="17" t="s">
        <v>7368</v>
      </c>
      <c r="C7404" s="20" t="s">
        <v>7051</v>
      </c>
      <c r="D7404" s="21">
        <v>12022.11</v>
      </c>
      <c r="E7404" s="15">
        <v>0</v>
      </c>
    </row>
    <row r="7405" spans="1:5" x14ac:dyDescent="0.2">
      <c r="A7405" s="20">
        <v>100309</v>
      </c>
      <c r="B7405" s="17" t="s">
        <v>7369</v>
      </c>
      <c r="C7405" s="20" t="s">
        <v>1991</v>
      </c>
      <c r="D7405" s="21">
        <v>83.83</v>
      </c>
      <c r="E7405" s="15">
        <v>0</v>
      </c>
    </row>
    <row r="7406" spans="1:5" x14ac:dyDescent="0.2">
      <c r="A7406" s="20">
        <v>100321</v>
      </c>
      <c r="B7406" s="17" t="s">
        <v>7369</v>
      </c>
      <c r="C7406" s="20" t="s">
        <v>7051</v>
      </c>
      <c r="D7406" s="21">
        <v>14380.83</v>
      </c>
      <c r="E7406" s="15">
        <v>0</v>
      </c>
    </row>
    <row r="7407" spans="1:5" x14ac:dyDescent="0.2">
      <c r="A7407" s="20">
        <v>88322</v>
      </c>
      <c r="B7407" s="17" t="s">
        <v>7370</v>
      </c>
      <c r="C7407" s="20" t="s">
        <v>1991</v>
      </c>
      <c r="D7407" s="21">
        <v>41.95</v>
      </c>
      <c r="E7407" s="15">
        <v>0</v>
      </c>
    </row>
    <row r="7408" spans="1:5" x14ac:dyDescent="0.2">
      <c r="A7408" s="20">
        <v>101457</v>
      </c>
      <c r="B7408" s="17" t="s">
        <v>7370</v>
      </c>
      <c r="C7408" s="20" t="s">
        <v>7051</v>
      </c>
      <c r="D7408" s="21">
        <v>7209.15</v>
      </c>
      <c r="E7408" s="15">
        <v>0</v>
      </c>
    </row>
    <row r="7409" spans="1:5" x14ac:dyDescent="0.2">
      <c r="A7409" s="20">
        <v>88325</v>
      </c>
      <c r="B7409" s="17" t="s">
        <v>7371</v>
      </c>
      <c r="C7409" s="20" t="s">
        <v>1991</v>
      </c>
      <c r="D7409" s="21">
        <v>30.99</v>
      </c>
      <c r="E7409" s="15">
        <v>0</v>
      </c>
    </row>
    <row r="7410" spans="1:5" x14ac:dyDescent="0.2">
      <c r="A7410" s="20">
        <v>101459</v>
      </c>
      <c r="B7410" s="17" t="s">
        <v>7371</v>
      </c>
      <c r="C7410" s="20" t="s">
        <v>7051</v>
      </c>
      <c r="D7410" s="21">
        <v>5291.84</v>
      </c>
      <c r="E7410" s="15">
        <v>0</v>
      </c>
    </row>
    <row r="7411" spans="1:5" x14ac:dyDescent="0.2">
      <c r="A7411" s="20">
        <v>100289</v>
      </c>
      <c r="B7411" s="17" t="s">
        <v>7372</v>
      </c>
      <c r="C7411" s="20" t="s">
        <v>1991</v>
      </c>
      <c r="D7411" s="21">
        <v>33.369999999999997</v>
      </c>
      <c r="E7411" s="15">
        <v>0</v>
      </c>
    </row>
    <row r="7412" spans="1:5" x14ac:dyDescent="0.2">
      <c r="A7412" s="20">
        <v>101460</v>
      </c>
      <c r="B7412" s="17" t="s">
        <v>7372</v>
      </c>
      <c r="C7412" s="20" t="s">
        <v>7051</v>
      </c>
      <c r="D7412" s="21">
        <v>5742.83</v>
      </c>
      <c r="E7412" s="15">
        <v>0</v>
      </c>
    </row>
    <row r="7413" spans="1:5" x14ac:dyDescent="0.2">
      <c r="A7413" s="20">
        <v>105011</v>
      </c>
      <c r="B7413" s="17" t="s">
        <v>7373</v>
      </c>
      <c r="C7413" s="20" t="s">
        <v>26</v>
      </c>
      <c r="D7413" s="21">
        <v>0.7</v>
      </c>
      <c r="E7413" s="15">
        <v>0</v>
      </c>
    </row>
    <row r="7414" spans="1:5" x14ac:dyDescent="0.2">
      <c r="A7414" s="20">
        <v>99061</v>
      </c>
      <c r="B7414" s="17" t="s">
        <v>7374</v>
      </c>
      <c r="C7414" s="20" t="s">
        <v>19</v>
      </c>
      <c r="D7414" s="21">
        <v>149.97</v>
      </c>
      <c r="E7414" s="15">
        <v>0</v>
      </c>
    </row>
    <row r="7415" spans="1:5" x14ac:dyDescent="0.2">
      <c r="A7415" s="20">
        <v>99060</v>
      </c>
      <c r="B7415" s="17" t="s">
        <v>7375</v>
      </c>
      <c r="C7415" s="20" t="s">
        <v>19</v>
      </c>
      <c r="D7415" s="21">
        <v>243.01</v>
      </c>
      <c r="E7415" s="15">
        <v>0</v>
      </c>
    </row>
    <row r="7416" spans="1:5" x14ac:dyDescent="0.2">
      <c r="A7416" s="20">
        <v>105008</v>
      </c>
      <c r="B7416" s="17" t="s">
        <v>7376</v>
      </c>
      <c r="C7416" s="20" t="s">
        <v>19</v>
      </c>
      <c r="D7416" s="21">
        <v>0</v>
      </c>
      <c r="E7416" s="15">
        <v>0</v>
      </c>
    </row>
    <row r="7417" spans="1:5" x14ac:dyDescent="0.2">
      <c r="A7417" s="20">
        <v>105009</v>
      </c>
      <c r="B7417" s="17" t="s">
        <v>7377</v>
      </c>
      <c r="C7417" s="20" t="s">
        <v>26</v>
      </c>
      <c r="D7417" s="21">
        <v>98.75</v>
      </c>
      <c r="E7417" s="15">
        <v>0</v>
      </c>
    </row>
    <row r="7418" spans="1:5" x14ac:dyDescent="0.2">
      <c r="A7418" s="20">
        <v>99059</v>
      </c>
      <c r="B7418" s="17" t="s">
        <v>7378</v>
      </c>
      <c r="C7418" s="20" t="s">
        <v>26</v>
      </c>
      <c r="D7418" s="21">
        <v>80.010000000000005</v>
      </c>
      <c r="E7418" s="15">
        <v>0</v>
      </c>
    </row>
    <row r="7419" spans="1:5" x14ac:dyDescent="0.2">
      <c r="A7419" s="20">
        <v>105137</v>
      </c>
      <c r="B7419" s="17" t="s">
        <v>7379</v>
      </c>
      <c r="C7419" s="20" t="s">
        <v>26</v>
      </c>
      <c r="D7419" s="21">
        <v>0</v>
      </c>
      <c r="E7419" s="15">
        <v>0</v>
      </c>
    </row>
    <row r="7420" spans="1:5" x14ac:dyDescent="0.2">
      <c r="A7420" s="20">
        <v>105136</v>
      </c>
      <c r="B7420" s="17" t="s">
        <v>7380</v>
      </c>
      <c r="C7420" s="20" t="s">
        <v>19</v>
      </c>
      <c r="D7420" s="21">
        <v>0</v>
      </c>
      <c r="E7420" s="15">
        <v>0</v>
      </c>
    </row>
    <row r="7421" spans="1:5" x14ac:dyDescent="0.2">
      <c r="A7421" s="20">
        <v>105007</v>
      </c>
      <c r="B7421" s="17" t="s">
        <v>7381</v>
      </c>
      <c r="C7421" s="20" t="s">
        <v>19</v>
      </c>
      <c r="D7421" s="21">
        <v>50.42</v>
      </c>
      <c r="E7421" s="15">
        <v>0</v>
      </c>
    </row>
    <row r="7422" spans="1:5" x14ac:dyDescent="0.2">
      <c r="A7422" s="20">
        <v>99063</v>
      </c>
      <c r="B7422" s="17" t="s">
        <v>7382</v>
      </c>
      <c r="C7422" s="20" t="s">
        <v>26</v>
      </c>
      <c r="D7422" s="21">
        <v>11.9</v>
      </c>
      <c r="E7422" s="15">
        <v>0</v>
      </c>
    </row>
    <row r="7423" spans="1:5" x14ac:dyDescent="0.2">
      <c r="A7423" s="20">
        <v>105010</v>
      </c>
      <c r="B7423" s="17" t="s">
        <v>7383</v>
      </c>
      <c r="C7423" s="20" t="s">
        <v>19</v>
      </c>
      <c r="D7423" s="21">
        <v>0</v>
      </c>
      <c r="E7423" s="15">
        <v>0</v>
      </c>
    </row>
    <row r="7424" spans="1:5" x14ac:dyDescent="0.2">
      <c r="A7424" s="20">
        <v>99062</v>
      </c>
      <c r="B7424" s="17" t="s">
        <v>7384</v>
      </c>
      <c r="C7424" s="20" t="s">
        <v>19</v>
      </c>
      <c r="D7424" s="21">
        <v>2.71</v>
      </c>
      <c r="E7424" s="15">
        <v>0</v>
      </c>
    </row>
    <row r="7425" spans="1:5" x14ac:dyDescent="0.2">
      <c r="A7425" s="20">
        <v>100857</v>
      </c>
      <c r="B7425" s="17" t="s">
        <v>7385</v>
      </c>
      <c r="C7425" s="20" t="s">
        <v>19</v>
      </c>
      <c r="D7425" s="21">
        <v>468.55</v>
      </c>
      <c r="E7425" s="15">
        <v>0</v>
      </c>
    </row>
    <row r="7426" spans="1:5" x14ac:dyDescent="0.2">
      <c r="A7426" s="20">
        <v>86905</v>
      </c>
      <c r="B7426" s="17" t="s">
        <v>7386</v>
      </c>
      <c r="C7426" s="20" t="s">
        <v>19</v>
      </c>
      <c r="D7426" s="21">
        <v>365.22</v>
      </c>
      <c r="E7426" s="15">
        <v>0</v>
      </c>
    </row>
    <row r="7427" spans="1:5" x14ac:dyDescent="0.2">
      <c r="A7427" s="20">
        <v>86908</v>
      </c>
      <c r="B7427" s="17" t="s">
        <v>7387</v>
      </c>
      <c r="C7427" s="20" t="s">
        <v>19</v>
      </c>
      <c r="D7427" s="21">
        <v>430.16</v>
      </c>
      <c r="E7427" s="15">
        <v>0</v>
      </c>
    </row>
    <row r="7428" spans="1:5" x14ac:dyDescent="0.2">
      <c r="A7428" s="20">
        <v>100849</v>
      </c>
      <c r="B7428" s="17" t="s">
        <v>7388</v>
      </c>
      <c r="C7428" s="20" t="s">
        <v>19</v>
      </c>
      <c r="D7428" s="21">
        <v>47.92</v>
      </c>
      <c r="E7428" s="15">
        <v>0</v>
      </c>
    </row>
    <row r="7429" spans="1:5" x14ac:dyDescent="0.2">
      <c r="A7429" s="20">
        <v>100851</v>
      </c>
      <c r="B7429" s="17" t="s">
        <v>7389</v>
      </c>
      <c r="C7429" s="20" t="s">
        <v>19</v>
      </c>
      <c r="D7429" s="21">
        <v>93.27</v>
      </c>
      <c r="E7429" s="15">
        <v>0</v>
      </c>
    </row>
    <row r="7430" spans="1:5" x14ac:dyDescent="0.2">
      <c r="A7430" s="20">
        <v>100850</v>
      </c>
      <c r="B7430" s="17" t="s">
        <v>7390</v>
      </c>
      <c r="C7430" s="20" t="s">
        <v>19</v>
      </c>
      <c r="D7430" s="21">
        <v>0</v>
      </c>
      <c r="E7430" s="15">
        <v>0</v>
      </c>
    </row>
    <row r="7431" spans="1:5" x14ac:dyDescent="0.2">
      <c r="A7431" s="20">
        <v>86895</v>
      </c>
      <c r="B7431" s="17" t="s">
        <v>7391</v>
      </c>
      <c r="C7431" s="20" t="s">
        <v>19</v>
      </c>
      <c r="D7431" s="21">
        <v>404.94</v>
      </c>
      <c r="E7431" s="15">
        <v>0</v>
      </c>
    </row>
    <row r="7432" spans="1:5" x14ac:dyDescent="0.2">
      <c r="A7432" s="20">
        <v>86889</v>
      </c>
      <c r="B7432" s="17" t="s">
        <v>7392</v>
      </c>
      <c r="C7432" s="20" t="s">
        <v>19</v>
      </c>
      <c r="D7432" s="21">
        <v>823.53</v>
      </c>
      <c r="E7432" s="15">
        <v>0</v>
      </c>
    </row>
    <row r="7433" spans="1:5" x14ac:dyDescent="0.2">
      <c r="A7433" s="20">
        <v>86899</v>
      </c>
      <c r="B7433" s="17" t="s">
        <v>7393</v>
      </c>
      <c r="C7433" s="20" t="s">
        <v>19</v>
      </c>
      <c r="D7433" s="21">
        <v>394.02</v>
      </c>
      <c r="E7433" s="15">
        <v>0</v>
      </c>
    </row>
    <row r="7434" spans="1:5" x14ac:dyDescent="0.2">
      <c r="A7434" s="20">
        <v>86893</v>
      </c>
      <c r="B7434" s="17" t="s">
        <v>7394</v>
      </c>
      <c r="C7434" s="20" t="s">
        <v>19</v>
      </c>
      <c r="D7434" s="21">
        <v>794.41</v>
      </c>
      <c r="E7434" s="15">
        <v>0</v>
      </c>
    </row>
    <row r="7435" spans="1:5" x14ac:dyDescent="0.2">
      <c r="A7435" s="20">
        <v>86934</v>
      </c>
      <c r="B7435" s="17" t="s">
        <v>7395</v>
      </c>
      <c r="C7435" s="20" t="s">
        <v>19</v>
      </c>
      <c r="D7435" s="21">
        <v>509.98</v>
      </c>
      <c r="E7435" s="15">
        <v>0</v>
      </c>
    </row>
    <row r="7436" spans="1:5" x14ac:dyDescent="0.2">
      <c r="A7436" s="20">
        <v>86933</v>
      </c>
      <c r="B7436" s="17" t="s">
        <v>7396</v>
      </c>
      <c r="C7436" s="20" t="s">
        <v>19</v>
      </c>
      <c r="D7436" s="21">
        <v>522.69000000000005</v>
      </c>
      <c r="E7436" s="15">
        <v>0</v>
      </c>
    </row>
    <row r="7437" spans="1:5" x14ac:dyDescent="0.2">
      <c r="A7437" s="20">
        <v>86894</v>
      </c>
      <c r="B7437" s="17" t="s">
        <v>7397</v>
      </c>
      <c r="C7437" s="20" t="s">
        <v>19</v>
      </c>
      <c r="D7437" s="21">
        <v>382.62</v>
      </c>
      <c r="E7437" s="15">
        <v>0</v>
      </c>
    </row>
    <row r="7438" spans="1:5" x14ac:dyDescent="0.2">
      <c r="A7438" s="20">
        <v>93441</v>
      </c>
      <c r="B7438" s="17" t="s">
        <v>7398</v>
      </c>
      <c r="C7438" s="20" t="s">
        <v>19</v>
      </c>
      <c r="D7438" s="21">
        <v>1213.43</v>
      </c>
      <c r="E7438" s="15">
        <v>0</v>
      </c>
    </row>
    <row r="7439" spans="1:5" x14ac:dyDescent="0.2">
      <c r="A7439" s="20">
        <v>93396</v>
      </c>
      <c r="B7439" s="17" t="s">
        <v>7399</v>
      </c>
      <c r="C7439" s="20" t="s">
        <v>19</v>
      </c>
      <c r="D7439" s="21">
        <v>724.01</v>
      </c>
      <c r="E7439" s="15">
        <v>0</v>
      </c>
    </row>
    <row r="7440" spans="1:5" x14ac:dyDescent="0.2">
      <c r="A7440" s="20">
        <v>93442</v>
      </c>
      <c r="B7440" s="17" t="s">
        <v>7400</v>
      </c>
      <c r="C7440" s="20" t="s">
        <v>19</v>
      </c>
      <c r="D7440" s="21">
        <v>1390.6</v>
      </c>
      <c r="E7440" s="15">
        <v>0</v>
      </c>
    </row>
    <row r="7441" spans="1:5" x14ac:dyDescent="0.2">
      <c r="A7441" s="20">
        <v>86947</v>
      </c>
      <c r="B7441" s="17" t="s">
        <v>7401</v>
      </c>
      <c r="C7441" s="20" t="s">
        <v>19</v>
      </c>
      <c r="D7441" s="21">
        <v>1264.6600000000001</v>
      </c>
      <c r="E7441" s="15">
        <v>0</v>
      </c>
    </row>
    <row r="7442" spans="1:5" x14ac:dyDescent="0.2">
      <c r="A7442" s="20">
        <v>100875</v>
      </c>
      <c r="B7442" s="17" t="s">
        <v>7402</v>
      </c>
      <c r="C7442" s="20" t="s">
        <v>19</v>
      </c>
      <c r="D7442" s="21">
        <v>1056.31</v>
      </c>
      <c r="E7442" s="15">
        <v>0</v>
      </c>
    </row>
    <row r="7443" spans="1:5" x14ac:dyDescent="0.2">
      <c r="A7443" s="20">
        <v>100863</v>
      </c>
      <c r="B7443" s="17" t="s">
        <v>7403</v>
      </c>
      <c r="C7443" s="20" t="s">
        <v>19</v>
      </c>
      <c r="D7443" s="21">
        <v>599.54</v>
      </c>
      <c r="E7443" s="15">
        <v>0</v>
      </c>
    </row>
    <row r="7444" spans="1:5" x14ac:dyDescent="0.2">
      <c r="A7444" s="20">
        <v>100864</v>
      </c>
      <c r="B7444" s="17" t="s">
        <v>7404</v>
      </c>
      <c r="C7444" s="20" t="s">
        <v>19</v>
      </c>
      <c r="D7444" s="21">
        <v>656</v>
      </c>
      <c r="E7444" s="15">
        <v>0</v>
      </c>
    </row>
    <row r="7445" spans="1:5" x14ac:dyDescent="0.2">
      <c r="A7445" s="20">
        <v>100865</v>
      </c>
      <c r="B7445" s="17" t="s">
        <v>7405</v>
      </c>
      <c r="C7445" s="20" t="s">
        <v>19</v>
      </c>
      <c r="D7445" s="21">
        <v>571.30999999999995</v>
      </c>
      <c r="E7445" s="15">
        <v>0</v>
      </c>
    </row>
    <row r="7446" spans="1:5" x14ac:dyDescent="0.2">
      <c r="A7446" s="20">
        <v>100866</v>
      </c>
      <c r="B7446" s="17" t="s">
        <v>7406</v>
      </c>
      <c r="C7446" s="20" t="s">
        <v>19</v>
      </c>
      <c r="D7446" s="21">
        <v>313.11</v>
      </c>
      <c r="E7446" s="15">
        <v>0</v>
      </c>
    </row>
    <row r="7447" spans="1:5" x14ac:dyDescent="0.2">
      <c r="A7447" s="20">
        <v>100867</v>
      </c>
      <c r="B7447" s="17" t="s">
        <v>7407</v>
      </c>
      <c r="C7447" s="20" t="s">
        <v>19</v>
      </c>
      <c r="D7447" s="21">
        <v>331.73</v>
      </c>
      <c r="E7447" s="15">
        <v>0</v>
      </c>
    </row>
    <row r="7448" spans="1:5" x14ac:dyDescent="0.2">
      <c r="A7448" s="20">
        <v>100868</v>
      </c>
      <c r="B7448" s="17" t="s">
        <v>7408</v>
      </c>
      <c r="C7448" s="20" t="s">
        <v>19</v>
      </c>
      <c r="D7448" s="21">
        <v>344.12</v>
      </c>
      <c r="E7448" s="15">
        <v>0</v>
      </c>
    </row>
    <row r="7449" spans="1:5" x14ac:dyDescent="0.2">
      <c r="A7449" s="20">
        <v>100869</v>
      </c>
      <c r="B7449" s="17" t="s">
        <v>7409</v>
      </c>
      <c r="C7449" s="20" t="s">
        <v>19</v>
      </c>
      <c r="D7449" s="21">
        <v>353.62</v>
      </c>
      <c r="E7449" s="15">
        <v>0</v>
      </c>
    </row>
    <row r="7450" spans="1:5" x14ac:dyDescent="0.2">
      <c r="A7450" s="20">
        <v>100870</v>
      </c>
      <c r="B7450" s="17" t="s">
        <v>7410</v>
      </c>
      <c r="C7450" s="20" t="s">
        <v>19</v>
      </c>
      <c r="D7450" s="21">
        <v>318.02999999999997</v>
      </c>
      <c r="E7450" s="15">
        <v>0</v>
      </c>
    </row>
    <row r="7451" spans="1:5" x14ac:dyDescent="0.2">
      <c r="A7451" s="20">
        <v>100871</v>
      </c>
      <c r="B7451" s="17" t="s">
        <v>7411</v>
      </c>
      <c r="C7451" s="20" t="s">
        <v>19</v>
      </c>
      <c r="D7451" s="21">
        <v>343.45</v>
      </c>
      <c r="E7451" s="15">
        <v>0</v>
      </c>
    </row>
    <row r="7452" spans="1:5" x14ac:dyDescent="0.2">
      <c r="A7452" s="20">
        <v>100872</v>
      </c>
      <c r="B7452" s="17" t="s">
        <v>7412</v>
      </c>
      <c r="C7452" s="20" t="s">
        <v>19</v>
      </c>
      <c r="D7452" s="21">
        <v>359.67</v>
      </c>
      <c r="E7452" s="15">
        <v>0</v>
      </c>
    </row>
    <row r="7453" spans="1:5" x14ac:dyDescent="0.2">
      <c r="A7453" s="20">
        <v>100873</v>
      </c>
      <c r="B7453" s="17" t="s">
        <v>7413</v>
      </c>
      <c r="C7453" s="20" t="s">
        <v>19</v>
      </c>
      <c r="D7453" s="21">
        <v>369.8</v>
      </c>
      <c r="E7453" s="15">
        <v>0</v>
      </c>
    </row>
    <row r="7454" spans="1:5" x14ac:dyDescent="0.2">
      <c r="A7454" s="20">
        <v>100860</v>
      </c>
      <c r="B7454" s="17" t="s">
        <v>7414</v>
      </c>
      <c r="C7454" s="20" t="s">
        <v>19</v>
      </c>
      <c r="D7454" s="21">
        <v>125.54</v>
      </c>
      <c r="E7454" s="15">
        <v>0</v>
      </c>
    </row>
    <row r="7455" spans="1:5" x14ac:dyDescent="0.2">
      <c r="A7455" s="20">
        <v>86936</v>
      </c>
      <c r="B7455" s="17" t="s">
        <v>7415</v>
      </c>
      <c r="C7455" s="20" t="s">
        <v>19</v>
      </c>
      <c r="D7455" s="21">
        <v>464.13</v>
      </c>
      <c r="E7455" s="15">
        <v>0</v>
      </c>
    </row>
    <row r="7456" spans="1:5" x14ac:dyDescent="0.2">
      <c r="A7456" s="20">
        <v>86935</v>
      </c>
      <c r="B7456" s="17" t="s">
        <v>7416</v>
      </c>
      <c r="C7456" s="20" t="s">
        <v>19</v>
      </c>
      <c r="D7456" s="21">
        <v>296.14</v>
      </c>
      <c r="E7456" s="15">
        <v>0</v>
      </c>
    </row>
    <row r="7457" spans="1:5" x14ac:dyDescent="0.2">
      <c r="A7457" s="20">
        <v>86901</v>
      </c>
      <c r="B7457" s="17" t="s">
        <v>7417</v>
      </c>
      <c r="C7457" s="20" t="s">
        <v>19</v>
      </c>
      <c r="D7457" s="21">
        <v>159.47</v>
      </c>
      <c r="E7457" s="15">
        <v>0</v>
      </c>
    </row>
    <row r="7458" spans="1:5" x14ac:dyDescent="0.2">
      <c r="A7458" s="20">
        <v>86938</v>
      </c>
      <c r="B7458" s="17" t="s">
        <v>7418</v>
      </c>
      <c r="C7458" s="20" t="s">
        <v>19</v>
      </c>
      <c r="D7458" s="21">
        <v>404.92</v>
      </c>
      <c r="E7458" s="15">
        <v>0</v>
      </c>
    </row>
    <row r="7459" spans="1:5" x14ac:dyDescent="0.2">
      <c r="A7459" s="20">
        <v>86937</v>
      </c>
      <c r="B7459" s="17" t="s">
        <v>7419</v>
      </c>
      <c r="C7459" s="20" t="s">
        <v>19</v>
      </c>
      <c r="D7459" s="21">
        <v>236.93</v>
      </c>
      <c r="E7459" s="15">
        <v>0</v>
      </c>
    </row>
    <row r="7460" spans="1:5" x14ac:dyDescent="0.2">
      <c r="A7460" s="20">
        <v>86900</v>
      </c>
      <c r="B7460" s="17" t="s">
        <v>7420</v>
      </c>
      <c r="C7460" s="20" t="s">
        <v>19</v>
      </c>
      <c r="D7460" s="21">
        <v>214.11</v>
      </c>
      <c r="E7460" s="15">
        <v>0</v>
      </c>
    </row>
    <row r="7461" spans="1:5" x14ac:dyDescent="0.2">
      <c r="A7461" s="20">
        <v>100852</v>
      </c>
      <c r="B7461" s="17" t="s">
        <v>7421</v>
      </c>
      <c r="C7461" s="20" t="s">
        <v>19</v>
      </c>
      <c r="D7461" s="21">
        <v>233.88</v>
      </c>
      <c r="E7461" s="15">
        <v>0</v>
      </c>
    </row>
    <row r="7462" spans="1:5" x14ac:dyDescent="0.2">
      <c r="A7462" s="20">
        <v>86886</v>
      </c>
      <c r="B7462" s="17" t="s">
        <v>7422</v>
      </c>
      <c r="C7462" s="20" t="s">
        <v>19</v>
      </c>
      <c r="D7462" s="21">
        <v>46.58</v>
      </c>
    </row>
    <row r="7463" spans="1:5" x14ac:dyDescent="0.2">
      <c r="A7463" s="20">
        <v>86887</v>
      </c>
      <c r="B7463" s="17" t="s">
        <v>7423</v>
      </c>
      <c r="C7463" s="20" t="s">
        <v>19</v>
      </c>
      <c r="D7463" s="21">
        <v>50.25</v>
      </c>
    </row>
    <row r="7464" spans="1:5" x14ac:dyDescent="0.2">
      <c r="A7464" s="20">
        <v>86884</v>
      </c>
      <c r="B7464" s="17" t="s">
        <v>7424</v>
      </c>
      <c r="C7464" s="20" t="s">
        <v>19</v>
      </c>
      <c r="D7464" s="21">
        <v>14.35</v>
      </c>
    </row>
    <row r="7465" spans="1:5" x14ac:dyDescent="0.2">
      <c r="A7465" s="20">
        <v>86885</v>
      </c>
      <c r="B7465" s="17" t="s">
        <v>7425</v>
      </c>
      <c r="C7465" s="20" t="s">
        <v>19</v>
      </c>
      <c r="D7465" s="21">
        <v>16.079999999999998</v>
      </c>
    </row>
    <row r="7466" spans="1:5" x14ac:dyDescent="0.2">
      <c r="A7466" s="20">
        <v>95546</v>
      </c>
      <c r="B7466" s="17" t="s">
        <v>7426</v>
      </c>
      <c r="C7466" s="20" t="s">
        <v>19</v>
      </c>
      <c r="D7466" s="21">
        <v>216.78</v>
      </c>
    </row>
    <row r="7467" spans="1:5" x14ac:dyDescent="0.2">
      <c r="A7467" s="20">
        <v>86902</v>
      </c>
      <c r="B7467" s="17" t="s">
        <v>7427</v>
      </c>
      <c r="C7467" s="20" t="s">
        <v>19</v>
      </c>
      <c r="D7467" s="21">
        <v>325.69</v>
      </c>
    </row>
    <row r="7468" spans="1:5" x14ac:dyDescent="0.2">
      <c r="A7468" s="20">
        <v>86939</v>
      </c>
      <c r="B7468" s="17" t="s">
        <v>7428</v>
      </c>
      <c r="C7468" s="20" t="s">
        <v>19</v>
      </c>
      <c r="D7468" s="21">
        <v>435.83</v>
      </c>
      <c r="E7468" s="15">
        <v>0</v>
      </c>
    </row>
    <row r="7469" spans="1:5" x14ac:dyDescent="0.2">
      <c r="A7469" s="20">
        <v>86903</v>
      </c>
      <c r="B7469" s="17" t="s">
        <v>7429</v>
      </c>
      <c r="C7469" s="20" t="s">
        <v>19</v>
      </c>
      <c r="D7469" s="21">
        <v>377.57</v>
      </c>
    </row>
    <row r="7470" spans="1:5" x14ac:dyDescent="0.2">
      <c r="A7470" s="20">
        <v>86940</v>
      </c>
      <c r="B7470" s="17" t="s">
        <v>7430</v>
      </c>
      <c r="C7470" s="20" t="s">
        <v>19</v>
      </c>
      <c r="D7470" s="21">
        <v>1088.74</v>
      </c>
    </row>
    <row r="7471" spans="1:5" x14ac:dyDescent="0.2">
      <c r="A7471" s="20">
        <v>86941</v>
      </c>
      <c r="B7471" s="17" t="s">
        <v>7431</v>
      </c>
      <c r="C7471" s="20" t="s">
        <v>19</v>
      </c>
      <c r="D7471" s="21">
        <v>801.11</v>
      </c>
    </row>
    <row r="7472" spans="1:5" x14ac:dyDescent="0.2">
      <c r="A7472" s="20">
        <v>86904</v>
      </c>
      <c r="B7472" s="17" t="s">
        <v>7432</v>
      </c>
      <c r="C7472" s="20" t="s">
        <v>19</v>
      </c>
      <c r="D7472" s="21">
        <v>154.41</v>
      </c>
    </row>
    <row r="7473" spans="1:5" x14ac:dyDescent="0.2">
      <c r="A7473" s="20">
        <v>86943</v>
      </c>
      <c r="B7473" s="17" t="s">
        <v>7433</v>
      </c>
      <c r="C7473" s="20" t="s">
        <v>19</v>
      </c>
      <c r="D7473" s="21">
        <v>264.55</v>
      </c>
    </row>
    <row r="7474" spans="1:5" x14ac:dyDescent="0.2">
      <c r="A7474" s="20">
        <v>86942</v>
      </c>
      <c r="B7474" s="17" t="s">
        <v>7434</v>
      </c>
      <c r="C7474" s="20" t="s">
        <v>19</v>
      </c>
      <c r="D7474" s="21">
        <v>277.26</v>
      </c>
    </row>
    <row r="7475" spans="1:5" x14ac:dyDescent="0.2">
      <c r="A7475" s="20">
        <v>100856</v>
      </c>
      <c r="B7475" s="17" t="s">
        <v>7435</v>
      </c>
      <c r="C7475" s="20" t="s">
        <v>19</v>
      </c>
      <c r="D7475" s="21">
        <v>35.43</v>
      </c>
    </row>
    <row r="7476" spans="1:5" x14ac:dyDescent="0.2">
      <c r="A7476" s="20">
        <v>100858</v>
      </c>
      <c r="B7476" s="17" t="s">
        <v>7436</v>
      </c>
      <c r="C7476" s="20" t="s">
        <v>19</v>
      </c>
      <c r="D7476" s="21">
        <v>799.15</v>
      </c>
    </row>
    <row r="7477" spans="1:5" x14ac:dyDescent="0.2">
      <c r="A7477" s="20">
        <v>100859</v>
      </c>
      <c r="B7477" s="17" t="s">
        <v>7437</v>
      </c>
      <c r="C7477" s="20" t="s">
        <v>19</v>
      </c>
      <c r="D7477" s="21">
        <v>1073.6400000000001</v>
      </c>
    </row>
    <row r="7478" spans="1:5" x14ac:dyDescent="0.2">
      <c r="A7478" s="20">
        <v>95544</v>
      </c>
      <c r="B7478" s="17" t="s">
        <v>7438</v>
      </c>
      <c r="C7478" s="20" t="s">
        <v>19</v>
      </c>
      <c r="D7478" s="21">
        <v>63.1</v>
      </c>
    </row>
    <row r="7479" spans="1:5" x14ac:dyDescent="0.2">
      <c r="A7479" s="20">
        <v>95543</v>
      </c>
      <c r="B7479" s="17" t="s">
        <v>7439</v>
      </c>
      <c r="C7479" s="20" t="s">
        <v>19</v>
      </c>
      <c r="D7479" s="21">
        <v>87.96</v>
      </c>
    </row>
    <row r="7480" spans="1:5" x14ac:dyDescent="0.2">
      <c r="A7480" s="20">
        <v>95542</v>
      </c>
      <c r="B7480" s="17" t="s">
        <v>7440</v>
      </c>
      <c r="C7480" s="20" t="s">
        <v>19</v>
      </c>
      <c r="D7480" s="21">
        <v>51.96</v>
      </c>
      <c r="E7480" s="15">
        <v>0</v>
      </c>
    </row>
    <row r="7481" spans="1:5" x14ac:dyDescent="0.2">
      <c r="A7481" s="20">
        <v>100874</v>
      </c>
      <c r="B7481" s="17" t="s">
        <v>7441</v>
      </c>
      <c r="C7481" s="20" t="s">
        <v>19</v>
      </c>
      <c r="D7481" s="21">
        <v>313.11</v>
      </c>
      <c r="E7481" s="15">
        <v>0</v>
      </c>
    </row>
    <row r="7482" spans="1:5" x14ac:dyDescent="0.2">
      <c r="A7482" s="20">
        <v>95545</v>
      </c>
      <c r="B7482" s="17" t="s">
        <v>7442</v>
      </c>
      <c r="C7482" s="20" t="s">
        <v>19</v>
      </c>
      <c r="D7482" s="21">
        <v>61.91</v>
      </c>
    </row>
    <row r="7483" spans="1:5" x14ac:dyDescent="0.2">
      <c r="A7483" s="20">
        <v>95547</v>
      </c>
      <c r="B7483" s="17" t="s">
        <v>7443</v>
      </c>
      <c r="C7483" s="20" t="s">
        <v>19</v>
      </c>
      <c r="D7483" s="21">
        <v>73.67</v>
      </c>
      <c r="E7483" s="15">
        <v>0</v>
      </c>
    </row>
    <row r="7484" spans="1:5" x14ac:dyDescent="0.2">
      <c r="A7484" s="20">
        <v>86883</v>
      </c>
      <c r="B7484" s="17" t="s">
        <v>7444</v>
      </c>
      <c r="C7484" s="20" t="s">
        <v>19</v>
      </c>
      <c r="D7484" s="21">
        <v>15.28</v>
      </c>
      <c r="E7484" s="15">
        <v>0</v>
      </c>
    </row>
    <row r="7485" spans="1:5" x14ac:dyDescent="0.2">
      <c r="A7485" s="20">
        <v>86881</v>
      </c>
      <c r="B7485" s="17" t="s">
        <v>7445</v>
      </c>
      <c r="C7485" s="20" t="s">
        <v>19</v>
      </c>
      <c r="D7485" s="21">
        <v>183.27</v>
      </c>
      <c r="E7485" s="15">
        <v>0</v>
      </c>
    </row>
    <row r="7486" spans="1:5" x14ac:dyDescent="0.2">
      <c r="A7486" s="20">
        <v>86882</v>
      </c>
      <c r="B7486" s="17" t="s">
        <v>7446</v>
      </c>
      <c r="C7486" s="20" t="s">
        <v>19</v>
      </c>
      <c r="D7486" s="21">
        <v>27.99</v>
      </c>
      <c r="E7486" s="15">
        <v>0</v>
      </c>
    </row>
    <row r="7487" spans="1:5" x14ac:dyDescent="0.2">
      <c r="A7487" s="20">
        <v>100862</v>
      </c>
      <c r="B7487" s="17" t="s">
        <v>7447</v>
      </c>
      <c r="C7487" s="20" t="s">
        <v>19</v>
      </c>
      <c r="D7487" s="21">
        <v>45.04</v>
      </c>
      <c r="E7487" s="15">
        <v>0</v>
      </c>
    </row>
    <row r="7488" spans="1:5" x14ac:dyDescent="0.2">
      <c r="A7488" s="20">
        <v>100861</v>
      </c>
      <c r="B7488" s="17" t="s">
        <v>7448</v>
      </c>
      <c r="C7488" s="20" t="s">
        <v>19</v>
      </c>
      <c r="D7488" s="21">
        <v>41.63</v>
      </c>
      <c r="E7488" s="15">
        <v>0</v>
      </c>
    </row>
    <row r="7489" spans="1:5" x14ac:dyDescent="0.2">
      <c r="A7489" s="20">
        <v>86872</v>
      </c>
      <c r="B7489" s="17" t="s">
        <v>7449</v>
      </c>
      <c r="C7489" s="20" t="s">
        <v>19</v>
      </c>
      <c r="D7489" s="21">
        <v>759.71</v>
      </c>
      <c r="E7489" s="15">
        <v>0</v>
      </c>
    </row>
    <row r="7490" spans="1:5" x14ac:dyDescent="0.2">
      <c r="A7490" s="20">
        <v>86919</v>
      </c>
      <c r="B7490" s="17" t="s">
        <v>7450</v>
      </c>
      <c r="C7490" s="20" t="s">
        <v>19</v>
      </c>
      <c r="D7490" s="21">
        <v>926.82</v>
      </c>
      <c r="E7490" s="15">
        <v>0</v>
      </c>
    </row>
    <row r="7491" spans="1:5" x14ac:dyDescent="0.2">
      <c r="A7491" s="20">
        <v>86920</v>
      </c>
      <c r="B7491" s="17" t="s">
        <v>7451</v>
      </c>
      <c r="C7491" s="20" t="s">
        <v>19</v>
      </c>
      <c r="D7491" s="21">
        <v>839.19</v>
      </c>
      <c r="E7491" s="15">
        <v>0</v>
      </c>
    </row>
    <row r="7492" spans="1:5" x14ac:dyDescent="0.2">
      <c r="A7492" s="20">
        <v>86921</v>
      </c>
      <c r="B7492" s="17" t="s">
        <v>7452</v>
      </c>
      <c r="C7492" s="20" t="s">
        <v>19</v>
      </c>
      <c r="D7492" s="21">
        <v>816.43</v>
      </c>
      <c r="E7492" s="15">
        <v>0</v>
      </c>
    </row>
    <row r="7493" spans="1:5" x14ac:dyDescent="0.2">
      <c r="A7493" s="20">
        <v>86874</v>
      </c>
      <c r="B7493" s="17" t="s">
        <v>7453</v>
      </c>
      <c r="C7493" s="20" t="s">
        <v>19</v>
      </c>
      <c r="D7493" s="21">
        <v>525.16</v>
      </c>
      <c r="E7493" s="15">
        <v>0</v>
      </c>
    </row>
    <row r="7494" spans="1:5" x14ac:dyDescent="0.2">
      <c r="A7494" s="20">
        <v>86922</v>
      </c>
      <c r="B7494" s="17" t="s">
        <v>7454</v>
      </c>
      <c r="C7494" s="20" t="s">
        <v>19</v>
      </c>
      <c r="D7494" s="21">
        <v>860.26</v>
      </c>
      <c r="E7494" s="15">
        <v>0</v>
      </c>
    </row>
    <row r="7495" spans="1:5" x14ac:dyDescent="0.2">
      <c r="A7495" s="20">
        <v>86923</v>
      </c>
      <c r="B7495" s="17" t="s">
        <v>7455</v>
      </c>
      <c r="C7495" s="20" t="s">
        <v>19</v>
      </c>
      <c r="D7495" s="21">
        <v>617.35</v>
      </c>
      <c r="E7495" s="15">
        <v>0</v>
      </c>
    </row>
    <row r="7496" spans="1:5" x14ac:dyDescent="0.2">
      <c r="A7496" s="20">
        <v>86924</v>
      </c>
      <c r="B7496" s="17" t="s">
        <v>7456</v>
      </c>
      <c r="C7496" s="20" t="s">
        <v>19</v>
      </c>
      <c r="D7496" s="21">
        <v>594.59</v>
      </c>
      <c r="E7496" s="15">
        <v>0</v>
      </c>
    </row>
    <row r="7497" spans="1:5" x14ac:dyDescent="0.2">
      <c r="A7497" s="20">
        <v>86875</v>
      </c>
      <c r="B7497" s="17" t="s">
        <v>7457</v>
      </c>
      <c r="C7497" s="20" t="s">
        <v>19</v>
      </c>
      <c r="D7497" s="21">
        <v>666.82</v>
      </c>
      <c r="E7497" s="15">
        <v>0</v>
      </c>
    </row>
    <row r="7498" spans="1:5" x14ac:dyDescent="0.2">
      <c r="A7498" s="20">
        <v>86925</v>
      </c>
      <c r="B7498" s="17" t="s">
        <v>7458</v>
      </c>
      <c r="C7498" s="20" t="s">
        <v>19</v>
      </c>
      <c r="D7498" s="21">
        <v>746.3</v>
      </c>
      <c r="E7498" s="15">
        <v>0</v>
      </c>
    </row>
    <row r="7499" spans="1:5" x14ac:dyDescent="0.2">
      <c r="A7499" s="20">
        <v>86926</v>
      </c>
      <c r="B7499" s="17" t="s">
        <v>7459</v>
      </c>
      <c r="C7499" s="20" t="s">
        <v>19</v>
      </c>
      <c r="D7499" s="21">
        <v>723.54</v>
      </c>
      <c r="E7499" s="15">
        <v>0</v>
      </c>
    </row>
    <row r="7500" spans="1:5" x14ac:dyDescent="0.2">
      <c r="A7500" s="20">
        <v>86876</v>
      </c>
      <c r="B7500" s="17" t="s">
        <v>7460</v>
      </c>
      <c r="C7500" s="20" t="s">
        <v>19</v>
      </c>
      <c r="D7500" s="21">
        <v>378.32</v>
      </c>
      <c r="E7500" s="15">
        <v>0</v>
      </c>
    </row>
    <row r="7501" spans="1:5" x14ac:dyDescent="0.2">
      <c r="A7501" s="20">
        <v>86929</v>
      </c>
      <c r="B7501" s="17" t="s">
        <v>7461</v>
      </c>
      <c r="C7501" s="20" t="s">
        <v>19</v>
      </c>
      <c r="D7501" s="21">
        <v>457.8</v>
      </c>
    </row>
    <row r="7502" spans="1:5" x14ac:dyDescent="0.2">
      <c r="A7502" s="20">
        <v>86930</v>
      </c>
      <c r="B7502" s="17" t="s">
        <v>7462</v>
      </c>
      <c r="C7502" s="20" t="s">
        <v>19</v>
      </c>
      <c r="D7502" s="21">
        <v>435.04</v>
      </c>
    </row>
    <row r="7503" spans="1:5" x14ac:dyDescent="0.2">
      <c r="A7503" s="20">
        <v>86927</v>
      </c>
      <c r="B7503" s="17" t="s">
        <v>7463</v>
      </c>
      <c r="C7503" s="20" t="s">
        <v>19</v>
      </c>
      <c r="D7503" s="21">
        <v>470.51</v>
      </c>
      <c r="E7503" s="15">
        <v>0</v>
      </c>
    </row>
    <row r="7504" spans="1:5" x14ac:dyDescent="0.2">
      <c r="A7504" s="20">
        <v>86928</v>
      </c>
      <c r="B7504" s="17" t="s">
        <v>7464</v>
      </c>
      <c r="C7504" s="20" t="s">
        <v>19</v>
      </c>
      <c r="D7504" s="21">
        <v>447.75</v>
      </c>
      <c r="E7504" s="15">
        <v>0</v>
      </c>
    </row>
    <row r="7505" spans="1:5" x14ac:dyDescent="0.2">
      <c r="A7505" s="20">
        <v>86914</v>
      </c>
      <c r="B7505" s="17" t="s">
        <v>7465</v>
      </c>
      <c r="C7505" s="20" t="s">
        <v>19</v>
      </c>
      <c r="D7505" s="21">
        <v>89.65</v>
      </c>
      <c r="E7505" s="15">
        <v>0</v>
      </c>
    </row>
    <row r="7506" spans="1:5" x14ac:dyDescent="0.2">
      <c r="A7506" s="20">
        <v>86913</v>
      </c>
      <c r="B7506" s="17" t="s">
        <v>7466</v>
      </c>
      <c r="C7506" s="20" t="s">
        <v>19</v>
      </c>
      <c r="D7506" s="21">
        <v>51.48</v>
      </c>
      <c r="E7506" s="15">
        <v>0</v>
      </c>
    </row>
    <row r="7507" spans="1:5" x14ac:dyDescent="0.2">
      <c r="A7507" s="20">
        <v>100853</v>
      </c>
      <c r="B7507" s="17" t="s">
        <v>7467</v>
      </c>
      <c r="C7507" s="20" t="s">
        <v>19</v>
      </c>
      <c r="D7507" s="21">
        <v>311.89999999999998</v>
      </c>
      <c r="E7507" s="15">
        <v>0</v>
      </c>
    </row>
    <row r="7508" spans="1:5" x14ac:dyDescent="0.2">
      <c r="A7508" s="20">
        <v>100854</v>
      </c>
      <c r="B7508" s="17" t="s">
        <v>7468</v>
      </c>
      <c r="C7508" s="20" t="s">
        <v>19</v>
      </c>
      <c r="D7508" s="21">
        <v>1587.11</v>
      </c>
      <c r="E7508" s="15">
        <v>0</v>
      </c>
    </row>
    <row r="7509" spans="1:5" x14ac:dyDescent="0.2">
      <c r="A7509" s="20">
        <v>86915</v>
      </c>
      <c r="B7509" s="17" t="s">
        <v>7469</v>
      </c>
      <c r="C7509" s="20" t="s">
        <v>19</v>
      </c>
      <c r="D7509" s="21">
        <v>127.84</v>
      </c>
      <c r="E7509" s="15">
        <v>0</v>
      </c>
    </row>
    <row r="7510" spans="1:5" x14ac:dyDescent="0.2">
      <c r="A7510" s="20">
        <v>86906</v>
      </c>
      <c r="B7510" s="17" t="s">
        <v>7470</v>
      </c>
      <c r="C7510" s="20" t="s">
        <v>19</v>
      </c>
      <c r="D7510" s="21">
        <v>67.790000000000006</v>
      </c>
      <c r="E7510" s="15">
        <v>0</v>
      </c>
    </row>
    <row r="7511" spans="1:5" x14ac:dyDescent="0.2">
      <c r="A7511" s="20">
        <v>86911</v>
      </c>
      <c r="B7511" s="17" t="s">
        <v>7471</v>
      </c>
      <c r="C7511" s="20" t="s">
        <v>19</v>
      </c>
      <c r="D7511" s="21">
        <v>79.41</v>
      </c>
    </row>
    <row r="7512" spans="1:5" x14ac:dyDescent="0.2">
      <c r="A7512" s="20">
        <v>86909</v>
      </c>
      <c r="B7512" s="17" t="s">
        <v>7472</v>
      </c>
      <c r="C7512" s="20" t="s">
        <v>19</v>
      </c>
      <c r="D7512" s="21">
        <v>117.71</v>
      </c>
    </row>
    <row r="7513" spans="1:5" x14ac:dyDescent="0.2">
      <c r="A7513" s="20">
        <v>86910</v>
      </c>
      <c r="B7513" s="17" t="s">
        <v>7473</v>
      </c>
      <c r="C7513" s="20" t="s">
        <v>19</v>
      </c>
      <c r="D7513" s="21">
        <v>114.84</v>
      </c>
    </row>
    <row r="7514" spans="1:5" x14ac:dyDescent="0.2">
      <c r="A7514" s="20">
        <v>86916</v>
      </c>
      <c r="B7514" s="17" t="s">
        <v>7474</v>
      </c>
      <c r="C7514" s="20" t="s">
        <v>19</v>
      </c>
      <c r="D7514" s="21">
        <v>28.72</v>
      </c>
      <c r="E7514" s="15">
        <v>0</v>
      </c>
    </row>
    <row r="7515" spans="1:5" x14ac:dyDescent="0.2">
      <c r="A7515" s="20">
        <v>95469</v>
      </c>
      <c r="B7515" s="17" t="s">
        <v>7475</v>
      </c>
      <c r="C7515" s="20" t="s">
        <v>19</v>
      </c>
      <c r="D7515" s="21">
        <v>310.88</v>
      </c>
      <c r="E7515" s="15">
        <v>0</v>
      </c>
    </row>
    <row r="7516" spans="1:5" x14ac:dyDescent="0.2">
      <c r="A7516" s="20">
        <v>95470</v>
      </c>
      <c r="B7516" s="17" t="s">
        <v>7476</v>
      </c>
      <c r="C7516" s="20" t="s">
        <v>19</v>
      </c>
      <c r="D7516" s="21">
        <v>320.44</v>
      </c>
      <c r="E7516" s="15">
        <v>0</v>
      </c>
    </row>
    <row r="7517" spans="1:5" x14ac:dyDescent="0.2">
      <c r="A7517" s="20">
        <v>95471</v>
      </c>
      <c r="B7517" s="17" t="s">
        <v>7477</v>
      </c>
      <c r="C7517" s="20" t="s">
        <v>19</v>
      </c>
      <c r="D7517" s="21">
        <v>806.22</v>
      </c>
      <c r="E7517" s="15">
        <v>0</v>
      </c>
    </row>
    <row r="7518" spans="1:5" x14ac:dyDescent="0.2">
      <c r="A7518" s="20">
        <v>95472</v>
      </c>
      <c r="B7518" s="17" t="s">
        <v>7478</v>
      </c>
      <c r="C7518" s="20" t="s">
        <v>19</v>
      </c>
      <c r="D7518" s="21">
        <v>815.78</v>
      </c>
    </row>
    <row r="7519" spans="1:5" x14ac:dyDescent="0.2">
      <c r="A7519" s="20">
        <v>100848</v>
      </c>
      <c r="B7519" s="17" t="s">
        <v>7479</v>
      </c>
      <c r="C7519" s="20" t="s">
        <v>19</v>
      </c>
      <c r="D7519" s="21">
        <v>572.75</v>
      </c>
    </row>
    <row r="7520" spans="1:5" x14ac:dyDescent="0.2">
      <c r="A7520" s="20">
        <v>86888</v>
      </c>
      <c r="B7520" s="17" t="s">
        <v>7480</v>
      </c>
      <c r="C7520" s="20" t="s">
        <v>19</v>
      </c>
      <c r="D7520" s="21">
        <v>512.30999999999995</v>
      </c>
      <c r="E7520" s="15">
        <v>0</v>
      </c>
    </row>
    <row r="7521" spans="1:5" x14ac:dyDescent="0.2">
      <c r="A7521" s="20">
        <v>86932</v>
      </c>
      <c r="B7521" s="17" t="s">
        <v>7481</v>
      </c>
      <c r="C7521" s="20" t="s">
        <v>19</v>
      </c>
      <c r="D7521" s="21">
        <v>562.55999999999995</v>
      </c>
    </row>
    <row r="7522" spans="1:5" x14ac:dyDescent="0.2">
      <c r="A7522" s="20">
        <v>86931</v>
      </c>
      <c r="B7522" s="17" t="s">
        <v>7482</v>
      </c>
      <c r="C7522" s="20" t="s">
        <v>19</v>
      </c>
      <c r="D7522" s="21">
        <v>528.39</v>
      </c>
    </row>
    <row r="7523" spans="1:5" x14ac:dyDescent="0.2">
      <c r="A7523" s="20">
        <v>100878</v>
      </c>
      <c r="B7523" s="17" t="s">
        <v>7483</v>
      </c>
      <c r="C7523" s="20" t="s">
        <v>19</v>
      </c>
      <c r="D7523" s="21">
        <v>693.86</v>
      </c>
    </row>
    <row r="7524" spans="1:5" x14ac:dyDescent="0.2">
      <c r="A7524" s="20">
        <v>86877</v>
      </c>
      <c r="B7524" s="17" t="s">
        <v>7484</v>
      </c>
      <c r="C7524" s="20" t="s">
        <v>19</v>
      </c>
      <c r="D7524" s="21">
        <v>62.18</v>
      </c>
      <c r="E7524" s="15">
        <v>0</v>
      </c>
    </row>
    <row r="7525" spans="1:5" x14ac:dyDescent="0.2">
      <c r="A7525" s="20">
        <v>86878</v>
      </c>
      <c r="B7525" s="17" t="s">
        <v>7485</v>
      </c>
      <c r="C7525" s="20" t="s">
        <v>19</v>
      </c>
      <c r="D7525" s="21">
        <v>66.75</v>
      </c>
    </row>
    <row r="7526" spans="1:5" x14ac:dyDescent="0.2">
      <c r="A7526" s="20">
        <v>86879</v>
      </c>
      <c r="B7526" s="17" t="s">
        <v>7486</v>
      </c>
      <c r="C7526" s="20" t="s">
        <v>19</v>
      </c>
      <c r="D7526" s="21">
        <v>12.72</v>
      </c>
      <c r="E7526" s="15">
        <v>0</v>
      </c>
    </row>
    <row r="7527" spans="1:5" x14ac:dyDescent="0.2">
      <c r="A7527" s="20">
        <v>86880</v>
      </c>
      <c r="B7527" s="17" t="s">
        <v>7487</v>
      </c>
      <c r="C7527" s="20" t="s">
        <v>19</v>
      </c>
      <c r="D7527" s="21">
        <v>32.67</v>
      </c>
      <c r="E7527" s="15">
        <v>0</v>
      </c>
    </row>
    <row r="7528" spans="1:5" x14ac:dyDescent="0.2">
      <c r="A7528" s="20">
        <v>101663</v>
      </c>
      <c r="B7528" s="17" t="s">
        <v>7488</v>
      </c>
      <c r="C7528" s="20" t="s">
        <v>19</v>
      </c>
      <c r="D7528" s="21">
        <v>32.79</v>
      </c>
      <c r="E7528" s="15">
        <v>0</v>
      </c>
    </row>
    <row r="7529" spans="1:5" x14ac:dyDescent="0.2">
      <c r="A7529" s="20">
        <v>101664</v>
      </c>
      <c r="B7529" s="17" t="s">
        <v>7489</v>
      </c>
      <c r="C7529" s="20" t="s">
        <v>19</v>
      </c>
      <c r="D7529" s="21">
        <v>33.880000000000003</v>
      </c>
    </row>
    <row r="7530" spans="1:5" x14ac:dyDescent="0.2">
      <c r="A7530" s="20">
        <v>101665</v>
      </c>
      <c r="B7530" s="17" t="s">
        <v>7490</v>
      </c>
      <c r="C7530" s="20" t="s">
        <v>19</v>
      </c>
      <c r="D7530" s="21">
        <v>38.6</v>
      </c>
    </row>
    <row r="7531" spans="1:5" x14ac:dyDescent="0.2">
      <c r="A7531" s="20">
        <v>101634</v>
      </c>
      <c r="B7531" s="17" t="s">
        <v>7491</v>
      </c>
      <c r="C7531" s="20" t="s">
        <v>19</v>
      </c>
      <c r="D7531" s="21">
        <v>0</v>
      </c>
    </row>
    <row r="7532" spans="1:5" x14ac:dyDescent="0.2">
      <c r="A7532" s="20">
        <v>101635</v>
      </c>
      <c r="B7532" s="17" t="s">
        <v>7492</v>
      </c>
      <c r="C7532" s="20" t="s">
        <v>19</v>
      </c>
      <c r="D7532" s="21">
        <v>0</v>
      </c>
      <c r="E7532" s="15">
        <v>0</v>
      </c>
    </row>
    <row r="7533" spans="1:5" x14ac:dyDescent="0.2">
      <c r="A7533" s="20">
        <v>101636</v>
      </c>
      <c r="B7533" s="17" t="s">
        <v>7493</v>
      </c>
      <c r="C7533" s="20" t="s">
        <v>19</v>
      </c>
      <c r="D7533" s="21">
        <v>158.27000000000001</v>
      </c>
      <c r="E7533" s="15">
        <v>0</v>
      </c>
    </row>
    <row r="7534" spans="1:5" x14ac:dyDescent="0.2">
      <c r="A7534" s="20">
        <v>101637</v>
      </c>
      <c r="B7534" s="17" t="s">
        <v>7494</v>
      </c>
      <c r="C7534" s="20" t="s">
        <v>19</v>
      </c>
      <c r="D7534" s="21">
        <v>152.55000000000001</v>
      </c>
      <c r="E7534" s="15">
        <v>0</v>
      </c>
    </row>
    <row r="7535" spans="1:5" x14ac:dyDescent="0.2">
      <c r="A7535" s="20">
        <v>101638</v>
      </c>
      <c r="B7535" s="17" t="s">
        <v>7495</v>
      </c>
      <c r="C7535" s="20" t="s">
        <v>19</v>
      </c>
      <c r="D7535" s="21">
        <v>0</v>
      </c>
      <c r="E7535" s="15">
        <v>0</v>
      </c>
    </row>
    <row r="7536" spans="1:5" x14ac:dyDescent="0.2">
      <c r="A7536" s="20">
        <v>101639</v>
      </c>
      <c r="B7536" s="17" t="s">
        <v>7496</v>
      </c>
      <c r="C7536" s="20" t="s">
        <v>19</v>
      </c>
      <c r="D7536" s="21">
        <v>0</v>
      </c>
      <c r="E7536" s="15">
        <v>0</v>
      </c>
    </row>
    <row r="7537" spans="1:5" x14ac:dyDescent="0.2">
      <c r="A7537" s="20">
        <v>105919</v>
      </c>
      <c r="B7537" s="17" t="s">
        <v>7497</v>
      </c>
      <c r="C7537" s="20" t="s">
        <v>19</v>
      </c>
      <c r="D7537" s="21">
        <v>0</v>
      </c>
      <c r="E7537" s="15">
        <v>0</v>
      </c>
    </row>
    <row r="7538" spans="1:5" x14ac:dyDescent="0.2">
      <c r="A7538" s="20">
        <v>101658</v>
      </c>
      <c r="B7538" s="17" t="s">
        <v>7498</v>
      </c>
      <c r="C7538" s="20" t="s">
        <v>19</v>
      </c>
      <c r="D7538" s="21">
        <v>432.17</v>
      </c>
      <c r="E7538" s="15">
        <v>0</v>
      </c>
    </row>
    <row r="7539" spans="1:5" x14ac:dyDescent="0.2">
      <c r="A7539" s="20">
        <v>101659</v>
      </c>
      <c r="B7539" s="17" t="s">
        <v>7499</v>
      </c>
      <c r="C7539" s="20" t="s">
        <v>19</v>
      </c>
      <c r="D7539" s="21">
        <v>489.12</v>
      </c>
      <c r="E7539" s="15">
        <v>0</v>
      </c>
    </row>
    <row r="7540" spans="1:5" x14ac:dyDescent="0.2">
      <c r="A7540" s="20">
        <v>101660</v>
      </c>
      <c r="B7540" s="17" t="s">
        <v>7500</v>
      </c>
      <c r="C7540" s="20" t="s">
        <v>19</v>
      </c>
      <c r="D7540" s="21">
        <v>757.93</v>
      </c>
      <c r="E7540" s="15">
        <v>0</v>
      </c>
    </row>
    <row r="7541" spans="1:5" x14ac:dyDescent="0.2">
      <c r="A7541" s="20">
        <v>101654</v>
      </c>
      <c r="B7541" s="17" t="s">
        <v>7501</v>
      </c>
      <c r="C7541" s="20" t="s">
        <v>19</v>
      </c>
      <c r="D7541" s="21">
        <v>185.66</v>
      </c>
      <c r="E7541" s="15">
        <v>0</v>
      </c>
    </row>
    <row r="7542" spans="1:5" x14ac:dyDescent="0.2">
      <c r="A7542" s="20">
        <v>101655</v>
      </c>
      <c r="B7542" s="17" t="s">
        <v>7502</v>
      </c>
      <c r="C7542" s="20" t="s">
        <v>19</v>
      </c>
      <c r="D7542" s="21">
        <v>275.19</v>
      </c>
      <c r="E7542" s="15">
        <v>0</v>
      </c>
    </row>
    <row r="7543" spans="1:5" x14ac:dyDescent="0.2">
      <c r="A7543" s="20">
        <v>101656</v>
      </c>
      <c r="B7543" s="17" t="s">
        <v>7503</v>
      </c>
      <c r="C7543" s="20" t="s">
        <v>19</v>
      </c>
      <c r="D7543" s="21">
        <v>296.08999999999997</v>
      </c>
      <c r="E7543" s="15">
        <v>0</v>
      </c>
    </row>
    <row r="7544" spans="1:5" x14ac:dyDescent="0.2">
      <c r="A7544" s="20">
        <v>101657</v>
      </c>
      <c r="B7544" s="17" t="s">
        <v>7504</v>
      </c>
      <c r="C7544" s="20" t="s">
        <v>19</v>
      </c>
      <c r="D7544" s="21">
        <v>340.62</v>
      </c>
      <c r="E7544" s="15">
        <v>0</v>
      </c>
    </row>
    <row r="7545" spans="1:5" x14ac:dyDescent="0.2">
      <c r="A7545" s="20">
        <v>105923</v>
      </c>
      <c r="B7545" s="17" t="s">
        <v>7505</v>
      </c>
      <c r="C7545" s="20" t="s">
        <v>19</v>
      </c>
      <c r="D7545" s="21">
        <v>0</v>
      </c>
      <c r="E7545" s="15">
        <v>0</v>
      </c>
    </row>
    <row r="7546" spans="1:5" x14ac:dyDescent="0.2">
      <c r="A7546" s="20">
        <v>105921</v>
      </c>
      <c r="B7546" s="17" t="s">
        <v>7506</v>
      </c>
      <c r="C7546" s="20" t="s">
        <v>19</v>
      </c>
      <c r="D7546" s="21">
        <v>0</v>
      </c>
    </row>
    <row r="7547" spans="1:5" x14ac:dyDescent="0.2">
      <c r="A7547" s="20">
        <v>105920</v>
      </c>
      <c r="B7547" s="17" t="s">
        <v>7507</v>
      </c>
      <c r="C7547" s="20" t="s">
        <v>19</v>
      </c>
      <c r="D7547" s="21">
        <v>0</v>
      </c>
      <c r="E7547" s="15">
        <v>0</v>
      </c>
    </row>
    <row r="7548" spans="1:5" x14ac:dyDescent="0.2">
      <c r="A7548" s="20">
        <v>105922</v>
      </c>
      <c r="B7548" s="17" t="s">
        <v>7508</v>
      </c>
      <c r="C7548" s="20" t="s">
        <v>19</v>
      </c>
      <c r="D7548" s="21">
        <v>0</v>
      </c>
      <c r="E7548" s="15">
        <v>0</v>
      </c>
    </row>
    <row r="7549" spans="1:5" x14ac:dyDescent="0.2">
      <c r="A7549" s="20">
        <v>101632</v>
      </c>
      <c r="B7549" s="17" t="s">
        <v>7509</v>
      </c>
      <c r="C7549" s="20" t="s">
        <v>19</v>
      </c>
      <c r="D7549" s="21">
        <v>33.33</v>
      </c>
    </row>
    <row r="7550" spans="1:5" x14ac:dyDescent="0.2">
      <c r="A7550" s="20">
        <v>101661</v>
      </c>
      <c r="B7550" s="17" t="s">
        <v>7510</v>
      </c>
      <c r="C7550" s="20" t="s">
        <v>19</v>
      </c>
      <c r="D7550" s="21">
        <v>159.81</v>
      </c>
      <c r="E7550" s="15">
        <v>0</v>
      </c>
    </row>
    <row r="7551" spans="1:5" x14ac:dyDescent="0.2">
      <c r="A7551" s="20">
        <v>105924</v>
      </c>
      <c r="B7551" s="17" t="s">
        <v>7511</v>
      </c>
      <c r="C7551" s="20" t="s">
        <v>19</v>
      </c>
      <c r="D7551" s="21">
        <v>18.46</v>
      </c>
    </row>
    <row r="7552" spans="1:5" x14ac:dyDescent="0.2">
      <c r="A7552" s="20">
        <v>101651</v>
      </c>
      <c r="B7552" s="17" t="s">
        <v>7512</v>
      </c>
      <c r="C7552" s="20" t="s">
        <v>19</v>
      </c>
      <c r="D7552" s="21">
        <v>67.319999999999993</v>
      </c>
      <c r="E7552" s="15">
        <v>0</v>
      </c>
    </row>
    <row r="7553" spans="1:5" x14ac:dyDescent="0.2">
      <c r="A7553" s="20">
        <v>101630</v>
      </c>
      <c r="B7553" s="17" t="s">
        <v>7513</v>
      </c>
      <c r="C7553" s="20" t="s">
        <v>19</v>
      </c>
      <c r="D7553" s="21">
        <v>82.4</v>
      </c>
      <c r="E7553" s="15">
        <v>0</v>
      </c>
    </row>
    <row r="7554" spans="1:5" x14ac:dyDescent="0.2">
      <c r="A7554" s="20">
        <v>101633</v>
      </c>
      <c r="B7554" s="17" t="s">
        <v>7514</v>
      </c>
      <c r="C7554" s="20" t="s">
        <v>19</v>
      </c>
      <c r="D7554" s="21">
        <v>97.14</v>
      </c>
      <c r="E7554" s="15">
        <v>0</v>
      </c>
    </row>
    <row r="7555" spans="1:5" x14ac:dyDescent="0.2">
      <c r="A7555" s="20">
        <v>104219</v>
      </c>
      <c r="B7555" s="17" t="s">
        <v>7515</v>
      </c>
      <c r="C7555" s="20" t="s">
        <v>17</v>
      </c>
      <c r="D7555" s="21">
        <v>95.13</v>
      </c>
      <c r="E7555" s="15">
        <v>0</v>
      </c>
    </row>
    <row r="7556" spans="1:5" x14ac:dyDescent="0.2">
      <c r="A7556" s="20">
        <v>104223</v>
      </c>
      <c r="B7556" s="17" t="s">
        <v>7516</v>
      </c>
      <c r="C7556" s="20" t="s">
        <v>17</v>
      </c>
      <c r="D7556" s="21">
        <v>124.58</v>
      </c>
      <c r="E7556" s="15">
        <v>0</v>
      </c>
    </row>
    <row r="7557" spans="1:5" x14ac:dyDescent="0.2">
      <c r="A7557" s="20">
        <v>104227</v>
      </c>
      <c r="B7557" s="17" t="s">
        <v>7517</v>
      </c>
      <c r="C7557" s="20" t="s">
        <v>17</v>
      </c>
      <c r="D7557" s="21">
        <v>143.79</v>
      </c>
      <c r="E7557" s="15">
        <v>0</v>
      </c>
    </row>
    <row r="7558" spans="1:5" x14ac:dyDescent="0.2">
      <c r="A7558" s="20">
        <v>104231</v>
      </c>
      <c r="B7558" s="17" t="s">
        <v>7518</v>
      </c>
      <c r="C7558" s="20" t="s">
        <v>17</v>
      </c>
      <c r="D7558" s="21">
        <v>158.66999999999999</v>
      </c>
      <c r="E7558" s="15">
        <v>0</v>
      </c>
    </row>
    <row r="7559" spans="1:5" x14ac:dyDescent="0.2">
      <c r="A7559" s="20">
        <v>104235</v>
      </c>
      <c r="B7559" s="17" t="s">
        <v>7519</v>
      </c>
      <c r="C7559" s="20" t="s">
        <v>17</v>
      </c>
      <c r="D7559" s="21">
        <v>77.05</v>
      </c>
    </row>
    <row r="7560" spans="1:5" x14ac:dyDescent="0.2">
      <c r="A7560" s="20">
        <v>104239</v>
      </c>
      <c r="B7560" s="17" t="s">
        <v>7520</v>
      </c>
      <c r="C7560" s="20" t="s">
        <v>17</v>
      </c>
      <c r="D7560" s="21">
        <v>105.32</v>
      </c>
      <c r="E7560" s="15">
        <v>0</v>
      </c>
    </row>
    <row r="7561" spans="1:5" x14ac:dyDescent="0.2">
      <c r="A7561" s="20">
        <v>104243</v>
      </c>
      <c r="B7561" s="17" t="s">
        <v>7521</v>
      </c>
      <c r="C7561" s="20" t="s">
        <v>17</v>
      </c>
      <c r="D7561" s="21">
        <v>123.27</v>
      </c>
      <c r="E7561" s="15">
        <v>0</v>
      </c>
    </row>
    <row r="7562" spans="1:5" x14ac:dyDescent="0.2">
      <c r="A7562" s="20">
        <v>104247</v>
      </c>
      <c r="B7562" s="17" t="s">
        <v>7522</v>
      </c>
      <c r="C7562" s="20" t="s">
        <v>17</v>
      </c>
      <c r="D7562" s="21">
        <v>131.44999999999999</v>
      </c>
    </row>
    <row r="7563" spans="1:5" x14ac:dyDescent="0.2">
      <c r="A7563" s="20">
        <v>87795</v>
      </c>
      <c r="B7563" s="17" t="s">
        <v>7523</v>
      </c>
      <c r="C7563" s="20" t="s">
        <v>17</v>
      </c>
      <c r="D7563" s="21">
        <v>79.930000000000007</v>
      </c>
      <c r="E7563" s="15">
        <v>0</v>
      </c>
    </row>
    <row r="7564" spans="1:5" x14ac:dyDescent="0.2">
      <c r="A7564" s="20">
        <v>87800</v>
      </c>
      <c r="B7564" s="17" t="s">
        <v>7524</v>
      </c>
      <c r="C7564" s="20" t="s">
        <v>17</v>
      </c>
      <c r="D7564" s="21">
        <v>109.47</v>
      </c>
      <c r="E7564" s="15">
        <v>0</v>
      </c>
    </row>
    <row r="7565" spans="1:5" x14ac:dyDescent="0.2">
      <c r="A7565" s="20">
        <v>87804</v>
      </c>
      <c r="B7565" s="17" t="s">
        <v>7525</v>
      </c>
      <c r="C7565" s="20" t="s">
        <v>17</v>
      </c>
      <c r="D7565" s="21">
        <v>127.42</v>
      </c>
      <c r="E7565" s="15">
        <v>0</v>
      </c>
    </row>
    <row r="7566" spans="1:5" x14ac:dyDescent="0.2">
      <c r="A7566" s="20">
        <v>87808</v>
      </c>
      <c r="B7566" s="17" t="s">
        <v>7526</v>
      </c>
      <c r="C7566" s="20" t="s">
        <v>17</v>
      </c>
      <c r="D7566" s="21">
        <v>135.47</v>
      </c>
      <c r="E7566" s="15">
        <v>0</v>
      </c>
    </row>
    <row r="7567" spans="1:5" x14ac:dyDescent="0.2">
      <c r="A7567" s="20">
        <v>87778</v>
      </c>
      <c r="B7567" s="17" t="s">
        <v>7527</v>
      </c>
      <c r="C7567" s="20" t="s">
        <v>17</v>
      </c>
      <c r="D7567" s="21">
        <v>99.82</v>
      </c>
      <c r="E7567" s="15">
        <v>0</v>
      </c>
    </row>
    <row r="7568" spans="1:5" x14ac:dyDescent="0.2">
      <c r="A7568" s="20">
        <v>87783</v>
      </c>
      <c r="B7568" s="17" t="s">
        <v>7528</v>
      </c>
      <c r="C7568" s="20" t="s">
        <v>17</v>
      </c>
      <c r="D7568" s="21">
        <v>130.68</v>
      </c>
      <c r="E7568" s="15">
        <v>0</v>
      </c>
    </row>
    <row r="7569" spans="1:5" x14ac:dyDescent="0.2">
      <c r="A7569" s="20">
        <v>87787</v>
      </c>
      <c r="B7569" s="17" t="s">
        <v>7529</v>
      </c>
      <c r="C7569" s="20" t="s">
        <v>17</v>
      </c>
      <c r="D7569" s="21">
        <v>149.88999999999999</v>
      </c>
      <c r="E7569" s="15">
        <v>0</v>
      </c>
    </row>
    <row r="7570" spans="1:5" x14ac:dyDescent="0.2">
      <c r="A7570" s="20">
        <v>87791</v>
      </c>
      <c r="B7570" s="17" t="s">
        <v>7530</v>
      </c>
      <c r="C7570" s="20" t="s">
        <v>17</v>
      </c>
      <c r="D7570" s="21">
        <v>165.38</v>
      </c>
      <c r="E7570" s="15">
        <v>0</v>
      </c>
    </row>
    <row r="7571" spans="1:5" x14ac:dyDescent="0.2">
      <c r="A7571" s="20">
        <v>87832</v>
      </c>
      <c r="B7571" s="17" t="s">
        <v>7531</v>
      </c>
      <c r="C7571" s="20" t="s">
        <v>17</v>
      </c>
      <c r="D7571" s="21">
        <v>159.53</v>
      </c>
      <c r="E7571" s="15">
        <v>0</v>
      </c>
    </row>
    <row r="7572" spans="1:5" x14ac:dyDescent="0.2">
      <c r="A7572" s="20">
        <v>87812</v>
      </c>
      <c r="B7572" s="17" t="s">
        <v>7532</v>
      </c>
      <c r="C7572" s="20" t="s">
        <v>17</v>
      </c>
      <c r="D7572" s="21">
        <v>126.65</v>
      </c>
      <c r="E7572" s="15">
        <v>0</v>
      </c>
    </row>
    <row r="7573" spans="1:5" x14ac:dyDescent="0.2">
      <c r="A7573" s="20">
        <v>87816</v>
      </c>
      <c r="B7573" s="17" t="s">
        <v>7533</v>
      </c>
      <c r="C7573" s="20" t="s">
        <v>17</v>
      </c>
      <c r="D7573" s="21">
        <v>156.26</v>
      </c>
      <c r="E7573" s="15">
        <v>0</v>
      </c>
    </row>
    <row r="7574" spans="1:5" x14ac:dyDescent="0.2">
      <c r="A7574" s="20">
        <v>87820</v>
      </c>
      <c r="B7574" s="17" t="s">
        <v>7534</v>
      </c>
      <c r="C7574" s="20" t="s">
        <v>17</v>
      </c>
      <c r="D7574" s="21">
        <v>174.21</v>
      </c>
      <c r="E7574" s="15">
        <v>0</v>
      </c>
    </row>
    <row r="7575" spans="1:5" x14ac:dyDescent="0.2">
      <c r="A7575" s="20">
        <v>87824</v>
      </c>
      <c r="B7575" s="17" t="s">
        <v>7535</v>
      </c>
      <c r="C7575" s="20" t="s">
        <v>17</v>
      </c>
      <c r="D7575" s="21">
        <v>203.16</v>
      </c>
      <c r="E7575" s="15">
        <v>0</v>
      </c>
    </row>
    <row r="7576" spans="1:5" x14ac:dyDescent="0.2">
      <c r="A7576" s="20">
        <v>87828</v>
      </c>
      <c r="B7576" s="17" t="s">
        <v>7536</v>
      </c>
      <c r="C7576" s="20" t="s">
        <v>17</v>
      </c>
      <c r="D7576" s="21">
        <v>127.7</v>
      </c>
      <c r="E7576" s="15">
        <v>0</v>
      </c>
    </row>
    <row r="7577" spans="1:5" x14ac:dyDescent="0.2">
      <c r="A7577" s="20">
        <v>104251</v>
      </c>
      <c r="B7577" s="17" t="s">
        <v>7537</v>
      </c>
      <c r="C7577" s="20" t="s">
        <v>17</v>
      </c>
      <c r="D7577" s="21">
        <v>118.2</v>
      </c>
      <c r="E7577" s="15">
        <v>0</v>
      </c>
    </row>
    <row r="7578" spans="1:5" x14ac:dyDescent="0.2">
      <c r="A7578" s="20">
        <v>104255</v>
      </c>
      <c r="B7578" s="17" t="s">
        <v>7538</v>
      </c>
      <c r="C7578" s="20" t="s">
        <v>17</v>
      </c>
      <c r="D7578" s="21">
        <v>146.47999999999999</v>
      </c>
      <c r="E7578" s="15">
        <v>0</v>
      </c>
    </row>
    <row r="7579" spans="1:5" x14ac:dyDescent="0.2">
      <c r="A7579" s="20">
        <v>104259</v>
      </c>
      <c r="B7579" s="17" t="s">
        <v>7539</v>
      </c>
      <c r="C7579" s="20" t="s">
        <v>17</v>
      </c>
      <c r="D7579" s="21">
        <v>164.43</v>
      </c>
      <c r="E7579" s="15">
        <v>0</v>
      </c>
    </row>
    <row r="7580" spans="1:5" x14ac:dyDescent="0.2">
      <c r="A7580" s="20">
        <v>104263</v>
      </c>
      <c r="B7580" s="17" t="s">
        <v>7540</v>
      </c>
      <c r="C7580" s="20" t="s">
        <v>17</v>
      </c>
      <c r="D7580" s="21">
        <v>191.1</v>
      </c>
      <c r="E7580" s="15">
        <v>0</v>
      </c>
    </row>
    <row r="7581" spans="1:5" x14ac:dyDescent="0.2">
      <c r="A7581" s="20">
        <v>87794</v>
      </c>
      <c r="B7581" s="17" t="s">
        <v>7541</v>
      </c>
      <c r="C7581" s="20" t="s">
        <v>17</v>
      </c>
      <c r="D7581" s="21">
        <v>52.28</v>
      </c>
      <c r="E7581" s="15">
        <v>0</v>
      </c>
    </row>
    <row r="7582" spans="1:5" x14ac:dyDescent="0.2">
      <c r="A7582" s="20">
        <v>87799</v>
      </c>
      <c r="B7582" s="17" t="s">
        <v>7542</v>
      </c>
      <c r="C7582" s="20" t="s">
        <v>17</v>
      </c>
      <c r="D7582" s="21">
        <v>72.75</v>
      </c>
      <c r="E7582" s="15">
        <v>0</v>
      </c>
    </row>
    <row r="7583" spans="1:5" x14ac:dyDescent="0.2">
      <c r="A7583" s="20">
        <v>87803</v>
      </c>
      <c r="B7583" s="17" t="s">
        <v>7543</v>
      </c>
      <c r="C7583" s="20" t="s">
        <v>17</v>
      </c>
      <c r="D7583" s="21">
        <v>80.41</v>
      </c>
      <c r="E7583" s="15">
        <v>0</v>
      </c>
    </row>
    <row r="7584" spans="1:5" x14ac:dyDescent="0.2">
      <c r="A7584" s="20">
        <v>87807</v>
      </c>
      <c r="B7584" s="17" t="s">
        <v>7544</v>
      </c>
      <c r="C7584" s="20" t="s">
        <v>17</v>
      </c>
      <c r="D7584" s="21">
        <v>87.93</v>
      </c>
      <c r="E7584" s="15">
        <v>0</v>
      </c>
    </row>
    <row r="7585" spans="1:5" x14ac:dyDescent="0.2">
      <c r="A7585" s="20">
        <v>104218</v>
      </c>
      <c r="B7585" s="17" t="s">
        <v>7545</v>
      </c>
      <c r="C7585" s="20" t="s">
        <v>17</v>
      </c>
      <c r="D7585" s="21">
        <v>66.45</v>
      </c>
      <c r="E7585" s="15">
        <v>0</v>
      </c>
    </row>
    <row r="7586" spans="1:5" x14ac:dyDescent="0.2">
      <c r="A7586" s="20">
        <v>87777</v>
      </c>
      <c r="B7586" s="17" t="s">
        <v>7546</v>
      </c>
      <c r="C7586" s="20" t="s">
        <v>17</v>
      </c>
      <c r="D7586" s="21">
        <v>71.680000000000007</v>
      </c>
      <c r="E7586" s="15">
        <v>0</v>
      </c>
    </row>
    <row r="7587" spans="1:5" x14ac:dyDescent="0.2">
      <c r="A7587" s="20">
        <v>104222</v>
      </c>
      <c r="B7587" s="17" t="s">
        <v>7547</v>
      </c>
      <c r="C7587" s="20" t="s">
        <v>17</v>
      </c>
      <c r="D7587" s="21">
        <v>85.91</v>
      </c>
      <c r="E7587" s="15">
        <v>0</v>
      </c>
    </row>
    <row r="7588" spans="1:5" x14ac:dyDescent="0.2">
      <c r="A7588" s="20">
        <v>87781</v>
      </c>
      <c r="B7588" s="17" t="s">
        <v>7548</v>
      </c>
      <c r="C7588" s="20" t="s">
        <v>17</v>
      </c>
      <c r="D7588" s="21">
        <v>92.61</v>
      </c>
      <c r="E7588" s="15">
        <v>0</v>
      </c>
    </row>
    <row r="7589" spans="1:5" x14ac:dyDescent="0.2">
      <c r="A7589" s="20">
        <v>104226</v>
      </c>
      <c r="B7589" s="17" t="s">
        <v>7549</v>
      </c>
      <c r="C7589" s="20" t="s">
        <v>17</v>
      </c>
      <c r="D7589" s="21">
        <v>94.12</v>
      </c>
      <c r="E7589" s="15">
        <v>0</v>
      </c>
    </row>
    <row r="7590" spans="1:5" x14ac:dyDescent="0.2">
      <c r="A7590" s="20">
        <v>87786</v>
      </c>
      <c r="B7590" s="17" t="s">
        <v>7550</v>
      </c>
      <c r="C7590" s="20" t="s">
        <v>17</v>
      </c>
      <c r="D7590" s="21">
        <v>100.82</v>
      </c>
      <c r="E7590" s="15">
        <v>0</v>
      </c>
    </row>
    <row r="7591" spans="1:5" x14ac:dyDescent="0.2">
      <c r="A7591" s="20">
        <v>104230</v>
      </c>
      <c r="B7591" s="17" t="s">
        <v>7551</v>
      </c>
      <c r="C7591" s="20" t="s">
        <v>17</v>
      </c>
      <c r="D7591" s="21">
        <v>111.05</v>
      </c>
      <c r="E7591" s="15">
        <v>0</v>
      </c>
    </row>
    <row r="7592" spans="1:5" x14ac:dyDescent="0.2">
      <c r="A7592" s="20">
        <v>104234</v>
      </c>
      <c r="B7592" s="17" t="s">
        <v>7552</v>
      </c>
      <c r="C7592" s="20" t="s">
        <v>17</v>
      </c>
      <c r="D7592" s="21">
        <v>49.19</v>
      </c>
      <c r="E7592" s="15">
        <v>0</v>
      </c>
    </row>
    <row r="7593" spans="1:5" x14ac:dyDescent="0.2">
      <c r="A7593" s="20">
        <v>104238</v>
      </c>
      <c r="B7593" s="17" t="s">
        <v>7553</v>
      </c>
      <c r="C7593" s="20" t="s">
        <v>17</v>
      </c>
      <c r="D7593" s="21">
        <v>68.19</v>
      </c>
      <c r="E7593" s="15">
        <v>0</v>
      </c>
    </row>
    <row r="7594" spans="1:5" x14ac:dyDescent="0.2">
      <c r="A7594" s="20">
        <v>104242</v>
      </c>
      <c r="B7594" s="17" t="s">
        <v>7554</v>
      </c>
      <c r="C7594" s="20" t="s">
        <v>17</v>
      </c>
      <c r="D7594" s="21">
        <v>75.849999999999994</v>
      </c>
      <c r="E7594" s="15">
        <v>0</v>
      </c>
    </row>
    <row r="7595" spans="1:5" x14ac:dyDescent="0.2">
      <c r="A7595" s="20">
        <v>104246</v>
      </c>
      <c r="B7595" s="17" t="s">
        <v>7555</v>
      </c>
      <c r="C7595" s="20" t="s">
        <v>17</v>
      </c>
      <c r="D7595" s="21">
        <v>82.9</v>
      </c>
    </row>
    <row r="7596" spans="1:5" x14ac:dyDescent="0.2">
      <c r="A7596" s="20">
        <v>104250</v>
      </c>
      <c r="B7596" s="17" t="s">
        <v>7556</v>
      </c>
      <c r="C7596" s="20" t="s">
        <v>17</v>
      </c>
      <c r="D7596" s="21">
        <v>94.56</v>
      </c>
    </row>
    <row r="7597" spans="1:5" x14ac:dyDescent="0.2">
      <c r="A7597" s="20">
        <v>87811</v>
      </c>
      <c r="B7597" s="17" t="s">
        <v>7557</v>
      </c>
      <c r="C7597" s="20" t="s">
        <v>17</v>
      </c>
      <c r="D7597" s="21">
        <v>103.94</v>
      </c>
    </row>
    <row r="7598" spans="1:5" x14ac:dyDescent="0.2">
      <c r="A7598" s="20">
        <v>104254</v>
      </c>
      <c r="B7598" s="17" t="s">
        <v>7558</v>
      </c>
      <c r="C7598" s="20" t="s">
        <v>17</v>
      </c>
      <c r="D7598" s="21">
        <v>113.56</v>
      </c>
    </row>
    <row r="7599" spans="1:5" x14ac:dyDescent="0.2">
      <c r="A7599" s="20">
        <v>87815</v>
      </c>
      <c r="B7599" s="17" t="s">
        <v>7559</v>
      </c>
      <c r="C7599" s="20" t="s">
        <v>17</v>
      </c>
      <c r="D7599" s="21">
        <v>124.41</v>
      </c>
    </row>
    <row r="7600" spans="1:5" x14ac:dyDescent="0.2">
      <c r="A7600" s="20">
        <v>104258</v>
      </c>
      <c r="B7600" s="17" t="s">
        <v>7560</v>
      </c>
      <c r="C7600" s="20" t="s">
        <v>17</v>
      </c>
      <c r="D7600" s="21">
        <v>121.22</v>
      </c>
    </row>
    <row r="7601" spans="1:5" x14ac:dyDescent="0.2">
      <c r="A7601" s="20">
        <v>87819</v>
      </c>
      <c r="B7601" s="17" t="s">
        <v>7561</v>
      </c>
      <c r="C7601" s="20" t="s">
        <v>17</v>
      </c>
      <c r="D7601" s="21">
        <v>132.07</v>
      </c>
    </row>
    <row r="7602" spans="1:5" x14ac:dyDescent="0.2">
      <c r="A7602" s="20">
        <v>104262</v>
      </c>
      <c r="B7602" s="17" t="s">
        <v>7562</v>
      </c>
      <c r="C7602" s="20" t="s">
        <v>17</v>
      </c>
      <c r="D7602" s="21">
        <v>157.1</v>
      </c>
    </row>
    <row r="7603" spans="1:5" x14ac:dyDescent="0.2">
      <c r="A7603" s="20">
        <v>87823</v>
      </c>
      <c r="B7603" s="17" t="s">
        <v>7563</v>
      </c>
      <c r="C7603" s="20" t="s">
        <v>17</v>
      </c>
      <c r="D7603" s="21">
        <v>171.91</v>
      </c>
    </row>
    <row r="7604" spans="1:5" x14ac:dyDescent="0.2">
      <c r="A7604" s="20">
        <v>87827</v>
      </c>
      <c r="B7604" s="17" t="s">
        <v>7564</v>
      </c>
      <c r="C7604" s="20" t="s">
        <v>17</v>
      </c>
      <c r="D7604" s="21">
        <v>97.01</v>
      </c>
    </row>
    <row r="7605" spans="1:5" x14ac:dyDescent="0.2">
      <c r="A7605" s="20">
        <v>87831</v>
      </c>
      <c r="B7605" s="17" t="s">
        <v>7565</v>
      </c>
      <c r="C7605" s="20" t="s">
        <v>17</v>
      </c>
      <c r="D7605" s="21">
        <v>117.29</v>
      </c>
    </row>
    <row r="7606" spans="1:5" x14ac:dyDescent="0.2">
      <c r="A7606" s="20">
        <v>104220</v>
      </c>
      <c r="B7606" s="17" t="s">
        <v>7566</v>
      </c>
      <c r="C7606" s="20" t="s">
        <v>17</v>
      </c>
      <c r="D7606" s="21">
        <v>63.75</v>
      </c>
    </row>
    <row r="7607" spans="1:5" x14ac:dyDescent="0.2">
      <c r="A7607" s="20">
        <v>104203</v>
      </c>
      <c r="B7607" s="17" t="s">
        <v>7567</v>
      </c>
      <c r="C7607" s="20" t="s">
        <v>17</v>
      </c>
      <c r="D7607" s="21">
        <v>69.069999999999993</v>
      </c>
      <c r="E7607" s="15">
        <v>0</v>
      </c>
    </row>
    <row r="7608" spans="1:5" x14ac:dyDescent="0.2">
      <c r="A7608" s="20">
        <v>104224</v>
      </c>
      <c r="B7608" s="17" t="s">
        <v>7568</v>
      </c>
      <c r="C7608" s="20" t="s">
        <v>17</v>
      </c>
      <c r="D7608" s="21">
        <v>82.32</v>
      </c>
      <c r="E7608" s="15">
        <v>0</v>
      </c>
    </row>
    <row r="7609" spans="1:5" x14ac:dyDescent="0.2">
      <c r="A7609" s="20">
        <v>104204</v>
      </c>
      <c r="B7609" s="17" t="s">
        <v>7569</v>
      </c>
      <c r="C7609" s="20" t="s">
        <v>17</v>
      </c>
      <c r="D7609" s="21">
        <v>89.23</v>
      </c>
      <c r="E7609" s="15">
        <v>0</v>
      </c>
    </row>
    <row r="7610" spans="1:5" x14ac:dyDescent="0.2">
      <c r="A7610" s="20">
        <v>104228</v>
      </c>
      <c r="B7610" s="17" t="s">
        <v>7570</v>
      </c>
      <c r="C7610" s="20" t="s">
        <v>17</v>
      </c>
      <c r="D7610" s="21">
        <v>89.27</v>
      </c>
      <c r="E7610" s="15">
        <v>0</v>
      </c>
    </row>
    <row r="7611" spans="1:5" x14ac:dyDescent="0.2">
      <c r="A7611" s="20">
        <v>104205</v>
      </c>
      <c r="B7611" s="17" t="s">
        <v>7571</v>
      </c>
      <c r="C7611" s="20" t="s">
        <v>17</v>
      </c>
      <c r="D7611" s="21">
        <v>96.19</v>
      </c>
      <c r="E7611" s="15">
        <v>0</v>
      </c>
    </row>
    <row r="7612" spans="1:5" x14ac:dyDescent="0.2">
      <c r="A7612" s="20">
        <v>104232</v>
      </c>
      <c r="B7612" s="17" t="s">
        <v>7572</v>
      </c>
      <c r="C7612" s="20" t="s">
        <v>17</v>
      </c>
      <c r="D7612" s="21">
        <v>98.8</v>
      </c>
      <c r="E7612" s="15">
        <v>0</v>
      </c>
    </row>
    <row r="7613" spans="1:5" x14ac:dyDescent="0.2">
      <c r="A7613" s="20">
        <v>104206</v>
      </c>
      <c r="B7613" s="17" t="s">
        <v>7573</v>
      </c>
      <c r="C7613" s="20" t="s">
        <v>17</v>
      </c>
      <c r="D7613" s="21">
        <v>106.4</v>
      </c>
      <c r="E7613" s="15">
        <v>0</v>
      </c>
    </row>
    <row r="7614" spans="1:5" x14ac:dyDescent="0.2">
      <c r="A7614" s="20">
        <v>104236</v>
      </c>
      <c r="B7614" s="17" t="s">
        <v>7574</v>
      </c>
      <c r="C7614" s="20" t="s">
        <v>17</v>
      </c>
      <c r="D7614" s="21">
        <v>46.26</v>
      </c>
      <c r="E7614" s="15">
        <v>0</v>
      </c>
    </row>
    <row r="7615" spans="1:5" x14ac:dyDescent="0.2">
      <c r="A7615" s="20">
        <v>104207</v>
      </c>
      <c r="B7615" s="17" t="s">
        <v>7575</v>
      </c>
      <c r="C7615" s="20" t="s">
        <v>17</v>
      </c>
      <c r="D7615" s="21">
        <v>49.53</v>
      </c>
      <c r="E7615" s="15">
        <v>0</v>
      </c>
    </row>
    <row r="7616" spans="1:5" x14ac:dyDescent="0.2">
      <c r="A7616" s="20">
        <v>104240</v>
      </c>
      <c r="B7616" s="17" t="s">
        <v>7576</v>
      </c>
      <c r="C7616" s="20" t="s">
        <v>17</v>
      </c>
      <c r="D7616" s="21">
        <v>64.5</v>
      </c>
      <c r="E7616" s="15">
        <v>0</v>
      </c>
    </row>
    <row r="7617" spans="1:5" x14ac:dyDescent="0.2">
      <c r="A7617" s="20">
        <v>104208</v>
      </c>
      <c r="B7617" s="17" t="s">
        <v>7577</v>
      </c>
      <c r="C7617" s="20" t="s">
        <v>17</v>
      </c>
      <c r="D7617" s="21">
        <v>69.209999999999994</v>
      </c>
      <c r="E7617" s="15">
        <v>0</v>
      </c>
    </row>
    <row r="7618" spans="1:5" x14ac:dyDescent="0.2">
      <c r="A7618" s="20">
        <v>104244</v>
      </c>
      <c r="B7618" s="17" t="s">
        <v>7578</v>
      </c>
      <c r="C7618" s="20" t="s">
        <v>17</v>
      </c>
      <c r="D7618" s="21">
        <v>71.05</v>
      </c>
      <c r="E7618" s="15">
        <v>0</v>
      </c>
    </row>
    <row r="7619" spans="1:5" x14ac:dyDescent="0.2">
      <c r="A7619" s="20">
        <v>104209</v>
      </c>
      <c r="B7619" s="17" t="s">
        <v>7579</v>
      </c>
      <c r="C7619" s="20" t="s">
        <v>17</v>
      </c>
      <c r="D7619" s="21">
        <v>75.760000000000005</v>
      </c>
      <c r="E7619" s="15">
        <v>0</v>
      </c>
    </row>
    <row r="7620" spans="1:5" x14ac:dyDescent="0.2">
      <c r="A7620" s="20">
        <v>104248</v>
      </c>
      <c r="B7620" s="17" t="s">
        <v>7580</v>
      </c>
      <c r="C7620" s="20" t="s">
        <v>17</v>
      </c>
      <c r="D7620" s="21">
        <v>73.41</v>
      </c>
      <c r="E7620" s="15">
        <v>0</v>
      </c>
    </row>
    <row r="7621" spans="1:5" x14ac:dyDescent="0.2">
      <c r="A7621" s="20">
        <v>104210</v>
      </c>
      <c r="B7621" s="17" t="s">
        <v>7581</v>
      </c>
      <c r="C7621" s="20" t="s">
        <v>17</v>
      </c>
      <c r="D7621" s="21">
        <v>77.959999999999994</v>
      </c>
      <c r="E7621" s="15">
        <v>0</v>
      </c>
    </row>
    <row r="7622" spans="1:5" x14ac:dyDescent="0.2">
      <c r="A7622" s="20">
        <v>104252</v>
      </c>
      <c r="B7622" s="17" t="s">
        <v>7582</v>
      </c>
      <c r="C7622" s="20" t="s">
        <v>17</v>
      </c>
      <c r="D7622" s="21">
        <v>93.22</v>
      </c>
      <c r="E7622" s="15">
        <v>0</v>
      </c>
    </row>
    <row r="7623" spans="1:5" x14ac:dyDescent="0.2">
      <c r="A7623" s="20">
        <v>104211</v>
      </c>
      <c r="B7623" s="17" t="s">
        <v>7583</v>
      </c>
      <c r="C7623" s="20" t="s">
        <v>17</v>
      </c>
      <c r="D7623" s="21">
        <v>102.8</v>
      </c>
      <c r="E7623" s="15">
        <v>0</v>
      </c>
    </row>
    <row r="7624" spans="1:5" x14ac:dyDescent="0.2">
      <c r="A7624" s="20">
        <v>104212</v>
      </c>
      <c r="B7624" s="17" t="s">
        <v>7584</v>
      </c>
      <c r="C7624" s="20" t="s">
        <v>17</v>
      </c>
      <c r="D7624" s="21">
        <v>122.56</v>
      </c>
      <c r="E7624" s="15">
        <v>0</v>
      </c>
    </row>
    <row r="7625" spans="1:5" x14ac:dyDescent="0.2">
      <c r="A7625" s="20">
        <v>104213</v>
      </c>
      <c r="B7625" s="17" t="s">
        <v>7585</v>
      </c>
      <c r="C7625" s="20" t="s">
        <v>17</v>
      </c>
      <c r="D7625" s="21">
        <v>129.11000000000001</v>
      </c>
      <c r="E7625" s="15">
        <v>0</v>
      </c>
    </row>
    <row r="7626" spans="1:5" x14ac:dyDescent="0.2">
      <c r="A7626" s="20">
        <v>104214</v>
      </c>
      <c r="B7626" s="17" t="s">
        <v>7586</v>
      </c>
      <c r="C7626" s="20" t="s">
        <v>17</v>
      </c>
      <c r="D7626" s="21">
        <v>155.01</v>
      </c>
      <c r="E7626" s="15">
        <v>0</v>
      </c>
    </row>
    <row r="7627" spans="1:5" x14ac:dyDescent="0.2">
      <c r="A7627" s="20">
        <v>104215</v>
      </c>
      <c r="B7627" s="17" t="s">
        <v>7587</v>
      </c>
      <c r="C7627" s="20" t="s">
        <v>17</v>
      </c>
      <c r="D7627" s="21">
        <v>94.43</v>
      </c>
      <c r="E7627" s="15">
        <v>0</v>
      </c>
    </row>
    <row r="7628" spans="1:5" x14ac:dyDescent="0.2">
      <c r="A7628" s="20">
        <v>104216</v>
      </c>
      <c r="B7628" s="17" t="s">
        <v>7588</v>
      </c>
      <c r="C7628" s="20" t="s">
        <v>17</v>
      </c>
      <c r="D7628" s="21">
        <v>113.51</v>
      </c>
      <c r="E7628" s="15">
        <v>0</v>
      </c>
    </row>
    <row r="7629" spans="1:5" x14ac:dyDescent="0.2">
      <c r="A7629" s="20">
        <v>104217</v>
      </c>
      <c r="B7629" s="17" t="s">
        <v>7589</v>
      </c>
      <c r="C7629" s="20" t="s">
        <v>17</v>
      </c>
      <c r="D7629" s="21">
        <v>60.76</v>
      </c>
      <c r="E7629" s="15">
        <v>0</v>
      </c>
    </row>
    <row r="7630" spans="1:5" x14ac:dyDescent="0.2">
      <c r="A7630" s="20">
        <v>104221</v>
      </c>
      <c r="B7630" s="17" t="s">
        <v>7590</v>
      </c>
      <c r="C7630" s="20" t="s">
        <v>17</v>
      </c>
      <c r="D7630" s="21">
        <v>78.28</v>
      </c>
      <c r="E7630" s="15">
        <v>0</v>
      </c>
    </row>
    <row r="7631" spans="1:5" x14ac:dyDescent="0.2">
      <c r="A7631" s="20">
        <v>104225</v>
      </c>
      <c r="B7631" s="17" t="s">
        <v>7591</v>
      </c>
      <c r="C7631" s="20" t="s">
        <v>17</v>
      </c>
      <c r="D7631" s="21">
        <v>84.54</v>
      </c>
      <c r="E7631" s="15">
        <v>0</v>
      </c>
    </row>
    <row r="7632" spans="1:5" x14ac:dyDescent="0.2">
      <c r="A7632" s="20">
        <v>104229</v>
      </c>
      <c r="B7632" s="17" t="s">
        <v>7592</v>
      </c>
      <c r="C7632" s="20" t="s">
        <v>17</v>
      </c>
      <c r="D7632" s="21">
        <v>100.52</v>
      </c>
    </row>
    <row r="7633" spans="1:5" x14ac:dyDescent="0.2">
      <c r="A7633" s="20">
        <v>104233</v>
      </c>
      <c r="B7633" s="17" t="s">
        <v>7593</v>
      </c>
      <c r="C7633" s="20" t="s">
        <v>17</v>
      </c>
      <c r="D7633" s="21">
        <v>43.88</v>
      </c>
    </row>
    <row r="7634" spans="1:5" x14ac:dyDescent="0.2">
      <c r="A7634" s="20">
        <v>104237</v>
      </c>
      <c r="B7634" s="17" t="s">
        <v>7594</v>
      </c>
      <c r="C7634" s="20" t="s">
        <v>17</v>
      </c>
      <c r="D7634" s="21">
        <v>61.06</v>
      </c>
    </row>
    <row r="7635" spans="1:5" x14ac:dyDescent="0.2">
      <c r="A7635" s="20">
        <v>104241</v>
      </c>
      <c r="B7635" s="17" t="s">
        <v>7595</v>
      </c>
      <c r="C7635" s="20" t="s">
        <v>17</v>
      </c>
      <c r="D7635" s="21">
        <v>66.92</v>
      </c>
    </row>
    <row r="7636" spans="1:5" x14ac:dyDescent="0.2">
      <c r="A7636" s="20">
        <v>104245</v>
      </c>
      <c r="B7636" s="17" t="s">
        <v>7596</v>
      </c>
      <c r="C7636" s="20" t="s">
        <v>17</v>
      </c>
      <c r="D7636" s="21">
        <v>73.05</v>
      </c>
    </row>
    <row r="7637" spans="1:5" x14ac:dyDescent="0.2">
      <c r="A7637" s="20">
        <v>104249</v>
      </c>
      <c r="B7637" s="17" t="s">
        <v>7597</v>
      </c>
      <c r="C7637" s="20" t="s">
        <v>17</v>
      </c>
      <c r="D7637" s="21">
        <v>89.25</v>
      </c>
    </row>
    <row r="7638" spans="1:5" x14ac:dyDescent="0.2">
      <c r="A7638" s="20">
        <v>104253</v>
      </c>
      <c r="B7638" s="17" t="s">
        <v>7598</v>
      </c>
      <c r="C7638" s="20" t="s">
        <v>17</v>
      </c>
      <c r="D7638" s="21">
        <v>106.43</v>
      </c>
    </row>
    <row r="7639" spans="1:5" x14ac:dyDescent="0.2">
      <c r="A7639" s="20">
        <v>104256</v>
      </c>
      <c r="B7639" s="17" t="s">
        <v>7599</v>
      </c>
      <c r="C7639" s="20" t="s">
        <v>17</v>
      </c>
      <c r="D7639" s="21">
        <v>111.47</v>
      </c>
    </row>
    <row r="7640" spans="1:5" x14ac:dyDescent="0.2">
      <c r="A7640" s="20">
        <v>104260</v>
      </c>
      <c r="B7640" s="17" t="s">
        <v>7600</v>
      </c>
      <c r="C7640" s="20" t="s">
        <v>17</v>
      </c>
      <c r="D7640" s="21">
        <v>118.02</v>
      </c>
    </row>
    <row r="7641" spans="1:5" x14ac:dyDescent="0.2">
      <c r="A7641" s="20">
        <v>104264</v>
      </c>
      <c r="B7641" s="17" t="s">
        <v>7601</v>
      </c>
      <c r="C7641" s="20" t="s">
        <v>17</v>
      </c>
      <c r="D7641" s="21">
        <v>141.34</v>
      </c>
    </row>
    <row r="7642" spans="1:5" x14ac:dyDescent="0.2">
      <c r="A7642" s="20">
        <v>87792</v>
      </c>
      <c r="B7642" s="17" t="s">
        <v>7602</v>
      </c>
      <c r="C7642" s="20" t="s">
        <v>17</v>
      </c>
      <c r="D7642" s="21">
        <v>46.97</v>
      </c>
      <c r="E7642" s="15">
        <v>0</v>
      </c>
    </row>
    <row r="7643" spans="1:5" x14ac:dyDescent="0.2">
      <c r="A7643" s="20">
        <v>87797</v>
      </c>
      <c r="B7643" s="17" t="s">
        <v>7603</v>
      </c>
      <c r="C7643" s="20" t="s">
        <v>17</v>
      </c>
      <c r="D7643" s="21">
        <v>65.62</v>
      </c>
    </row>
    <row r="7644" spans="1:5" x14ac:dyDescent="0.2">
      <c r="A7644" s="20">
        <v>87801</v>
      </c>
      <c r="B7644" s="17" t="s">
        <v>7604</v>
      </c>
      <c r="C7644" s="20" t="s">
        <v>17</v>
      </c>
      <c r="D7644" s="21">
        <v>71.48</v>
      </c>
    </row>
    <row r="7645" spans="1:5" x14ac:dyDescent="0.2">
      <c r="A7645" s="20">
        <v>87805</v>
      </c>
      <c r="B7645" s="17" t="s">
        <v>7605</v>
      </c>
      <c r="C7645" s="20" t="s">
        <v>17</v>
      </c>
      <c r="D7645" s="21">
        <v>78.08</v>
      </c>
    </row>
    <row r="7646" spans="1:5" x14ac:dyDescent="0.2">
      <c r="A7646" s="20">
        <v>87775</v>
      </c>
      <c r="B7646" s="17" t="s">
        <v>7606</v>
      </c>
      <c r="C7646" s="20" t="s">
        <v>17</v>
      </c>
      <c r="D7646" s="21">
        <v>65.989999999999995</v>
      </c>
    </row>
    <row r="7647" spans="1:5" x14ac:dyDescent="0.2">
      <c r="A7647" s="20">
        <v>87779</v>
      </c>
      <c r="B7647" s="17" t="s">
        <v>7607</v>
      </c>
      <c r="C7647" s="20" t="s">
        <v>17</v>
      </c>
      <c r="D7647" s="21">
        <v>84.98</v>
      </c>
    </row>
    <row r="7648" spans="1:5" x14ac:dyDescent="0.2">
      <c r="A7648" s="20">
        <v>87784</v>
      </c>
      <c r="B7648" s="17" t="s">
        <v>7608</v>
      </c>
      <c r="C7648" s="20" t="s">
        <v>17</v>
      </c>
      <c r="D7648" s="21">
        <v>91.24</v>
      </c>
    </row>
    <row r="7649" spans="1:5" x14ac:dyDescent="0.2">
      <c r="A7649" s="20">
        <v>87788</v>
      </c>
      <c r="B7649" s="17" t="s">
        <v>7609</v>
      </c>
      <c r="C7649" s="20" t="s">
        <v>17</v>
      </c>
      <c r="D7649" s="21">
        <v>108.82</v>
      </c>
    </row>
    <row r="7650" spans="1:5" x14ac:dyDescent="0.2">
      <c r="A7650" s="20">
        <v>87809</v>
      </c>
      <c r="B7650" s="17" t="s">
        <v>7610</v>
      </c>
      <c r="C7650" s="20" t="s">
        <v>17</v>
      </c>
      <c r="D7650" s="21">
        <v>98.63</v>
      </c>
    </row>
    <row r="7651" spans="1:5" x14ac:dyDescent="0.2">
      <c r="A7651" s="20">
        <v>87813</v>
      </c>
      <c r="B7651" s="17" t="s">
        <v>7611</v>
      </c>
      <c r="C7651" s="20" t="s">
        <v>17</v>
      </c>
      <c r="D7651" s="21">
        <v>117.28</v>
      </c>
      <c r="E7651" s="15">
        <v>0</v>
      </c>
    </row>
    <row r="7652" spans="1:5" x14ac:dyDescent="0.2">
      <c r="A7652" s="20">
        <v>104257</v>
      </c>
      <c r="B7652" s="17" t="s">
        <v>7612</v>
      </c>
      <c r="C7652" s="20" t="s">
        <v>17</v>
      </c>
      <c r="D7652" s="21">
        <v>112.29</v>
      </c>
      <c r="E7652" s="15">
        <v>0</v>
      </c>
    </row>
    <row r="7653" spans="1:5" x14ac:dyDescent="0.2">
      <c r="A7653" s="20">
        <v>87817</v>
      </c>
      <c r="B7653" s="17" t="s">
        <v>7613</v>
      </c>
      <c r="C7653" s="20" t="s">
        <v>17</v>
      </c>
      <c r="D7653" s="21">
        <v>123.14</v>
      </c>
      <c r="E7653" s="15">
        <v>0</v>
      </c>
    </row>
    <row r="7654" spans="1:5" x14ac:dyDescent="0.2">
      <c r="A7654" s="20">
        <v>104261</v>
      </c>
      <c r="B7654" s="17" t="s">
        <v>7614</v>
      </c>
      <c r="C7654" s="20" t="s">
        <v>17</v>
      </c>
      <c r="D7654" s="21">
        <v>147.25</v>
      </c>
      <c r="E7654" s="15">
        <v>0</v>
      </c>
    </row>
    <row r="7655" spans="1:5" x14ac:dyDescent="0.2">
      <c r="A7655" s="20">
        <v>87821</v>
      </c>
      <c r="B7655" s="17" t="s">
        <v>7615</v>
      </c>
      <c r="C7655" s="20" t="s">
        <v>17</v>
      </c>
      <c r="D7655" s="21">
        <v>162.06</v>
      </c>
      <c r="E7655" s="15">
        <v>0</v>
      </c>
    </row>
    <row r="7656" spans="1:5" x14ac:dyDescent="0.2">
      <c r="A7656" s="20">
        <v>87825</v>
      </c>
      <c r="B7656" s="17" t="s">
        <v>7616</v>
      </c>
      <c r="C7656" s="20" t="s">
        <v>17</v>
      </c>
      <c r="D7656" s="21">
        <v>90.5</v>
      </c>
      <c r="E7656" s="15">
        <v>0</v>
      </c>
    </row>
    <row r="7657" spans="1:5" x14ac:dyDescent="0.2">
      <c r="A7657" s="20">
        <v>87829</v>
      </c>
      <c r="B7657" s="17" t="s">
        <v>7617</v>
      </c>
      <c r="C7657" s="20" t="s">
        <v>17</v>
      </c>
      <c r="D7657" s="21">
        <v>108.57</v>
      </c>
      <c r="E7657" s="15">
        <v>0</v>
      </c>
    </row>
    <row r="7658" spans="1:5" x14ac:dyDescent="0.2">
      <c r="A7658" s="20">
        <v>87557</v>
      </c>
      <c r="B7658" s="17" t="s">
        <v>7618</v>
      </c>
      <c r="C7658" s="20" t="s">
        <v>17</v>
      </c>
      <c r="D7658" s="21">
        <v>46.64</v>
      </c>
      <c r="E7658" s="15">
        <v>0</v>
      </c>
    </row>
    <row r="7659" spans="1:5" x14ac:dyDescent="0.2">
      <c r="A7659" s="20">
        <v>87539</v>
      </c>
      <c r="B7659" s="17" t="s">
        <v>7619</v>
      </c>
      <c r="C7659" s="20" t="s">
        <v>17</v>
      </c>
      <c r="D7659" s="21">
        <v>70.11</v>
      </c>
      <c r="E7659" s="15">
        <v>0</v>
      </c>
    </row>
    <row r="7660" spans="1:5" x14ac:dyDescent="0.2">
      <c r="A7660" s="20">
        <v>104972</v>
      </c>
      <c r="B7660" s="17" t="s">
        <v>7620</v>
      </c>
      <c r="C7660" s="20" t="s">
        <v>17</v>
      </c>
      <c r="D7660" s="21">
        <v>42.5</v>
      </c>
      <c r="E7660" s="15">
        <v>0</v>
      </c>
    </row>
    <row r="7661" spans="1:5" x14ac:dyDescent="0.2">
      <c r="A7661" s="20">
        <v>104954</v>
      </c>
      <c r="B7661" s="17" t="s">
        <v>7621</v>
      </c>
      <c r="C7661" s="20" t="s">
        <v>17</v>
      </c>
      <c r="D7661" s="21">
        <v>58.38</v>
      </c>
      <c r="E7661" s="15">
        <v>0</v>
      </c>
    </row>
    <row r="7662" spans="1:5" x14ac:dyDescent="0.2">
      <c r="A7662" s="20">
        <v>104976</v>
      </c>
      <c r="B7662" s="17" t="s">
        <v>7622</v>
      </c>
      <c r="C7662" s="20" t="s">
        <v>17</v>
      </c>
      <c r="D7662" s="21">
        <v>37.22</v>
      </c>
      <c r="E7662" s="15">
        <v>0</v>
      </c>
    </row>
    <row r="7663" spans="1:5" x14ac:dyDescent="0.2">
      <c r="A7663" s="20">
        <v>104966</v>
      </c>
      <c r="B7663" s="17" t="s">
        <v>7623</v>
      </c>
      <c r="C7663" s="20" t="s">
        <v>17</v>
      </c>
      <c r="D7663" s="21">
        <v>53.1</v>
      </c>
      <c r="E7663" s="15">
        <v>0</v>
      </c>
    </row>
    <row r="7664" spans="1:5" x14ac:dyDescent="0.2">
      <c r="A7664" s="20">
        <v>104968</v>
      </c>
      <c r="B7664" s="17" t="s">
        <v>7624</v>
      </c>
      <c r="C7664" s="20" t="s">
        <v>17</v>
      </c>
      <c r="D7664" s="21">
        <v>51.37</v>
      </c>
      <c r="E7664" s="15">
        <v>0</v>
      </c>
    </row>
    <row r="7665" spans="1:5" x14ac:dyDescent="0.2">
      <c r="A7665" s="20">
        <v>104962</v>
      </c>
      <c r="B7665" s="17" t="s">
        <v>7625</v>
      </c>
      <c r="C7665" s="20" t="s">
        <v>17</v>
      </c>
      <c r="D7665" s="21">
        <v>67.239999999999995</v>
      </c>
    </row>
    <row r="7666" spans="1:5" x14ac:dyDescent="0.2">
      <c r="A7666" s="20">
        <v>87550</v>
      </c>
      <c r="B7666" s="17" t="s">
        <v>7626</v>
      </c>
      <c r="C7666" s="20" t="s">
        <v>17</v>
      </c>
      <c r="D7666" s="21">
        <v>32.700000000000003</v>
      </c>
    </row>
    <row r="7667" spans="1:5" x14ac:dyDescent="0.2">
      <c r="A7667" s="20">
        <v>87532</v>
      </c>
      <c r="B7667" s="17" t="s">
        <v>7627</v>
      </c>
      <c r="C7667" s="20" t="s">
        <v>17</v>
      </c>
      <c r="D7667" s="21">
        <v>45.93</v>
      </c>
    </row>
    <row r="7668" spans="1:5" x14ac:dyDescent="0.2">
      <c r="A7668" s="20">
        <v>87554</v>
      </c>
      <c r="B7668" s="17" t="s">
        <v>7628</v>
      </c>
      <c r="C7668" s="20" t="s">
        <v>17</v>
      </c>
      <c r="D7668" s="21">
        <v>29.29</v>
      </c>
    </row>
    <row r="7669" spans="1:5" x14ac:dyDescent="0.2">
      <c r="A7669" s="20">
        <v>87536</v>
      </c>
      <c r="B7669" s="17" t="s">
        <v>7629</v>
      </c>
      <c r="C7669" s="20" t="s">
        <v>17</v>
      </c>
      <c r="D7669" s="21">
        <v>42.53</v>
      </c>
    </row>
    <row r="7670" spans="1:5" x14ac:dyDescent="0.2">
      <c r="A7670" s="20">
        <v>87528</v>
      </c>
      <c r="B7670" s="17" t="s">
        <v>7630</v>
      </c>
      <c r="C7670" s="20" t="s">
        <v>17</v>
      </c>
      <c r="D7670" s="21">
        <v>51.65</v>
      </c>
    </row>
    <row r="7671" spans="1:5" x14ac:dyDescent="0.2">
      <c r="A7671" s="20">
        <v>87546</v>
      </c>
      <c r="B7671" s="17" t="s">
        <v>7631</v>
      </c>
      <c r="C7671" s="20" t="s">
        <v>17</v>
      </c>
      <c r="D7671" s="21">
        <v>38.42</v>
      </c>
    </row>
    <row r="7672" spans="1:5" x14ac:dyDescent="0.2">
      <c r="A7672" s="20">
        <v>104971</v>
      </c>
      <c r="B7672" s="17" t="s">
        <v>7632</v>
      </c>
      <c r="C7672" s="20" t="s">
        <v>17</v>
      </c>
      <c r="D7672" s="21">
        <v>38.979999999999997</v>
      </c>
    </row>
    <row r="7673" spans="1:5" x14ac:dyDescent="0.2">
      <c r="A7673" s="20">
        <v>104965</v>
      </c>
      <c r="B7673" s="17" t="s">
        <v>7633</v>
      </c>
      <c r="C7673" s="20" t="s">
        <v>17</v>
      </c>
      <c r="D7673" s="21">
        <v>52.87</v>
      </c>
    </row>
    <row r="7674" spans="1:5" x14ac:dyDescent="0.2">
      <c r="A7674" s="20">
        <v>104975</v>
      </c>
      <c r="B7674" s="17" t="s">
        <v>7634</v>
      </c>
      <c r="C7674" s="20" t="s">
        <v>17</v>
      </c>
      <c r="D7674" s="21">
        <v>33.700000000000003</v>
      </c>
    </row>
    <row r="7675" spans="1:5" x14ac:dyDescent="0.2">
      <c r="A7675" s="20">
        <v>104957</v>
      </c>
      <c r="B7675" s="17" t="s">
        <v>7635</v>
      </c>
      <c r="C7675" s="20" t="s">
        <v>17</v>
      </c>
      <c r="D7675" s="21">
        <v>47.59</v>
      </c>
      <c r="E7675" s="15">
        <v>0</v>
      </c>
    </row>
    <row r="7676" spans="1:5" x14ac:dyDescent="0.2">
      <c r="A7676" s="20">
        <v>104967</v>
      </c>
      <c r="B7676" s="17" t="s">
        <v>7636</v>
      </c>
      <c r="C7676" s="20" t="s">
        <v>17</v>
      </c>
      <c r="D7676" s="21">
        <v>47.85</v>
      </c>
      <c r="E7676" s="15">
        <v>0</v>
      </c>
    </row>
    <row r="7677" spans="1:5" x14ac:dyDescent="0.2">
      <c r="A7677" s="20">
        <v>104961</v>
      </c>
      <c r="B7677" s="17" t="s">
        <v>7637</v>
      </c>
      <c r="C7677" s="20" t="s">
        <v>17</v>
      </c>
      <c r="D7677" s="21">
        <v>61.73</v>
      </c>
      <c r="E7677" s="15">
        <v>0</v>
      </c>
    </row>
    <row r="7678" spans="1:5" x14ac:dyDescent="0.2">
      <c r="A7678" s="20">
        <v>87549</v>
      </c>
      <c r="B7678" s="17" t="s">
        <v>7638</v>
      </c>
      <c r="C7678" s="20" t="s">
        <v>17</v>
      </c>
      <c r="D7678" s="21">
        <v>29.18</v>
      </c>
      <c r="E7678" s="15">
        <v>0</v>
      </c>
    </row>
    <row r="7679" spans="1:5" x14ac:dyDescent="0.2">
      <c r="A7679" s="20">
        <v>87531</v>
      </c>
      <c r="B7679" s="17" t="s">
        <v>7639</v>
      </c>
      <c r="C7679" s="20" t="s">
        <v>17</v>
      </c>
      <c r="D7679" s="21">
        <v>40.42</v>
      </c>
      <c r="E7679" s="15">
        <v>0</v>
      </c>
    </row>
    <row r="7680" spans="1:5" x14ac:dyDescent="0.2">
      <c r="A7680" s="20">
        <v>87553</v>
      </c>
      <c r="B7680" s="17" t="s">
        <v>7640</v>
      </c>
      <c r="C7680" s="20" t="s">
        <v>17</v>
      </c>
      <c r="D7680" s="21">
        <v>25.77</v>
      </c>
      <c r="E7680" s="15">
        <v>0</v>
      </c>
    </row>
    <row r="7681" spans="1:5" x14ac:dyDescent="0.2">
      <c r="A7681" s="20">
        <v>87535</v>
      </c>
      <c r="B7681" s="17" t="s">
        <v>7641</v>
      </c>
      <c r="C7681" s="20" t="s">
        <v>17</v>
      </c>
      <c r="D7681" s="21">
        <v>37.020000000000003</v>
      </c>
      <c r="E7681" s="15">
        <v>0</v>
      </c>
    </row>
    <row r="7682" spans="1:5" x14ac:dyDescent="0.2">
      <c r="A7682" s="20">
        <v>87527</v>
      </c>
      <c r="B7682" s="17" t="s">
        <v>7642</v>
      </c>
      <c r="C7682" s="20" t="s">
        <v>17</v>
      </c>
      <c r="D7682" s="21">
        <v>46.14</v>
      </c>
      <c r="E7682" s="15">
        <v>0</v>
      </c>
    </row>
    <row r="7683" spans="1:5" x14ac:dyDescent="0.2">
      <c r="A7683" s="20">
        <v>87545</v>
      </c>
      <c r="B7683" s="17" t="s">
        <v>7643</v>
      </c>
      <c r="C7683" s="20" t="s">
        <v>17</v>
      </c>
      <c r="D7683" s="21">
        <v>34.9</v>
      </c>
    </row>
    <row r="7684" spans="1:5" x14ac:dyDescent="0.2">
      <c r="A7684" s="20">
        <v>104960</v>
      </c>
      <c r="B7684" s="17" t="s">
        <v>7644</v>
      </c>
      <c r="C7684" s="20" t="s">
        <v>17</v>
      </c>
      <c r="D7684" s="21">
        <v>44.66</v>
      </c>
      <c r="E7684" s="15">
        <v>0</v>
      </c>
    </row>
    <row r="7685" spans="1:5" x14ac:dyDescent="0.2">
      <c r="A7685" s="20">
        <v>87561</v>
      </c>
      <c r="B7685" s="17" t="s">
        <v>7645</v>
      </c>
      <c r="C7685" s="20" t="s">
        <v>17</v>
      </c>
      <c r="D7685" s="21">
        <v>45.91</v>
      </c>
      <c r="E7685" s="15">
        <v>0</v>
      </c>
    </row>
    <row r="7686" spans="1:5" x14ac:dyDescent="0.2">
      <c r="A7686" s="20">
        <v>104953</v>
      </c>
      <c r="B7686" s="17" t="s">
        <v>7646</v>
      </c>
      <c r="C7686" s="20" t="s">
        <v>17</v>
      </c>
      <c r="D7686" s="21">
        <v>68.12</v>
      </c>
    </row>
    <row r="7687" spans="1:5" x14ac:dyDescent="0.2">
      <c r="A7687" s="20">
        <v>87543</v>
      </c>
      <c r="B7687" s="17" t="s">
        <v>7647</v>
      </c>
      <c r="C7687" s="20" t="s">
        <v>17</v>
      </c>
      <c r="D7687" s="21">
        <v>27.31</v>
      </c>
      <c r="E7687" s="15">
        <v>0</v>
      </c>
    </row>
    <row r="7688" spans="1:5" x14ac:dyDescent="0.2">
      <c r="A7688" s="20">
        <v>104959</v>
      </c>
      <c r="B7688" s="17" t="s">
        <v>7648</v>
      </c>
      <c r="C7688" s="20" t="s">
        <v>17</v>
      </c>
      <c r="D7688" s="21">
        <v>30.14</v>
      </c>
    </row>
    <row r="7689" spans="1:5" x14ac:dyDescent="0.2">
      <c r="A7689" s="20">
        <v>104958</v>
      </c>
      <c r="B7689" s="17" t="s">
        <v>7649</v>
      </c>
      <c r="C7689" s="20" t="s">
        <v>17</v>
      </c>
      <c r="D7689" s="21">
        <v>26.62</v>
      </c>
      <c r="E7689" s="15">
        <v>0</v>
      </c>
    </row>
    <row r="7690" spans="1:5" x14ac:dyDescent="0.2">
      <c r="A7690" s="20">
        <v>104970</v>
      </c>
      <c r="B7690" s="17" t="s">
        <v>7650</v>
      </c>
      <c r="C7690" s="20" t="s">
        <v>17</v>
      </c>
      <c r="D7690" s="21">
        <v>45.06</v>
      </c>
    </row>
    <row r="7691" spans="1:5" x14ac:dyDescent="0.2">
      <c r="A7691" s="20">
        <v>104964</v>
      </c>
      <c r="B7691" s="17" t="s">
        <v>7651</v>
      </c>
      <c r="C7691" s="20" t="s">
        <v>17</v>
      </c>
      <c r="D7691" s="21">
        <v>60.94</v>
      </c>
    </row>
    <row r="7692" spans="1:5" x14ac:dyDescent="0.2">
      <c r="A7692" s="20">
        <v>104956</v>
      </c>
      <c r="B7692" s="17" t="s">
        <v>7652</v>
      </c>
      <c r="C7692" s="20" t="s">
        <v>17</v>
      </c>
      <c r="D7692" s="21">
        <v>54.42</v>
      </c>
    </row>
    <row r="7693" spans="1:5" x14ac:dyDescent="0.2">
      <c r="A7693" s="20">
        <v>104974</v>
      </c>
      <c r="B7693" s="17" t="s">
        <v>7653</v>
      </c>
      <c r="C7693" s="20" t="s">
        <v>17</v>
      </c>
      <c r="D7693" s="21">
        <v>38.54</v>
      </c>
    </row>
    <row r="7694" spans="1:5" x14ac:dyDescent="0.2">
      <c r="A7694" s="20">
        <v>87548</v>
      </c>
      <c r="B7694" s="17" t="s">
        <v>7654</v>
      </c>
      <c r="C7694" s="20" t="s">
        <v>17</v>
      </c>
      <c r="D7694" s="21">
        <v>34.35</v>
      </c>
      <c r="E7694" s="15">
        <v>0</v>
      </c>
    </row>
    <row r="7695" spans="1:5" x14ac:dyDescent="0.2">
      <c r="A7695" s="20">
        <v>87530</v>
      </c>
      <c r="B7695" s="17" t="s">
        <v>7655</v>
      </c>
      <c r="C7695" s="20" t="s">
        <v>17</v>
      </c>
      <c r="D7695" s="21">
        <v>47.59</v>
      </c>
      <c r="E7695" s="15">
        <v>0</v>
      </c>
    </row>
    <row r="7696" spans="1:5" x14ac:dyDescent="0.2">
      <c r="A7696" s="20">
        <v>104952</v>
      </c>
      <c r="B7696" s="17" t="s">
        <v>7656</v>
      </c>
      <c r="C7696" s="20" t="s">
        <v>17</v>
      </c>
      <c r="D7696" s="21">
        <v>43.39</v>
      </c>
      <c r="E7696" s="15">
        <v>0</v>
      </c>
    </row>
    <row r="7697" spans="1:5" x14ac:dyDescent="0.2">
      <c r="A7697" s="20">
        <v>104969</v>
      </c>
      <c r="B7697" s="17" t="s">
        <v>7657</v>
      </c>
      <c r="C7697" s="20" t="s">
        <v>17</v>
      </c>
      <c r="D7697" s="21">
        <v>41.54</v>
      </c>
    </row>
    <row r="7698" spans="1:5" x14ac:dyDescent="0.2">
      <c r="A7698" s="20">
        <v>104963</v>
      </c>
      <c r="B7698" s="17" t="s">
        <v>7658</v>
      </c>
      <c r="C7698" s="20" t="s">
        <v>17</v>
      </c>
      <c r="D7698" s="21">
        <v>55.43</v>
      </c>
    </row>
    <row r="7699" spans="1:5" x14ac:dyDescent="0.2">
      <c r="A7699" s="20">
        <v>104955</v>
      </c>
      <c r="B7699" s="17" t="s">
        <v>7659</v>
      </c>
      <c r="C7699" s="20" t="s">
        <v>17</v>
      </c>
      <c r="D7699" s="21">
        <v>48.91</v>
      </c>
      <c r="E7699" s="15">
        <v>0</v>
      </c>
    </row>
    <row r="7700" spans="1:5" x14ac:dyDescent="0.2">
      <c r="A7700" s="20">
        <v>104973</v>
      </c>
      <c r="B7700" s="17" t="s">
        <v>7660</v>
      </c>
      <c r="C7700" s="20" t="s">
        <v>17</v>
      </c>
      <c r="D7700" s="21">
        <v>35.020000000000003</v>
      </c>
      <c r="E7700" s="15">
        <v>0</v>
      </c>
    </row>
    <row r="7701" spans="1:5" x14ac:dyDescent="0.2">
      <c r="A7701" s="20">
        <v>87547</v>
      </c>
      <c r="B7701" s="17" t="s">
        <v>7661</v>
      </c>
      <c r="C7701" s="20" t="s">
        <v>17</v>
      </c>
      <c r="D7701" s="21">
        <v>30.83</v>
      </c>
      <c r="E7701" s="15">
        <v>0</v>
      </c>
    </row>
    <row r="7702" spans="1:5" x14ac:dyDescent="0.2">
      <c r="A7702" s="20">
        <v>87529</v>
      </c>
      <c r="B7702" s="17" t="s">
        <v>7662</v>
      </c>
      <c r="C7702" s="20" t="s">
        <v>17</v>
      </c>
      <c r="D7702" s="21">
        <v>42.08</v>
      </c>
    </row>
    <row r="7703" spans="1:5" x14ac:dyDescent="0.2">
      <c r="A7703" s="20">
        <v>104951</v>
      </c>
      <c r="B7703" s="17" t="s">
        <v>7663</v>
      </c>
      <c r="C7703" s="20" t="s">
        <v>17</v>
      </c>
      <c r="D7703" s="21">
        <v>37.880000000000003</v>
      </c>
    </row>
    <row r="7704" spans="1:5" x14ac:dyDescent="0.2">
      <c r="A7704" s="20">
        <v>104978</v>
      </c>
      <c r="B7704" s="17" t="s">
        <v>7664</v>
      </c>
      <c r="C7704" s="20" t="s">
        <v>17</v>
      </c>
      <c r="D7704" s="21">
        <v>44.77</v>
      </c>
    </row>
    <row r="7705" spans="1:5" x14ac:dyDescent="0.2">
      <c r="A7705" s="20">
        <v>104977</v>
      </c>
      <c r="B7705" s="17" t="s">
        <v>7665</v>
      </c>
      <c r="C7705" s="20" t="s">
        <v>17</v>
      </c>
      <c r="D7705" s="21">
        <v>58.43</v>
      </c>
    </row>
    <row r="7706" spans="1:5" x14ac:dyDescent="0.2">
      <c r="A7706" s="20">
        <v>90408</v>
      </c>
      <c r="B7706" s="17" t="s">
        <v>7666</v>
      </c>
      <c r="C7706" s="20" t="s">
        <v>17</v>
      </c>
      <c r="D7706" s="21">
        <v>38.74</v>
      </c>
      <c r="E7706" s="15">
        <v>0</v>
      </c>
    </row>
    <row r="7707" spans="1:5" x14ac:dyDescent="0.2">
      <c r="A7707" s="20">
        <v>90406</v>
      </c>
      <c r="B7707" s="17" t="s">
        <v>7667</v>
      </c>
      <c r="C7707" s="20" t="s">
        <v>17</v>
      </c>
      <c r="D7707" s="21">
        <v>51.09</v>
      </c>
      <c r="E7707" s="15">
        <v>0</v>
      </c>
    </row>
    <row r="7708" spans="1:5" x14ac:dyDescent="0.2">
      <c r="A7708" s="20">
        <v>106626</v>
      </c>
      <c r="B7708" s="17" t="s">
        <v>7668</v>
      </c>
      <c r="C7708" s="20" t="s">
        <v>19</v>
      </c>
      <c r="D7708" s="21">
        <v>0</v>
      </c>
    </row>
    <row r="7709" spans="1:5" x14ac:dyDescent="0.2">
      <c r="A7709" s="20">
        <v>106627</v>
      </c>
      <c r="B7709" s="17" t="s">
        <v>7669</v>
      </c>
      <c r="C7709" s="20" t="s">
        <v>19</v>
      </c>
      <c r="D7709" s="21">
        <v>0</v>
      </c>
    </row>
    <row r="7710" spans="1:5" x14ac:dyDescent="0.2">
      <c r="A7710" s="20">
        <v>106628</v>
      </c>
      <c r="B7710" s="17" t="s">
        <v>7670</v>
      </c>
      <c r="C7710" s="20" t="s">
        <v>19</v>
      </c>
      <c r="D7710" s="21">
        <v>0</v>
      </c>
      <c r="E7710" s="15">
        <v>0</v>
      </c>
    </row>
    <row r="7711" spans="1:5" x14ac:dyDescent="0.2">
      <c r="A7711" s="20">
        <v>106629</v>
      </c>
      <c r="B7711" s="17" t="s">
        <v>7671</v>
      </c>
      <c r="C7711" s="20" t="s">
        <v>19</v>
      </c>
      <c r="D7711" s="21">
        <v>0</v>
      </c>
      <c r="E7711" s="15">
        <v>0</v>
      </c>
    </row>
    <row r="7712" spans="1:5" x14ac:dyDescent="0.2">
      <c r="A7712" s="20">
        <v>106631</v>
      </c>
      <c r="B7712" s="17" t="s">
        <v>7672</v>
      </c>
      <c r="C7712" s="20" t="s">
        <v>19</v>
      </c>
      <c r="D7712" s="21">
        <v>0</v>
      </c>
      <c r="E7712" s="15">
        <v>0</v>
      </c>
    </row>
    <row r="7713" spans="1:5" x14ac:dyDescent="0.2">
      <c r="A7713" s="20">
        <v>106630</v>
      </c>
      <c r="B7713" s="17" t="s">
        <v>7673</v>
      </c>
      <c r="C7713" s="20" t="s">
        <v>19</v>
      </c>
      <c r="D7713" s="21">
        <v>0</v>
      </c>
      <c r="E7713" s="15">
        <v>0</v>
      </c>
    </row>
    <row r="7714" spans="1:5" x14ac:dyDescent="0.2">
      <c r="A7714" s="20">
        <v>106633</v>
      </c>
      <c r="B7714" s="17" t="s">
        <v>7674</v>
      </c>
      <c r="C7714" s="20" t="s">
        <v>19</v>
      </c>
      <c r="D7714" s="21">
        <v>0</v>
      </c>
      <c r="E7714" s="15">
        <v>0</v>
      </c>
    </row>
    <row r="7715" spans="1:5" x14ac:dyDescent="0.2">
      <c r="A7715" s="20">
        <v>106632</v>
      </c>
      <c r="B7715" s="17" t="s">
        <v>7675</v>
      </c>
      <c r="C7715" s="20" t="s">
        <v>19</v>
      </c>
      <c r="D7715" s="21">
        <v>0</v>
      </c>
      <c r="E7715" s="15">
        <v>0</v>
      </c>
    </row>
    <row r="7716" spans="1:5" x14ac:dyDescent="0.2">
      <c r="A7716" s="20">
        <v>106634</v>
      </c>
      <c r="B7716" s="17" t="s">
        <v>7676</v>
      </c>
      <c r="C7716" s="20" t="s">
        <v>19</v>
      </c>
      <c r="D7716" s="21">
        <v>0</v>
      </c>
      <c r="E7716" s="15">
        <v>0</v>
      </c>
    </row>
    <row r="7717" spans="1:5" x14ac:dyDescent="0.2">
      <c r="A7717" s="20">
        <v>106636</v>
      </c>
      <c r="B7717" s="17" t="s">
        <v>7677</v>
      </c>
      <c r="C7717" s="20" t="s">
        <v>19</v>
      </c>
      <c r="D7717" s="21">
        <v>0</v>
      </c>
      <c r="E7717" s="15">
        <v>0</v>
      </c>
    </row>
    <row r="7718" spans="1:5" x14ac:dyDescent="0.2">
      <c r="A7718" s="20">
        <v>106635</v>
      </c>
      <c r="B7718" s="17" t="s">
        <v>7678</v>
      </c>
      <c r="C7718" s="20" t="s">
        <v>19</v>
      </c>
      <c r="D7718" s="21">
        <v>0</v>
      </c>
      <c r="E7718" s="15">
        <v>0</v>
      </c>
    </row>
    <row r="7719" spans="1:5" x14ac:dyDescent="0.2">
      <c r="A7719" s="20">
        <v>106637</v>
      </c>
      <c r="B7719" s="17" t="s">
        <v>7679</v>
      </c>
      <c r="C7719" s="20" t="s">
        <v>19</v>
      </c>
      <c r="D7719" s="21">
        <v>0</v>
      </c>
      <c r="E7719" s="15">
        <v>0</v>
      </c>
    </row>
    <row r="7720" spans="1:5" x14ac:dyDescent="0.2">
      <c r="A7720" s="20">
        <v>106639</v>
      </c>
      <c r="B7720" s="17" t="s">
        <v>7680</v>
      </c>
      <c r="C7720" s="20" t="s">
        <v>19</v>
      </c>
      <c r="D7720" s="21">
        <v>0</v>
      </c>
      <c r="E7720" s="15">
        <v>0</v>
      </c>
    </row>
    <row r="7721" spans="1:5" x14ac:dyDescent="0.2">
      <c r="A7721" s="20">
        <v>106638</v>
      </c>
      <c r="B7721" s="17" t="s">
        <v>7681</v>
      </c>
      <c r="C7721" s="20" t="s">
        <v>19</v>
      </c>
      <c r="D7721" s="21">
        <v>0</v>
      </c>
      <c r="E7721" s="15">
        <v>0</v>
      </c>
    </row>
    <row r="7722" spans="1:5" x14ac:dyDescent="0.2">
      <c r="A7722" s="20">
        <v>106641</v>
      </c>
      <c r="B7722" s="17" t="s">
        <v>7682</v>
      </c>
      <c r="C7722" s="20" t="s">
        <v>19</v>
      </c>
      <c r="D7722" s="21">
        <v>0</v>
      </c>
      <c r="E7722" s="15">
        <v>0</v>
      </c>
    </row>
    <row r="7723" spans="1:5" x14ac:dyDescent="0.2">
      <c r="A7723" s="20">
        <v>106640</v>
      </c>
      <c r="B7723" s="17" t="s">
        <v>7683</v>
      </c>
      <c r="C7723" s="20" t="s">
        <v>19</v>
      </c>
      <c r="D7723" s="21">
        <v>0</v>
      </c>
      <c r="E7723" s="15">
        <v>0</v>
      </c>
    </row>
    <row r="7724" spans="1:5" x14ac:dyDescent="0.2">
      <c r="A7724" s="20">
        <v>106644</v>
      </c>
      <c r="B7724" s="17" t="s">
        <v>7684</v>
      </c>
      <c r="C7724" s="20" t="s">
        <v>19</v>
      </c>
      <c r="D7724" s="21">
        <v>0</v>
      </c>
      <c r="E7724" s="15">
        <v>0</v>
      </c>
    </row>
    <row r="7725" spans="1:5" x14ac:dyDescent="0.2">
      <c r="A7725" s="20">
        <v>106646</v>
      </c>
      <c r="B7725" s="17" t="s">
        <v>7685</v>
      </c>
      <c r="C7725" s="20" t="s">
        <v>19</v>
      </c>
      <c r="D7725" s="21">
        <v>0</v>
      </c>
      <c r="E7725" s="15">
        <v>0</v>
      </c>
    </row>
    <row r="7726" spans="1:5" x14ac:dyDescent="0.2">
      <c r="A7726" s="20">
        <v>106645</v>
      </c>
      <c r="B7726" s="17" t="s">
        <v>7686</v>
      </c>
      <c r="C7726" s="20" t="s">
        <v>19</v>
      </c>
      <c r="D7726" s="21">
        <v>0</v>
      </c>
      <c r="E7726" s="15">
        <v>0</v>
      </c>
    </row>
    <row r="7727" spans="1:5" x14ac:dyDescent="0.2">
      <c r="A7727" s="20">
        <v>106643</v>
      </c>
      <c r="B7727" s="17" t="s">
        <v>7687</v>
      </c>
      <c r="C7727" s="20" t="s">
        <v>19</v>
      </c>
      <c r="D7727" s="21">
        <v>0</v>
      </c>
      <c r="E7727" s="15">
        <v>0</v>
      </c>
    </row>
    <row r="7728" spans="1:5" x14ac:dyDescent="0.2">
      <c r="A7728" s="20">
        <v>106642</v>
      </c>
      <c r="B7728" s="17" t="s">
        <v>7688</v>
      </c>
      <c r="C7728" s="20" t="s">
        <v>19</v>
      </c>
      <c r="D7728" s="21">
        <v>0</v>
      </c>
      <c r="E7728" s="15">
        <v>0</v>
      </c>
    </row>
    <row r="7729" spans="1:5" x14ac:dyDescent="0.2">
      <c r="A7729" s="20">
        <v>106649</v>
      </c>
      <c r="B7729" s="17" t="s">
        <v>7689</v>
      </c>
      <c r="C7729" s="20" t="s">
        <v>19</v>
      </c>
      <c r="D7729" s="21">
        <v>0</v>
      </c>
      <c r="E7729" s="15">
        <v>0</v>
      </c>
    </row>
    <row r="7730" spans="1:5" x14ac:dyDescent="0.2">
      <c r="A7730" s="20">
        <v>106648</v>
      </c>
      <c r="B7730" s="17" t="s">
        <v>7690</v>
      </c>
      <c r="C7730" s="20" t="s">
        <v>19</v>
      </c>
      <c r="D7730" s="21">
        <v>0</v>
      </c>
      <c r="E7730" s="15">
        <v>0</v>
      </c>
    </row>
    <row r="7731" spans="1:5" x14ac:dyDescent="0.2">
      <c r="A7731" s="20">
        <v>106647</v>
      </c>
      <c r="B7731" s="17" t="s">
        <v>7691</v>
      </c>
      <c r="C7731" s="20" t="s">
        <v>19</v>
      </c>
      <c r="D7731" s="21">
        <v>0</v>
      </c>
      <c r="E7731" s="15">
        <v>0</v>
      </c>
    </row>
    <row r="7732" spans="1:5" x14ac:dyDescent="0.2">
      <c r="A7732" s="20">
        <v>106652</v>
      </c>
      <c r="B7732" s="17" t="s">
        <v>7692</v>
      </c>
      <c r="C7732" s="20" t="s">
        <v>19</v>
      </c>
      <c r="D7732" s="21">
        <v>0</v>
      </c>
      <c r="E7732" s="15">
        <v>0</v>
      </c>
    </row>
    <row r="7733" spans="1:5" x14ac:dyDescent="0.2">
      <c r="A7733" s="20">
        <v>106653</v>
      </c>
      <c r="B7733" s="17" t="s">
        <v>7693</v>
      </c>
      <c r="C7733" s="20" t="s">
        <v>19</v>
      </c>
      <c r="D7733" s="21">
        <v>0</v>
      </c>
      <c r="E7733" s="15">
        <v>0</v>
      </c>
    </row>
    <row r="7734" spans="1:5" x14ac:dyDescent="0.2">
      <c r="A7734" s="20">
        <v>106654</v>
      </c>
      <c r="B7734" s="17" t="s">
        <v>7694</v>
      </c>
      <c r="C7734" s="20" t="s">
        <v>19</v>
      </c>
      <c r="D7734" s="21">
        <v>0</v>
      </c>
      <c r="E7734" s="15">
        <v>0</v>
      </c>
    </row>
    <row r="7735" spans="1:5" x14ac:dyDescent="0.2">
      <c r="A7735" s="20">
        <v>106651</v>
      </c>
      <c r="B7735" s="17" t="s">
        <v>7695</v>
      </c>
      <c r="C7735" s="20" t="s">
        <v>19</v>
      </c>
      <c r="D7735" s="21">
        <v>0</v>
      </c>
      <c r="E7735" s="15">
        <v>0</v>
      </c>
    </row>
    <row r="7736" spans="1:5" x14ac:dyDescent="0.2">
      <c r="A7736" s="20">
        <v>106650</v>
      </c>
      <c r="B7736" s="17" t="s">
        <v>7696</v>
      </c>
      <c r="C7736" s="20" t="s">
        <v>19</v>
      </c>
      <c r="D7736" s="21">
        <v>0</v>
      </c>
      <c r="E7736" s="15">
        <v>0</v>
      </c>
    </row>
    <row r="7737" spans="1:5" x14ac:dyDescent="0.2">
      <c r="A7737" s="20">
        <v>106655</v>
      </c>
      <c r="B7737" s="17" t="s">
        <v>7697</v>
      </c>
      <c r="C7737" s="20" t="s">
        <v>19</v>
      </c>
      <c r="D7737" s="21">
        <v>0</v>
      </c>
      <c r="E7737" s="15">
        <v>0</v>
      </c>
    </row>
    <row r="7738" spans="1:5" x14ac:dyDescent="0.2">
      <c r="A7738" s="20">
        <v>106657</v>
      </c>
      <c r="B7738" s="17" t="s">
        <v>7698</v>
      </c>
      <c r="C7738" s="20" t="s">
        <v>19</v>
      </c>
      <c r="D7738" s="21">
        <v>0</v>
      </c>
      <c r="E7738" s="15">
        <v>0</v>
      </c>
    </row>
    <row r="7739" spans="1:5" x14ac:dyDescent="0.2">
      <c r="A7739" s="20">
        <v>106656</v>
      </c>
      <c r="B7739" s="17" t="s">
        <v>7699</v>
      </c>
      <c r="C7739" s="20" t="s">
        <v>19</v>
      </c>
      <c r="D7739" s="21">
        <v>0</v>
      </c>
      <c r="E7739" s="15">
        <v>0</v>
      </c>
    </row>
    <row r="7740" spans="1:5" x14ac:dyDescent="0.2">
      <c r="A7740" s="20">
        <v>106661</v>
      </c>
      <c r="B7740" s="17" t="s">
        <v>7700</v>
      </c>
      <c r="C7740" s="20" t="s">
        <v>19</v>
      </c>
      <c r="D7740" s="21">
        <v>0</v>
      </c>
      <c r="E7740" s="15">
        <v>0</v>
      </c>
    </row>
    <row r="7741" spans="1:5" x14ac:dyDescent="0.2">
      <c r="A7741" s="20">
        <v>106660</v>
      </c>
      <c r="B7741" s="17" t="s">
        <v>7701</v>
      </c>
      <c r="C7741" s="20" t="s">
        <v>19</v>
      </c>
      <c r="D7741" s="21">
        <v>0</v>
      </c>
      <c r="E7741" s="15">
        <v>0</v>
      </c>
    </row>
    <row r="7742" spans="1:5" x14ac:dyDescent="0.2">
      <c r="A7742" s="20">
        <v>106659</v>
      </c>
      <c r="B7742" s="17" t="s">
        <v>7702</v>
      </c>
      <c r="C7742" s="20" t="s">
        <v>19</v>
      </c>
      <c r="D7742" s="21">
        <v>0</v>
      </c>
      <c r="E7742" s="15">
        <v>0</v>
      </c>
    </row>
    <row r="7743" spans="1:5" x14ac:dyDescent="0.2">
      <c r="A7743" s="20">
        <v>106658</v>
      </c>
      <c r="B7743" s="17" t="s">
        <v>7703</v>
      </c>
      <c r="C7743" s="20" t="s">
        <v>19</v>
      </c>
      <c r="D7743" s="21">
        <v>0</v>
      </c>
      <c r="E7743" s="15">
        <v>0</v>
      </c>
    </row>
    <row r="7744" spans="1:5" x14ac:dyDescent="0.2">
      <c r="A7744" s="20">
        <v>106663</v>
      </c>
      <c r="B7744" s="17" t="s">
        <v>7704</v>
      </c>
      <c r="C7744" s="20" t="s">
        <v>19</v>
      </c>
      <c r="D7744" s="21">
        <v>0</v>
      </c>
      <c r="E7744" s="15">
        <v>0</v>
      </c>
    </row>
    <row r="7745" spans="1:5" x14ac:dyDescent="0.2">
      <c r="A7745" s="20">
        <v>106662</v>
      </c>
      <c r="B7745" s="17" t="s">
        <v>7705</v>
      </c>
      <c r="C7745" s="20" t="s">
        <v>19</v>
      </c>
      <c r="D7745" s="21">
        <v>0</v>
      </c>
      <c r="E7745" s="15">
        <v>0</v>
      </c>
    </row>
    <row r="7746" spans="1:5" x14ac:dyDescent="0.2">
      <c r="A7746" s="20">
        <v>106664</v>
      </c>
      <c r="B7746" s="17" t="s">
        <v>7706</v>
      </c>
      <c r="C7746" s="20" t="s">
        <v>19</v>
      </c>
      <c r="D7746" s="21">
        <v>0</v>
      </c>
    </row>
    <row r="7747" spans="1:5" x14ac:dyDescent="0.2">
      <c r="A7747" s="20">
        <v>106602</v>
      </c>
      <c r="B7747" s="17" t="s">
        <v>7707</v>
      </c>
      <c r="C7747" s="20" t="s">
        <v>7708</v>
      </c>
      <c r="D7747" s="21">
        <v>0</v>
      </c>
    </row>
    <row r="7748" spans="1:5" x14ac:dyDescent="0.2">
      <c r="A7748" s="20">
        <v>106603</v>
      </c>
      <c r="B7748" s="17" t="s">
        <v>7709</v>
      </c>
      <c r="C7748" s="20" t="s">
        <v>7708</v>
      </c>
      <c r="D7748" s="21">
        <v>0</v>
      </c>
    </row>
    <row r="7749" spans="1:5" x14ac:dyDescent="0.2">
      <c r="A7749" s="20">
        <v>106604</v>
      </c>
      <c r="B7749" s="17" t="s">
        <v>7710</v>
      </c>
      <c r="C7749" s="20" t="s">
        <v>7708</v>
      </c>
      <c r="D7749" s="21">
        <v>0</v>
      </c>
    </row>
    <row r="7750" spans="1:5" x14ac:dyDescent="0.2">
      <c r="A7750" s="20">
        <v>106598</v>
      </c>
      <c r="B7750" s="17" t="s">
        <v>7711</v>
      </c>
      <c r="C7750" s="20" t="s">
        <v>7708</v>
      </c>
      <c r="D7750" s="21">
        <v>0</v>
      </c>
    </row>
    <row r="7751" spans="1:5" x14ac:dyDescent="0.2">
      <c r="A7751" s="20">
        <v>106599</v>
      </c>
      <c r="B7751" s="17" t="s">
        <v>7712</v>
      </c>
      <c r="C7751" s="20" t="s">
        <v>7708</v>
      </c>
      <c r="D7751" s="21">
        <v>0</v>
      </c>
      <c r="E7751" s="15">
        <v>0</v>
      </c>
    </row>
    <row r="7752" spans="1:5" x14ac:dyDescent="0.2">
      <c r="A7752" s="20">
        <v>106601</v>
      </c>
      <c r="B7752" s="17" t="s">
        <v>7713</v>
      </c>
      <c r="C7752" s="20" t="s">
        <v>7708</v>
      </c>
      <c r="D7752" s="21">
        <v>0</v>
      </c>
      <c r="E7752" s="15">
        <v>0</v>
      </c>
    </row>
    <row r="7753" spans="1:5" x14ac:dyDescent="0.2">
      <c r="A7753" s="20">
        <v>106600</v>
      </c>
      <c r="B7753" s="17" t="s">
        <v>7714</v>
      </c>
      <c r="C7753" s="20" t="s">
        <v>7708</v>
      </c>
      <c r="D7753" s="21">
        <v>0</v>
      </c>
      <c r="E7753" s="15">
        <v>0</v>
      </c>
    </row>
    <row r="7754" spans="1:5" x14ac:dyDescent="0.2">
      <c r="A7754" s="20">
        <v>106609</v>
      </c>
      <c r="B7754" s="17" t="s">
        <v>7715</v>
      </c>
      <c r="C7754" s="20" t="s">
        <v>7708</v>
      </c>
      <c r="D7754" s="21">
        <v>0</v>
      </c>
      <c r="E7754" s="15">
        <v>0</v>
      </c>
    </row>
    <row r="7755" spans="1:5" x14ac:dyDescent="0.2">
      <c r="A7755" s="20">
        <v>106610</v>
      </c>
      <c r="B7755" s="17" t="s">
        <v>7716</v>
      </c>
      <c r="C7755" s="20" t="s">
        <v>7708</v>
      </c>
      <c r="D7755" s="21">
        <v>0</v>
      </c>
    </row>
    <row r="7756" spans="1:5" x14ac:dyDescent="0.2">
      <c r="A7756" s="20">
        <v>106611</v>
      </c>
      <c r="B7756" s="17" t="s">
        <v>7717</v>
      </c>
      <c r="C7756" s="20" t="s">
        <v>7708</v>
      </c>
      <c r="D7756" s="21">
        <v>0</v>
      </c>
    </row>
    <row r="7757" spans="1:5" x14ac:dyDescent="0.2">
      <c r="A7757" s="20">
        <v>106605</v>
      </c>
      <c r="B7757" s="17" t="s">
        <v>7718</v>
      </c>
      <c r="C7757" s="20" t="s">
        <v>7708</v>
      </c>
      <c r="D7757" s="21">
        <v>0</v>
      </c>
      <c r="E7757" s="15">
        <v>0</v>
      </c>
    </row>
    <row r="7758" spans="1:5" x14ac:dyDescent="0.2">
      <c r="A7758" s="20">
        <v>106606</v>
      </c>
      <c r="B7758" s="17" t="s">
        <v>7719</v>
      </c>
      <c r="C7758" s="20" t="s">
        <v>7708</v>
      </c>
      <c r="D7758" s="21">
        <v>0</v>
      </c>
    </row>
    <row r="7759" spans="1:5" x14ac:dyDescent="0.2">
      <c r="A7759" s="20">
        <v>106608</v>
      </c>
      <c r="B7759" s="17" t="s">
        <v>7720</v>
      </c>
      <c r="C7759" s="20" t="s">
        <v>7708</v>
      </c>
      <c r="D7759" s="21">
        <v>0</v>
      </c>
    </row>
    <row r="7760" spans="1:5" x14ac:dyDescent="0.2">
      <c r="A7760" s="20">
        <v>106607</v>
      </c>
      <c r="B7760" s="17" t="s">
        <v>7721</v>
      </c>
      <c r="C7760" s="20" t="s">
        <v>7708</v>
      </c>
      <c r="D7760" s="21">
        <v>0</v>
      </c>
    </row>
    <row r="7761" spans="1:5" x14ac:dyDescent="0.2">
      <c r="A7761" s="20">
        <v>106581</v>
      </c>
      <c r="B7761" s="17" t="s">
        <v>7722</v>
      </c>
      <c r="C7761" s="20" t="s">
        <v>7708</v>
      </c>
      <c r="D7761" s="21">
        <v>0</v>
      </c>
    </row>
    <row r="7762" spans="1:5" x14ac:dyDescent="0.2">
      <c r="A7762" s="20">
        <v>106582</v>
      </c>
      <c r="B7762" s="17" t="s">
        <v>7723</v>
      </c>
      <c r="C7762" s="20" t="s">
        <v>7708</v>
      </c>
      <c r="D7762" s="21">
        <v>0</v>
      </c>
      <c r="E7762" s="15">
        <v>0</v>
      </c>
    </row>
    <row r="7763" spans="1:5" x14ac:dyDescent="0.2">
      <c r="A7763" s="20">
        <v>106583</v>
      </c>
      <c r="B7763" s="17" t="s">
        <v>7724</v>
      </c>
      <c r="C7763" s="20" t="s">
        <v>7708</v>
      </c>
      <c r="D7763" s="21">
        <v>0</v>
      </c>
    </row>
    <row r="7764" spans="1:5" x14ac:dyDescent="0.2">
      <c r="A7764" s="20">
        <v>106577</v>
      </c>
      <c r="B7764" s="17" t="s">
        <v>7725</v>
      </c>
      <c r="C7764" s="20" t="s">
        <v>7708</v>
      </c>
      <c r="D7764" s="21">
        <v>0</v>
      </c>
    </row>
    <row r="7765" spans="1:5" x14ac:dyDescent="0.2">
      <c r="A7765" s="20">
        <v>106578</v>
      </c>
      <c r="B7765" s="17" t="s">
        <v>7726</v>
      </c>
      <c r="C7765" s="20" t="s">
        <v>7708</v>
      </c>
      <c r="D7765" s="21">
        <v>0</v>
      </c>
    </row>
    <row r="7766" spans="1:5" x14ac:dyDescent="0.2">
      <c r="A7766" s="20">
        <v>106580</v>
      </c>
      <c r="B7766" s="17" t="s">
        <v>7727</v>
      </c>
      <c r="C7766" s="20" t="s">
        <v>7708</v>
      </c>
      <c r="D7766" s="21">
        <v>0</v>
      </c>
    </row>
    <row r="7767" spans="1:5" x14ac:dyDescent="0.2">
      <c r="A7767" s="20">
        <v>106579</v>
      </c>
      <c r="B7767" s="17" t="s">
        <v>7728</v>
      </c>
      <c r="C7767" s="20" t="s">
        <v>7708</v>
      </c>
      <c r="D7767" s="21">
        <v>0</v>
      </c>
    </row>
    <row r="7768" spans="1:5" x14ac:dyDescent="0.2">
      <c r="A7768" s="20">
        <v>106588</v>
      </c>
      <c r="B7768" s="17" t="s">
        <v>7729</v>
      </c>
      <c r="C7768" s="20" t="s">
        <v>7708</v>
      </c>
      <c r="D7768" s="21">
        <v>0</v>
      </c>
      <c r="E7768" s="15">
        <v>0</v>
      </c>
    </row>
    <row r="7769" spans="1:5" x14ac:dyDescent="0.2">
      <c r="A7769" s="20">
        <v>106589</v>
      </c>
      <c r="B7769" s="17" t="s">
        <v>7730</v>
      </c>
      <c r="C7769" s="20" t="s">
        <v>7708</v>
      </c>
      <c r="D7769" s="21">
        <v>0</v>
      </c>
      <c r="E7769" s="15">
        <v>0</v>
      </c>
    </row>
    <row r="7770" spans="1:5" x14ac:dyDescent="0.2">
      <c r="A7770" s="20">
        <v>106590</v>
      </c>
      <c r="B7770" s="17" t="s">
        <v>7731</v>
      </c>
      <c r="C7770" s="20" t="s">
        <v>7708</v>
      </c>
      <c r="D7770" s="21">
        <v>0</v>
      </c>
      <c r="E7770" s="15">
        <v>0</v>
      </c>
    </row>
    <row r="7771" spans="1:5" x14ac:dyDescent="0.2">
      <c r="A7771" s="20">
        <v>106584</v>
      </c>
      <c r="B7771" s="17" t="s">
        <v>7732</v>
      </c>
      <c r="C7771" s="20" t="s">
        <v>7708</v>
      </c>
      <c r="D7771" s="21">
        <v>0</v>
      </c>
    </row>
    <row r="7772" spans="1:5" x14ac:dyDescent="0.2">
      <c r="A7772" s="20">
        <v>106585</v>
      </c>
      <c r="B7772" s="17" t="s">
        <v>7733</v>
      </c>
      <c r="C7772" s="20" t="s">
        <v>7708</v>
      </c>
      <c r="D7772" s="21">
        <v>0</v>
      </c>
    </row>
    <row r="7773" spans="1:5" x14ac:dyDescent="0.2">
      <c r="A7773" s="20">
        <v>106587</v>
      </c>
      <c r="B7773" s="17" t="s">
        <v>7734</v>
      </c>
      <c r="C7773" s="20" t="s">
        <v>7708</v>
      </c>
      <c r="D7773" s="21">
        <v>0</v>
      </c>
    </row>
    <row r="7774" spans="1:5" x14ac:dyDescent="0.2">
      <c r="A7774" s="20">
        <v>106586</v>
      </c>
      <c r="B7774" s="17" t="s">
        <v>7735</v>
      </c>
      <c r="C7774" s="20" t="s">
        <v>7708</v>
      </c>
      <c r="D7774" s="21">
        <v>0</v>
      </c>
    </row>
    <row r="7775" spans="1:5" x14ac:dyDescent="0.2">
      <c r="A7775" s="20">
        <v>106595</v>
      </c>
      <c r="B7775" s="17" t="s">
        <v>7736</v>
      </c>
      <c r="C7775" s="20" t="s">
        <v>7708</v>
      </c>
      <c r="D7775" s="21">
        <v>0</v>
      </c>
    </row>
    <row r="7776" spans="1:5" x14ac:dyDescent="0.2">
      <c r="A7776" s="20">
        <v>106596</v>
      </c>
      <c r="B7776" s="17" t="s">
        <v>7737</v>
      </c>
      <c r="C7776" s="20" t="s">
        <v>7708</v>
      </c>
      <c r="D7776" s="21">
        <v>0</v>
      </c>
    </row>
    <row r="7777" spans="1:4" x14ac:dyDescent="0.2">
      <c r="A7777" s="20">
        <v>106597</v>
      </c>
      <c r="B7777" s="17" t="s">
        <v>7738</v>
      </c>
      <c r="C7777" s="20" t="s">
        <v>7708</v>
      </c>
      <c r="D7777" s="21">
        <v>0</v>
      </c>
    </row>
    <row r="7778" spans="1:4" x14ac:dyDescent="0.2">
      <c r="A7778" s="20">
        <v>106591</v>
      </c>
      <c r="B7778" s="17" t="s">
        <v>7739</v>
      </c>
      <c r="C7778" s="20" t="s">
        <v>7708</v>
      </c>
      <c r="D7778" s="21">
        <v>0</v>
      </c>
    </row>
    <row r="7779" spans="1:4" x14ac:dyDescent="0.2">
      <c r="A7779" s="20">
        <v>106592</v>
      </c>
      <c r="B7779" s="17" t="s">
        <v>7740</v>
      </c>
      <c r="C7779" s="20" t="s">
        <v>7708</v>
      </c>
      <c r="D7779" s="21">
        <v>0</v>
      </c>
    </row>
    <row r="7780" spans="1:4" x14ac:dyDescent="0.2">
      <c r="A7780" s="20">
        <v>106594</v>
      </c>
      <c r="B7780" s="17" t="s">
        <v>7741</v>
      </c>
      <c r="C7780" s="20" t="s">
        <v>7708</v>
      </c>
      <c r="D7780" s="21">
        <v>0</v>
      </c>
    </row>
    <row r="7781" spans="1:4" x14ac:dyDescent="0.2">
      <c r="A7781" s="20">
        <v>106593</v>
      </c>
      <c r="B7781" s="17" t="s">
        <v>7742</v>
      </c>
      <c r="C7781" s="20" t="s">
        <v>7708</v>
      </c>
      <c r="D7781" s="21">
        <v>0</v>
      </c>
    </row>
    <row r="7782" spans="1:4" x14ac:dyDescent="0.2">
      <c r="A7782" s="20">
        <v>106616</v>
      </c>
      <c r="B7782" s="17" t="s">
        <v>7743</v>
      </c>
      <c r="C7782" s="20" t="s">
        <v>7708</v>
      </c>
      <c r="D7782" s="21">
        <v>0</v>
      </c>
    </row>
    <row r="7783" spans="1:4" x14ac:dyDescent="0.2">
      <c r="A7783" s="20">
        <v>106617</v>
      </c>
      <c r="B7783" s="17" t="s">
        <v>7744</v>
      </c>
      <c r="C7783" s="20" t="s">
        <v>7708</v>
      </c>
      <c r="D7783" s="21">
        <v>0</v>
      </c>
    </row>
    <row r="7784" spans="1:4" x14ac:dyDescent="0.2">
      <c r="A7784" s="20">
        <v>106618</v>
      </c>
      <c r="B7784" s="17" t="s">
        <v>7745</v>
      </c>
      <c r="C7784" s="20" t="s">
        <v>7708</v>
      </c>
      <c r="D7784" s="21">
        <v>0</v>
      </c>
    </row>
    <row r="7785" spans="1:4" x14ac:dyDescent="0.2">
      <c r="A7785" s="20">
        <v>106612</v>
      </c>
      <c r="B7785" s="17" t="s">
        <v>7746</v>
      </c>
      <c r="C7785" s="20" t="s">
        <v>7708</v>
      </c>
      <c r="D7785" s="21">
        <v>0</v>
      </c>
    </row>
    <row r="7786" spans="1:4" x14ac:dyDescent="0.2">
      <c r="A7786" s="20">
        <v>106613</v>
      </c>
      <c r="B7786" s="17" t="s">
        <v>7747</v>
      </c>
      <c r="C7786" s="20" t="s">
        <v>7708</v>
      </c>
      <c r="D7786" s="21">
        <v>0</v>
      </c>
    </row>
    <row r="7787" spans="1:4" x14ac:dyDescent="0.2">
      <c r="A7787" s="20">
        <v>106615</v>
      </c>
      <c r="B7787" s="17" t="s">
        <v>7748</v>
      </c>
      <c r="C7787" s="20" t="s">
        <v>7708</v>
      </c>
      <c r="D7787" s="21">
        <v>0</v>
      </c>
    </row>
    <row r="7788" spans="1:4" x14ac:dyDescent="0.2">
      <c r="A7788" s="20">
        <v>106614</v>
      </c>
      <c r="B7788" s="17" t="s">
        <v>7749</v>
      </c>
      <c r="C7788" s="20" t="s">
        <v>7708</v>
      </c>
      <c r="D7788" s="21">
        <v>0</v>
      </c>
    </row>
    <row r="7789" spans="1:4" x14ac:dyDescent="0.2">
      <c r="A7789" s="20">
        <v>106623</v>
      </c>
      <c r="B7789" s="17" t="s">
        <v>7750</v>
      </c>
      <c r="C7789" s="20" t="s">
        <v>7708</v>
      </c>
      <c r="D7789" s="21">
        <v>0</v>
      </c>
    </row>
    <row r="7790" spans="1:4" x14ac:dyDescent="0.2">
      <c r="A7790" s="20">
        <v>106624</v>
      </c>
      <c r="B7790" s="17" t="s">
        <v>7751</v>
      </c>
      <c r="C7790" s="20" t="s">
        <v>7708</v>
      </c>
      <c r="D7790" s="21">
        <v>0</v>
      </c>
    </row>
    <row r="7791" spans="1:4" x14ac:dyDescent="0.2">
      <c r="A7791" s="20">
        <v>106625</v>
      </c>
      <c r="B7791" s="17" t="s">
        <v>7752</v>
      </c>
      <c r="C7791" s="20" t="s">
        <v>7708</v>
      </c>
      <c r="D7791" s="21">
        <v>0</v>
      </c>
    </row>
    <row r="7792" spans="1:4" x14ac:dyDescent="0.2">
      <c r="A7792" s="20">
        <v>106619</v>
      </c>
      <c r="B7792" s="17" t="s">
        <v>7753</v>
      </c>
      <c r="C7792" s="20" t="s">
        <v>7708</v>
      </c>
      <c r="D7792" s="21">
        <v>0</v>
      </c>
    </row>
    <row r="7793" spans="1:4" x14ac:dyDescent="0.2">
      <c r="A7793" s="20">
        <v>106620</v>
      </c>
      <c r="B7793" s="17" t="s">
        <v>7754</v>
      </c>
      <c r="C7793" s="20" t="s">
        <v>7708</v>
      </c>
      <c r="D7793" s="21">
        <v>0</v>
      </c>
    </row>
    <row r="7794" spans="1:4" x14ac:dyDescent="0.2">
      <c r="A7794" s="20">
        <v>106622</v>
      </c>
      <c r="B7794" s="17" t="s">
        <v>7755</v>
      </c>
      <c r="C7794" s="20" t="s">
        <v>7708</v>
      </c>
      <c r="D7794" s="21">
        <v>0</v>
      </c>
    </row>
    <row r="7795" spans="1:4" x14ac:dyDescent="0.2">
      <c r="A7795" s="20">
        <v>106621</v>
      </c>
      <c r="B7795" s="17" t="s">
        <v>7756</v>
      </c>
      <c r="C7795" s="20" t="s">
        <v>7708</v>
      </c>
      <c r="D7795" s="21">
        <v>0</v>
      </c>
    </row>
    <row r="7796" spans="1:4" x14ac:dyDescent="0.2">
      <c r="A7796" s="20">
        <v>103313</v>
      </c>
      <c r="B7796" s="17" t="s">
        <v>7757</v>
      </c>
      <c r="C7796" s="20" t="s">
        <v>19</v>
      </c>
      <c r="D7796" s="21">
        <v>0</v>
      </c>
    </row>
    <row r="7797" spans="1:4" x14ac:dyDescent="0.2">
      <c r="A7797" s="20">
        <v>103309</v>
      </c>
      <c r="B7797" s="17" t="s">
        <v>7758</v>
      </c>
      <c r="C7797" s="20" t="s">
        <v>19</v>
      </c>
      <c r="D7797" s="21">
        <v>0</v>
      </c>
    </row>
    <row r="7798" spans="1:4" x14ac:dyDescent="0.2">
      <c r="A7798" s="20">
        <v>103312</v>
      </c>
      <c r="B7798" s="17" t="s">
        <v>7759</v>
      </c>
      <c r="C7798" s="20" t="s">
        <v>19</v>
      </c>
      <c r="D7798" s="21">
        <v>0</v>
      </c>
    </row>
    <row r="7799" spans="1:4" x14ac:dyDescent="0.2">
      <c r="A7799" s="20">
        <v>103296</v>
      </c>
      <c r="B7799" s="17" t="s">
        <v>7760</v>
      </c>
      <c r="C7799" s="20" t="s">
        <v>19</v>
      </c>
      <c r="D7799" s="21">
        <v>0</v>
      </c>
    </row>
    <row r="7800" spans="1:4" x14ac:dyDescent="0.2">
      <c r="A7800" s="20">
        <v>103300</v>
      </c>
      <c r="B7800" s="17" t="s">
        <v>7761</v>
      </c>
      <c r="C7800" s="20" t="s">
        <v>19</v>
      </c>
      <c r="D7800" s="21">
        <v>0</v>
      </c>
    </row>
    <row r="7801" spans="1:4" x14ac:dyDescent="0.2">
      <c r="A7801" s="20">
        <v>103301</v>
      </c>
      <c r="B7801" s="17" t="s">
        <v>7762</v>
      </c>
      <c r="C7801" s="20" t="s">
        <v>19</v>
      </c>
      <c r="D7801" s="21">
        <v>0</v>
      </c>
    </row>
    <row r="7802" spans="1:4" x14ac:dyDescent="0.2">
      <c r="A7802" s="20">
        <v>103304</v>
      </c>
      <c r="B7802" s="17" t="s">
        <v>7763</v>
      </c>
      <c r="C7802" s="20" t="s">
        <v>19</v>
      </c>
      <c r="D7802" s="21">
        <v>1262.75</v>
      </c>
    </row>
    <row r="7803" spans="1:4" x14ac:dyDescent="0.2">
      <c r="A7803" s="20">
        <v>103305</v>
      </c>
      <c r="B7803" s="17" t="s">
        <v>7764</v>
      </c>
      <c r="C7803" s="20" t="s">
        <v>19</v>
      </c>
      <c r="D7803" s="21">
        <v>0</v>
      </c>
    </row>
    <row r="7804" spans="1:4" x14ac:dyDescent="0.2">
      <c r="A7804" s="20">
        <v>103294</v>
      </c>
      <c r="B7804" s="17" t="s">
        <v>7765</v>
      </c>
      <c r="C7804" s="20" t="s">
        <v>19</v>
      </c>
      <c r="D7804" s="21">
        <v>0</v>
      </c>
    </row>
    <row r="7805" spans="1:4" x14ac:dyDescent="0.2">
      <c r="A7805" s="20">
        <v>103298</v>
      </c>
      <c r="B7805" s="17" t="s">
        <v>7766</v>
      </c>
      <c r="C7805" s="20" t="s">
        <v>19</v>
      </c>
      <c r="D7805" s="21">
        <v>0</v>
      </c>
    </row>
    <row r="7806" spans="1:4" x14ac:dyDescent="0.2">
      <c r="A7806" s="20">
        <v>103293</v>
      </c>
      <c r="B7806" s="17" t="s">
        <v>7767</v>
      </c>
      <c r="C7806" s="20" t="s">
        <v>19</v>
      </c>
      <c r="D7806" s="21">
        <v>0</v>
      </c>
    </row>
    <row r="7807" spans="1:4" x14ac:dyDescent="0.2">
      <c r="A7807" s="20">
        <v>103297</v>
      </c>
      <c r="B7807" s="17" t="s">
        <v>7768</v>
      </c>
      <c r="C7807" s="20" t="s">
        <v>19</v>
      </c>
      <c r="D7807" s="21">
        <v>0</v>
      </c>
    </row>
    <row r="7808" spans="1:4" x14ac:dyDescent="0.2">
      <c r="A7808" s="20">
        <v>103311</v>
      </c>
      <c r="B7808" s="17" t="s">
        <v>7769</v>
      </c>
      <c r="C7808" s="20" t="s">
        <v>19</v>
      </c>
      <c r="D7808" s="21">
        <v>0</v>
      </c>
    </row>
    <row r="7809" spans="1:4" x14ac:dyDescent="0.2">
      <c r="A7809" s="20">
        <v>103306</v>
      </c>
      <c r="B7809" s="17" t="s">
        <v>7770</v>
      </c>
      <c r="C7809" s="20" t="s">
        <v>19</v>
      </c>
      <c r="D7809" s="21">
        <v>0</v>
      </c>
    </row>
    <row r="7810" spans="1:4" x14ac:dyDescent="0.2">
      <c r="A7810" s="20">
        <v>103308</v>
      </c>
      <c r="B7810" s="17" t="s">
        <v>7771</v>
      </c>
      <c r="C7810" s="20" t="s">
        <v>19</v>
      </c>
      <c r="D7810" s="21">
        <v>0</v>
      </c>
    </row>
    <row r="7811" spans="1:4" x14ac:dyDescent="0.2">
      <c r="A7811" s="20">
        <v>103295</v>
      </c>
      <c r="B7811" s="17" t="s">
        <v>7772</v>
      </c>
      <c r="C7811" s="20" t="s">
        <v>19</v>
      </c>
      <c r="D7811" s="21">
        <v>0</v>
      </c>
    </row>
    <row r="7812" spans="1:4" x14ac:dyDescent="0.2">
      <c r="A7812" s="20">
        <v>103299</v>
      </c>
      <c r="B7812" s="17" t="s">
        <v>7773</v>
      </c>
      <c r="C7812" s="20" t="s">
        <v>19</v>
      </c>
      <c r="D7812" s="21">
        <v>0</v>
      </c>
    </row>
    <row r="7813" spans="1:4" x14ac:dyDescent="0.2">
      <c r="A7813" s="20">
        <v>103302</v>
      </c>
      <c r="B7813" s="17" t="s">
        <v>7774</v>
      </c>
      <c r="C7813" s="20" t="s">
        <v>19</v>
      </c>
      <c r="D7813" s="21">
        <v>0</v>
      </c>
    </row>
    <row r="7814" spans="1:4" x14ac:dyDescent="0.2">
      <c r="A7814" s="20">
        <v>103307</v>
      </c>
      <c r="B7814" s="17" t="s">
        <v>7775</v>
      </c>
      <c r="C7814" s="20" t="s">
        <v>19</v>
      </c>
      <c r="D7814" s="21">
        <v>1366.88</v>
      </c>
    </row>
    <row r="7815" spans="1:4" x14ac:dyDescent="0.2">
      <c r="A7815" s="20">
        <v>103310</v>
      </c>
      <c r="B7815" s="17" t="s">
        <v>7776</v>
      </c>
      <c r="C7815" s="20" t="s">
        <v>19</v>
      </c>
      <c r="D7815" s="21">
        <v>1298.6199999999999</v>
      </c>
    </row>
    <row r="7816" spans="1:4" x14ac:dyDescent="0.2">
      <c r="A7816" s="20">
        <v>103303</v>
      </c>
      <c r="B7816" s="17" t="s">
        <v>7777</v>
      </c>
      <c r="C7816" s="20" t="s">
        <v>19</v>
      </c>
      <c r="D7816" s="21">
        <v>0</v>
      </c>
    </row>
    <row r="7817" spans="1:4" x14ac:dyDescent="0.2">
      <c r="A7817" s="20">
        <v>103314</v>
      </c>
      <c r="B7817" s="17" t="s">
        <v>7778</v>
      </c>
      <c r="C7817" s="20" t="s">
        <v>17</v>
      </c>
      <c r="D7817" s="21">
        <v>328.39</v>
      </c>
    </row>
    <row r="7818" spans="1:4" x14ac:dyDescent="0.2">
      <c r="A7818" s="20">
        <v>103315</v>
      </c>
      <c r="B7818" s="17" t="s">
        <v>7779</v>
      </c>
      <c r="C7818" s="20" t="s">
        <v>17</v>
      </c>
      <c r="D7818" s="21">
        <v>317.16000000000003</v>
      </c>
    </row>
    <row r="7819" spans="1:4" x14ac:dyDescent="0.2">
      <c r="A7819" s="20">
        <v>105188</v>
      </c>
      <c r="B7819" s="17" t="s">
        <v>7780</v>
      </c>
      <c r="C7819" s="20" t="s">
        <v>17</v>
      </c>
      <c r="D7819" s="21">
        <v>152.69</v>
      </c>
    </row>
    <row r="7820" spans="1:4" x14ac:dyDescent="0.2">
      <c r="A7820" s="20">
        <v>87841</v>
      </c>
      <c r="B7820" s="17" t="s">
        <v>7781</v>
      </c>
      <c r="C7820" s="20" t="s">
        <v>17</v>
      </c>
      <c r="D7820" s="21">
        <v>138.79</v>
      </c>
    </row>
    <row r="7821" spans="1:4" x14ac:dyDescent="0.2">
      <c r="A7821" s="20">
        <v>87853</v>
      </c>
      <c r="B7821" s="17" t="s">
        <v>7782</v>
      </c>
      <c r="C7821" s="20" t="s">
        <v>17</v>
      </c>
      <c r="D7821" s="21">
        <v>155.4</v>
      </c>
    </row>
    <row r="7822" spans="1:4" x14ac:dyDescent="0.2">
      <c r="A7822" s="20">
        <v>105187</v>
      </c>
      <c r="B7822" s="17" t="s">
        <v>7783</v>
      </c>
      <c r="C7822" s="20" t="s">
        <v>17</v>
      </c>
      <c r="D7822" s="21">
        <v>207.79</v>
      </c>
    </row>
    <row r="7823" spans="1:4" x14ac:dyDescent="0.2">
      <c r="A7823" s="20">
        <v>87840</v>
      </c>
      <c r="B7823" s="17" t="s">
        <v>7784</v>
      </c>
      <c r="C7823" s="20" t="s">
        <v>17</v>
      </c>
      <c r="D7823" s="21">
        <v>193.88</v>
      </c>
    </row>
    <row r="7824" spans="1:4" x14ac:dyDescent="0.2">
      <c r="A7824" s="20">
        <v>87852</v>
      </c>
      <c r="B7824" s="17" t="s">
        <v>7785</v>
      </c>
      <c r="C7824" s="20" t="s">
        <v>17</v>
      </c>
      <c r="D7824" s="21">
        <v>210.5</v>
      </c>
    </row>
    <row r="7825" spans="1:5" x14ac:dyDescent="0.2">
      <c r="A7825" s="20">
        <v>105186</v>
      </c>
      <c r="B7825" s="17" t="s">
        <v>7786</v>
      </c>
      <c r="C7825" s="20" t="s">
        <v>17</v>
      </c>
      <c r="D7825" s="21">
        <v>160.69999999999999</v>
      </c>
    </row>
    <row r="7826" spans="1:5" x14ac:dyDescent="0.2">
      <c r="A7826" s="20">
        <v>87839</v>
      </c>
      <c r="B7826" s="17" t="s">
        <v>7787</v>
      </c>
      <c r="C7826" s="20" t="s">
        <v>17</v>
      </c>
      <c r="D7826" s="21">
        <v>146.99</v>
      </c>
    </row>
    <row r="7827" spans="1:5" x14ac:dyDescent="0.2">
      <c r="A7827" s="20">
        <v>87851</v>
      </c>
      <c r="B7827" s="17" t="s">
        <v>7788</v>
      </c>
      <c r="C7827" s="20" t="s">
        <v>17</v>
      </c>
      <c r="D7827" s="21">
        <v>164.34</v>
      </c>
    </row>
    <row r="7828" spans="1:5" x14ac:dyDescent="0.2">
      <c r="A7828" s="20">
        <v>105185</v>
      </c>
      <c r="B7828" s="17" t="s">
        <v>7789</v>
      </c>
      <c r="C7828" s="20" t="s">
        <v>17</v>
      </c>
      <c r="D7828" s="21">
        <v>216.15</v>
      </c>
    </row>
    <row r="7829" spans="1:5" x14ac:dyDescent="0.2">
      <c r="A7829" s="20">
        <v>87838</v>
      </c>
      <c r="B7829" s="17" t="s">
        <v>7790</v>
      </c>
      <c r="C7829" s="20" t="s">
        <v>17</v>
      </c>
      <c r="D7829" s="21">
        <v>202.51</v>
      </c>
    </row>
    <row r="7830" spans="1:5" x14ac:dyDescent="0.2">
      <c r="A7830" s="20">
        <v>87850</v>
      </c>
      <c r="B7830" s="17" t="s">
        <v>7791</v>
      </c>
      <c r="C7830" s="20" t="s">
        <v>17</v>
      </c>
      <c r="D7830" s="21">
        <v>219.86</v>
      </c>
    </row>
    <row r="7831" spans="1:5" x14ac:dyDescent="0.2">
      <c r="A7831" s="20">
        <v>105110</v>
      </c>
      <c r="B7831" s="17" t="s">
        <v>7792</v>
      </c>
      <c r="C7831" s="20" t="s">
        <v>26</v>
      </c>
      <c r="D7831" s="21">
        <v>261.42</v>
      </c>
    </row>
    <row r="7832" spans="1:5" x14ac:dyDescent="0.2">
      <c r="A7832" s="20">
        <v>105105</v>
      </c>
      <c r="B7832" s="17" t="s">
        <v>7793</v>
      </c>
      <c r="C7832" s="20" t="s">
        <v>26</v>
      </c>
      <c r="D7832" s="21">
        <v>85.21</v>
      </c>
    </row>
    <row r="7833" spans="1:5" x14ac:dyDescent="0.2">
      <c r="A7833" s="20">
        <v>105103</v>
      </c>
      <c r="B7833" s="17" t="s">
        <v>7794</v>
      </c>
      <c r="C7833" s="20" t="s">
        <v>26</v>
      </c>
      <c r="D7833" s="21">
        <v>121.34</v>
      </c>
    </row>
    <row r="7834" spans="1:5" x14ac:dyDescent="0.2">
      <c r="A7834" s="20">
        <v>105112</v>
      </c>
      <c r="B7834" s="17" t="s">
        <v>7795</v>
      </c>
      <c r="C7834" s="20" t="s">
        <v>26</v>
      </c>
      <c r="D7834" s="21">
        <v>218.3</v>
      </c>
    </row>
    <row r="7835" spans="1:5" x14ac:dyDescent="0.2">
      <c r="A7835" s="20">
        <v>105109</v>
      </c>
      <c r="B7835" s="17" t="s">
        <v>7796</v>
      </c>
      <c r="C7835" s="20" t="s">
        <v>19</v>
      </c>
      <c r="D7835" s="21">
        <v>0</v>
      </c>
    </row>
    <row r="7836" spans="1:5" x14ac:dyDescent="0.2">
      <c r="A7836" s="20">
        <v>105108</v>
      </c>
      <c r="B7836" s="17" t="s">
        <v>7797</v>
      </c>
      <c r="C7836" s="20" t="s">
        <v>19</v>
      </c>
      <c r="D7836" s="21">
        <v>0</v>
      </c>
    </row>
    <row r="7837" spans="1:5" x14ac:dyDescent="0.2">
      <c r="A7837" s="20">
        <v>105104</v>
      </c>
      <c r="B7837" s="17" t="s">
        <v>7798</v>
      </c>
      <c r="C7837" s="20" t="s">
        <v>19</v>
      </c>
      <c r="D7837" s="21">
        <v>5376.14</v>
      </c>
      <c r="E7837" s="15">
        <v>0</v>
      </c>
    </row>
    <row r="7838" spans="1:5" x14ac:dyDescent="0.2">
      <c r="A7838" s="20">
        <v>105107</v>
      </c>
      <c r="B7838" s="17" t="s">
        <v>7799</v>
      </c>
      <c r="C7838" s="20" t="s">
        <v>19</v>
      </c>
      <c r="D7838" s="21">
        <v>4078.76</v>
      </c>
      <c r="E7838" s="15">
        <v>0</v>
      </c>
    </row>
    <row r="7839" spans="1:5" x14ac:dyDescent="0.2">
      <c r="A7839" s="20">
        <v>105106</v>
      </c>
      <c r="B7839" s="17" t="s">
        <v>7800</v>
      </c>
      <c r="C7839" s="20" t="s">
        <v>19</v>
      </c>
      <c r="D7839" s="21">
        <v>2762.28</v>
      </c>
      <c r="E7839" s="15">
        <v>0</v>
      </c>
    </row>
    <row r="7840" spans="1:5" x14ac:dyDescent="0.2">
      <c r="A7840" s="20">
        <v>105111</v>
      </c>
      <c r="B7840" s="17" t="s">
        <v>7801</v>
      </c>
      <c r="C7840" s="20" t="s">
        <v>19</v>
      </c>
      <c r="D7840" s="21">
        <v>19843.3</v>
      </c>
      <c r="E7840" s="15">
        <v>0</v>
      </c>
    </row>
    <row r="7841" spans="1:5" x14ac:dyDescent="0.2">
      <c r="A7841" s="20">
        <v>98520</v>
      </c>
      <c r="B7841" s="17" t="s">
        <v>7802</v>
      </c>
      <c r="C7841" s="20" t="s">
        <v>17</v>
      </c>
      <c r="D7841" s="21">
        <v>6.98</v>
      </c>
      <c r="E7841" s="15">
        <v>0</v>
      </c>
    </row>
    <row r="7842" spans="1:5" x14ac:dyDescent="0.2">
      <c r="A7842" s="20">
        <v>98521</v>
      </c>
      <c r="B7842" s="17" t="s">
        <v>7803</v>
      </c>
      <c r="C7842" s="20" t="s">
        <v>17</v>
      </c>
      <c r="D7842" s="21">
        <v>0.46</v>
      </c>
      <c r="E7842" s="15">
        <v>0</v>
      </c>
    </row>
    <row r="7843" spans="1:5" x14ac:dyDescent="0.2">
      <c r="A7843" s="20">
        <v>105521</v>
      </c>
      <c r="B7843" s="17" t="s">
        <v>7804</v>
      </c>
      <c r="C7843" s="20" t="s">
        <v>17</v>
      </c>
      <c r="D7843" s="21">
        <v>4.8099999999999996</v>
      </c>
      <c r="E7843" s="15">
        <v>0</v>
      </c>
    </row>
    <row r="7844" spans="1:5" x14ac:dyDescent="0.2">
      <c r="A7844" s="20">
        <v>98509</v>
      </c>
      <c r="B7844" s="17" t="s">
        <v>7805</v>
      </c>
      <c r="C7844" s="20" t="s">
        <v>19</v>
      </c>
      <c r="D7844" s="21">
        <v>49.06</v>
      </c>
      <c r="E7844" s="15">
        <v>0</v>
      </c>
    </row>
    <row r="7845" spans="1:5" x14ac:dyDescent="0.2">
      <c r="A7845" s="20">
        <v>98507</v>
      </c>
      <c r="B7845" s="17" t="s">
        <v>7806</v>
      </c>
      <c r="C7845" s="20" t="s">
        <v>19</v>
      </c>
      <c r="D7845" s="21">
        <v>0</v>
      </c>
      <c r="E7845" s="15">
        <v>0</v>
      </c>
    </row>
    <row r="7846" spans="1:5" x14ac:dyDescent="0.2">
      <c r="A7846" s="20">
        <v>98508</v>
      </c>
      <c r="B7846" s="17" t="s">
        <v>7807</v>
      </c>
      <c r="C7846" s="20" t="s">
        <v>19</v>
      </c>
      <c r="D7846" s="21">
        <v>0</v>
      </c>
      <c r="E7846" s="15">
        <v>0</v>
      </c>
    </row>
    <row r="7847" spans="1:5" x14ac:dyDescent="0.2">
      <c r="A7847" s="20">
        <v>98506</v>
      </c>
      <c r="B7847" s="17" t="s">
        <v>7808</v>
      </c>
      <c r="C7847" s="20" t="s">
        <v>19</v>
      </c>
      <c r="D7847" s="21">
        <v>0</v>
      </c>
      <c r="E7847" s="15">
        <v>0</v>
      </c>
    </row>
    <row r="7848" spans="1:5" x14ac:dyDescent="0.2">
      <c r="A7848" s="20">
        <v>98505</v>
      </c>
      <c r="B7848" s="17" t="s">
        <v>7809</v>
      </c>
      <c r="C7848" s="20" t="s">
        <v>17</v>
      </c>
      <c r="D7848" s="21">
        <v>75.53</v>
      </c>
      <c r="E7848" s="15">
        <v>0</v>
      </c>
    </row>
    <row r="7849" spans="1:5" x14ac:dyDescent="0.2">
      <c r="A7849" s="20">
        <v>98504</v>
      </c>
      <c r="B7849" s="17" t="s">
        <v>7810</v>
      </c>
      <c r="C7849" s="20" t="s">
        <v>17</v>
      </c>
      <c r="D7849" s="21">
        <v>18.05</v>
      </c>
      <c r="E7849" s="15">
        <v>0</v>
      </c>
    </row>
    <row r="7850" spans="1:5" x14ac:dyDescent="0.2">
      <c r="A7850" s="20">
        <v>98503</v>
      </c>
      <c r="B7850" s="17" t="s">
        <v>7811</v>
      </c>
      <c r="C7850" s="20" t="s">
        <v>17</v>
      </c>
      <c r="D7850" s="21">
        <v>27.41</v>
      </c>
      <c r="E7850" s="15">
        <v>0</v>
      </c>
    </row>
    <row r="7851" spans="1:5" x14ac:dyDescent="0.2">
      <c r="A7851" s="20">
        <v>103946</v>
      </c>
      <c r="B7851" s="17" t="s">
        <v>7812</v>
      </c>
      <c r="C7851" s="20" t="s">
        <v>17</v>
      </c>
      <c r="D7851" s="21">
        <v>23.2</v>
      </c>
      <c r="E7851" s="15">
        <v>0</v>
      </c>
    </row>
    <row r="7852" spans="1:5" x14ac:dyDescent="0.2">
      <c r="A7852" s="20">
        <v>98517</v>
      </c>
      <c r="B7852" s="17" t="s">
        <v>7813</v>
      </c>
      <c r="C7852" s="20" t="s">
        <v>19</v>
      </c>
      <c r="D7852" s="21">
        <v>0</v>
      </c>
      <c r="E7852" s="15">
        <v>0</v>
      </c>
    </row>
    <row r="7853" spans="1:5" x14ac:dyDescent="0.2">
      <c r="A7853" s="20">
        <v>98518</v>
      </c>
      <c r="B7853" s="17" t="s">
        <v>7814</v>
      </c>
      <c r="C7853" s="20" t="s">
        <v>19</v>
      </c>
      <c r="D7853" s="21">
        <v>0</v>
      </c>
      <c r="E7853" s="15">
        <v>0</v>
      </c>
    </row>
    <row r="7854" spans="1:5" x14ac:dyDescent="0.2">
      <c r="A7854" s="20">
        <v>98516</v>
      </c>
      <c r="B7854" s="17" t="s">
        <v>7815</v>
      </c>
      <c r="C7854" s="20" t="s">
        <v>19</v>
      </c>
      <c r="D7854" s="21">
        <v>356.93</v>
      </c>
      <c r="E7854" s="15">
        <v>0</v>
      </c>
    </row>
    <row r="7855" spans="1:5" x14ac:dyDescent="0.2">
      <c r="A7855" s="20">
        <v>98514</v>
      </c>
      <c r="B7855" s="17" t="s">
        <v>7816</v>
      </c>
      <c r="C7855" s="20" t="s">
        <v>19</v>
      </c>
      <c r="D7855" s="21">
        <v>0</v>
      </c>
      <c r="E7855" s="15">
        <v>0</v>
      </c>
    </row>
    <row r="7856" spans="1:5" x14ac:dyDescent="0.2">
      <c r="A7856" s="20">
        <v>98515</v>
      </c>
      <c r="B7856" s="17" t="s">
        <v>7817</v>
      </c>
      <c r="C7856" s="20" t="s">
        <v>19</v>
      </c>
      <c r="D7856" s="21">
        <v>0</v>
      </c>
      <c r="E7856" s="15">
        <v>0</v>
      </c>
    </row>
    <row r="7857" spans="1:5" x14ac:dyDescent="0.2">
      <c r="A7857" s="20">
        <v>98513</v>
      </c>
      <c r="B7857" s="17" t="s">
        <v>7818</v>
      </c>
      <c r="C7857" s="20" t="s">
        <v>19</v>
      </c>
      <c r="D7857" s="21">
        <v>0</v>
      </c>
      <c r="E7857" s="15">
        <v>0</v>
      </c>
    </row>
    <row r="7858" spans="1:5" x14ac:dyDescent="0.2">
      <c r="A7858" s="20">
        <v>98511</v>
      </c>
      <c r="B7858" s="17" t="s">
        <v>7819</v>
      </c>
      <c r="C7858" s="20" t="s">
        <v>19</v>
      </c>
      <c r="D7858" s="21">
        <v>160.86000000000001</v>
      </c>
      <c r="E7858" s="15">
        <v>0</v>
      </c>
    </row>
    <row r="7859" spans="1:5" x14ac:dyDescent="0.2">
      <c r="A7859" s="20">
        <v>98512</v>
      </c>
      <c r="B7859" s="17" t="s">
        <v>7820</v>
      </c>
      <c r="C7859" s="20" t="s">
        <v>19</v>
      </c>
      <c r="D7859" s="21">
        <v>0</v>
      </c>
      <c r="E7859" s="15">
        <v>0</v>
      </c>
    </row>
    <row r="7860" spans="1:5" x14ac:dyDescent="0.2">
      <c r="A7860" s="20">
        <v>98510</v>
      </c>
      <c r="B7860" s="17" t="s">
        <v>7821</v>
      </c>
      <c r="C7860" s="20" t="s">
        <v>19</v>
      </c>
      <c r="D7860" s="21">
        <v>95.95</v>
      </c>
      <c r="E7860" s="15">
        <v>0</v>
      </c>
    </row>
    <row r="7861" spans="1:5" x14ac:dyDescent="0.2">
      <c r="A7861" s="20">
        <v>98519</v>
      </c>
      <c r="B7861" s="17" t="s">
        <v>7822</v>
      </c>
      <c r="C7861" s="20" t="s">
        <v>17</v>
      </c>
      <c r="D7861" s="21">
        <v>5.26</v>
      </c>
      <c r="E7861" s="15">
        <v>0</v>
      </c>
    </row>
    <row r="7862" spans="1:5" x14ac:dyDescent="0.2">
      <c r="A7862" s="20">
        <v>91599</v>
      </c>
      <c r="B7862" s="17" t="s">
        <v>7823</v>
      </c>
      <c r="C7862" s="20" t="s">
        <v>284</v>
      </c>
      <c r="D7862" s="21">
        <v>7.6</v>
      </c>
      <c r="E7862" s="15">
        <v>0</v>
      </c>
    </row>
    <row r="7863" spans="1:5" x14ac:dyDescent="0.2">
      <c r="A7863" s="20">
        <v>100065</v>
      </c>
      <c r="B7863" s="17" t="s">
        <v>7824</v>
      </c>
      <c r="C7863" s="20" t="s">
        <v>284</v>
      </c>
      <c r="D7863" s="21">
        <v>0</v>
      </c>
      <c r="E7863" s="15">
        <v>0</v>
      </c>
    </row>
    <row r="7864" spans="1:5" x14ac:dyDescent="0.2">
      <c r="A7864" s="20">
        <v>100069</v>
      </c>
      <c r="B7864" s="17" t="s">
        <v>7825</v>
      </c>
      <c r="C7864" s="20" t="s">
        <v>284</v>
      </c>
      <c r="D7864" s="21">
        <v>0</v>
      </c>
      <c r="E7864" s="15">
        <v>0</v>
      </c>
    </row>
    <row r="7865" spans="1:5" x14ac:dyDescent="0.2">
      <c r="A7865" s="20">
        <v>100063</v>
      </c>
      <c r="B7865" s="17" t="s">
        <v>7826</v>
      </c>
      <c r="C7865" s="20" t="s">
        <v>284</v>
      </c>
      <c r="D7865" s="21">
        <v>0</v>
      </c>
      <c r="E7865" s="15">
        <v>0</v>
      </c>
    </row>
    <row r="7866" spans="1:5" x14ac:dyDescent="0.2">
      <c r="A7866" s="20">
        <v>91597</v>
      </c>
      <c r="B7866" s="17" t="s">
        <v>7827</v>
      </c>
      <c r="C7866" s="20" t="s">
        <v>284</v>
      </c>
      <c r="D7866" s="21">
        <v>7.22</v>
      </c>
      <c r="E7866" s="15">
        <v>0</v>
      </c>
    </row>
    <row r="7867" spans="1:5" x14ac:dyDescent="0.2">
      <c r="A7867" s="20">
        <v>91598</v>
      </c>
      <c r="B7867" s="17" t="s">
        <v>7828</v>
      </c>
      <c r="C7867" s="20" t="s">
        <v>284</v>
      </c>
      <c r="D7867" s="21">
        <v>9.2799999999999994</v>
      </c>
      <c r="E7867" s="15">
        <v>0</v>
      </c>
    </row>
    <row r="7868" spans="1:5" x14ac:dyDescent="0.2">
      <c r="A7868" s="20">
        <v>91596</v>
      </c>
      <c r="B7868" s="17" t="s">
        <v>7829</v>
      </c>
      <c r="C7868" s="20" t="s">
        <v>284</v>
      </c>
      <c r="D7868" s="21">
        <v>9.52</v>
      </c>
      <c r="E7868" s="15">
        <v>0</v>
      </c>
    </row>
    <row r="7869" spans="1:5" x14ac:dyDescent="0.2">
      <c r="A7869" s="20">
        <v>100064</v>
      </c>
      <c r="B7869" s="17" t="s">
        <v>7830</v>
      </c>
      <c r="C7869" s="20" t="s">
        <v>284</v>
      </c>
      <c r="D7869" s="21">
        <v>9.44</v>
      </c>
    </row>
    <row r="7870" spans="1:5" x14ac:dyDescent="0.2">
      <c r="A7870" s="20">
        <v>100066</v>
      </c>
      <c r="B7870" s="17" t="s">
        <v>7831</v>
      </c>
      <c r="C7870" s="20" t="s">
        <v>284</v>
      </c>
      <c r="D7870" s="21">
        <v>9.43</v>
      </c>
      <c r="E7870" s="15">
        <v>0</v>
      </c>
    </row>
    <row r="7871" spans="1:5" x14ac:dyDescent="0.2">
      <c r="A7871" s="20">
        <v>91603</v>
      </c>
      <c r="B7871" s="17" t="s">
        <v>7832</v>
      </c>
      <c r="C7871" s="20" t="s">
        <v>284</v>
      </c>
      <c r="D7871" s="21">
        <v>8.41</v>
      </c>
    </row>
    <row r="7872" spans="1:5" x14ac:dyDescent="0.2">
      <c r="A7872" s="20">
        <v>100068</v>
      </c>
      <c r="B7872" s="17" t="s">
        <v>7833</v>
      </c>
      <c r="C7872" s="20" t="s">
        <v>284</v>
      </c>
      <c r="D7872" s="21">
        <v>7.2</v>
      </c>
      <c r="E7872" s="15">
        <v>0</v>
      </c>
    </row>
    <row r="7873" spans="1:5" x14ac:dyDescent="0.2">
      <c r="A7873" s="20">
        <v>100067</v>
      </c>
      <c r="B7873" s="17" t="s">
        <v>7834</v>
      </c>
      <c r="C7873" s="20" t="s">
        <v>284</v>
      </c>
      <c r="D7873" s="21">
        <v>10.96</v>
      </c>
    </row>
    <row r="7874" spans="1:5" x14ac:dyDescent="0.2">
      <c r="A7874" s="20">
        <v>91601</v>
      </c>
      <c r="B7874" s="17" t="s">
        <v>7835</v>
      </c>
      <c r="C7874" s="20" t="s">
        <v>284</v>
      </c>
      <c r="D7874" s="21">
        <v>10.88</v>
      </c>
      <c r="E7874" s="15">
        <v>0</v>
      </c>
    </row>
    <row r="7875" spans="1:5" x14ac:dyDescent="0.2">
      <c r="A7875" s="20">
        <v>91602</v>
      </c>
      <c r="B7875" s="17" t="s">
        <v>7836</v>
      </c>
      <c r="C7875" s="20" t="s">
        <v>284</v>
      </c>
      <c r="D7875" s="21">
        <v>9.7200000000000006</v>
      </c>
    </row>
    <row r="7876" spans="1:5" x14ac:dyDescent="0.2">
      <c r="A7876" s="20">
        <v>91593</v>
      </c>
      <c r="B7876" s="17" t="s">
        <v>7837</v>
      </c>
      <c r="C7876" s="20" t="s">
        <v>284</v>
      </c>
      <c r="D7876" s="21">
        <v>9.61</v>
      </c>
      <c r="E7876" s="15">
        <v>0</v>
      </c>
    </row>
    <row r="7877" spans="1:5" x14ac:dyDescent="0.2">
      <c r="A7877" s="20">
        <v>105814</v>
      </c>
      <c r="B7877" s="17" t="s">
        <v>7838</v>
      </c>
      <c r="C7877" s="20" t="s">
        <v>284</v>
      </c>
      <c r="D7877" s="21">
        <v>9.24</v>
      </c>
      <c r="E7877" s="15">
        <v>0</v>
      </c>
    </row>
    <row r="7878" spans="1:5" x14ac:dyDescent="0.2">
      <c r="A7878" s="20">
        <v>91594</v>
      </c>
      <c r="B7878" s="17" t="s">
        <v>7839</v>
      </c>
      <c r="C7878" s="20" t="s">
        <v>284</v>
      </c>
      <c r="D7878" s="21">
        <v>9.6199999999999992</v>
      </c>
    </row>
    <row r="7879" spans="1:5" x14ac:dyDescent="0.2">
      <c r="A7879" s="20">
        <v>91595</v>
      </c>
      <c r="B7879" s="17" t="s">
        <v>7840</v>
      </c>
      <c r="C7879" s="20" t="s">
        <v>284</v>
      </c>
      <c r="D7879" s="21">
        <v>9.9600000000000009</v>
      </c>
    </row>
    <row r="7880" spans="1:5" x14ac:dyDescent="0.2">
      <c r="A7880" s="20">
        <v>105815</v>
      </c>
      <c r="B7880" s="17" t="s">
        <v>7841</v>
      </c>
      <c r="C7880" s="20" t="s">
        <v>284</v>
      </c>
      <c r="D7880" s="21">
        <v>0</v>
      </c>
      <c r="E7880" s="15">
        <v>0</v>
      </c>
    </row>
    <row r="7881" spans="1:5" x14ac:dyDescent="0.2">
      <c r="A7881" s="20">
        <v>91600</v>
      </c>
      <c r="B7881" s="17" t="s">
        <v>7842</v>
      </c>
      <c r="C7881" s="20" t="s">
        <v>284</v>
      </c>
      <c r="D7881" s="21">
        <v>11.08</v>
      </c>
      <c r="E7881" s="15">
        <v>0</v>
      </c>
    </row>
    <row r="7882" spans="1:5" x14ac:dyDescent="0.2">
      <c r="A7882" s="20">
        <v>99235</v>
      </c>
      <c r="B7882" s="17" t="s">
        <v>7843</v>
      </c>
      <c r="C7882" s="20" t="s">
        <v>105</v>
      </c>
      <c r="D7882" s="21">
        <v>579.71</v>
      </c>
    </row>
    <row r="7883" spans="1:5" x14ac:dyDescent="0.2">
      <c r="A7883" s="20">
        <v>105539</v>
      </c>
      <c r="B7883" s="17" t="s">
        <v>7844</v>
      </c>
      <c r="C7883" s="20" t="s">
        <v>105</v>
      </c>
      <c r="D7883" s="21">
        <v>0</v>
      </c>
    </row>
    <row r="7884" spans="1:5" x14ac:dyDescent="0.2">
      <c r="A7884" s="20">
        <v>99439</v>
      </c>
      <c r="B7884" s="17" t="s">
        <v>7845</v>
      </c>
      <c r="C7884" s="20" t="s">
        <v>105</v>
      </c>
      <c r="D7884" s="21">
        <v>643.19000000000005</v>
      </c>
      <c r="E7884" s="15">
        <v>0</v>
      </c>
    </row>
    <row r="7885" spans="1:5" x14ac:dyDescent="0.2">
      <c r="A7885" s="20">
        <v>105540</v>
      </c>
      <c r="B7885" s="17" t="s">
        <v>7846</v>
      </c>
      <c r="C7885" s="20" t="s">
        <v>105</v>
      </c>
      <c r="D7885" s="21">
        <v>0</v>
      </c>
      <c r="E7885" s="15">
        <v>0</v>
      </c>
    </row>
    <row r="7886" spans="1:5" x14ac:dyDescent="0.2">
      <c r="A7886" s="20">
        <v>103184</v>
      </c>
      <c r="B7886" s="17" t="s">
        <v>7847</v>
      </c>
      <c r="C7886" s="20" t="s">
        <v>105</v>
      </c>
      <c r="D7886" s="21">
        <v>607</v>
      </c>
      <c r="E7886" s="15">
        <v>0</v>
      </c>
    </row>
    <row r="7887" spans="1:5" x14ac:dyDescent="0.2">
      <c r="A7887" s="20">
        <v>103183</v>
      </c>
      <c r="B7887" s="17" t="s">
        <v>7848</v>
      </c>
      <c r="C7887" s="20" t="s">
        <v>105</v>
      </c>
      <c r="D7887" s="21">
        <v>739.23</v>
      </c>
      <c r="E7887" s="15">
        <v>0</v>
      </c>
    </row>
    <row r="7888" spans="1:5" x14ac:dyDescent="0.2">
      <c r="A7888" s="20">
        <v>99434</v>
      </c>
      <c r="B7888" s="17" t="s">
        <v>7849</v>
      </c>
      <c r="C7888" s="20" t="s">
        <v>105</v>
      </c>
      <c r="D7888" s="21">
        <v>655.36</v>
      </c>
      <c r="E7888" s="15">
        <v>0</v>
      </c>
    </row>
    <row r="7889" spans="1:5" x14ac:dyDescent="0.2">
      <c r="A7889" s="20">
        <v>99431</v>
      </c>
      <c r="B7889" s="17" t="s">
        <v>7850</v>
      </c>
      <c r="C7889" s="20" t="s">
        <v>105</v>
      </c>
      <c r="D7889" s="21">
        <v>650.52</v>
      </c>
      <c r="E7889" s="15">
        <v>0</v>
      </c>
    </row>
    <row r="7890" spans="1:5" x14ac:dyDescent="0.2">
      <c r="A7890" s="20">
        <v>99435</v>
      </c>
      <c r="B7890" s="17" t="s">
        <v>7851</v>
      </c>
      <c r="C7890" s="20" t="s">
        <v>105</v>
      </c>
      <c r="D7890" s="21">
        <v>638.77</v>
      </c>
      <c r="E7890" s="15">
        <v>0</v>
      </c>
    </row>
    <row r="7891" spans="1:5" x14ac:dyDescent="0.2">
      <c r="A7891" s="20">
        <v>99432</v>
      </c>
      <c r="B7891" s="17" t="s">
        <v>7852</v>
      </c>
      <c r="C7891" s="20" t="s">
        <v>105</v>
      </c>
      <c r="D7891" s="21">
        <v>635.29999999999995</v>
      </c>
      <c r="E7891" s="15">
        <v>0</v>
      </c>
    </row>
    <row r="7892" spans="1:5" x14ac:dyDescent="0.2">
      <c r="A7892" s="20">
        <v>99438</v>
      </c>
      <c r="B7892" s="17" t="s">
        <v>7853</v>
      </c>
      <c r="C7892" s="20" t="s">
        <v>105</v>
      </c>
      <c r="D7892" s="21">
        <v>627.36</v>
      </c>
      <c r="E7892" s="15">
        <v>0</v>
      </c>
    </row>
    <row r="7893" spans="1:5" x14ac:dyDescent="0.2">
      <c r="A7893" s="20">
        <v>105538</v>
      </c>
      <c r="B7893" s="17" t="s">
        <v>7854</v>
      </c>
      <c r="C7893" s="20" t="s">
        <v>105</v>
      </c>
      <c r="D7893" s="21">
        <v>0</v>
      </c>
      <c r="E7893" s="15">
        <v>0</v>
      </c>
    </row>
    <row r="7894" spans="1:5" x14ac:dyDescent="0.2">
      <c r="A7894" s="20">
        <v>99436</v>
      </c>
      <c r="B7894" s="17" t="s">
        <v>7855</v>
      </c>
      <c r="C7894" s="20" t="s">
        <v>105</v>
      </c>
      <c r="D7894" s="21">
        <v>723.1</v>
      </c>
      <c r="E7894" s="15">
        <v>0</v>
      </c>
    </row>
    <row r="7895" spans="1:5" x14ac:dyDescent="0.2">
      <c r="A7895" s="20">
        <v>99437</v>
      </c>
      <c r="B7895" s="17" t="s">
        <v>7856</v>
      </c>
      <c r="C7895" s="20" t="s">
        <v>105</v>
      </c>
      <c r="D7895" s="21">
        <v>618.37</v>
      </c>
    </row>
    <row r="7896" spans="1:5" x14ac:dyDescent="0.2">
      <c r="A7896" s="20">
        <v>105537</v>
      </c>
      <c r="B7896" s="17" t="s">
        <v>7857</v>
      </c>
      <c r="C7896" s="20" t="s">
        <v>105</v>
      </c>
      <c r="D7896" s="21">
        <v>0</v>
      </c>
      <c r="E7896" s="15">
        <v>0</v>
      </c>
    </row>
    <row r="7897" spans="1:5" x14ac:dyDescent="0.2">
      <c r="A7897" s="20">
        <v>99433</v>
      </c>
      <c r="B7897" s="17" t="s">
        <v>7858</v>
      </c>
      <c r="C7897" s="20" t="s">
        <v>105</v>
      </c>
      <c r="D7897" s="21">
        <v>695.54</v>
      </c>
    </row>
    <row r="7898" spans="1:5" x14ac:dyDescent="0.2">
      <c r="A7898" s="20">
        <v>104422</v>
      </c>
      <c r="B7898" s="17" t="s">
        <v>7859</v>
      </c>
      <c r="C7898" s="20" t="s">
        <v>17</v>
      </c>
      <c r="D7898" s="21">
        <v>11.91</v>
      </c>
    </row>
    <row r="7899" spans="1:5" x14ac:dyDescent="0.2">
      <c r="A7899" s="20">
        <v>105824</v>
      </c>
      <c r="B7899" s="17" t="s">
        <v>7860</v>
      </c>
      <c r="C7899" s="20" t="s">
        <v>17</v>
      </c>
      <c r="D7899" s="21">
        <v>14.29</v>
      </c>
    </row>
    <row r="7900" spans="1:5" x14ac:dyDescent="0.2">
      <c r="A7900" s="20">
        <v>105825</v>
      </c>
      <c r="B7900" s="17" t="s">
        <v>7861</v>
      </c>
      <c r="C7900" s="20" t="s">
        <v>17</v>
      </c>
      <c r="D7900" s="21">
        <v>8.24</v>
      </c>
      <c r="E7900" s="15">
        <v>0</v>
      </c>
    </row>
    <row r="7901" spans="1:5" x14ac:dyDescent="0.2">
      <c r="A7901" s="20">
        <v>104421</v>
      </c>
      <c r="B7901" s="17" t="s">
        <v>7862</v>
      </c>
      <c r="C7901" s="20" t="s">
        <v>17</v>
      </c>
      <c r="D7901" s="21">
        <v>18.670000000000002</v>
      </c>
      <c r="E7901" s="15">
        <v>0</v>
      </c>
    </row>
    <row r="7902" spans="1:5" x14ac:dyDescent="0.2">
      <c r="A7902" s="20">
        <v>105822</v>
      </c>
      <c r="B7902" s="17" t="s">
        <v>7863</v>
      </c>
      <c r="C7902" s="20" t="s">
        <v>17</v>
      </c>
      <c r="D7902" s="21">
        <v>21.05</v>
      </c>
      <c r="E7902" s="15">
        <v>0</v>
      </c>
    </row>
    <row r="7903" spans="1:5" x14ac:dyDescent="0.2">
      <c r="A7903" s="20">
        <v>105823</v>
      </c>
      <c r="B7903" s="17" t="s">
        <v>7864</v>
      </c>
      <c r="C7903" s="20" t="s">
        <v>17</v>
      </c>
      <c r="D7903" s="21">
        <v>15</v>
      </c>
      <c r="E7903" s="15">
        <v>0</v>
      </c>
    </row>
    <row r="7904" spans="1:5" x14ac:dyDescent="0.2">
      <c r="A7904" s="20">
        <v>104423</v>
      </c>
      <c r="B7904" s="17" t="s">
        <v>7865</v>
      </c>
      <c r="C7904" s="20" t="s">
        <v>17</v>
      </c>
      <c r="D7904" s="21">
        <v>16.649999999999999</v>
      </c>
      <c r="E7904" s="15">
        <v>0</v>
      </c>
    </row>
    <row r="7905" spans="1:5" x14ac:dyDescent="0.2">
      <c r="A7905" s="20">
        <v>105826</v>
      </c>
      <c r="B7905" s="17" t="s">
        <v>7866</v>
      </c>
      <c r="C7905" s="20" t="s">
        <v>17</v>
      </c>
      <c r="D7905" s="21">
        <v>19.03</v>
      </c>
    </row>
    <row r="7906" spans="1:5" x14ac:dyDescent="0.2">
      <c r="A7906" s="20">
        <v>105827</v>
      </c>
      <c r="B7906" s="17" t="s">
        <v>7867</v>
      </c>
      <c r="C7906" s="20" t="s">
        <v>17</v>
      </c>
      <c r="D7906" s="21">
        <v>12.98</v>
      </c>
    </row>
    <row r="7907" spans="1:5" x14ac:dyDescent="0.2">
      <c r="A7907" s="20">
        <v>104425</v>
      </c>
      <c r="B7907" s="17" t="s">
        <v>7868</v>
      </c>
      <c r="C7907" s="20" t="s">
        <v>17</v>
      </c>
      <c r="D7907" s="21">
        <v>9.86</v>
      </c>
    </row>
    <row r="7908" spans="1:5" x14ac:dyDescent="0.2">
      <c r="A7908" s="20">
        <v>105828</v>
      </c>
      <c r="B7908" s="17" t="s">
        <v>7869</v>
      </c>
      <c r="C7908" s="20" t="s">
        <v>17</v>
      </c>
      <c r="D7908" s="21">
        <v>12.24</v>
      </c>
      <c r="E7908" s="15">
        <v>0</v>
      </c>
    </row>
    <row r="7909" spans="1:5" x14ac:dyDescent="0.2">
      <c r="A7909" s="20">
        <v>105829</v>
      </c>
      <c r="B7909" s="17" t="s">
        <v>7870</v>
      </c>
      <c r="C7909" s="20" t="s">
        <v>17</v>
      </c>
      <c r="D7909" s="21">
        <v>6.19</v>
      </c>
      <c r="E7909" s="15">
        <v>0</v>
      </c>
    </row>
    <row r="7910" spans="1:5" x14ac:dyDescent="0.2">
      <c r="A7910" s="20">
        <v>91525</v>
      </c>
      <c r="B7910" s="17" t="s">
        <v>7871</v>
      </c>
      <c r="C7910" s="20" t="s">
        <v>17</v>
      </c>
      <c r="D7910" s="21">
        <v>8.49</v>
      </c>
      <c r="E7910" s="15">
        <v>0</v>
      </c>
    </row>
    <row r="7911" spans="1:5" x14ac:dyDescent="0.2">
      <c r="A7911" s="20">
        <v>105818</v>
      </c>
      <c r="B7911" s="17" t="s">
        <v>7872</v>
      </c>
      <c r="C7911" s="20" t="s">
        <v>17</v>
      </c>
      <c r="D7911" s="21">
        <v>12.55</v>
      </c>
      <c r="E7911" s="15">
        <v>0</v>
      </c>
    </row>
    <row r="7912" spans="1:5" x14ac:dyDescent="0.2">
      <c r="A7912" s="20">
        <v>105819</v>
      </c>
      <c r="B7912" s="17" t="s">
        <v>7873</v>
      </c>
      <c r="C7912" s="20" t="s">
        <v>17</v>
      </c>
      <c r="D7912" s="21">
        <v>6.55</v>
      </c>
      <c r="E7912" s="15">
        <v>0</v>
      </c>
    </row>
    <row r="7913" spans="1:5" x14ac:dyDescent="0.2">
      <c r="A7913" s="20">
        <v>104414</v>
      </c>
      <c r="B7913" s="17" t="s">
        <v>7874</v>
      </c>
      <c r="C7913" s="20" t="s">
        <v>17</v>
      </c>
      <c r="D7913" s="21">
        <v>7.43</v>
      </c>
      <c r="E7913" s="15">
        <v>0</v>
      </c>
    </row>
    <row r="7914" spans="1:5" x14ac:dyDescent="0.2">
      <c r="A7914" s="20">
        <v>105816</v>
      </c>
      <c r="B7914" s="17" t="s">
        <v>7875</v>
      </c>
      <c r="C7914" s="20" t="s">
        <v>17</v>
      </c>
      <c r="D7914" s="21">
        <v>11.49</v>
      </c>
      <c r="E7914" s="15">
        <v>0</v>
      </c>
    </row>
    <row r="7915" spans="1:5" x14ac:dyDescent="0.2">
      <c r="A7915" s="20">
        <v>105817</v>
      </c>
      <c r="B7915" s="17" t="s">
        <v>7876</v>
      </c>
      <c r="C7915" s="20" t="s">
        <v>17</v>
      </c>
      <c r="D7915" s="21">
        <v>5.49</v>
      </c>
      <c r="E7915" s="15">
        <v>0</v>
      </c>
    </row>
    <row r="7916" spans="1:5" x14ac:dyDescent="0.2">
      <c r="A7916" s="20">
        <v>104415</v>
      </c>
      <c r="B7916" s="17" t="s">
        <v>7877</v>
      </c>
      <c r="C7916" s="20" t="s">
        <v>17</v>
      </c>
      <c r="D7916" s="21">
        <v>14.06</v>
      </c>
      <c r="E7916" s="15">
        <v>0</v>
      </c>
    </row>
    <row r="7917" spans="1:5" x14ac:dyDescent="0.2">
      <c r="A7917" s="20">
        <v>105820</v>
      </c>
      <c r="B7917" s="17" t="s">
        <v>7878</v>
      </c>
      <c r="C7917" s="20" t="s">
        <v>17</v>
      </c>
      <c r="D7917" s="21">
        <v>18.12</v>
      </c>
    </row>
    <row r="7918" spans="1:5" x14ac:dyDescent="0.2">
      <c r="A7918" s="20">
        <v>105821</v>
      </c>
      <c r="B7918" s="17" t="s">
        <v>7879</v>
      </c>
      <c r="C7918" s="20" t="s">
        <v>17</v>
      </c>
      <c r="D7918" s="21">
        <v>12.12</v>
      </c>
    </row>
    <row r="7919" spans="1:5" x14ac:dyDescent="0.2">
      <c r="A7919" s="20">
        <v>104418</v>
      </c>
      <c r="B7919" s="17" t="s">
        <v>7880</v>
      </c>
      <c r="C7919" s="20" t="s">
        <v>17</v>
      </c>
      <c r="D7919" s="21">
        <v>3.36</v>
      </c>
    </row>
    <row r="7920" spans="1:5" x14ac:dyDescent="0.2">
      <c r="A7920" s="20">
        <v>91515</v>
      </c>
      <c r="B7920" s="17" t="s">
        <v>7881</v>
      </c>
      <c r="C7920" s="20" t="s">
        <v>17</v>
      </c>
      <c r="D7920" s="21">
        <v>6.18</v>
      </c>
      <c r="E7920" s="15">
        <v>0</v>
      </c>
    </row>
    <row r="7921" spans="1:5" x14ac:dyDescent="0.2">
      <c r="A7921" s="20">
        <v>104419</v>
      </c>
      <c r="B7921" s="17" t="s">
        <v>7882</v>
      </c>
      <c r="C7921" s="20" t="s">
        <v>17</v>
      </c>
      <c r="D7921" s="21">
        <v>5.35</v>
      </c>
      <c r="E7921" s="15">
        <v>0</v>
      </c>
    </row>
    <row r="7922" spans="1:5" x14ac:dyDescent="0.2">
      <c r="A7922" s="20">
        <v>91519</v>
      </c>
      <c r="B7922" s="17" t="s">
        <v>7883</v>
      </c>
      <c r="C7922" s="20" t="s">
        <v>17</v>
      </c>
      <c r="D7922" s="21">
        <v>2.56</v>
      </c>
      <c r="E7922" s="15">
        <v>0</v>
      </c>
    </row>
    <row r="7923" spans="1:5" x14ac:dyDescent="0.2">
      <c r="A7923" s="20">
        <v>91520</v>
      </c>
      <c r="B7923" s="17" t="s">
        <v>7884</v>
      </c>
      <c r="C7923" s="20" t="s">
        <v>17</v>
      </c>
      <c r="D7923" s="21">
        <v>2.6</v>
      </c>
      <c r="E7923" s="15">
        <v>0</v>
      </c>
    </row>
    <row r="7924" spans="1:5" x14ac:dyDescent="0.2">
      <c r="A7924" s="20">
        <v>104416</v>
      </c>
      <c r="B7924" s="17" t="s">
        <v>7885</v>
      </c>
      <c r="C7924" s="20" t="s">
        <v>17</v>
      </c>
      <c r="D7924" s="21">
        <v>2.15</v>
      </c>
      <c r="E7924" s="15">
        <v>0</v>
      </c>
    </row>
    <row r="7925" spans="1:5" x14ac:dyDescent="0.2">
      <c r="A7925" s="20">
        <v>104417</v>
      </c>
      <c r="B7925" s="17" t="s">
        <v>7886</v>
      </c>
      <c r="C7925" s="20" t="s">
        <v>17</v>
      </c>
      <c r="D7925" s="21">
        <v>4.87</v>
      </c>
      <c r="E7925" s="15">
        <v>0</v>
      </c>
    </row>
    <row r="7926" spans="1:5" x14ac:dyDescent="0.2">
      <c r="A7926" s="20">
        <v>91522</v>
      </c>
      <c r="B7926" s="17" t="s">
        <v>7887</v>
      </c>
      <c r="C7926" s="20" t="s">
        <v>17</v>
      </c>
      <c r="D7926" s="21">
        <v>4.38</v>
      </c>
      <c r="E7926" s="15">
        <v>0</v>
      </c>
    </row>
    <row r="7927" spans="1:5" x14ac:dyDescent="0.2">
      <c r="A7927" s="20">
        <v>104412</v>
      </c>
      <c r="B7927" s="17" t="s">
        <v>7888</v>
      </c>
      <c r="C7927" s="20" t="s">
        <v>17</v>
      </c>
      <c r="D7927" s="21">
        <v>3.93</v>
      </c>
      <c r="E7927" s="15">
        <v>0</v>
      </c>
    </row>
    <row r="7928" spans="1:5" x14ac:dyDescent="0.2">
      <c r="A7928" s="20">
        <v>104413</v>
      </c>
      <c r="B7928" s="17" t="s">
        <v>7889</v>
      </c>
      <c r="C7928" s="20" t="s">
        <v>17</v>
      </c>
      <c r="D7928" s="21">
        <v>6.69</v>
      </c>
      <c r="E7928" s="15">
        <v>0</v>
      </c>
    </row>
    <row r="7929" spans="1:5" x14ac:dyDescent="0.2">
      <c r="A7929" s="20">
        <v>102569</v>
      </c>
      <c r="B7929" s="17" t="s">
        <v>7890</v>
      </c>
      <c r="C7929" s="20" t="s">
        <v>17</v>
      </c>
      <c r="D7929" s="21">
        <v>0</v>
      </c>
    </row>
    <row r="7930" spans="1:5" x14ac:dyDescent="0.2">
      <c r="A7930" s="20">
        <v>102574</v>
      </c>
      <c r="B7930" s="17" t="s">
        <v>7891</v>
      </c>
      <c r="C7930" s="20" t="s">
        <v>17</v>
      </c>
      <c r="D7930" s="21">
        <v>0</v>
      </c>
    </row>
    <row r="7931" spans="1:5" x14ac:dyDescent="0.2">
      <c r="A7931" s="20">
        <v>102573</v>
      </c>
      <c r="B7931" s="17" t="s">
        <v>7892</v>
      </c>
      <c r="C7931" s="20" t="s">
        <v>17</v>
      </c>
      <c r="D7931" s="21">
        <v>0</v>
      </c>
    </row>
    <row r="7932" spans="1:5" x14ac:dyDescent="0.2">
      <c r="A7932" s="20">
        <v>102577</v>
      </c>
      <c r="B7932" s="17" t="s">
        <v>7893</v>
      </c>
      <c r="C7932" s="20" t="s">
        <v>17</v>
      </c>
      <c r="D7932" s="21">
        <v>0</v>
      </c>
      <c r="E7932" s="15">
        <v>0</v>
      </c>
    </row>
    <row r="7933" spans="1:5" x14ac:dyDescent="0.2">
      <c r="A7933" s="20">
        <v>102576</v>
      </c>
      <c r="B7933" s="17" t="s">
        <v>7894</v>
      </c>
      <c r="C7933" s="20" t="s">
        <v>17</v>
      </c>
      <c r="D7933" s="21">
        <v>0</v>
      </c>
      <c r="E7933" s="15">
        <v>0</v>
      </c>
    </row>
    <row r="7934" spans="1:5" x14ac:dyDescent="0.2">
      <c r="A7934" s="20">
        <v>103083</v>
      </c>
      <c r="B7934" s="17" t="s">
        <v>7895</v>
      </c>
      <c r="C7934" s="20" t="s">
        <v>17</v>
      </c>
      <c r="D7934" s="21">
        <v>0</v>
      </c>
      <c r="E7934" s="15">
        <v>0</v>
      </c>
    </row>
    <row r="7935" spans="1:5" x14ac:dyDescent="0.2">
      <c r="A7935" s="20">
        <v>103081</v>
      </c>
      <c r="B7935" s="17" t="s">
        <v>7896</v>
      </c>
      <c r="C7935" s="20" t="s">
        <v>17</v>
      </c>
      <c r="D7935" s="21">
        <v>0</v>
      </c>
      <c r="E7935" s="15">
        <v>0</v>
      </c>
    </row>
    <row r="7936" spans="1:5" x14ac:dyDescent="0.2">
      <c r="A7936" s="20">
        <v>103082</v>
      </c>
      <c r="B7936" s="17" t="s">
        <v>7897</v>
      </c>
      <c r="C7936" s="20" t="s">
        <v>17</v>
      </c>
      <c r="D7936" s="21">
        <v>0</v>
      </c>
      <c r="E7936" s="15">
        <v>0</v>
      </c>
    </row>
    <row r="7937" spans="1:5" x14ac:dyDescent="0.2">
      <c r="A7937" s="20">
        <v>103086</v>
      </c>
      <c r="B7937" s="17" t="s">
        <v>7898</v>
      </c>
      <c r="C7937" s="20" t="s">
        <v>17</v>
      </c>
      <c r="D7937" s="21">
        <v>0</v>
      </c>
      <c r="E7937" s="15">
        <v>0</v>
      </c>
    </row>
    <row r="7938" spans="1:5" x14ac:dyDescent="0.2">
      <c r="A7938" s="20">
        <v>103085</v>
      </c>
      <c r="B7938" s="17" t="s">
        <v>7899</v>
      </c>
      <c r="C7938" s="20" t="s">
        <v>17</v>
      </c>
      <c r="D7938" s="21">
        <v>0</v>
      </c>
      <c r="E7938" s="15">
        <v>0</v>
      </c>
    </row>
    <row r="7939" spans="1:5" x14ac:dyDescent="0.2">
      <c r="A7939" s="20">
        <v>104726</v>
      </c>
      <c r="B7939" s="17" t="s">
        <v>7900</v>
      </c>
      <c r="C7939" s="20" t="s">
        <v>17</v>
      </c>
      <c r="D7939" s="21">
        <v>0</v>
      </c>
      <c r="E7939" s="15">
        <v>0</v>
      </c>
    </row>
    <row r="7940" spans="1:5" x14ac:dyDescent="0.2">
      <c r="A7940" s="20">
        <v>104725</v>
      </c>
      <c r="B7940" s="17" t="s">
        <v>7901</v>
      </c>
      <c r="C7940" s="20" t="s">
        <v>17</v>
      </c>
      <c r="D7940" s="21">
        <v>0</v>
      </c>
      <c r="E7940" s="15">
        <v>0</v>
      </c>
    </row>
    <row r="7941" spans="1:5" x14ac:dyDescent="0.2">
      <c r="A7941" s="20">
        <v>96374</v>
      </c>
      <c r="B7941" s="17" t="s">
        <v>7902</v>
      </c>
      <c r="C7941" s="20" t="s">
        <v>26</v>
      </c>
      <c r="D7941" s="21">
        <v>36.93</v>
      </c>
      <c r="E7941" s="15">
        <v>0</v>
      </c>
    </row>
    <row r="7942" spans="1:5" x14ac:dyDescent="0.2">
      <c r="A7942" s="20">
        <v>96373</v>
      </c>
      <c r="B7942" s="17" t="s">
        <v>7903</v>
      </c>
      <c r="C7942" s="20" t="s">
        <v>26</v>
      </c>
      <c r="D7942" s="21">
        <v>10.8</v>
      </c>
      <c r="E7942" s="15">
        <v>0</v>
      </c>
    </row>
    <row r="7943" spans="1:5" x14ac:dyDescent="0.2">
      <c r="A7943" s="20">
        <v>96368</v>
      </c>
      <c r="B7943" s="17" t="s">
        <v>7904</v>
      </c>
      <c r="C7943" s="20" t="s">
        <v>17</v>
      </c>
      <c r="D7943" s="21">
        <v>174.99</v>
      </c>
      <c r="E7943" s="15">
        <v>0</v>
      </c>
    </row>
    <row r="7944" spans="1:5" x14ac:dyDescent="0.2">
      <c r="A7944" s="20">
        <v>96364</v>
      </c>
      <c r="B7944" s="17" t="s">
        <v>7905</v>
      </c>
      <c r="C7944" s="20" t="s">
        <v>17</v>
      </c>
      <c r="D7944" s="21">
        <v>147.22</v>
      </c>
      <c r="E7944" s="15">
        <v>0</v>
      </c>
    </row>
    <row r="7945" spans="1:5" x14ac:dyDescent="0.2">
      <c r="A7945" s="20">
        <v>96369</v>
      </c>
      <c r="B7945" s="17" t="s">
        <v>7906</v>
      </c>
      <c r="C7945" s="20" t="s">
        <v>17</v>
      </c>
      <c r="D7945" s="21">
        <v>196.38</v>
      </c>
      <c r="E7945" s="15">
        <v>0</v>
      </c>
    </row>
    <row r="7946" spans="1:5" x14ac:dyDescent="0.2">
      <c r="A7946" s="20">
        <v>104723</v>
      </c>
      <c r="B7946" s="17" t="s">
        <v>7907</v>
      </c>
      <c r="C7946" s="20" t="s">
        <v>17</v>
      </c>
      <c r="D7946" s="21">
        <v>234.91</v>
      </c>
      <c r="E7946" s="15">
        <v>0</v>
      </c>
    </row>
    <row r="7947" spans="1:5" x14ac:dyDescent="0.2">
      <c r="A7947" s="20">
        <v>96367</v>
      </c>
      <c r="B7947" s="17" t="s">
        <v>7908</v>
      </c>
      <c r="C7947" s="20" t="s">
        <v>17</v>
      </c>
      <c r="D7947" s="21">
        <v>161.88</v>
      </c>
      <c r="E7947" s="15">
        <v>0</v>
      </c>
    </row>
    <row r="7948" spans="1:5" x14ac:dyDescent="0.2">
      <c r="A7948" s="20">
        <v>104722</v>
      </c>
      <c r="B7948" s="17" t="s">
        <v>7909</v>
      </c>
      <c r="C7948" s="20" t="s">
        <v>17</v>
      </c>
      <c r="D7948" s="21">
        <v>184.81</v>
      </c>
      <c r="E7948" s="15">
        <v>0</v>
      </c>
    </row>
    <row r="7949" spans="1:5" x14ac:dyDescent="0.2">
      <c r="A7949" s="20">
        <v>96366</v>
      </c>
      <c r="B7949" s="17" t="s">
        <v>7910</v>
      </c>
      <c r="C7949" s="20" t="s">
        <v>17</v>
      </c>
      <c r="D7949" s="21">
        <v>149.57</v>
      </c>
      <c r="E7949" s="15">
        <v>0</v>
      </c>
    </row>
    <row r="7950" spans="1:5" x14ac:dyDescent="0.2">
      <c r="A7950" s="20">
        <v>96361</v>
      </c>
      <c r="B7950" s="17" t="s">
        <v>7911</v>
      </c>
      <c r="C7950" s="20" t="s">
        <v>17</v>
      </c>
      <c r="D7950" s="21">
        <v>139.26</v>
      </c>
      <c r="E7950" s="15">
        <v>0</v>
      </c>
    </row>
    <row r="7951" spans="1:5" x14ac:dyDescent="0.2">
      <c r="A7951" s="20">
        <v>104719</v>
      </c>
      <c r="B7951" s="17" t="s">
        <v>7912</v>
      </c>
      <c r="C7951" s="20" t="s">
        <v>17</v>
      </c>
      <c r="D7951" s="21">
        <v>174.54</v>
      </c>
      <c r="E7951" s="15">
        <v>0</v>
      </c>
    </row>
    <row r="7952" spans="1:5" x14ac:dyDescent="0.2">
      <c r="A7952" s="20">
        <v>96360</v>
      </c>
      <c r="B7952" s="17" t="s">
        <v>7913</v>
      </c>
      <c r="C7952" s="20" t="s">
        <v>17</v>
      </c>
      <c r="D7952" s="21">
        <v>119.48</v>
      </c>
      <c r="E7952" s="15">
        <v>0</v>
      </c>
    </row>
    <row r="7953" spans="1:5" x14ac:dyDescent="0.2">
      <c r="A7953" s="20">
        <v>96359</v>
      </c>
      <c r="B7953" s="17" t="s">
        <v>7914</v>
      </c>
      <c r="C7953" s="20" t="s">
        <v>17</v>
      </c>
      <c r="D7953" s="21">
        <v>104.79</v>
      </c>
      <c r="E7953" s="15">
        <v>0</v>
      </c>
    </row>
    <row r="7954" spans="1:5" x14ac:dyDescent="0.2">
      <c r="A7954" s="20">
        <v>104718</v>
      </c>
      <c r="B7954" s="17" t="s">
        <v>7915</v>
      </c>
      <c r="C7954" s="20" t="s">
        <v>17</v>
      </c>
      <c r="D7954" s="21">
        <v>124.45</v>
      </c>
      <c r="E7954" s="15">
        <v>0</v>
      </c>
    </row>
    <row r="7955" spans="1:5" x14ac:dyDescent="0.2">
      <c r="A7955" s="20">
        <v>96358</v>
      </c>
      <c r="B7955" s="17" t="s">
        <v>7916</v>
      </c>
      <c r="C7955" s="20" t="s">
        <v>17</v>
      </c>
      <c r="D7955" s="21">
        <v>94.1</v>
      </c>
      <c r="E7955" s="15">
        <v>0</v>
      </c>
    </row>
    <row r="7956" spans="1:5" x14ac:dyDescent="0.2">
      <c r="A7956" s="20">
        <v>96371</v>
      </c>
      <c r="B7956" s="17" t="s">
        <v>7917</v>
      </c>
      <c r="C7956" s="20" t="s">
        <v>17</v>
      </c>
      <c r="D7956" s="21">
        <v>71.23</v>
      </c>
      <c r="E7956" s="15">
        <v>0</v>
      </c>
    </row>
    <row r="7957" spans="1:5" x14ac:dyDescent="0.2">
      <c r="A7957" s="20">
        <v>104724</v>
      </c>
      <c r="B7957" s="17" t="s">
        <v>7918</v>
      </c>
      <c r="C7957" s="20" t="s">
        <v>17</v>
      </c>
      <c r="D7957" s="21">
        <v>89.27</v>
      </c>
      <c r="E7957" s="15">
        <v>0</v>
      </c>
    </row>
    <row r="7958" spans="1:5" x14ac:dyDescent="0.2">
      <c r="A7958" s="20">
        <v>96370</v>
      </c>
      <c r="B7958" s="17" t="s">
        <v>7919</v>
      </c>
      <c r="C7958" s="20" t="s">
        <v>17</v>
      </c>
      <c r="D7958" s="21">
        <v>61.39</v>
      </c>
      <c r="E7958" s="15">
        <v>0</v>
      </c>
    </row>
    <row r="7959" spans="1:5" x14ac:dyDescent="0.2">
      <c r="A7959" s="20">
        <v>96365</v>
      </c>
      <c r="B7959" s="17" t="s">
        <v>7920</v>
      </c>
      <c r="C7959" s="20" t="s">
        <v>17</v>
      </c>
      <c r="D7959" s="21">
        <v>167.84</v>
      </c>
      <c r="E7959" s="15">
        <v>0</v>
      </c>
    </row>
    <row r="7960" spans="1:5" x14ac:dyDescent="0.2">
      <c r="A7960" s="20">
        <v>104721</v>
      </c>
      <c r="B7960" s="17" t="s">
        <v>7921</v>
      </c>
      <c r="C7960" s="20" t="s">
        <v>17</v>
      </c>
      <c r="D7960" s="21">
        <v>204.73</v>
      </c>
      <c r="E7960" s="15">
        <v>0</v>
      </c>
    </row>
    <row r="7961" spans="1:5" x14ac:dyDescent="0.2">
      <c r="A7961" s="20">
        <v>96363</v>
      </c>
      <c r="B7961" s="17" t="s">
        <v>7922</v>
      </c>
      <c r="C7961" s="20" t="s">
        <v>17</v>
      </c>
      <c r="D7961" s="21">
        <v>133.34</v>
      </c>
      <c r="E7961" s="15">
        <v>0</v>
      </c>
    </row>
    <row r="7962" spans="1:5" x14ac:dyDescent="0.2">
      <c r="A7962" s="20">
        <v>104720</v>
      </c>
      <c r="B7962" s="17" t="s">
        <v>7923</v>
      </c>
      <c r="C7962" s="20" t="s">
        <v>17</v>
      </c>
      <c r="D7962" s="21">
        <v>154.63</v>
      </c>
      <c r="E7962" s="15">
        <v>0</v>
      </c>
    </row>
    <row r="7963" spans="1:5" x14ac:dyDescent="0.2">
      <c r="A7963" s="20">
        <v>96362</v>
      </c>
      <c r="B7963" s="17" t="s">
        <v>7924</v>
      </c>
      <c r="C7963" s="20" t="s">
        <v>17</v>
      </c>
      <c r="D7963" s="21">
        <v>121.84</v>
      </c>
      <c r="E7963" s="15">
        <v>0</v>
      </c>
    </row>
    <row r="7964" spans="1:5" x14ac:dyDescent="0.2">
      <c r="A7964" s="20">
        <v>103191</v>
      </c>
      <c r="B7964" s="17" t="s">
        <v>7925</v>
      </c>
      <c r="C7964" s="20" t="s">
        <v>19</v>
      </c>
      <c r="D7964" s="21">
        <v>2400.8000000000002</v>
      </c>
      <c r="E7964" s="15">
        <v>0</v>
      </c>
    </row>
    <row r="7965" spans="1:5" x14ac:dyDescent="0.2">
      <c r="A7965" s="20">
        <v>103206</v>
      </c>
      <c r="B7965" s="17" t="s">
        <v>7926</v>
      </c>
      <c r="C7965" s="20" t="s">
        <v>19</v>
      </c>
      <c r="D7965" s="21">
        <v>2425.08</v>
      </c>
      <c r="E7965" s="15">
        <v>0</v>
      </c>
    </row>
    <row r="7966" spans="1:5" x14ac:dyDescent="0.2">
      <c r="A7966" s="20">
        <v>103211</v>
      </c>
      <c r="B7966" s="17" t="s">
        <v>7927</v>
      </c>
      <c r="C7966" s="20" t="s">
        <v>19</v>
      </c>
      <c r="D7966" s="21">
        <v>0</v>
      </c>
      <c r="E7966" s="15">
        <v>0</v>
      </c>
    </row>
    <row r="7967" spans="1:5" x14ac:dyDescent="0.2">
      <c r="A7967" s="20">
        <v>103196</v>
      </c>
      <c r="B7967" s="17" t="s">
        <v>7928</v>
      </c>
      <c r="C7967" s="20" t="s">
        <v>19</v>
      </c>
      <c r="D7967" s="21">
        <v>0</v>
      </c>
      <c r="E7967" s="15">
        <v>0</v>
      </c>
    </row>
    <row r="7968" spans="1:5" x14ac:dyDescent="0.2">
      <c r="A7968" s="20">
        <v>103212</v>
      </c>
      <c r="B7968" s="17" t="s">
        <v>7929</v>
      </c>
      <c r="C7968" s="20" t="s">
        <v>19</v>
      </c>
      <c r="D7968" s="21">
        <v>0</v>
      </c>
      <c r="E7968" s="15">
        <v>0</v>
      </c>
    </row>
    <row r="7969" spans="1:5" x14ac:dyDescent="0.2">
      <c r="A7969" s="20">
        <v>103197</v>
      </c>
      <c r="B7969" s="17" t="s">
        <v>7930</v>
      </c>
      <c r="C7969" s="20" t="s">
        <v>19</v>
      </c>
      <c r="D7969" s="21">
        <v>0</v>
      </c>
      <c r="E7969" s="15">
        <v>0</v>
      </c>
    </row>
    <row r="7970" spans="1:5" x14ac:dyDescent="0.2">
      <c r="A7970" s="20">
        <v>103217</v>
      </c>
      <c r="B7970" s="17" t="s">
        <v>7931</v>
      </c>
      <c r="C7970" s="20" t="s">
        <v>19</v>
      </c>
      <c r="D7970" s="21">
        <v>0</v>
      </c>
      <c r="E7970" s="15">
        <v>0</v>
      </c>
    </row>
    <row r="7971" spans="1:5" x14ac:dyDescent="0.2">
      <c r="A7971" s="20">
        <v>103202</v>
      </c>
      <c r="B7971" s="17" t="s">
        <v>7932</v>
      </c>
      <c r="C7971" s="20" t="s">
        <v>19</v>
      </c>
      <c r="D7971" s="21">
        <v>0</v>
      </c>
      <c r="E7971" s="15">
        <v>0</v>
      </c>
    </row>
    <row r="7972" spans="1:5" x14ac:dyDescent="0.2">
      <c r="A7972" s="20">
        <v>103215</v>
      </c>
      <c r="B7972" s="17" t="s">
        <v>7933</v>
      </c>
      <c r="C7972" s="20" t="s">
        <v>19</v>
      </c>
      <c r="D7972" s="21">
        <v>0</v>
      </c>
    </row>
    <row r="7973" spans="1:5" x14ac:dyDescent="0.2">
      <c r="A7973" s="20">
        <v>103200</v>
      </c>
      <c r="B7973" s="17" t="s">
        <v>7934</v>
      </c>
      <c r="C7973" s="20" t="s">
        <v>19</v>
      </c>
      <c r="D7973" s="21">
        <v>0</v>
      </c>
    </row>
    <row r="7974" spans="1:5" x14ac:dyDescent="0.2">
      <c r="A7974" s="20">
        <v>103216</v>
      </c>
      <c r="B7974" s="17" t="s">
        <v>7935</v>
      </c>
      <c r="C7974" s="20" t="s">
        <v>19</v>
      </c>
      <c r="D7974" s="21">
        <v>0</v>
      </c>
      <c r="E7974" s="15">
        <v>0</v>
      </c>
    </row>
    <row r="7975" spans="1:5" x14ac:dyDescent="0.2">
      <c r="A7975" s="20">
        <v>103201</v>
      </c>
      <c r="B7975" s="17" t="s">
        <v>7936</v>
      </c>
      <c r="C7975" s="20" t="s">
        <v>19</v>
      </c>
      <c r="D7975" s="21">
        <v>0</v>
      </c>
    </row>
    <row r="7976" spans="1:5" x14ac:dyDescent="0.2">
      <c r="A7976" s="20">
        <v>103185</v>
      </c>
      <c r="B7976" s="17" t="s">
        <v>7937</v>
      </c>
      <c r="C7976" s="20" t="s">
        <v>19</v>
      </c>
      <c r="D7976" s="21">
        <v>6197.57</v>
      </c>
    </row>
    <row r="7977" spans="1:5" x14ac:dyDescent="0.2">
      <c r="A7977" s="20">
        <v>103218</v>
      </c>
      <c r="B7977" s="17" t="s">
        <v>7938</v>
      </c>
      <c r="C7977" s="20" t="s">
        <v>19</v>
      </c>
      <c r="D7977" s="21">
        <v>0</v>
      </c>
    </row>
    <row r="7978" spans="1:5" x14ac:dyDescent="0.2">
      <c r="A7978" s="20">
        <v>103203</v>
      </c>
      <c r="B7978" s="17" t="s">
        <v>7939</v>
      </c>
      <c r="C7978" s="20" t="s">
        <v>19</v>
      </c>
      <c r="D7978" s="21">
        <v>0</v>
      </c>
    </row>
    <row r="7979" spans="1:5" x14ac:dyDescent="0.2">
      <c r="A7979" s="20">
        <v>103213</v>
      </c>
      <c r="B7979" s="17" t="s">
        <v>7940</v>
      </c>
      <c r="C7979" s="20" t="s">
        <v>19</v>
      </c>
      <c r="D7979" s="21">
        <v>0</v>
      </c>
      <c r="E7979" s="15">
        <v>0</v>
      </c>
    </row>
    <row r="7980" spans="1:5" x14ac:dyDescent="0.2">
      <c r="A7980" s="20">
        <v>103198</v>
      </c>
      <c r="B7980" s="17" t="s">
        <v>7941</v>
      </c>
      <c r="C7980" s="20" t="s">
        <v>19</v>
      </c>
      <c r="D7980" s="21">
        <v>0</v>
      </c>
      <c r="E7980" s="15">
        <v>0</v>
      </c>
    </row>
    <row r="7981" spans="1:5" x14ac:dyDescent="0.2">
      <c r="A7981" s="20">
        <v>103214</v>
      </c>
      <c r="B7981" s="17" t="s">
        <v>7942</v>
      </c>
      <c r="C7981" s="20" t="s">
        <v>19</v>
      </c>
      <c r="D7981" s="21">
        <v>0</v>
      </c>
      <c r="E7981" s="15">
        <v>0</v>
      </c>
    </row>
    <row r="7982" spans="1:5" x14ac:dyDescent="0.2">
      <c r="A7982" s="20">
        <v>103199</v>
      </c>
      <c r="B7982" s="17" t="s">
        <v>7943</v>
      </c>
      <c r="C7982" s="20" t="s">
        <v>19</v>
      </c>
      <c r="D7982" s="21">
        <v>0</v>
      </c>
      <c r="E7982" s="15">
        <v>0</v>
      </c>
    </row>
    <row r="7983" spans="1:5" x14ac:dyDescent="0.2">
      <c r="A7983" s="20">
        <v>103219</v>
      </c>
      <c r="B7983" s="17" t="s">
        <v>7944</v>
      </c>
      <c r="C7983" s="20" t="s">
        <v>19</v>
      </c>
      <c r="D7983" s="21">
        <v>0</v>
      </c>
      <c r="E7983" s="15">
        <v>0</v>
      </c>
    </row>
    <row r="7984" spans="1:5" x14ac:dyDescent="0.2">
      <c r="A7984" s="20">
        <v>103204</v>
      </c>
      <c r="B7984" s="17" t="s">
        <v>7945</v>
      </c>
      <c r="C7984" s="20" t="s">
        <v>19</v>
      </c>
      <c r="D7984" s="21">
        <v>0</v>
      </c>
    </row>
    <row r="7985" spans="1:5" x14ac:dyDescent="0.2">
      <c r="A7985" s="20">
        <v>103186</v>
      </c>
      <c r="B7985" s="17" t="s">
        <v>7946</v>
      </c>
      <c r="C7985" s="20" t="s">
        <v>19</v>
      </c>
      <c r="D7985" s="21">
        <v>6504.88</v>
      </c>
      <c r="E7985" s="15">
        <v>0</v>
      </c>
    </row>
    <row r="7986" spans="1:5" x14ac:dyDescent="0.2">
      <c r="A7986" s="20">
        <v>103210</v>
      </c>
      <c r="B7986" s="17" t="s">
        <v>7947</v>
      </c>
      <c r="C7986" s="20" t="s">
        <v>19</v>
      </c>
      <c r="D7986" s="21">
        <v>2356.52</v>
      </c>
    </row>
    <row r="7987" spans="1:5" x14ac:dyDescent="0.2">
      <c r="A7987" s="20">
        <v>103195</v>
      </c>
      <c r="B7987" s="17" t="s">
        <v>7948</v>
      </c>
      <c r="C7987" s="20" t="s">
        <v>19</v>
      </c>
      <c r="D7987" s="21">
        <v>2216.64</v>
      </c>
      <c r="E7987" s="15">
        <v>0</v>
      </c>
    </row>
    <row r="7988" spans="1:5" x14ac:dyDescent="0.2">
      <c r="A7988" s="20">
        <v>103205</v>
      </c>
      <c r="B7988" s="17" t="s">
        <v>7949</v>
      </c>
      <c r="C7988" s="20" t="s">
        <v>19</v>
      </c>
      <c r="D7988" s="21">
        <v>4133.46</v>
      </c>
      <c r="E7988" s="15">
        <v>0</v>
      </c>
    </row>
    <row r="7989" spans="1:5" x14ac:dyDescent="0.2">
      <c r="A7989" s="20">
        <v>103190</v>
      </c>
      <c r="B7989" s="17" t="s">
        <v>7950</v>
      </c>
      <c r="C7989" s="20" t="s">
        <v>19</v>
      </c>
      <c r="D7989" s="21">
        <v>4109.18</v>
      </c>
    </row>
    <row r="7990" spans="1:5" x14ac:dyDescent="0.2">
      <c r="A7990" s="20">
        <v>103207</v>
      </c>
      <c r="B7990" s="17" t="s">
        <v>7951</v>
      </c>
      <c r="C7990" s="20" t="s">
        <v>19</v>
      </c>
      <c r="D7990" s="21">
        <v>2578.7199999999998</v>
      </c>
      <c r="E7990" s="15">
        <v>0</v>
      </c>
    </row>
    <row r="7991" spans="1:5" x14ac:dyDescent="0.2">
      <c r="A7991" s="20">
        <v>103192</v>
      </c>
      <c r="B7991" s="17" t="s">
        <v>7952</v>
      </c>
      <c r="C7991" s="20" t="s">
        <v>19</v>
      </c>
      <c r="D7991" s="21">
        <v>2554.44</v>
      </c>
    </row>
    <row r="7992" spans="1:5" x14ac:dyDescent="0.2">
      <c r="A7992" s="20">
        <v>103208</v>
      </c>
      <c r="B7992" s="17" t="s">
        <v>7953</v>
      </c>
      <c r="C7992" s="20" t="s">
        <v>19</v>
      </c>
      <c r="D7992" s="21">
        <v>1997.45</v>
      </c>
      <c r="E7992" s="15">
        <v>0</v>
      </c>
    </row>
    <row r="7993" spans="1:5" x14ac:dyDescent="0.2">
      <c r="A7993" s="20">
        <v>103193</v>
      </c>
      <c r="B7993" s="17" t="s">
        <v>7954</v>
      </c>
      <c r="C7993" s="20" t="s">
        <v>19</v>
      </c>
      <c r="D7993" s="21">
        <v>1973.17</v>
      </c>
      <c r="E7993" s="15">
        <v>0</v>
      </c>
    </row>
    <row r="7994" spans="1:5" x14ac:dyDescent="0.2">
      <c r="A7994" s="20">
        <v>103187</v>
      </c>
      <c r="B7994" s="17" t="s">
        <v>7955</v>
      </c>
      <c r="C7994" s="20" t="s">
        <v>19</v>
      </c>
      <c r="D7994" s="21">
        <v>4907.1499999999996</v>
      </c>
    </row>
    <row r="7995" spans="1:5" x14ac:dyDescent="0.2">
      <c r="A7995" s="20">
        <v>103188</v>
      </c>
      <c r="B7995" s="17" t="s">
        <v>7956</v>
      </c>
      <c r="C7995" s="20" t="s">
        <v>19</v>
      </c>
      <c r="D7995" s="21">
        <v>5266.13</v>
      </c>
      <c r="E7995" s="15">
        <v>0</v>
      </c>
    </row>
    <row r="7996" spans="1:5" x14ac:dyDescent="0.2">
      <c r="A7996" s="20">
        <v>103189</v>
      </c>
      <c r="B7996" s="17" t="s">
        <v>7957</v>
      </c>
      <c r="C7996" s="20" t="s">
        <v>19</v>
      </c>
      <c r="D7996" s="21">
        <v>2644.25</v>
      </c>
      <c r="E7996" s="15">
        <v>0</v>
      </c>
    </row>
    <row r="7997" spans="1:5" x14ac:dyDescent="0.2">
      <c r="A7997" s="20">
        <v>103209</v>
      </c>
      <c r="B7997" s="17" t="s">
        <v>7958</v>
      </c>
      <c r="C7997" s="20" t="s">
        <v>19</v>
      </c>
      <c r="D7997" s="21">
        <v>2855.42</v>
      </c>
    </row>
    <row r="7998" spans="1:5" x14ac:dyDescent="0.2">
      <c r="A7998" s="20">
        <v>103194</v>
      </c>
      <c r="B7998" s="17" t="s">
        <v>7959</v>
      </c>
      <c r="C7998" s="20" t="s">
        <v>19</v>
      </c>
      <c r="D7998" s="21">
        <v>2831.14</v>
      </c>
      <c r="E7998" s="15">
        <v>0</v>
      </c>
    </row>
    <row r="7999" spans="1:5" x14ac:dyDescent="0.2">
      <c r="A7999" s="20">
        <v>95001</v>
      </c>
      <c r="B7999" s="17" t="s">
        <v>7960</v>
      </c>
      <c r="C7999" s="20" t="s">
        <v>17</v>
      </c>
      <c r="D7999" s="21">
        <v>0</v>
      </c>
    </row>
    <row r="8000" spans="1:5" x14ac:dyDescent="0.2">
      <c r="A8000" s="20">
        <v>95000</v>
      </c>
      <c r="B8000" s="17" t="s">
        <v>7961</v>
      </c>
      <c r="C8000" s="20" t="s">
        <v>17</v>
      </c>
      <c r="D8000" s="21">
        <v>0</v>
      </c>
    </row>
    <row r="8001" spans="1:5" x14ac:dyDescent="0.2">
      <c r="A8001" s="20">
        <v>95005</v>
      </c>
      <c r="B8001" s="17" t="s">
        <v>7962</v>
      </c>
      <c r="C8001" s="20" t="s">
        <v>17</v>
      </c>
      <c r="D8001" s="21">
        <v>0</v>
      </c>
      <c r="E8001" s="15">
        <v>0</v>
      </c>
    </row>
    <row r="8002" spans="1:5" x14ac:dyDescent="0.2">
      <c r="A8002" s="20">
        <v>95004</v>
      </c>
      <c r="B8002" s="17" t="s">
        <v>7963</v>
      </c>
      <c r="C8002" s="20" t="s">
        <v>17</v>
      </c>
      <c r="D8002" s="21">
        <v>0</v>
      </c>
      <c r="E8002" s="15">
        <v>0</v>
      </c>
    </row>
    <row r="8003" spans="1:5" x14ac:dyDescent="0.2">
      <c r="A8003" s="20">
        <v>95003</v>
      </c>
      <c r="B8003" s="17" t="s">
        <v>7964</v>
      </c>
      <c r="C8003" s="20" t="s">
        <v>17</v>
      </c>
      <c r="D8003" s="21">
        <v>0</v>
      </c>
      <c r="E8003" s="15">
        <v>0</v>
      </c>
    </row>
    <row r="8004" spans="1:5" x14ac:dyDescent="0.2">
      <c r="A8004" s="20">
        <v>95002</v>
      </c>
      <c r="B8004" s="17" t="s">
        <v>7965</v>
      </c>
      <c r="C8004" s="20" t="s">
        <v>17</v>
      </c>
      <c r="D8004" s="21">
        <v>0</v>
      </c>
    </row>
    <row r="8005" spans="1:5" x14ac:dyDescent="0.2">
      <c r="A8005" s="20">
        <v>95007</v>
      </c>
      <c r="B8005" s="17" t="s">
        <v>7966</v>
      </c>
      <c r="C8005" s="20" t="s">
        <v>17</v>
      </c>
      <c r="D8005" s="21">
        <v>0</v>
      </c>
    </row>
    <row r="8006" spans="1:5" x14ac:dyDescent="0.2">
      <c r="A8006" s="20">
        <v>95006</v>
      </c>
      <c r="B8006" s="17" t="s">
        <v>7967</v>
      </c>
      <c r="C8006" s="20" t="s">
        <v>17</v>
      </c>
      <c r="D8006" s="21">
        <v>0</v>
      </c>
    </row>
    <row r="8007" spans="1:5" x14ac:dyDescent="0.2">
      <c r="A8007" s="20">
        <v>104313</v>
      </c>
      <c r="B8007" s="17" t="s">
        <v>7968</v>
      </c>
      <c r="C8007" s="20" t="s">
        <v>17</v>
      </c>
      <c r="D8007" s="21">
        <v>0</v>
      </c>
    </row>
    <row r="8008" spans="1:5" x14ac:dyDescent="0.2">
      <c r="A8008" s="20">
        <v>104312</v>
      </c>
      <c r="B8008" s="17" t="s">
        <v>7969</v>
      </c>
      <c r="C8008" s="20" t="s">
        <v>17</v>
      </c>
      <c r="D8008" s="21">
        <v>0</v>
      </c>
    </row>
    <row r="8009" spans="1:5" x14ac:dyDescent="0.2">
      <c r="A8009" s="20">
        <v>94992</v>
      </c>
      <c r="B8009" s="17" t="s">
        <v>7970</v>
      </c>
      <c r="C8009" s="20" t="s">
        <v>17</v>
      </c>
      <c r="D8009" s="21">
        <v>77.53</v>
      </c>
      <c r="E8009" s="15">
        <v>0</v>
      </c>
    </row>
    <row r="8010" spans="1:5" x14ac:dyDescent="0.2">
      <c r="A8010" s="20">
        <v>94994</v>
      </c>
      <c r="B8010" s="17" t="s">
        <v>7971</v>
      </c>
      <c r="C8010" s="20" t="s">
        <v>17</v>
      </c>
      <c r="D8010" s="21">
        <v>94.06</v>
      </c>
      <c r="E8010" s="15">
        <v>0</v>
      </c>
    </row>
    <row r="8011" spans="1:5" x14ac:dyDescent="0.2">
      <c r="A8011" s="20">
        <v>94990</v>
      </c>
      <c r="B8011" s="17" t="s">
        <v>7972</v>
      </c>
      <c r="C8011" s="20" t="s">
        <v>105</v>
      </c>
      <c r="D8011" s="21">
        <v>795</v>
      </c>
      <c r="E8011" s="15">
        <v>0</v>
      </c>
    </row>
    <row r="8012" spans="1:5" x14ac:dyDescent="0.2">
      <c r="A8012" s="20">
        <v>94991</v>
      </c>
      <c r="B8012" s="17" t="s">
        <v>7973</v>
      </c>
      <c r="C8012" s="20" t="s">
        <v>105</v>
      </c>
      <c r="D8012" s="21">
        <v>672.75</v>
      </c>
    </row>
    <row r="8013" spans="1:5" x14ac:dyDescent="0.2">
      <c r="A8013" s="20">
        <v>104626</v>
      </c>
      <c r="B8013" s="17" t="s">
        <v>7974</v>
      </c>
      <c r="C8013" s="20" t="s">
        <v>105</v>
      </c>
      <c r="D8013" s="21">
        <v>687.71</v>
      </c>
      <c r="E8013" s="15">
        <v>0</v>
      </c>
    </row>
    <row r="8014" spans="1:5" x14ac:dyDescent="0.2">
      <c r="A8014" s="20">
        <v>94993</v>
      </c>
      <c r="B8014" s="17" t="s">
        <v>7975</v>
      </c>
      <c r="C8014" s="20" t="s">
        <v>17</v>
      </c>
      <c r="D8014" s="21">
        <v>70.19</v>
      </c>
      <c r="E8014" s="15">
        <v>0</v>
      </c>
    </row>
    <row r="8015" spans="1:5" x14ac:dyDescent="0.2">
      <c r="A8015" s="20">
        <v>94995</v>
      </c>
      <c r="B8015" s="17" t="s">
        <v>7976</v>
      </c>
      <c r="C8015" s="20" t="s">
        <v>17</v>
      </c>
      <c r="D8015" s="21">
        <v>84.27</v>
      </c>
      <c r="E8015" s="15">
        <v>0</v>
      </c>
    </row>
    <row r="8016" spans="1:5" x14ac:dyDescent="0.2">
      <c r="A8016" s="20">
        <v>101169</v>
      </c>
      <c r="B8016" s="17" t="s">
        <v>7977</v>
      </c>
      <c r="C8016" s="20" t="s">
        <v>17</v>
      </c>
      <c r="D8016" s="21">
        <v>153.78</v>
      </c>
      <c r="E8016" s="15">
        <v>0</v>
      </c>
    </row>
    <row r="8017" spans="1:5" x14ac:dyDescent="0.2">
      <c r="A8017" s="20">
        <v>104383</v>
      </c>
      <c r="B8017" s="17" t="s">
        <v>7978</v>
      </c>
      <c r="C8017" s="20" t="s">
        <v>17</v>
      </c>
      <c r="D8017" s="21">
        <v>0</v>
      </c>
      <c r="E8017" s="15">
        <v>0</v>
      </c>
    </row>
    <row r="8018" spans="1:5" x14ac:dyDescent="0.2">
      <c r="A8018" s="20">
        <v>101167</v>
      </c>
      <c r="B8018" s="17" t="s">
        <v>7979</v>
      </c>
      <c r="C8018" s="20" t="s">
        <v>17</v>
      </c>
      <c r="D8018" s="21">
        <v>137.77000000000001</v>
      </c>
      <c r="E8018" s="15">
        <v>0</v>
      </c>
    </row>
    <row r="8019" spans="1:5" x14ac:dyDescent="0.2">
      <c r="A8019" s="20">
        <v>101172</v>
      </c>
      <c r="B8019" s="17" t="s">
        <v>7980</v>
      </c>
      <c r="C8019" s="20" t="s">
        <v>17</v>
      </c>
      <c r="D8019" s="21">
        <v>74.23</v>
      </c>
      <c r="E8019" s="15">
        <v>0</v>
      </c>
    </row>
    <row r="8020" spans="1:5" x14ac:dyDescent="0.2">
      <c r="A8020" s="20">
        <v>104384</v>
      </c>
      <c r="B8020" s="17" t="s">
        <v>7981</v>
      </c>
      <c r="C8020" s="20" t="s">
        <v>17</v>
      </c>
      <c r="D8020" s="21">
        <v>0</v>
      </c>
      <c r="E8020" s="15">
        <v>0</v>
      </c>
    </row>
    <row r="8021" spans="1:5" x14ac:dyDescent="0.2">
      <c r="A8021" s="20">
        <v>101170</v>
      </c>
      <c r="B8021" s="17" t="s">
        <v>7982</v>
      </c>
      <c r="C8021" s="20" t="s">
        <v>17</v>
      </c>
      <c r="D8021" s="21">
        <v>47.36</v>
      </c>
      <c r="E8021" s="15">
        <v>0</v>
      </c>
    </row>
    <row r="8022" spans="1:5" x14ac:dyDescent="0.2">
      <c r="A8022" s="20">
        <v>104438</v>
      </c>
      <c r="B8022" s="17" t="s">
        <v>7983</v>
      </c>
      <c r="C8022" s="20" t="s">
        <v>17</v>
      </c>
      <c r="D8022" s="21">
        <v>0</v>
      </c>
      <c r="E8022" s="15">
        <v>0</v>
      </c>
    </row>
    <row r="8023" spans="1:5" x14ac:dyDescent="0.2">
      <c r="A8023" s="20">
        <v>92402</v>
      </c>
      <c r="B8023" s="17" t="s">
        <v>7984</v>
      </c>
      <c r="C8023" s="20" t="s">
        <v>17</v>
      </c>
      <c r="D8023" s="21">
        <v>103.08</v>
      </c>
      <c r="E8023" s="15">
        <v>0</v>
      </c>
    </row>
    <row r="8024" spans="1:5" x14ac:dyDescent="0.2">
      <c r="A8024" s="20">
        <v>104429</v>
      </c>
      <c r="B8024" s="17" t="s">
        <v>7985</v>
      </c>
      <c r="C8024" s="20" t="s">
        <v>17</v>
      </c>
      <c r="D8024" s="21">
        <v>0</v>
      </c>
      <c r="E8024" s="15">
        <v>0</v>
      </c>
    </row>
    <row r="8025" spans="1:5" x14ac:dyDescent="0.2">
      <c r="A8025" s="20">
        <v>104426</v>
      </c>
      <c r="B8025" s="17" t="s">
        <v>7986</v>
      </c>
      <c r="C8025" s="20" t="s">
        <v>17</v>
      </c>
      <c r="D8025" s="21">
        <v>0</v>
      </c>
      <c r="E8025" s="15">
        <v>0</v>
      </c>
    </row>
    <row r="8026" spans="1:5" x14ac:dyDescent="0.2">
      <c r="A8026" s="20">
        <v>104436</v>
      </c>
      <c r="B8026" s="17" t="s">
        <v>7987</v>
      </c>
      <c r="C8026" s="20" t="s">
        <v>17</v>
      </c>
      <c r="D8026" s="21">
        <v>0</v>
      </c>
    </row>
    <row r="8027" spans="1:5" x14ac:dyDescent="0.2">
      <c r="A8027" s="20">
        <v>104434</v>
      </c>
      <c r="B8027" s="17" t="s">
        <v>7988</v>
      </c>
      <c r="C8027" s="20" t="s">
        <v>17</v>
      </c>
      <c r="D8027" s="21">
        <v>0</v>
      </c>
    </row>
    <row r="8028" spans="1:5" x14ac:dyDescent="0.2">
      <c r="A8028" s="20">
        <v>104432</v>
      </c>
      <c r="B8028" s="17" t="s">
        <v>7989</v>
      </c>
      <c r="C8028" s="20" t="s">
        <v>17</v>
      </c>
      <c r="D8028" s="21">
        <v>130.54</v>
      </c>
    </row>
    <row r="8029" spans="1:5" x14ac:dyDescent="0.2">
      <c r="A8029" s="20">
        <v>93679</v>
      </c>
      <c r="B8029" s="17" t="s">
        <v>7990</v>
      </c>
      <c r="C8029" s="20" t="s">
        <v>17</v>
      </c>
      <c r="D8029" s="21">
        <v>125.75</v>
      </c>
      <c r="E8029" s="15">
        <v>0</v>
      </c>
    </row>
    <row r="8030" spans="1:5" x14ac:dyDescent="0.2">
      <c r="A8030" s="20">
        <v>92396</v>
      </c>
      <c r="B8030" s="17" t="s">
        <v>7991</v>
      </c>
      <c r="C8030" s="20" t="s">
        <v>17</v>
      </c>
      <c r="D8030" s="21">
        <v>106.04</v>
      </c>
      <c r="E8030" s="15">
        <v>0</v>
      </c>
    </row>
    <row r="8031" spans="1:5" x14ac:dyDescent="0.2">
      <c r="A8031" s="20">
        <v>104439</v>
      </c>
      <c r="B8031" s="17" t="s">
        <v>7992</v>
      </c>
      <c r="C8031" s="20" t="s">
        <v>17</v>
      </c>
      <c r="D8031" s="21">
        <v>0</v>
      </c>
      <c r="E8031" s="15">
        <v>0</v>
      </c>
    </row>
    <row r="8032" spans="1:5" x14ac:dyDescent="0.2">
      <c r="A8032" s="20">
        <v>104440</v>
      </c>
      <c r="B8032" s="17" t="s">
        <v>7993</v>
      </c>
      <c r="C8032" s="20" t="s">
        <v>17</v>
      </c>
      <c r="D8032" s="21">
        <v>0</v>
      </c>
      <c r="E8032" s="15">
        <v>0</v>
      </c>
    </row>
    <row r="8033" spans="1:5" x14ac:dyDescent="0.2">
      <c r="A8033" s="20">
        <v>92406</v>
      </c>
      <c r="B8033" s="17" t="s">
        <v>7994</v>
      </c>
      <c r="C8033" s="20" t="s">
        <v>17</v>
      </c>
      <c r="D8033" s="21">
        <v>178.5</v>
      </c>
      <c r="E8033" s="15">
        <v>0</v>
      </c>
    </row>
    <row r="8034" spans="1:5" x14ac:dyDescent="0.2">
      <c r="A8034" s="20">
        <v>92403</v>
      </c>
      <c r="B8034" s="17" t="s">
        <v>7995</v>
      </c>
      <c r="C8034" s="20" t="s">
        <v>17</v>
      </c>
      <c r="D8034" s="21">
        <v>88.8</v>
      </c>
      <c r="E8034" s="15">
        <v>0</v>
      </c>
    </row>
    <row r="8035" spans="1:5" x14ac:dyDescent="0.2">
      <c r="A8035" s="20">
        <v>92404</v>
      </c>
      <c r="B8035" s="17" t="s">
        <v>7996</v>
      </c>
      <c r="C8035" s="20" t="s">
        <v>17</v>
      </c>
      <c r="D8035" s="21">
        <v>103.21</v>
      </c>
      <c r="E8035" s="15">
        <v>0</v>
      </c>
    </row>
    <row r="8036" spans="1:5" x14ac:dyDescent="0.2">
      <c r="A8036" s="20">
        <v>104430</v>
      </c>
      <c r="B8036" s="17" t="s">
        <v>7997</v>
      </c>
      <c r="C8036" s="20" t="s">
        <v>17</v>
      </c>
      <c r="D8036" s="21">
        <v>0</v>
      </c>
      <c r="E8036" s="15">
        <v>0</v>
      </c>
    </row>
    <row r="8037" spans="1:5" x14ac:dyDescent="0.2">
      <c r="A8037" s="20">
        <v>104431</v>
      </c>
      <c r="B8037" s="17" t="s">
        <v>7998</v>
      </c>
      <c r="C8037" s="20" t="s">
        <v>17</v>
      </c>
      <c r="D8037" s="21">
        <v>0</v>
      </c>
      <c r="E8037" s="15">
        <v>0</v>
      </c>
    </row>
    <row r="8038" spans="1:5" x14ac:dyDescent="0.2">
      <c r="A8038" s="20">
        <v>104427</v>
      </c>
      <c r="B8038" s="17" t="s">
        <v>7999</v>
      </c>
      <c r="C8038" s="20" t="s">
        <v>17</v>
      </c>
      <c r="D8038" s="21">
        <v>0</v>
      </c>
      <c r="E8038" s="15">
        <v>0</v>
      </c>
    </row>
    <row r="8039" spans="1:5" x14ac:dyDescent="0.2">
      <c r="A8039" s="20">
        <v>104428</v>
      </c>
      <c r="B8039" s="17" t="s">
        <v>8000</v>
      </c>
      <c r="C8039" s="20" t="s">
        <v>17</v>
      </c>
      <c r="D8039" s="21">
        <v>0</v>
      </c>
      <c r="E8039" s="15">
        <v>0</v>
      </c>
    </row>
    <row r="8040" spans="1:5" x14ac:dyDescent="0.2">
      <c r="A8040" s="20">
        <v>92391</v>
      </c>
      <c r="B8040" s="17" t="s">
        <v>8001</v>
      </c>
      <c r="C8040" s="20" t="s">
        <v>17</v>
      </c>
      <c r="D8040" s="21">
        <v>96.67</v>
      </c>
      <c r="E8040" s="15">
        <v>0</v>
      </c>
    </row>
    <row r="8041" spans="1:5" x14ac:dyDescent="0.2">
      <c r="A8041" s="20">
        <v>92392</v>
      </c>
      <c r="B8041" s="17" t="s">
        <v>8002</v>
      </c>
      <c r="C8041" s="20" t="s">
        <v>17</v>
      </c>
      <c r="D8041" s="21">
        <v>106</v>
      </c>
      <c r="E8041" s="15">
        <v>0</v>
      </c>
    </row>
    <row r="8042" spans="1:5" x14ac:dyDescent="0.2">
      <c r="A8042" s="20">
        <v>104437</v>
      </c>
      <c r="B8042" s="17" t="s">
        <v>8003</v>
      </c>
      <c r="C8042" s="20" t="s">
        <v>17</v>
      </c>
      <c r="D8042" s="21">
        <v>0</v>
      </c>
      <c r="E8042" s="15">
        <v>0</v>
      </c>
    </row>
    <row r="8043" spans="1:5" x14ac:dyDescent="0.2">
      <c r="A8043" s="20">
        <v>104435</v>
      </c>
      <c r="B8043" s="17" t="s">
        <v>8004</v>
      </c>
      <c r="C8043" s="20" t="s">
        <v>17</v>
      </c>
      <c r="D8043" s="21">
        <v>0</v>
      </c>
    </row>
    <row r="8044" spans="1:5" x14ac:dyDescent="0.2">
      <c r="A8044" s="20">
        <v>104433</v>
      </c>
      <c r="B8044" s="17" t="s">
        <v>8005</v>
      </c>
      <c r="C8044" s="20" t="s">
        <v>17</v>
      </c>
      <c r="D8044" s="21">
        <v>114.54</v>
      </c>
      <c r="E8044" s="15">
        <v>0</v>
      </c>
    </row>
    <row r="8045" spans="1:5" x14ac:dyDescent="0.2">
      <c r="A8045" s="20">
        <v>93680</v>
      </c>
      <c r="B8045" s="17" t="s">
        <v>8006</v>
      </c>
      <c r="C8045" s="20" t="s">
        <v>17</v>
      </c>
      <c r="D8045" s="21">
        <v>111.41</v>
      </c>
    </row>
    <row r="8046" spans="1:5" x14ac:dyDescent="0.2">
      <c r="A8046" s="20">
        <v>93681</v>
      </c>
      <c r="B8046" s="17" t="s">
        <v>8007</v>
      </c>
      <c r="C8046" s="20" t="s">
        <v>17</v>
      </c>
      <c r="D8046" s="21">
        <v>133.5</v>
      </c>
    </row>
    <row r="8047" spans="1:5" x14ac:dyDescent="0.2">
      <c r="A8047" s="20">
        <v>92397</v>
      </c>
      <c r="B8047" s="17" t="s">
        <v>8008</v>
      </c>
      <c r="C8047" s="20" t="s">
        <v>17</v>
      </c>
      <c r="D8047" s="21">
        <v>92.19</v>
      </c>
      <c r="E8047" s="15">
        <v>0</v>
      </c>
    </row>
    <row r="8048" spans="1:5" x14ac:dyDescent="0.2">
      <c r="A8048" s="20">
        <v>92398</v>
      </c>
      <c r="B8048" s="17" t="s">
        <v>8009</v>
      </c>
      <c r="C8048" s="20" t="s">
        <v>17</v>
      </c>
      <c r="D8048" s="21">
        <v>106.61</v>
      </c>
      <c r="E8048" s="15">
        <v>0</v>
      </c>
    </row>
    <row r="8049" spans="1:5" x14ac:dyDescent="0.2">
      <c r="A8049" s="20">
        <v>92400</v>
      </c>
      <c r="B8049" s="17" t="s">
        <v>8010</v>
      </c>
      <c r="C8049" s="20" t="s">
        <v>17</v>
      </c>
      <c r="D8049" s="21">
        <v>124.87</v>
      </c>
      <c r="E8049" s="15">
        <v>0</v>
      </c>
    </row>
    <row r="8050" spans="1:5" x14ac:dyDescent="0.2">
      <c r="A8050" s="20">
        <v>92395</v>
      </c>
      <c r="B8050" s="17" t="s">
        <v>8011</v>
      </c>
      <c r="C8050" s="20" t="s">
        <v>17</v>
      </c>
      <c r="D8050" s="21">
        <v>152.93</v>
      </c>
      <c r="E8050" s="15">
        <v>0</v>
      </c>
    </row>
    <row r="8051" spans="1:5" x14ac:dyDescent="0.2">
      <c r="A8051" s="20">
        <v>92393</v>
      </c>
      <c r="B8051" s="17" t="s">
        <v>8012</v>
      </c>
      <c r="C8051" s="20" t="s">
        <v>17</v>
      </c>
      <c r="D8051" s="21">
        <v>96.95</v>
      </c>
      <c r="E8051" s="15">
        <v>0</v>
      </c>
    </row>
    <row r="8052" spans="1:5" x14ac:dyDescent="0.2">
      <c r="A8052" s="20">
        <v>92394</v>
      </c>
      <c r="B8052" s="17" t="s">
        <v>8013</v>
      </c>
      <c r="C8052" s="20" t="s">
        <v>17</v>
      </c>
      <c r="D8052" s="21">
        <v>116.61</v>
      </c>
      <c r="E8052" s="15">
        <v>0</v>
      </c>
    </row>
    <row r="8053" spans="1:5" x14ac:dyDescent="0.2">
      <c r="A8053" s="20">
        <v>97115</v>
      </c>
      <c r="B8053" s="17" t="s">
        <v>8014</v>
      </c>
      <c r="C8053" s="20" t="s">
        <v>284</v>
      </c>
      <c r="D8053" s="21">
        <v>65.25</v>
      </c>
      <c r="E8053" s="15">
        <v>0</v>
      </c>
    </row>
    <row r="8054" spans="1:5" x14ac:dyDescent="0.2">
      <c r="A8054" s="20">
        <v>97113</v>
      </c>
      <c r="B8054" s="17" t="s">
        <v>8015</v>
      </c>
      <c r="C8054" s="20" t="s">
        <v>17</v>
      </c>
      <c r="D8054" s="21">
        <v>2.92</v>
      </c>
      <c r="E8054" s="15">
        <v>0</v>
      </c>
    </row>
    <row r="8055" spans="1:5" x14ac:dyDescent="0.2">
      <c r="A8055" s="20">
        <v>97120</v>
      </c>
      <c r="B8055" s="17" t="s">
        <v>8016</v>
      </c>
      <c r="C8055" s="20" t="s">
        <v>284</v>
      </c>
      <c r="D8055" s="21">
        <v>8.24</v>
      </c>
      <c r="E8055" s="15">
        <v>0</v>
      </c>
    </row>
    <row r="8056" spans="1:5" x14ac:dyDescent="0.2">
      <c r="A8056" s="20">
        <v>97116</v>
      </c>
      <c r="B8056" s="17" t="s">
        <v>8017</v>
      </c>
      <c r="C8056" s="20" t="s">
        <v>284</v>
      </c>
      <c r="D8056" s="21">
        <v>23.01</v>
      </c>
      <c r="E8056" s="15">
        <v>0</v>
      </c>
    </row>
    <row r="8057" spans="1:5" x14ac:dyDescent="0.2">
      <c r="A8057" s="20">
        <v>97117</v>
      </c>
      <c r="B8057" s="17" t="s">
        <v>8018</v>
      </c>
      <c r="C8057" s="20" t="s">
        <v>284</v>
      </c>
      <c r="D8057" s="21">
        <v>18.84</v>
      </c>
      <c r="E8057" s="15">
        <v>0</v>
      </c>
    </row>
    <row r="8058" spans="1:5" x14ac:dyDescent="0.2">
      <c r="A8058" s="20">
        <v>97118</v>
      </c>
      <c r="B8058" s="17" t="s">
        <v>8019</v>
      </c>
      <c r="C8058" s="20" t="s">
        <v>284</v>
      </c>
      <c r="D8058" s="21">
        <v>14.95</v>
      </c>
    </row>
    <row r="8059" spans="1:5" x14ac:dyDescent="0.2">
      <c r="A8059" s="20">
        <v>97119</v>
      </c>
      <c r="B8059" s="17" t="s">
        <v>8020</v>
      </c>
      <c r="C8059" s="20" t="s">
        <v>284</v>
      </c>
      <c r="D8059" s="21">
        <v>12.84</v>
      </c>
      <c r="E8059" s="15">
        <v>0</v>
      </c>
    </row>
    <row r="8060" spans="1:5" x14ac:dyDescent="0.2">
      <c r="A8060" s="20">
        <v>97114</v>
      </c>
      <c r="B8060" s="17" t="s">
        <v>8021</v>
      </c>
      <c r="C8060" s="20" t="s">
        <v>26</v>
      </c>
      <c r="D8060" s="21">
        <v>0.51</v>
      </c>
      <c r="E8060" s="15">
        <v>0</v>
      </c>
    </row>
    <row r="8061" spans="1:5" x14ac:dyDescent="0.2">
      <c r="A8061" s="20">
        <v>97111</v>
      </c>
      <c r="B8061" s="17" t="s">
        <v>8022</v>
      </c>
      <c r="C8061" s="20" t="s">
        <v>17</v>
      </c>
      <c r="D8061" s="21">
        <v>195.18</v>
      </c>
      <c r="E8061" s="15">
        <v>0</v>
      </c>
    </row>
    <row r="8062" spans="1:5" x14ac:dyDescent="0.2">
      <c r="A8062" s="20">
        <v>97112</v>
      </c>
      <c r="B8062" s="17" t="s">
        <v>8023</v>
      </c>
      <c r="C8062" s="20" t="s">
        <v>17</v>
      </c>
      <c r="D8062" s="21">
        <v>202.26</v>
      </c>
      <c r="E8062" s="15">
        <v>0</v>
      </c>
    </row>
    <row r="8063" spans="1:5" x14ac:dyDescent="0.2">
      <c r="A8063" s="20">
        <v>103904</v>
      </c>
      <c r="B8063" s="17" t="s">
        <v>8024</v>
      </c>
      <c r="C8063" s="20" t="s">
        <v>17</v>
      </c>
      <c r="D8063" s="21">
        <v>121.26</v>
      </c>
      <c r="E8063" s="15">
        <v>0</v>
      </c>
    </row>
    <row r="8064" spans="1:5" x14ac:dyDescent="0.2">
      <c r="A8064" s="20">
        <v>103905</v>
      </c>
      <c r="B8064" s="17" t="s">
        <v>8025</v>
      </c>
      <c r="C8064" s="20" t="s">
        <v>17</v>
      </c>
      <c r="D8064" s="21">
        <v>127.95</v>
      </c>
      <c r="E8064" s="15">
        <v>0</v>
      </c>
    </row>
    <row r="8065" spans="1:5" x14ac:dyDescent="0.2">
      <c r="A8065" s="20">
        <v>103907</v>
      </c>
      <c r="B8065" s="17" t="s">
        <v>8026</v>
      </c>
      <c r="C8065" s="20" t="s">
        <v>17</v>
      </c>
      <c r="D8065" s="21">
        <v>133.85</v>
      </c>
      <c r="E8065" s="15">
        <v>0</v>
      </c>
    </row>
    <row r="8066" spans="1:5" x14ac:dyDescent="0.2">
      <c r="A8066" s="20">
        <v>103911</v>
      </c>
      <c r="B8066" s="17" t="s">
        <v>8027</v>
      </c>
      <c r="C8066" s="20" t="s">
        <v>17</v>
      </c>
      <c r="D8066" s="21">
        <v>193.57</v>
      </c>
      <c r="E8066" s="15">
        <v>0</v>
      </c>
    </row>
    <row r="8067" spans="1:5" x14ac:dyDescent="0.2">
      <c r="A8067" s="20">
        <v>97104</v>
      </c>
      <c r="B8067" s="17" t="s">
        <v>8028</v>
      </c>
      <c r="C8067" s="20" t="s">
        <v>17</v>
      </c>
      <c r="D8067" s="21">
        <v>124.5</v>
      </c>
      <c r="E8067" s="15">
        <v>0</v>
      </c>
    </row>
    <row r="8068" spans="1:5" x14ac:dyDescent="0.2">
      <c r="A8068" s="20">
        <v>103906</v>
      </c>
      <c r="B8068" s="17" t="s">
        <v>8029</v>
      </c>
      <c r="C8068" s="20" t="s">
        <v>17</v>
      </c>
      <c r="D8068" s="21">
        <v>159.36000000000001</v>
      </c>
      <c r="E8068" s="15">
        <v>0</v>
      </c>
    </row>
    <row r="8069" spans="1:5" x14ac:dyDescent="0.2">
      <c r="A8069" s="20">
        <v>97105</v>
      </c>
      <c r="B8069" s="17" t="s">
        <v>8030</v>
      </c>
      <c r="C8069" s="20" t="s">
        <v>17</v>
      </c>
      <c r="D8069" s="21">
        <v>140.43</v>
      </c>
      <c r="E8069" s="15">
        <v>0</v>
      </c>
    </row>
    <row r="8070" spans="1:5" x14ac:dyDescent="0.2">
      <c r="A8070" s="20">
        <v>97106</v>
      </c>
      <c r="B8070" s="17" t="s">
        <v>8031</v>
      </c>
      <c r="C8070" s="20" t="s">
        <v>17</v>
      </c>
      <c r="D8070" s="21">
        <v>155.29</v>
      </c>
      <c r="E8070" s="15">
        <v>0</v>
      </c>
    </row>
    <row r="8071" spans="1:5" x14ac:dyDescent="0.2">
      <c r="A8071" s="20">
        <v>97107</v>
      </c>
      <c r="B8071" s="17" t="s">
        <v>8032</v>
      </c>
      <c r="C8071" s="20" t="s">
        <v>17</v>
      </c>
      <c r="D8071" s="21">
        <v>176.21</v>
      </c>
      <c r="E8071" s="15">
        <v>0</v>
      </c>
    </row>
    <row r="8072" spans="1:5" x14ac:dyDescent="0.2">
      <c r="A8072" s="20">
        <v>97108</v>
      </c>
      <c r="B8072" s="17" t="s">
        <v>8033</v>
      </c>
      <c r="C8072" s="20" t="s">
        <v>17</v>
      </c>
      <c r="D8072" s="21">
        <v>198.97</v>
      </c>
      <c r="E8072" s="15">
        <v>0</v>
      </c>
    </row>
    <row r="8073" spans="1:5" x14ac:dyDescent="0.2">
      <c r="A8073" s="20">
        <v>97109</v>
      </c>
      <c r="B8073" s="17" t="s">
        <v>8034</v>
      </c>
      <c r="C8073" s="20" t="s">
        <v>17</v>
      </c>
      <c r="D8073" s="21">
        <v>219.25</v>
      </c>
      <c r="E8073" s="15">
        <v>0</v>
      </c>
    </row>
    <row r="8074" spans="1:5" x14ac:dyDescent="0.2">
      <c r="A8074" s="20">
        <v>103913</v>
      </c>
      <c r="B8074" s="17" t="s">
        <v>8035</v>
      </c>
      <c r="C8074" s="20" t="s">
        <v>17</v>
      </c>
      <c r="D8074" s="21">
        <v>112.68</v>
      </c>
      <c r="E8074" s="15">
        <v>0</v>
      </c>
    </row>
    <row r="8075" spans="1:5" x14ac:dyDescent="0.2">
      <c r="A8075" s="20">
        <v>103914</v>
      </c>
      <c r="B8075" s="17" t="s">
        <v>8036</v>
      </c>
      <c r="C8075" s="20" t="s">
        <v>17</v>
      </c>
      <c r="D8075" s="21">
        <v>130.55000000000001</v>
      </c>
      <c r="E8075" s="15">
        <v>0</v>
      </c>
    </row>
    <row r="8076" spans="1:5" x14ac:dyDescent="0.2">
      <c r="A8076" s="20">
        <v>103915</v>
      </c>
      <c r="B8076" s="17" t="s">
        <v>8037</v>
      </c>
      <c r="C8076" s="20" t="s">
        <v>17</v>
      </c>
      <c r="D8076" s="21">
        <v>141.94999999999999</v>
      </c>
      <c r="E8076" s="15">
        <v>0</v>
      </c>
    </row>
    <row r="8077" spans="1:5" x14ac:dyDescent="0.2">
      <c r="A8077" s="20">
        <v>103916</v>
      </c>
      <c r="B8077" s="17" t="s">
        <v>8038</v>
      </c>
      <c r="C8077" s="20" t="s">
        <v>17</v>
      </c>
      <c r="D8077" s="21">
        <v>162.35</v>
      </c>
      <c r="E8077" s="15">
        <v>0</v>
      </c>
    </row>
    <row r="8078" spans="1:5" x14ac:dyDescent="0.2">
      <c r="A8078" s="20">
        <v>103917</v>
      </c>
      <c r="B8078" s="17" t="s">
        <v>8039</v>
      </c>
      <c r="C8078" s="20" t="s">
        <v>17</v>
      </c>
      <c r="D8078" s="21">
        <v>185.88</v>
      </c>
      <c r="E8078" s="15">
        <v>0</v>
      </c>
    </row>
    <row r="8079" spans="1:5" x14ac:dyDescent="0.2">
      <c r="A8079" s="20">
        <v>103918</v>
      </c>
      <c r="B8079" s="17" t="s">
        <v>8040</v>
      </c>
      <c r="C8079" s="20" t="s">
        <v>17</v>
      </c>
      <c r="D8079" s="21">
        <v>196.86</v>
      </c>
      <c r="E8079" s="15">
        <v>0</v>
      </c>
    </row>
    <row r="8080" spans="1:5" x14ac:dyDescent="0.2">
      <c r="A8080" s="20">
        <v>103919</v>
      </c>
      <c r="B8080" s="17" t="s">
        <v>8041</v>
      </c>
      <c r="C8080" s="20" t="s">
        <v>17</v>
      </c>
      <c r="D8080" s="21">
        <v>0</v>
      </c>
      <c r="E8080" s="15">
        <v>0</v>
      </c>
    </row>
    <row r="8081" spans="1:5" x14ac:dyDescent="0.2">
      <c r="A8081" s="20">
        <v>103920</v>
      </c>
      <c r="B8081" s="17" t="s">
        <v>8042</v>
      </c>
      <c r="C8081" s="20" t="s">
        <v>17</v>
      </c>
      <c r="D8081" s="21">
        <v>0</v>
      </c>
      <c r="E8081" s="15">
        <v>0</v>
      </c>
    </row>
    <row r="8082" spans="1:5" x14ac:dyDescent="0.2">
      <c r="A8082" s="20">
        <v>103921</v>
      </c>
      <c r="B8082" s="17" t="s">
        <v>8043</v>
      </c>
      <c r="C8082" s="20" t="s">
        <v>17</v>
      </c>
      <c r="D8082" s="21">
        <v>0</v>
      </c>
      <c r="E8082" s="15">
        <v>0</v>
      </c>
    </row>
    <row r="8083" spans="1:5" x14ac:dyDescent="0.2">
      <c r="A8083" s="20">
        <v>103922</v>
      </c>
      <c r="B8083" s="17" t="s">
        <v>8044</v>
      </c>
      <c r="C8083" s="20" t="s">
        <v>17</v>
      </c>
      <c r="D8083" s="21">
        <v>0</v>
      </c>
      <c r="E8083" s="15">
        <v>0</v>
      </c>
    </row>
    <row r="8084" spans="1:5" x14ac:dyDescent="0.2">
      <c r="A8084" s="20">
        <v>103923</v>
      </c>
      <c r="B8084" s="17" t="s">
        <v>8045</v>
      </c>
      <c r="C8084" s="20" t="s">
        <v>17</v>
      </c>
      <c r="D8084" s="21">
        <v>0</v>
      </c>
      <c r="E8084" s="15">
        <v>0</v>
      </c>
    </row>
    <row r="8085" spans="1:5" x14ac:dyDescent="0.2">
      <c r="A8085" s="20">
        <v>103908</v>
      </c>
      <c r="B8085" s="17" t="s">
        <v>8046</v>
      </c>
      <c r="C8085" s="20" t="s">
        <v>17</v>
      </c>
      <c r="D8085" s="21">
        <v>150.97</v>
      </c>
      <c r="E8085" s="15">
        <v>0</v>
      </c>
    </row>
    <row r="8086" spans="1:5" x14ac:dyDescent="0.2">
      <c r="A8086" s="20">
        <v>103909</v>
      </c>
      <c r="B8086" s="17" t="s">
        <v>8047</v>
      </c>
      <c r="C8086" s="20" t="s">
        <v>17</v>
      </c>
      <c r="D8086" s="21">
        <v>171.34</v>
      </c>
      <c r="E8086" s="15">
        <v>0</v>
      </c>
    </row>
    <row r="8087" spans="1:5" x14ac:dyDescent="0.2">
      <c r="A8087" s="20">
        <v>103912</v>
      </c>
      <c r="B8087" s="17" t="s">
        <v>8048</v>
      </c>
      <c r="C8087" s="20" t="s">
        <v>17</v>
      </c>
      <c r="D8087" s="21">
        <v>213.3</v>
      </c>
      <c r="E8087" s="15">
        <v>0</v>
      </c>
    </row>
    <row r="8088" spans="1:5" x14ac:dyDescent="0.2">
      <c r="A8088" s="20">
        <v>101979</v>
      </c>
      <c r="B8088" s="17" t="s">
        <v>8049</v>
      </c>
      <c r="C8088" s="20" t="s">
        <v>26</v>
      </c>
      <c r="D8088" s="21">
        <v>40.270000000000003</v>
      </c>
      <c r="E8088" s="15">
        <v>0</v>
      </c>
    </row>
    <row r="8089" spans="1:5" x14ac:dyDescent="0.2">
      <c r="A8089" s="20">
        <v>101970</v>
      </c>
      <c r="B8089" s="17" t="s">
        <v>8050</v>
      </c>
      <c r="C8089" s="20" t="s">
        <v>26</v>
      </c>
      <c r="D8089" s="21">
        <v>0</v>
      </c>
      <c r="E8089" s="15">
        <v>0</v>
      </c>
    </row>
    <row r="8090" spans="1:5" x14ac:dyDescent="0.2">
      <c r="A8090" s="20">
        <v>101972</v>
      </c>
      <c r="B8090" s="17" t="s">
        <v>8051</v>
      </c>
      <c r="C8090" s="20" t="s">
        <v>26</v>
      </c>
      <c r="D8090" s="21">
        <v>0</v>
      </c>
      <c r="E8090" s="15">
        <v>0</v>
      </c>
    </row>
    <row r="8091" spans="1:5" x14ac:dyDescent="0.2">
      <c r="A8091" s="20">
        <v>101966</v>
      </c>
      <c r="B8091" s="17" t="s">
        <v>8052</v>
      </c>
      <c r="C8091" s="20" t="s">
        <v>26</v>
      </c>
      <c r="D8091" s="21">
        <v>215.22</v>
      </c>
      <c r="E8091" s="15">
        <v>0</v>
      </c>
    </row>
    <row r="8092" spans="1:5" x14ac:dyDescent="0.2">
      <c r="A8092" s="20">
        <v>101976</v>
      </c>
      <c r="B8092" s="17" t="s">
        <v>8053</v>
      </c>
      <c r="C8092" s="20" t="s">
        <v>26</v>
      </c>
      <c r="D8092" s="21">
        <v>0</v>
      </c>
      <c r="E8092" s="15">
        <v>0</v>
      </c>
    </row>
    <row r="8093" spans="1:5" x14ac:dyDescent="0.2">
      <c r="A8093" s="20">
        <v>101978</v>
      </c>
      <c r="B8093" s="17" t="s">
        <v>8054</v>
      </c>
      <c r="C8093" s="20" t="s">
        <v>26</v>
      </c>
      <c r="D8093" s="21">
        <v>0</v>
      </c>
      <c r="E8093" s="15">
        <v>0</v>
      </c>
    </row>
    <row r="8094" spans="1:5" x14ac:dyDescent="0.2">
      <c r="A8094" s="20">
        <v>101967</v>
      </c>
      <c r="B8094" s="17" t="s">
        <v>8055</v>
      </c>
      <c r="C8094" s="20" t="s">
        <v>26</v>
      </c>
      <c r="D8094" s="21">
        <v>0</v>
      </c>
      <c r="E8094" s="15">
        <v>0</v>
      </c>
    </row>
    <row r="8095" spans="1:5" x14ac:dyDescent="0.2">
      <c r="A8095" s="20">
        <v>101968</v>
      </c>
      <c r="B8095" s="17" t="s">
        <v>8056</v>
      </c>
      <c r="C8095" s="20" t="s">
        <v>26</v>
      </c>
      <c r="D8095" s="21">
        <v>0</v>
      </c>
      <c r="E8095" s="15">
        <v>0</v>
      </c>
    </row>
    <row r="8096" spans="1:5" x14ac:dyDescent="0.2">
      <c r="A8096" s="20">
        <v>101965</v>
      </c>
      <c r="B8096" s="17" t="s">
        <v>8057</v>
      </c>
      <c r="C8096" s="20" t="s">
        <v>26</v>
      </c>
      <c r="D8096" s="21">
        <v>172.2</v>
      </c>
      <c r="E8096" s="15">
        <v>0</v>
      </c>
    </row>
    <row r="8097" spans="1:5" x14ac:dyDescent="0.2">
      <c r="A8097" s="20">
        <v>104100</v>
      </c>
      <c r="B8097" s="17" t="s">
        <v>8058</v>
      </c>
      <c r="C8097" s="20" t="s">
        <v>17</v>
      </c>
      <c r="D8097" s="21">
        <v>0</v>
      </c>
      <c r="E8097" s="15">
        <v>0</v>
      </c>
    </row>
    <row r="8098" spans="1:5" x14ac:dyDescent="0.2">
      <c r="A8098" s="20">
        <v>104099</v>
      </c>
      <c r="B8098" s="17" t="s">
        <v>8059</v>
      </c>
      <c r="C8098" s="20" t="s">
        <v>17</v>
      </c>
      <c r="D8098" s="21">
        <v>0</v>
      </c>
      <c r="E8098" s="15">
        <v>0</v>
      </c>
    </row>
    <row r="8099" spans="1:5" x14ac:dyDescent="0.2">
      <c r="A8099" s="20">
        <v>104102</v>
      </c>
      <c r="B8099" s="17" t="s">
        <v>8060</v>
      </c>
      <c r="C8099" s="20" t="s">
        <v>17</v>
      </c>
      <c r="D8099" s="21">
        <v>0</v>
      </c>
      <c r="E8099" s="15">
        <v>0</v>
      </c>
    </row>
    <row r="8100" spans="1:5" x14ac:dyDescent="0.2">
      <c r="A8100" s="20">
        <v>104101</v>
      </c>
      <c r="B8100" s="17" t="s">
        <v>8061</v>
      </c>
      <c r="C8100" s="20" t="s">
        <v>17</v>
      </c>
      <c r="D8100" s="21">
        <v>0</v>
      </c>
      <c r="E8100" s="15">
        <v>0</v>
      </c>
    </row>
    <row r="8101" spans="1:5" x14ac:dyDescent="0.2">
      <c r="A8101" s="20">
        <v>104103</v>
      </c>
      <c r="B8101" s="17" t="s">
        <v>8062</v>
      </c>
      <c r="C8101" s="20" t="s">
        <v>17</v>
      </c>
      <c r="D8101" s="21">
        <v>0</v>
      </c>
      <c r="E8101" s="15">
        <v>0</v>
      </c>
    </row>
    <row r="8102" spans="1:5" x14ac:dyDescent="0.2">
      <c r="A8102" s="20">
        <v>92123</v>
      </c>
      <c r="B8102" s="17" t="s">
        <v>8063</v>
      </c>
      <c r="C8102" s="20" t="s">
        <v>105</v>
      </c>
      <c r="D8102" s="21">
        <v>112.31</v>
      </c>
    </row>
    <row r="8103" spans="1:5" x14ac:dyDescent="0.2">
      <c r="A8103" s="20">
        <v>106665</v>
      </c>
      <c r="B8103" s="17" t="s">
        <v>8064</v>
      </c>
      <c r="C8103" s="20" t="s">
        <v>105</v>
      </c>
      <c r="D8103" s="21">
        <v>0</v>
      </c>
    </row>
    <row r="8104" spans="1:5" x14ac:dyDescent="0.2">
      <c r="A8104" s="20">
        <v>92122</v>
      </c>
      <c r="B8104" s="17" t="s">
        <v>8065</v>
      </c>
      <c r="C8104" s="20" t="s">
        <v>105</v>
      </c>
      <c r="D8104" s="21">
        <v>101.72</v>
      </c>
    </row>
    <row r="8105" spans="1:5" x14ac:dyDescent="0.2">
      <c r="A8105" s="20">
        <v>103615</v>
      </c>
      <c r="B8105" s="17" t="s">
        <v>8066</v>
      </c>
      <c r="C8105" s="20" t="s">
        <v>26</v>
      </c>
      <c r="D8105" s="21">
        <v>0</v>
      </c>
    </row>
    <row r="8106" spans="1:5" x14ac:dyDescent="0.2">
      <c r="A8106" s="20">
        <v>103637</v>
      </c>
      <c r="B8106" s="17" t="s">
        <v>8067</v>
      </c>
      <c r="C8106" s="20" t="s">
        <v>26</v>
      </c>
      <c r="D8106" s="21">
        <v>0</v>
      </c>
    </row>
    <row r="8107" spans="1:5" x14ac:dyDescent="0.2">
      <c r="A8107" s="20">
        <v>103593</v>
      </c>
      <c r="B8107" s="17" t="s">
        <v>8068</v>
      </c>
      <c r="C8107" s="20" t="s">
        <v>26</v>
      </c>
      <c r="D8107" s="21">
        <v>0</v>
      </c>
    </row>
    <row r="8108" spans="1:5" x14ac:dyDescent="0.2">
      <c r="A8108" s="20">
        <v>103616</v>
      </c>
      <c r="B8108" s="17" t="s">
        <v>8069</v>
      </c>
      <c r="C8108" s="20" t="s">
        <v>26</v>
      </c>
      <c r="D8108" s="21">
        <v>0</v>
      </c>
    </row>
    <row r="8109" spans="1:5" x14ac:dyDescent="0.2">
      <c r="A8109" s="20">
        <v>103638</v>
      </c>
      <c r="B8109" s="17" t="s">
        <v>8070</v>
      </c>
      <c r="C8109" s="20" t="s">
        <v>26</v>
      </c>
      <c r="D8109" s="21">
        <v>0</v>
      </c>
    </row>
    <row r="8110" spans="1:5" x14ac:dyDescent="0.2">
      <c r="A8110" s="20">
        <v>103594</v>
      </c>
      <c r="B8110" s="17" t="s">
        <v>8071</v>
      </c>
      <c r="C8110" s="20" t="s">
        <v>26</v>
      </c>
      <c r="D8110" s="21">
        <v>0</v>
      </c>
    </row>
    <row r="8111" spans="1:5" x14ac:dyDescent="0.2">
      <c r="A8111" s="20">
        <v>103617</v>
      </c>
      <c r="B8111" s="17" t="s">
        <v>8072</v>
      </c>
      <c r="C8111" s="20" t="s">
        <v>26</v>
      </c>
      <c r="D8111" s="21">
        <v>0</v>
      </c>
    </row>
    <row r="8112" spans="1:5" x14ac:dyDescent="0.2">
      <c r="A8112" s="20">
        <v>103639</v>
      </c>
      <c r="B8112" s="17" t="s">
        <v>8073</v>
      </c>
      <c r="C8112" s="20" t="s">
        <v>26</v>
      </c>
      <c r="D8112" s="21">
        <v>0</v>
      </c>
    </row>
    <row r="8113" spans="1:5" x14ac:dyDescent="0.2">
      <c r="A8113" s="20">
        <v>103595</v>
      </c>
      <c r="B8113" s="17" t="s">
        <v>8074</v>
      </c>
      <c r="C8113" s="20" t="s">
        <v>26</v>
      </c>
      <c r="D8113" s="21">
        <v>0</v>
      </c>
    </row>
    <row r="8114" spans="1:5" x14ac:dyDescent="0.2">
      <c r="A8114" s="20">
        <v>103609</v>
      </c>
      <c r="B8114" s="17" t="s">
        <v>8075</v>
      </c>
      <c r="C8114" s="20" t="s">
        <v>26</v>
      </c>
      <c r="D8114" s="21">
        <v>0</v>
      </c>
      <c r="E8114" s="15">
        <v>0</v>
      </c>
    </row>
    <row r="8115" spans="1:5" x14ac:dyDescent="0.2">
      <c r="A8115" s="20">
        <v>103631</v>
      </c>
      <c r="B8115" s="17" t="s">
        <v>8076</v>
      </c>
      <c r="C8115" s="20" t="s">
        <v>26</v>
      </c>
      <c r="D8115" s="21">
        <v>0</v>
      </c>
    </row>
    <row r="8116" spans="1:5" x14ac:dyDescent="0.2">
      <c r="A8116" s="20">
        <v>103587</v>
      </c>
      <c r="B8116" s="17" t="s">
        <v>8077</v>
      </c>
      <c r="C8116" s="20" t="s">
        <v>26</v>
      </c>
      <c r="D8116" s="21">
        <v>0</v>
      </c>
    </row>
    <row r="8117" spans="1:5" x14ac:dyDescent="0.2">
      <c r="A8117" s="20">
        <v>103618</v>
      </c>
      <c r="B8117" s="17" t="s">
        <v>8078</v>
      </c>
      <c r="C8117" s="20" t="s">
        <v>26</v>
      </c>
      <c r="D8117" s="21">
        <v>0</v>
      </c>
    </row>
    <row r="8118" spans="1:5" x14ac:dyDescent="0.2">
      <c r="A8118" s="20">
        <v>103640</v>
      </c>
      <c r="B8118" s="17" t="s">
        <v>8079</v>
      </c>
      <c r="C8118" s="20" t="s">
        <v>26</v>
      </c>
      <c r="D8118" s="21">
        <v>0</v>
      </c>
      <c r="E8118" s="15">
        <v>0</v>
      </c>
    </row>
    <row r="8119" spans="1:5" x14ac:dyDescent="0.2">
      <c r="A8119" s="20">
        <v>103596</v>
      </c>
      <c r="B8119" s="17" t="s">
        <v>8080</v>
      </c>
      <c r="C8119" s="20" t="s">
        <v>26</v>
      </c>
      <c r="D8119" s="21">
        <v>0</v>
      </c>
    </row>
    <row r="8120" spans="1:5" x14ac:dyDescent="0.2">
      <c r="A8120" s="20">
        <v>103619</v>
      </c>
      <c r="B8120" s="17" t="s">
        <v>8081</v>
      </c>
      <c r="C8120" s="20" t="s">
        <v>26</v>
      </c>
      <c r="D8120" s="21">
        <v>0</v>
      </c>
    </row>
    <row r="8121" spans="1:5" x14ac:dyDescent="0.2">
      <c r="A8121" s="20">
        <v>103641</v>
      </c>
      <c r="B8121" s="17" t="s">
        <v>8082</v>
      </c>
      <c r="C8121" s="20" t="s">
        <v>26</v>
      </c>
      <c r="D8121" s="21">
        <v>0</v>
      </c>
    </row>
    <row r="8122" spans="1:5" x14ac:dyDescent="0.2">
      <c r="A8122" s="20">
        <v>103597</v>
      </c>
      <c r="B8122" s="17" t="s">
        <v>8083</v>
      </c>
      <c r="C8122" s="20" t="s">
        <v>26</v>
      </c>
      <c r="D8122" s="21">
        <v>0</v>
      </c>
    </row>
    <row r="8123" spans="1:5" x14ac:dyDescent="0.2">
      <c r="A8123" s="20">
        <v>103620</v>
      </c>
      <c r="B8123" s="17" t="s">
        <v>8084</v>
      </c>
      <c r="C8123" s="20" t="s">
        <v>26</v>
      </c>
      <c r="D8123" s="21">
        <v>0</v>
      </c>
      <c r="E8123" s="15">
        <v>0</v>
      </c>
    </row>
    <row r="8124" spans="1:5" x14ac:dyDescent="0.2">
      <c r="A8124" s="20">
        <v>103642</v>
      </c>
      <c r="B8124" s="17" t="s">
        <v>8085</v>
      </c>
      <c r="C8124" s="20" t="s">
        <v>26</v>
      </c>
      <c r="D8124" s="21">
        <v>0</v>
      </c>
    </row>
    <row r="8125" spans="1:5" x14ac:dyDescent="0.2">
      <c r="A8125" s="20">
        <v>103598</v>
      </c>
      <c r="B8125" s="17" t="s">
        <v>8086</v>
      </c>
      <c r="C8125" s="20" t="s">
        <v>26</v>
      </c>
      <c r="D8125" s="21">
        <v>0</v>
      </c>
    </row>
    <row r="8126" spans="1:5" x14ac:dyDescent="0.2">
      <c r="A8126" s="20">
        <v>103621</v>
      </c>
      <c r="B8126" s="17" t="s">
        <v>8087</v>
      </c>
      <c r="C8126" s="20" t="s">
        <v>26</v>
      </c>
      <c r="D8126" s="21">
        <v>0</v>
      </c>
      <c r="E8126" s="15">
        <v>0</v>
      </c>
    </row>
    <row r="8127" spans="1:5" x14ac:dyDescent="0.2">
      <c r="A8127" s="20">
        <v>103643</v>
      </c>
      <c r="B8127" s="17" t="s">
        <v>8088</v>
      </c>
      <c r="C8127" s="20" t="s">
        <v>26</v>
      </c>
      <c r="D8127" s="21">
        <v>0</v>
      </c>
    </row>
    <row r="8128" spans="1:5" x14ac:dyDescent="0.2">
      <c r="A8128" s="20">
        <v>103599</v>
      </c>
      <c r="B8128" s="17" t="s">
        <v>8089</v>
      </c>
      <c r="C8128" s="20" t="s">
        <v>26</v>
      </c>
      <c r="D8128" s="21">
        <v>0</v>
      </c>
      <c r="E8128" s="15">
        <v>0</v>
      </c>
    </row>
    <row r="8129" spans="1:5" x14ac:dyDescent="0.2">
      <c r="A8129" s="20">
        <v>103622</v>
      </c>
      <c r="B8129" s="17" t="s">
        <v>8090</v>
      </c>
      <c r="C8129" s="20" t="s">
        <v>26</v>
      </c>
      <c r="D8129" s="21">
        <v>0</v>
      </c>
    </row>
    <row r="8130" spans="1:5" x14ac:dyDescent="0.2">
      <c r="A8130" s="20">
        <v>103644</v>
      </c>
      <c r="B8130" s="17" t="s">
        <v>8091</v>
      </c>
      <c r="C8130" s="20" t="s">
        <v>26</v>
      </c>
      <c r="D8130" s="21">
        <v>0</v>
      </c>
    </row>
    <row r="8131" spans="1:5" x14ac:dyDescent="0.2">
      <c r="A8131" s="20">
        <v>103600</v>
      </c>
      <c r="B8131" s="17" t="s">
        <v>8092</v>
      </c>
      <c r="C8131" s="20" t="s">
        <v>26</v>
      </c>
      <c r="D8131" s="21">
        <v>0</v>
      </c>
      <c r="E8131" s="15">
        <v>0</v>
      </c>
    </row>
    <row r="8132" spans="1:5" x14ac:dyDescent="0.2">
      <c r="A8132" s="20">
        <v>103610</v>
      </c>
      <c r="B8132" s="17" t="s">
        <v>8093</v>
      </c>
      <c r="C8132" s="20" t="s">
        <v>26</v>
      </c>
      <c r="D8132" s="21">
        <v>0</v>
      </c>
    </row>
    <row r="8133" spans="1:5" x14ac:dyDescent="0.2">
      <c r="A8133" s="20">
        <v>103632</v>
      </c>
      <c r="B8133" s="17" t="s">
        <v>8094</v>
      </c>
      <c r="C8133" s="20" t="s">
        <v>26</v>
      </c>
      <c r="D8133" s="21">
        <v>0</v>
      </c>
      <c r="E8133" s="15">
        <v>0</v>
      </c>
    </row>
    <row r="8134" spans="1:5" x14ac:dyDescent="0.2">
      <c r="A8134" s="20">
        <v>103588</v>
      </c>
      <c r="B8134" s="17" t="s">
        <v>8095</v>
      </c>
      <c r="C8134" s="20" t="s">
        <v>26</v>
      </c>
      <c r="D8134" s="21">
        <v>0</v>
      </c>
    </row>
    <row r="8135" spans="1:5" x14ac:dyDescent="0.2">
      <c r="A8135" s="20">
        <v>103623</v>
      </c>
      <c r="B8135" s="17" t="s">
        <v>8096</v>
      </c>
      <c r="C8135" s="20" t="s">
        <v>26</v>
      </c>
      <c r="D8135" s="21">
        <v>0</v>
      </c>
    </row>
    <row r="8136" spans="1:5" x14ac:dyDescent="0.2">
      <c r="A8136" s="20">
        <v>103645</v>
      </c>
      <c r="B8136" s="17" t="s">
        <v>8097</v>
      </c>
      <c r="C8136" s="20" t="s">
        <v>26</v>
      </c>
      <c r="D8136" s="21">
        <v>0</v>
      </c>
    </row>
    <row r="8137" spans="1:5" x14ac:dyDescent="0.2">
      <c r="A8137" s="20">
        <v>103601</v>
      </c>
      <c r="B8137" s="17" t="s">
        <v>8098</v>
      </c>
      <c r="C8137" s="20" t="s">
        <v>26</v>
      </c>
      <c r="D8137" s="21">
        <v>0</v>
      </c>
    </row>
    <row r="8138" spans="1:5" x14ac:dyDescent="0.2">
      <c r="A8138" s="20">
        <v>103624</v>
      </c>
      <c r="B8138" s="17" t="s">
        <v>8099</v>
      </c>
      <c r="C8138" s="20" t="s">
        <v>26</v>
      </c>
      <c r="D8138" s="21">
        <v>0</v>
      </c>
    </row>
    <row r="8139" spans="1:5" x14ac:dyDescent="0.2">
      <c r="A8139" s="20">
        <v>103646</v>
      </c>
      <c r="B8139" s="17" t="s">
        <v>8100</v>
      </c>
      <c r="C8139" s="20" t="s">
        <v>26</v>
      </c>
      <c r="D8139" s="21">
        <v>0</v>
      </c>
      <c r="E8139" s="15">
        <v>0</v>
      </c>
    </row>
    <row r="8140" spans="1:5" x14ac:dyDescent="0.2">
      <c r="A8140" s="20">
        <v>103602</v>
      </c>
      <c r="B8140" s="17" t="s">
        <v>8101</v>
      </c>
      <c r="C8140" s="20" t="s">
        <v>26</v>
      </c>
      <c r="D8140" s="21">
        <v>0</v>
      </c>
      <c r="E8140" s="15">
        <v>0</v>
      </c>
    </row>
    <row r="8141" spans="1:5" x14ac:dyDescent="0.2">
      <c r="A8141" s="20">
        <v>103625</v>
      </c>
      <c r="B8141" s="17" t="s">
        <v>8102</v>
      </c>
      <c r="C8141" s="20" t="s">
        <v>26</v>
      </c>
      <c r="D8141" s="21">
        <v>0</v>
      </c>
      <c r="E8141" s="15">
        <v>0</v>
      </c>
    </row>
    <row r="8142" spans="1:5" x14ac:dyDescent="0.2">
      <c r="A8142" s="20">
        <v>103647</v>
      </c>
      <c r="B8142" s="17" t="s">
        <v>8103</v>
      </c>
      <c r="C8142" s="20" t="s">
        <v>26</v>
      </c>
      <c r="D8142" s="21">
        <v>0</v>
      </c>
      <c r="E8142" s="15">
        <v>0</v>
      </c>
    </row>
    <row r="8143" spans="1:5" x14ac:dyDescent="0.2">
      <c r="A8143" s="20">
        <v>103603</v>
      </c>
      <c r="B8143" s="17" t="s">
        <v>8104</v>
      </c>
      <c r="C8143" s="20" t="s">
        <v>26</v>
      </c>
      <c r="D8143" s="21">
        <v>0</v>
      </c>
      <c r="E8143" s="15">
        <v>0</v>
      </c>
    </row>
    <row r="8144" spans="1:5" x14ac:dyDescent="0.2">
      <c r="A8144" s="20">
        <v>103611</v>
      </c>
      <c r="B8144" s="17" t="s">
        <v>8105</v>
      </c>
      <c r="C8144" s="20" t="s">
        <v>26</v>
      </c>
      <c r="D8144" s="21">
        <v>0</v>
      </c>
      <c r="E8144" s="15">
        <v>0</v>
      </c>
    </row>
    <row r="8145" spans="1:5" x14ac:dyDescent="0.2">
      <c r="A8145" s="20">
        <v>103633</v>
      </c>
      <c r="B8145" s="17" t="s">
        <v>8106</v>
      </c>
      <c r="C8145" s="20" t="s">
        <v>26</v>
      </c>
      <c r="D8145" s="21">
        <v>0</v>
      </c>
      <c r="E8145" s="15">
        <v>0</v>
      </c>
    </row>
    <row r="8146" spans="1:5" x14ac:dyDescent="0.2">
      <c r="A8146" s="20">
        <v>103589</v>
      </c>
      <c r="B8146" s="17" t="s">
        <v>8107</v>
      </c>
      <c r="C8146" s="20" t="s">
        <v>26</v>
      </c>
      <c r="D8146" s="21">
        <v>0</v>
      </c>
      <c r="E8146" s="15">
        <v>0</v>
      </c>
    </row>
    <row r="8147" spans="1:5" x14ac:dyDescent="0.2">
      <c r="A8147" s="20">
        <v>103626</v>
      </c>
      <c r="B8147" s="17" t="s">
        <v>8108</v>
      </c>
      <c r="C8147" s="20" t="s">
        <v>26</v>
      </c>
      <c r="D8147" s="21">
        <v>0</v>
      </c>
      <c r="E8147" s="15">
        <v>0</v>
      </c>
    </row>
    <row r="8148" spans="1:5" x14ac:dyDescent="0.2">
      <c r="A8148" s="20">
        <v>103648</v>
      </c>
      <c r="B8148" s="17" t="s">
        <v>8109</v>
      </c>
      <c r="C8148" s="20" t="s">
        <v>26</v>
      </c>
      <c r="D8148" s="21">
        <v>0</v>
      </c>
      <c r="E8148" s="15">
        <v>0</v>
      </c>
    </row>
    <row r="8149" spans="1:5" x14ac:dyDescent="0.2">
      <c r="A8149" s="20">
        <v>103604</v>
      </c>
      <c r="B8149" s="17" t="s">
        <v>8110</v>
      </c>
      <c r="C8149" s="20" t="s">
        <v>26</v>
      </c>
      <c r="D8149" s="21">
        <v>0</v>
      </c>
      <c r="E8149" s="15">
        <v>0</v>
      </c>
    </row>
    <row r="8150" spans="1:5" x14ac:dyDescent="0.2">
      <c r="A8150" s="20">
        <v>103627</v>
      </c>
      <c r="B8150" s="17" t="s">
        <v>8111</v>
      </c>
      <c r="C8150" s="20" t="s">
        <v>26</v>
      </c>
      <c r="D8150" s="21">
        <v>0</v>
      </c>
      <c r="E8150" s="15">
        <v>0</v>
      </c>
    </row>
    <row r="8151" spans="1:5" x14ac:dyDescent="0.2">
      <c r="A8151" s="20">
        <v>103649</v>
      </c>
      <c r="B8151" s="17" t="s">
        <v>8112</v>
      </c>
      <c r="C8151" s="20" t="s">
        <v>26</v>
      </c>
      <c r="D8151" s="21">
        <v>0</v>
      </c>
      <c r="E8151" s="15">
        <v>0</v>
      </c>
    </row>
    <row r="8152" spans="1:5" x14ac:dyDescent="0.2">
      <c r="A8152" s="20">
        <v>103605</v>
      </c>
      <c r="B8152" s="17" t="s">
        <v>8113</v>
      </c>
      <c r="C8152" s="20" t="s">
        <v>26</v>
      </c>
      <c r="D8152" s="21">
        <v>0</v>
      </c>
      <c r="E8152" s="15">
        <v>0</v>
      </c>
    </row>
    <row r="8153" spans="1:5" x14ac:dyDescent="0.2">
      <c r="A8153" s="20">
        <v>103612</v>
      </c>
      <c r="B8153" s="17" t="s">
        <v>8114</v>
      </c>
      <c r="C8153" s="20" t="s">
        <v>26</v>
      </c>
      <c r="D8153" s="21">
        <v>0</v>
      </c>
      <c r="E8153" s="15">
        <v>0</v>
      </c>
    </row>
    <row r="8154" spans="1:5" x14ac:dyDescent="0.2">
      <c r="A8154" s="20">
        <v>103634</v>
      </c>
      <c r="B8154" s="17" t="s">
        <v>8115</v>
      </c>
      <c r="C8154" s="20" t="s">
        <v>26</v>
      </c>
      <c r="D8154" s="21">
        <v>0</v>
      </c>
      <c r="E8154" s="15">
        <v>0</v>
      </c>
    </row>
    <row r="8155" spans="1:5" x14ac:dyDescent="0.2">
      <c r="A8155" s="20">
        <v>103590</v>
      </c>
      <c r="B8155" s="17" t="s">
        <v>8116</v>
      </c>
      <c r="C8155" s="20" t="s">
        <v>26</v>
      </c>
      <c r="D8155" s="21">
        <v>0</v>
      </c>
      <c r="E8155" s="15">
        <v>0</v>
      </c>
    </row>
    <row r="8156" spans="1:5" x14ac:dyDescent="0.2">
      <c r="A8156" s="20">
        <v>103628</v>
      </c>
      <c r="B8156" s="17" t="s">
        <v>8117</v>
      </c>
      <c r="C8156" s="20" t="s">
        <v>26</v>
      </c>
      <c r="D8156" s="21">
        <v>0</v>
      </c>
      <c r="E8156" s="15">
        <v>0</v>
      </c>
    </row>
    <row r="8157" spans="1:5" x14ac:dyDescent="0.2">
      <c r="A8157" s="20">
        <v>103650</v>
      </c>
      <c r="B8157" s="17" t="s">
        <v>8118</v>
      </c>
      <c r="C8157" s="20" t="s">
        <v>26</v>
      </c>
      <c r="D8157" s="21">
        <v>0</v>
      </c>
      <c r="E8157" s="15">
        <v>0</v>
      </c>
    </row>
    <row r="8158" spans="1:5" x14ac:dyDescent="0.2">
      <c r="A8158" s="20">
        <v>103606</v>
      </c>
      <c r="B8158" s="17" t="s">
        <v>8119</v>
      </c>
      <c r="C8158" s="20" t="s">
        <v>26</v>
      </c>
      <c r="D8158" s="21">
        <v>0</v>
      </c>
      <c r="E8158" s="15">
        <v>0</v>
      </c>
    </row>
    <row r="8159" spans="1:5" x14ac:dyDescent="0.2">
      <c r="A8159" s="20">
        <v>103629</v>
      </c>
      <c r="B8159" s="17" t="s">
        <v>8120</v>
      </c>
      <c r="C8159" s="20" t="s">
        <v>26</v>
      </c>
      <c r="D8159" s="21">
        <v>0</v>
      </c>
      <c r="E8159" s="15">
        <v>0</v>
      </c>
    </row>
    <row r="8160" spans="1:5" x14ac:dyDescent="0.2">
      <c r="A8160" s="20">
        <v>103651</v>
      </c>
      <c r="B8160" s="17" t="s">
        <v>8121</v>
      </c>
      <c r="C8160" s="20" t="s">
        <v>26</v>
      </c>
      <c r="D8160" s="21">
        <v>0</v>
      </c>
      <c r="E8160" s="15">
        <v>0</v>
      </c>
    </row>
    <row r="8161" spans="1:5" x14ac:dyDescent="0.2">
      <c r="A8161" s="20">
        <v>103607</v>
      </c>
      <c r="B8161" s="17" t="s">
        <v>8122</v>
      </c>
      <c r="C8161" s="20" t="s">
        <v>26</v>
      </c>
      <c r="D8161" s="21">
        <v>0</v>
      </c>
      <c r="E8161" s="15">
        <v>0</v>
      </c>
    </row>
    <row r="8162" spans="1:5" x14ac:dyDescent="0.2">
      <c r="A8162" s="20">
        <v>103613</v>
      </c>
      <c r="B8162" s="17" t="s">
        <v>8123</v>
      </c>
      <c r="C8162" s="20" t="s">
        <v>26</v>
      </c>
      <c r="D8162" s="21">
        <v>0</v>
      </c>
      <c r="E8162" s="15">
        <v>0</v>
      </c>
    </row>
    <row r="8163" spans="1:5" x14ac:dyDescent="0.2">
      <c r="A8163" s="20">
        <v>103635</v>
      </c>
      <c r="B8163" s="17" t="s">
        <v>8124</v>
      </c>
      <c r="C8163" s="20" t="s">
        <v>26</v>
      </c>
      <c r="D8163" s="21">
        <v>0</v>
      </c>
      <c r="E8163" s="15">
        <v>0</v>
      </c>
    </row>
    <row r="8164" spans="1:5" x14ac:dyDescent="0.2">
      <c r="A8164" s="20">
        <v>103591</v>
      </c>
      <c r="B8164" s="17" t="s">
        <v>8125</v>
      </c>
      <c r="C8164" s="20" t="s">
        <v>26</v>
      </c>
      <c r="D8164" s="21">
        <v>0</v>
      </c>
      <c r="E8164" s="15">
        <v>0</v>
      </c>
    </row>
    <row r="8165" spans="1:5" x14ac:dyDescent="0.2">
      <c r="A8165" s="20">
        <v>103630</v>
      </c>
      <c r="B8165" s="17" t="s">
        <v>8126</v>
      </c>
      <c r="C8165" s="20" t="s">
        <v>26</v>
      </c>
      <c r="D8165" s="21">
        <v>0</v>
      </c>
      <c r="E8165" s="15">
        <v>0</v>
      </c>
    </row>
    <row r="8166" spans="1:5" x14ac:dyDescent="0.2">
      <c r="A8166" s="20">
        <v>103652</v>
      </c>
      <c r="B8166" s="17" t="s">
        <v>8127</v>
      </c>
      <c r="C8166" s="20" t="s">
        <v>26</v>
      </c>
      <c r="D8166" s="21">
        <v>0</v>
      </c>
      <c r="E8166" s="15">
        <v>0</v>
      </c>
    </row>
    <row r="8167" spans="1:5" x14ac:dyDescent="0.2">
      <c r="A8167" s="20">
        <v>103608</v>
      </c>
      <c r="B8167" s="17" t="s">
        <v>8128</v>
      </c>
      <c r="C8167" s="20" t="s">
        <v>26</v>
      </c>
      <c r="D8167" s="21">
        <v>0</v>
      </c>
      <c r="E8167" s="15">
        <v>0</v>
      </c>
    </row>
    <row r="8168" spans="1:5" x14ac:dyDescent="0.2">
      <c r="A8168" s="20">
        <v>103614</v>
      </c>
      <c r="B8168" s="17" t="s">
        <v>8129</v>
      </c>
      <c r="C8168" s="20" t="s">
        <v>26</v>
      </c>
      <c r="D8168" s="21">
        <v>0</v>
      </c>
      <c r="E8168" s="15">
        <v>0</v>
      </c>
    </row>
    <row r="8169" spans="1:5" x14ac:dyDescent="0.2">
      <c r="A8169" s="20">
        <v>103636</v>
      </c>
      <c r="B8169" s="17" t="s">
        <v>8130</v>
      </c>
      <c r="C8169" s="20" t="s">
        <v>26</v>
      </c>
      <c r="D8169" s="21">
        <v>0</v>
      </c>
      <c r="E8169" s="15">
        <v>0</v>
      </c>
    </row>
    <row r="8170" spans="1:5" x14ac:dyDescent="0.2">
      <c r="A8170" s="20">
        <v>103592</v>
      </c>
      <c r="B8170" s="17" t="s">
        <v>8131</v>
      </c>
      <c r="C8170" s="20" t="s">
        <v>26</v>
      </c>
      <c r="D8170" s="21">
        <v>0</v>
      </c>
      <c r="E8170" s="15">
        <v>0</v>
      </c>
    </row>
    <row r="8171" spans="1:5" x14ac:dyDescent="0.2">
      <c r="A8171" s="20">
        <v>88412</v>
      </c>
      <c r="B8171" s="17" t="s">
        <v>8132</v>
      </c>
      <c r="C8171" s="20" t="s">
        <v>17</v>
      </c>
      <c r="D8171" s="21">
        <v>4.87</v>
      </c>
      <c r="E8171" s="15">
        <v>0</v>
      </c>
    </row>
    <row r="8172" spans="1:5" x14ac:dyDescent="0.2">
      <c r="A8172" s="20">
        <v>88411</v>
      </c>
      <c r="B8172" s="17" t="s">
        <v>8133</v>
      </c>
      <c r="C8172" s="20" t="s">
        <v>17</v>
      </c>
      <c r="D8172" s="21">
        <v>5.99</v>
      </c>
      <c r="E8172" s="15">
        <v>0</v>
      </c>
    </row>
    <row r="8173" spans="1:5" x14ac:dyDescent="0.2">
      <c r="A8173" s="20">
        <v>88415</v>
      </c>
      <c r="B8173" s="17" t="s">
        <v>8134</v>
      </c>
      <c r="C8173" s="20" t="s">
        <v>17</v>
      </c>
      <c r="D8173" s="21">
        <v>6.07</v>
      </c>
      <c r="E8173" s="15">
        <v>0</v>
      </c>
    </row>
    <row r="8174" spans="1:5" x14ac:dyDescent="0.2">
      <c r="A8174" s="20">
        <v>88413</v>
      </c>
      <c r="B8174" s="17" t="s">
        <v>8135</v>
      </c>
      <c r="C8174" s="20" t="s">
        <v>17</v>
      </c>
      <c r="D8174" s="21">
        <v>7.4</v>
      </c>
      <c r="E8174" s="15">
        <v>0</v>
      </c>
    </row>
    <row r="8175" spans="1:5" x14ac:dyDescent="0.2">
      <c r="A8175" s="20">
        <v>88414</v>
      </c>
      <c r="B8175" s="17" t="s">
        <v>8136</v>
      </c>
      <c r="C8175" s="20" t="s">
        <v>17</v>
      </c>
      <c r="D8175" s="21">
        <v>8.8000000000000007</v>
      </c>
      <c r="E8175" s="15">
        <v>0</v>
      </c>
    </row>
    <row r="8176" spans="1:5" x14ac:dyDescent="0.2">
      <c r="A8176" s="20">
        <v>96131</v>
      </c>
      <c r="B8176" s="17" t="s">
        <v>8137</v>
      </c>
      <c r="C8176" s="20" t="s">
        <v>17</v>
      </c>
      <c r="D8176" s="21">
        <v>34.369999999999997</v>
      </c>
      <c r="E8176" s="15">
        <v>0</v>
      </c>
    </row>
    <row r="8177" spans="1:5" x14ac:dyDescent="0.2">
      <c r="A8177" s="20">
        <v>96126</v>
      </c>
      <c r="B8177" s="17" t="s">
        <v>8138</v>
      </c>
      <c r="C8177" s="20" t="s">
        <v>17</v>
      </c>
      <c r="D8177" s="21">
        <v>21.96</v>
      </c>
      <c r="E8177" s="15">
        <v>0</v>
      </c>
    </row>
    <row r="8178" spans="1:5" x14ac:dyDescent="0.2">
      <c r="A8178" s="20">
        <v>96132</v>
      </c>
      <c r="B8178" s="17" t="s">
        <v>8139</v>
      </c>
      <c r="C8178" s="20" t="s">
        <v>17</v>
      </c>
      <c r="D8178" s="21">
        <v>22.4</v>
      </c>
      <c r="E8178" s="15">
        <v>0</v>
      </c>
    </row>
    <row r="8179" spans="1:5" x14ac:dyDescent="0.2">
      <c r="A8179" s="20">
        <v>96127</v>
      </c>
      <c r="B8179" s="17" t="s">
        <v>8140</v>
      </c>
      <c r="C8179" s="20" t="s">
        <v>17</v>
      </c>
      <c r="D8179" s="21">
        <v>13.93</v>
      </c>
      <c r="E8179" s="15">
        <v>0</v>
      </c>
    </row>
    <row r="8180" spans="1:5" x14ac:dyDescent="0.2">
      <c r="A8180" s="20">
        <v>96135</v>
      </c>
      <c r="B8180" s="17" t="s">
        <v>8141</v>
      </c>
      <c r="C8180" s="20" t="s">
        <v>17</v>
      </c>
      <c r="D8180" s="21">
        <v>37.049999999999997</v>
      </c>
      <c r="E8180" s="15">
        <v>0</v>
      </c>
    </row>
    <row r="8181" spans="1:5" x14ac:dyDescent="0.2">
      <c r="A8181" s="20">
        <v>96130</v>
      </c>
      <c r="B8181" s="17" t="s">
        <v>8142</v>
      </c>
      <c r="C8181" s="20" t="s">
        <v>17</v>
      </c>
      <c r="D8181" s="21">
        <v>23.84</v>
      </c>
      <c r="E8181" s="15">
        <v>0</v>
      </c>
    </row>
    <row r="8182" spans="1:5" x14ac:dyDescent="0.2">
      <c r="A8182" s="20">
        <v>96133</v>
      </c>
      <c r="B8182" s="17" t="s">
        <v>8143</v>
      </c>
      <c r="C8182" s="20" t="s">
        <v>17</v>
      </c>
      <c r="D8182" s="21">
        <v>56.09</v>
      </c>
      <c r="E8182" s="15">
        <v>0</v>
      </c>
    </row>
    <row r="8183" spans="1:5" x14ac:dyDescent="0.2">
      <c r="A8183" s="20">
        <v>96128</v>
      </c>
      <c r="B8183" s="17" t="s">
        <v>8144</v>
      </c>
      <c r="C8183" s="20" t="s">
        <v>17</v>
      </c>
      <c r="D8183" s="21">
        <v>36.869999999999997</v>
      </c>
      <c r="E8183" s="15">
        <v>0</v>
      </c>
    </row>
    <row r="8184" spans="1:5" x14ac:dyDescent="0.2">
      <c r="A8184" s="20">
        <v>96134</v>
      </c>
      <c r="B8184" s="17" t="s">
        <v>8145</v>
      </c>
      <c r="C8184" s="20" t="s">
        <v>17</v>
      </c>
      <c r="D8184" s="21">
        <v>66</v>
      </c>
      <c r="E8184" s="15">
        <v>0</v>
      </c>
    </row>
    <row r="8185" spans="1:5" x14ac:dyDescent="0.2">
      <c r="A8185" s="20">
        <v>96129</v>
      </c>
      <c r="B8185" s="17" t="s">
        <v>8146</v>
      </c>
      <c r="C8185" s="20" t="s">
        <v>17</v>
      </c>
      <c r="D8185" s="21">
        <v>43.31</v>
      </c>
      <c r="E8185" s="15">
        <v>0</v>
      </c>
    </row>
    <row r="8186" spans="1:5" x14ac:dyDescent="0.2">
      <c r="A8186" s="20">
        <v>88432</v>
      </c>
      <c r="B8186" s="17" t="s">
        <v>8147</v>
      </c>
      <c r="C8186" s="20" t="s">
        <v>17</v>
      </c>
      <c r="D8186" s="21">
        <v>37.92</v>
      </c>
      <c r="E8186" s="15">
        <v>0</v>
      </c>
    </row>
    <row r="8187" spans="1:5" x14ac:dyDescent="0.2">
      <c r="A8187" s="20">
        <v>88426</v>
      </c>
      <c r="B8187" s="17" t="s">
        <v>8148</v>
      </c>
      <c r="C8187" s="20" t="s">
        <v>17</v>
      </c>
      <c r="D8187" s="21">
        <v>23.01</v>
      </c>
      <c r="E8187" s="15">
        <v>0</v>
      </c>
    </row>
    <row r="8188" spans="1:5" x14ac:dyDescent="0.2">
      <c r="A8188" s="20">
        <v>88417</v>
      </c>
      <c r="B8188" s="17" t="s">
        <v>8149</v>
      </c>
      <c r="C8188" s="20" t="s">
        <v>17</v>
      </c>
      <c r="D8188" s="21">
        <v>20.58</v>
      </c>
      <c r="E8188" s="15">
        <v>0</v>
      </c>
    </row>
    <row r="8189" spans="1:5" x14ac:dyDescent="0.2">
      <c r="A8189" s="20">
        <v>88424</v>
      </c>
      <c r="B8189" s="17" t="s">
        <v>8150</v>
      </c>
      <c r="C8189" s="20" t="s">
        <v>17</v>
      </c>
      <c r="D8189" s="21">
        <v>29.01</v>
      </c>
      <c r="E8189" s="15">
        <v>0</v>
      </c>
    </row>
    <row r="8190" spans="1:5" x14ac:dyDescent="0.2">
      <c r="A8190" s="20">
        <v>88416</v>
      </c>
      <c r="B8190" s="17" t="s">
        <v>8151</v>
      </c>
      <c r="C8190" s="20" t="s">
        <v>17</v>
      </c>
      <c r="D8190" s="21">
        <v>24.5</v>
      </c>
      <c r="E8190" s="15">
        <v>0</v>
      </c>
    </row>
    <row r="8191" spans="1:5" x14ac:dyDescent="0.2">
      <c r="A8191" s="20">
        <v>88431</v>
      </c>
      <c r="B8191" s="17" t="s">
        <v>8152</v>
      </c>
      <c r="C8191" s="20" t="s">
        <v>17</v>
      </c>
      <c r="D8191" s="21">
        <v>29.65</v>
      </c>
      <c r="E8191" s="15">
        <v>0</v>
      </c>
    </row>
    <row r="8192" spans="1:5" x14ac:dyDescent="0.2">
      <c r="A8192" s="20">
        <v>88423</v>
      </c>
      <c r="B8192" s="17" t="s">
        <v>8153</v>
      </c>
      <c r="C8192" s="20" t="s">
        <v>17</v>
      </c>
      <c r="D8192" s="21">
        <v>24.58</v>
      </c>
      <c r="E8192" s="15">
        <v>0</v>
      </c>
    </row>
    <row r="8193" spans="1:5" x14ac:dyDescent="0.2">
      <c r="A8193" s="20">
        <v>88428</v>
      </c>
      <c r="B8193" s="17" t="s">
        <v>8154</v>
      </c>
      <c r="C8193" s="20" t="s">
        <v>17</v>
      </c>
      <c r="D8193" s="21">
        <v>37.19</v>
      </c>
      <c r="E8193" s="15">
        <v>0</v>
      </c>
    </row>
    <row r="8194" spans="1:5" x14ac:dyDescent="0.2">
      <c r="A8194" s="20">
        <v>88420</v>
      </c>
      <c r="B8194" s="17" t="s">
        <v>8155</v>
      </c>
      <c r="C8194" s="20" t="s">
        <v>17</v>
      </c>
      <c r="D8194" s="21">
        <v>28.54</v>
      </c>
      <c r="E8194" s="15">
        <v>0</v>
      </c>
    </row>
    <row r="8195" spans="1:5" x14ac:dyDescent="0.2">
      <c r="A8195" s="20">
        <v>88429</v>
      </c>
      <c r="B8195" s="17" t="s">
        <v>8156</v>
      </c>
      <c r="C8195" s="20" t="s">
        <v>17</v>
      </c>
      <c r="D8195" s="21">
        <v>44.46</v>
      </c>
      <c r="E8195" s="15">
        <v>0</v>
      </c>
    </row>
    <row r="8196" spans="1:5" x14ac:dyDescent="0.2">
      <c r="A8196" s="20">
        <v>88421</v>
      </c>
      <c r="B8196" s="17" t="s">
        <v>8157</v>
      </c>
      <c r="C8196" s="20" t="s">
        <v>17</v>
      </c>
      <c r="D8196" s="21">
        <v>34.380000000000003</v>
      </c>
      <c r="E8196" s="15">
        <v>0</v>
      </c>
    </row>
    <row r="8197" spans="1:5" x14ac:dyDescent="0.2">
      <c r="A8197" s="20">
        <v>95622</v>
      </c>
      <c r="B8197" s="17" t="s">
        <v>8158</v>
      </c>
      <c r="C8197" s="20" t="s">
        <v>17</v>
      </c>
      <c r="D8197" s="21">
        <v>17.98</v>
      </c>
      <c r="E8197" s="15">
        <v>0</v>
      </c>
    </row>
    <row r="8198" spans="1:5" x14ac:dyDescent="0.2">
      <c r="A8198" s="20">
        <v>95623</v>
      </c>
      <c r="B8198" s="17" t="s">
        <v>8159</v>
      </c>
      <c r="C8198" s="20" t="s">
        <v>17</v>
      </c>
      <c r="D8198" s="21">
        <v>12.41</v>
      </c>
      <c r="E8198" s="15">
        <v>0</v>
      </c>
    </row>
    <row r="8199" spans="1:5" x14ac:dyDescent="0.2">
      <c r="A8199" s="20">
        <v>95626</v>
      </c>
      <c r="B8199" s="17" t="s">
        <v>8160</v>
      </c>
      <c r="C8199" s="20" t="s">
        <v>17</v>
      </c>
      <c r="D8199" s="21">
        <v>19.100000000000001</v>
      </c>
      <c r="E8199" s="15">
        <v>0</v>
      </c>
    </row>
    <row r="8200" spans="1:5" x14ac:dyDescent="0.2">
      <c r="A8200" s="20">
        <v>95624</v>
      </c>
      <c r="B8200" s="17" t="s">
        <v>8161</v>
      </c>
      <c r="C8200" s="20" t="s">
        <v>17</v>
      </c>
      <c r="D8200" s="21">
        <v>27.63</v>
      </c>
      <c r="E8200" s="15">
        <v>0</v>
      </c>
    </row>
    <row r="8201" spans="1:5" x14ac:dyDescent="0.2">
      <c r="A8201" s="20">
        <v>95625</v>
      </c>
      <c r="B8201" s="17" t="s">
        <v>8162</v>
      </c>
      <c r="C8201" s="20" t="s">
        <v>17</v>
      </c>
      <c r="D8201" s="21">
        <v>32.630000000000003</v>
      </c>
      <c r="E8201" s="15">
        <v>0</v>
      </c>
    </row>
    <row r="8202" spans="1:5" x14ac:dyDescent="0.2">
      <c r="A8202" s="20">
        <v>88497</v>
      </c>
      <c r="B8202" s="17" t="s">
        <v>8163</v>
      </c>
      <c r="C8202" s="20" t="s">
        <v>17</v>
      </c>
      <c r="D8202" s="21">
        <v>22.7</v>
      </c>
      <c r="E8202" s="15">
        <v>0</v>
      </c>
    </row>
    <row r="8203" spans="1:5" x14ac:dyDescent="0.2">
      <c r="A8203" s="20">
        <v>104648</v>
      </c>
      <c r="B8203" s="17" t="s">
        <v>8164</v>
      </c>
      <c r="C8203" s="20" t="s">
        <v>17</v>
      </c>
      <c r="D8203" s="21">
        <v>0</v>
      </c>
      <c r="E8203" s="15">
        <v>0</v>
      </c>
    </row>
    <row r="8204" spans="1:5" x14ac:dyDescent="0.2">
      <c r="A8204" s="20">
        <v>88495</v>
      </c>
      <c r="B8204" s="17" t="s">
        <v>8165</v>
      </c>
      <c r="C8204" s="20" t="s">
        <v>17</v>
      </c>
      <c r="D8204" s="21">
        <v>14.71</v>
      </c>
      <c r="E8204" s="15">
        <v>0</v>
      </c>
    </row>
    <row r="8205" spans="1:5" x14ac:dyDescent="0.2">
      <c r="A8205" s="20">
        <v>104646</v>
      </c>
      <c r="B8205" s="17" t="s">
        <v>8166</v>
      </c>
      <c r="C8205" s="20" t="s">
        <v>17</v>
      </c>
      <c r="D8205" s="21">
        <v>0</v>
      </c>
      <c r="E8205" s="15">
        <v>0</v>
      </c>
    </row>
    <row r="8206" spans="1:5" x14ac:dyDescent="0.2">
      <c r="A8206" s="20">
        <v>88496</v>
      </c>
      <c r="B8206" s="17" t="s">
        <v>8167</v>
      </c>
      <c r="C8206" s="20" t="s">
        <v>17</v>
      </c>
      <c r="D8206" s="21">
        <v>40.93</v>
      </c>
      <c r="E8206" s="15">
        <v>0</v>
      </c>
    </row>
    <row r="8207" spans="1:5" x14ac:dyDescent="0.2">
      <c r="A8207" s="20">
        <v>104647</v>
      </c>
      <c r="B8207" s="17" t="s">
        <v>8168</v>
      </c>
      <c r="C8207" s="20" t="s">
        <v>17</v>
      </c>
      <c r="D8207" s="21">
        <v>0</v>
      </c>
      <c r="E8207" s="15">
        <v>0</v>
      </c>
    </row>
    <row r="8208" spans="1:5" x14ac:dyDescent="0.2">
      <c r="A8208" s="20">
        <v>88494</v>
      </c>
      <c r="B8208" s="17" t="s">
        <v>8169</v>
      </c>
      <c r="C8208" s="20" t="s">
        <v>17</v>
      </c>
      <c r="D8208" s="21">
        <v>27.12</v>
      </c>
      <c r="E8208" s="15">
        <v>0</v>
      </c>
    </row>
    <row r="8209" spans="1:5" x14ac:dyDescent="0.2">
      <c r="A8209" s="20">
        <v>104645</v>
      </c>
      <c r="B8209" s="17" t="s">
        <v>8170</v>
      </c>
      <c r="C8209" s="20" t="s">
        <v>17</v>
      </c>
      <c r="D8209" s="21">
        <v>0</v>
      </c>
      <c r="E8209" s="15">
        <v>0</v>
      </c>
    </row>
    <row r="8210" spans="1:5" x14ac:dyDescent="0.2">
      <c r="A8210" s="20">
        <v>88485</v>
      </c>
      <c r="B8210" s="17" t="s">
        <v>8171</v>
      </c>
      <c r="C8210" s="20" t="s">
        <v>17</v>
      </c>
      <c r="D8210" s="21">
        <v>5.26</v>
      </c>
      <c r="E8210" s="15">
        <v>0</v>
      </c>
    </row>
    <row r="8211" spans="1:5" x14ac:dyDescent="0.2">
      <c r="A8211" s="20">
        <v>88484</v>
      </c>
      <c r="B8211" s="17" t="s">
        <v>8172</v>
      </c>
      <c r="C8211" s="20" t="s">
        <v>17</v>
      </c>
      <c r="D8211" s="21">
        <v>6.51</v>
      </c>
      <c r="E8211" s="15">
        <v>0</v>
      </c>
    </row>
    <row r="8212" spans="1:5" x14ac:dyDescent="0.2">
      <c r="A8212" s="20">
        <v>104638</v>
      </c>
      <c r="B8212" s="17" t="s">
        <v>8173</v>
      </c>
      <c r="C8212" s="20" t="s">
        <v>17</v>
      </c>
      <c r="D8212" s="21">
        <v>0</v>
      </c>
      <c r="E8212" s="15">
        <v>0</v>
      </c>
    </row>
    <row r="8213" spans="1:5" x14ac:dyDescent="0.2">
      <c r="A8213" s="20">
        <v>104637</v>
      </c>
      <c r="B8213" s="17" t="s">
        <v>8174</v>
      </c>
      <c r="C8213" s="20" t="s">
        <v>17</v>
      </c>
      <c r="D8213" s="21">
        <v>0</v>
      </c>
      <c r="E8213" s="15">
        <v>0</v>
      </c>
    </row>
    <row r="8214" spans="1:5" x14ac:dyDescent="0.2">
      <c r="A8214" s="20">
        <v>104641</v>
      </c>
      <c r="B8214" s="17" t="s">
        <v>8175</v>
      </c>
      <c r="C8214" s="20" t="s">
        <v>17</v>
      </c>
      <c r="D8214" s="21">
        <v>11.54</v>
      </c>
      <c r="E8214" s="15">
        <v>0</v>
      </c>
    </row>
    <row r="8215" spans="1:5" x14ac:dyDescent="0.2">
      <c r="A8215" s="20">
        <v>104639</v>
      </c>
      <c r="B8215" s="17" t="s">
        <v>8176</v>
      </c>
      <c r="C8215" s="20" t="s">
        <v>17</v>
      </c>
      <c r="D8215" s="21">
        <v>14.6</v>
      </c>
      <c r="E8215" s="15">
        <v>0</v>
      </c>
    </row>
    <row r="8216" spans="1:5" x14ac:dyDescent="0.2">
      <c r="A8216" s="20">
        <v>104644</v>
      </c>
      <c r="B8216" s="17" t="s">
        <v>8177</v>
      </c>
      <c r="C8216" s="20" t="s">
        <v>17</v>
      </c>
      <c r="D8216" s="21">
        <v>0</v>
      </c>
      <c r="E8216" s="15">
        <v>0</v>
      </c>
    </row>
    <row r="8217" spans="1:5" x14ac:dyDescent="0.2">
      <c r="A8217" s="20">
        <v>104643</v>
      </c>
      <c r="B8217" s="17" t="s">
        <v>8178</v>
      </c>
      <c r="C8217" s="20" t="s">
        <v>17</v>
      </c>
      <c r="D8217" s="21">
        <v>0</v>
      </c>
      <c r="E8217" s="15">
        <v>0</v>
      </c>
    </row>
    <row r="8218" spans="1:5" x14ac:dyDescent="0.2">
      <c r="A8218" s="20">
        <v>88489</v>
      </c>
      <c r="B8218" s="17" t="s">
        <v>8179</v>
      </c>
      <c r="C8218" s="20" t="s">
        <v>17</v>
      </c>
      <c r="D8218" s="21">
        <v>15.46</v>
      </c>
      <c r="E8218" s="15">
        <v>0</v>
      </c>
    </row>
    <row r="8219" spans="1:5" x14ac:dyDescent="0.2">
      <c r="A8219" s="20">
        <v>88488</v>
      </c>
      <c r="B8219" s="17" t="s">
        <v>8180</v>
      </c>
      <c r="C8219" s="20" t="s">
        <v>17</v>
      </c>
      <c r="D8219" s="21">
        <v>18.52</v>
      </c>
      <c r="E8219" s="15">
        <v>0</v>
      </c>
    </row>
    <row r="8220" spans="1:5" x14ac:dyDescent="0.2">
      <c r="A8220" s="20">
        <v>104642</v>
      </c>
      <c r="B8220" s="17" t="s">
        <v>8181</v>
      </c>
      <c r="C8220" s="20" t="s">
        <v>17</v>
      </c>
      <c r="D8220" s="21">
        <v>12.99</v>
      </c>
      <c r="E8220" s="15">
        <v>0</v>
      </c>
    </row>
    <row r="8221" spans="1:5" x14ac:dyDescent="0.2">
      <c r="A8221" s="20">
        <v>104640</v>
      </c>
      <c r="B8221" s="17" t="s">
        <v>8182</v>
      </c>
      <c r="C8221" s="20" t="s">
        <v>17</v>
      </c>
      <c r="D8221" s="21">
        <v>16.05</v>
      </c>
      <c r="E8221" s="15">
        <v>0</v>
      </c>
    </row>
    <row r="8222" spans="1:5" x14ac:dyDescent="0.2">
      <c r="A8222" s="20">
        <v>95305</v>
      </c>
      <c r="B8222" s="17" t="s">
        <v>8183</v>
      </c>
      <c r="C8222" s="20" t="s">
        <v>17</v>
      </c>
      <c r="D8222" s="21">
        <v>16.239999999999998</v>
      </c>
      <c r="E8222" s="15">
        <v>0</v>
      </c>
    </row>
    <row r="8223" spans="1:5" x14ac:dyDescent="0.2">
      <c r="A8223" s="20">
        <v>95306</v>
      </c>
      <c r="B8223" s="17" t="s">
        <v>8184</v>
      </c>
      <c r="C8223" s="20" t="s">
        <v>17</v>
      </c>
      <c r="D8223" s="21">
        <v>19.11</v>
      </c>
      <c r="E8223" s="15">
        <v>0</v>
      </c>
    </row>
    <row r="8224" spans="1:5" x14ac:dyDescent="0.2">
      <c r="A8224" s="20">
        <v>102201</v>
      </c>
      <c r="B8224" s="17" t="s">
        <v>8185</v>
      </c>
      <c r="C8224" s="20" t="s">
        <v>17</v>
      </c>
      <c r="D8224" s="21">
        <v>23.64</v>
      </c>
      <c r="E8224" s="15">
        <v>0</v>
      </c>
    </row>
    <row r="8225" spans="1:5" x14ac:dyDescent="0.2">
      <c r="A8225" s="20">
        <v>102200</v>
      </c>
      <c r="B8225" s="17" t="s">
        <v>8186</v>
      </c>
      <c r="C8225" s="20" t="s">
        <v>17</v>
      </c>
      <c r="D8225" s="21">
        <v>25.12</v>
      </c>
      <c r="E8225" s="15">
        <v>0</v>
      </c>
    </row>
    <row r="8226" spans="1:5" x14ac:dyDescent="0.2">
      <c r="A8226" s="20">
        <v>102202</v>
      </c>
      <c r="B8226" s="17" t="s">
        <v>8187</v>
      </c>
      <c r="C8226" s="20" t="s">
        <v>17</v>
      </c>
      <c r="D8226" s="21">
        <v>58.67</v>
      </c>
      <c r="E8226" s="15">
        <v>0</v>
      </c>
    </row>
    <row r="8227" spans="1:5" x14ac:dyDescent="0.2">
      <c r="A8227" s="20">
        <v>102193</v>
      </c>
      <c r="B8227" s="17" t="s">
        <v>8188</v>
      </c>
      <c r="C8227" s="20" t="s">
        <v>17</v>
      </c>
      <c r="D8227" s="21">
        <v>2.56</v>
      </c>
      <c r="E8227" s="15">
        <v>0</v>
      </c>
    </row>
    <row r="8228" spans="1:5" x14ac:dyDescent="0.2">
      <c r="A8228" s="20">
        <v>102194</v>
      </c>
      <c r="B8228" s="17" t="s">
        <v>8189</v>
      </c>
      <c r="C8228" s="20" t="s">
        <v>17</v>
      </c>
      <c r="D8228" s="21">
        <v>10.42</v>
      </c>
      <c r="E8228" s="15">
        <v>0</v>
      </c>
    </row>
    <row r="8229" spans="1:5" x14ac:dyDescent="0.2">
      <c r="A8229" s="20">
        <v>102198</v>
      </c>
      <c r="B8229" s="17" t="s">
        <v>8190</v>
      </c>
      <c r="C8229" s="20" t="s">
        <v>17</v>
      </c>
      <c r="D8229" s="21">
        <v>0</v>
      </c>
      <c r="E8229" s="15">
        <v>0</v>
      </c>
    </row>
    <row r="8230" spans="1:5" x14ac:dyDescent="0.2">
      <c r="A8230" s="20">
        <v>102197</v>
      </c>
      <c r="B8230" s="17" t="s">
        <v>8191</v>
      </c>
      <c r="C8230" s="20" t="s">
        <v>17</v>
      </c>
      <c r="D8230" s="21">
        <v>31.25</v>
      </c>
      <c r="E8230" s="15">
        <v>0</v>
      </c>
    </row>
    <row r="8231" spans="1:5" x14ac:dyDescent="0.2">
      <c r="A8231" s="20">
        <v>102195</v>
      </c>
      <c r="B8231" s="17" t="s">
        <v>8192</v>
      </c>
      <c r="C8231" s="20" t="s">
        <v>17</v>
      </c>
      <c r="D8231" s="21">
        <v>0</v>
      </c>
      <c r="E8231" s="15">
        <v>0</v>
      </c>
    </row>
    <row r="8232" spans="1:5" x14ac:dyDescent="0.2">
      <c r="A8232" s="20">
        <v>102199</v>
      </c>
      <c r="B8232" s="17" t="s">
        <v>8193</v>
      </c>
      <c r="C8232" s="20" t="s">
        <v>17</v>
      </c>
      <c r="D8232" s="21">
        <v>0</v>
      </c>
      <c r="E8232" s="15">
        <v>0</v>
      </c>
    </row>
    <row r="8233" spans="1:5" x14ac:dyDescent="0.2">
      <c r="A8233" s="20">
        <v>102196</v>
      </c>
      <c r="B8233" s="17" t="s">
        <v>8194</v>
      </c>
      <c r="C8233" s="20" t="s">
        <v>17</v>
      </c>
      <c r="D8233" s="21">
        <v>0</v>
      </c>
      <c r="E8233" s="15">
        <v>0</v>
      </c>
    </row>
    <row r="8234" spans="1:5" x14ac:dyDescent="0.2">
      <c r="A8234" s="20">
        <v>102233</v>
      </c>
      <c r="B8234" s="17" t="s">
        <v>8195</v>
      </c>
      <c r="C8234" s="20" t="s">
        <v>17</v>
      </c>
      <c r="D8234" s="21">
        <v>12.85</v>
      </c>
      <c r="E8234" s="15">
        <v>0</v>
      </c>
    </row>
    <row r="8235" spans="1:5" x14ac:dyDescent="0.2">
      <c r="A8235" s="20">
        <v>102234</v>
      </c>
      <c r="B8235" s="17" t="s">
        <v>8196</v>
      </c>
      <c r="C8235" s="20" t="s">
        <v>17</v>
      </c>
      <c r="D8235" s="21">
        <v>25.7</v>
      </c>
      <c r="E8235" s="15">
        <v>0</v>
      </c>
    </row>
    <row r="8236" spans="1:5" x14ac:dyDescent="0.2">
      <c r="A8236" s="20">
        <v>102207</v>
      </c>
      <c r="B8236" s="17" t="s">
        <v>8197</v>
      </c>
      <c r="C8236" s="20" t="s">
        <v>17</v>
      </c>
      <c r="D8236" s="21">
        <v>10.79</v>
      </c>
      <c r="E8236" s="15">
        <v>0</v>
      </c>
    </row>
    <row r="8237" spans="1:5" x14ac:dyDescent="0.2">
      <c r="A8237" s="20">
        <v>102217</v>
      </c>
      <c r="B8237" s="17" t="s">
        <v>8198</v>
      </c>
      <c r="C8237" s="20" t="s">
        <v>17</v>
      </c>
      <c r="D8237" s="21">
        <v>21.6</v>
      </c>
      <c r="E8237" s="15">
        <v>0</v>
      </c>
    </row>
    <row r="8238" spans="1:5" x14ac:dyDescent="0.2">
      <c r="A8238" s="20">
        <v>102227</v>
      </c>
      <c r="B8238" s="17" t="s">
        <v>8199</v>
      </c>
      <c r="C8238" s="20" t="s">
        <v>17</v>
      </c>
      <c r="D8238" s="21">
        <v>32.42</v>
      </c>
      <c r="E8238" s="15">
        <v>0</v>
      </c>
    </row>
    <row r="8239" spans="1:5" x14ac:dyDescent="0.2">
      <c r="A8239" s="20">
        <v>102211</v>
      </c>
      <c r="B8239" s="17" t="s">
        <v>8200</v>
      </c>
      <c r="C8239" s="20" t="s">
        <v>17</v>
      </c>
      <c r="D8239" s="21">
        <v>0</v>
      </c>
      <c r="E8239" s="15">
        <v>0</v>
      </c>
    </row>
    <row r="8240" spans="1:5" x14ac:dyDescent="0.2">
      <c r="A8240" s="20">
        <v>102221</v>
      </c>
      <c r="B8240" s="17" t="s">
        <v>8201</v>
      </c>
      <c r="C8240" s="20" t="s">
        <v>17</v>
      </c>
      <c r="D8240" s="21">
        <v>0</v>
      </c>
      <c r="E8240" s="15">
        <v>0</v>
      </c>
    </row>
    <row r="8241" spans="1:5" x14ac:dyDescent="0.2">
      <c r="A8241" s="20">
        <v>102231</v>
      </c>
      <c r="B8241" s="17" t="s">
        <v>8202</v>
      </c>
      <c r="C8241" s="20" t="s">
        <v>17</v>
      </c>
      <c r="D8241" s="21">
        <v>0</v>
      </c>
      <c r="E8241" s="15">
        <v>0</v>
      </c>
    </row>
    <row r="8242" spans="1:5" x14ac:dyDescent="0.2">
      <c r="A8242" s="20">
        <v>102209</v>
      </c>
      <c r="B8242" s="17" t="s">
        <v>8203</v>
      </c>
      <c r="C8242" s="20" t="s">
        <v>17</v>
      </c>
      <c r="D8242" s="21">
        <v>10.63</v>
      </c>
      <c r="E8242" s="15">
        <v>0</v>
      </c>
    </row>
    <row r="8243" spans="1:5" x14ac:dyDescent="0.2">
      <c r="A8243" s="20">
        <v>102219</v>
      </c>
      <c r="B8243" s="17" t="s">
        <v>8204</v>
      </c>
      <c r="C8243" s="20" t="s">
        <v>17</v>
      </c>
      <c r="D8243" s="21">
        <v>21.27</v>
      </c>
      <c r="E8243" s="15">
        <v>0</v>
      </c>
    </row>
    <row r="8244" spans="1:5" x14ac:dyDescent="0.2">
      <c r="A8244" s="20">
        <v>102229</v>
      </c>
      <c r="B8244" s="17" t="s">
        <v>8205</v>
      </c>
      <c r="C8244" s="20" t="s">
        <v>17</v>
      </c>
      <c r="D8244" s="21">
        <v>31.91</v>
      </c>
      <c r="E8244" s="15">
        <v>0</v>
      </c>
    </row>
    <row r="8245" spans="1:5" x14ac:dyDescent="0.2">
      <c r="A8245" s="20">
        <v>102210</v>
      </c>
      <c r="B8245" s="17" t="s">
        <v>8206</v>
      </c>
      <c r="C8245" s="20" t="s">
        <v>17</v>
      </c>
      <c r="D8245" s="21">
        <v>10.15</v>
      </c>
      <c r="E8245" s="15">
        <v>0</v>
      </c>
    </row>
    <row r="8246" spans="1:5" x14ac:dyDescent="0.2">
      <c r="A8246" s="20">
        <v>102220</v>
      </c>
      <c r="B8246" s="17" t="s">
        <v>8207</v>
      </c>
      <c r="C8246" s="20" t="s">
        <v>17</v>
      </c>
      <c r="D8246" s="21">
        <v>20.32</v>
      </c>
      <c r="E8246" s="15">
        <v>0</v>
      </c>
    </row>
    <row r="8247" spans="1:5" x14ac:dyDescent="0.2">
      <c r="A8247" s="20">
        <v>102230</v>
      </c>
      <c r="B8247" s="17" t="s">
        <v>8208</v>
      </c>
      <c r="C8247" s="20" t="s">
        <v>17</v>
      </c>
      <c r="D8247" s="21">
        <v>30.5</v>
      </c>
      <c r="E8247" s="15">
        <v>0</v>
      </c>
    </row>
    <row r="8248" spans="1:5" x14ac:dyDescent="0.2">
      <c r="A8248" s="20">
        <v>102208</v>
      </c>
      <c r="B8248" s="17" t="s">
        <v>8209</v>
      </c>
      <c r="C8248" s="20" t="s">
        <v>17</v>
      </c>
      <c r="D8248" s="21">
        <v>10.32</v>
      </c>
      <c r="E8248" s="15">
        <v>0</v>
      </c>
    </row>
    <row r="8249" spans="1:5" x14ac:dyDescent="0.2">
      <c r="A8249" s="20">
        <v>102218</v>
      </c>
      <c r="B8249" s="17" t="s">
        <v>8210</v>
      </c>
      <c r="C8249" s="20" t="s">
        <v>17</v>
      </c>
      <c r="D8249" s="21">
        <v>20.63</v>
      </c>
      <c r="E8249" s="15">
        <v>0</v>
      </c>
    </row>
    <row r="8250" spans="1:5" x14ac:dyDescent="0.2">
      <c r="A8250" s="20">
        <v>102228</v>
      </c>
      <c r="B8250" s="17" t="s">
        <v>8211</v>
      </c>
      <c r="C8250" s="20" t="s">
        <v>17</v>
      </c>
      <c r="D8250" s="21">
        <v>30.99</v>
      </c>
      <c r="E8250" s="15">
        <v>0</v>
      </c>
    </row>
    <row r="8251" spans="1:5" x14ac:dyDescent="0.2">
      <c r="A8251" s="20">
        <v>102212</v>
      </c>
      <c r="B8251" s="17" t="s">
        <v>8212</v>
      </c>
      <c r="C8251" s="20" t="s">
        <v>17</v>
      </c>
      <c r="D8251" s="21">
        <v>0</v>
      </c>
      <c r="E8251" s="15">
        <v>0</v>
      </c>
    </row>
    <row r="8252" spans="1:5" x14ac:dyDescent="0.2">
      <c r="A8252" s="20">
        <v>102222</v>
      </c>
      <c r="B8252" s="17" t="s">
        <v>8213</v>
      </c>
      <c r="C8252" s="20" t="s">
        <v>17</v>
      </c>
      <c r="D8252" s="21">
        <v>0</v>
      </c>
      <c r="E8252" s="15">
        <v>0</v>
      </c>
    </row>
    <row r="8253" spans="1:5" x14ac:dyDescent="0.2">
      <c r="A8253" s="20">
        <v>102232</v>
      </c>
      <c r="B8253" s="17" t="s">
        <v>8214</v>
      </c>
      <c r="C8253" s="20" t="s">
        <v>17</v>
      </c>
      <c r="D8253" s="21">
        <v>0</v>
      </c>
      <c r="E8253" s="15">
        <v>0</v>
      </c>
    </row>
    <row r="8254" spans="1:5" x14ac:dyDescent="0.2">
      <c r="A8254" s="20">
        <v>102203</v>
      </c>
      <c r="B8254" s="17" t="s">
        <v>8215</v>
      </c>
      <c r="C8254" s="20" t="s">
        <v>17</v>
      </c>
      <c r="D8254" s="21">
        <v>12.45</v>
      </c>
      <c r="E8254" s="15">
        <v>0</v>
      </c>
    </row>
    <row r="8255" spans="1:5" x14ac:dyDescent="0.2">
      <c r="A8255" s="20">
        <v>102213</v>
      </c>
      <c r="B8255" s="17" t="s">
        <v>8216</v>
      </c>
      <c r="C8255" s="20" t="s">
        <v>17</v>
      </c>
      <c r="D8255" s="21">
        <v>24.93</v>
      </c>
      <c r="E8255" s="15">
        <v>0</v>
      </c>
    </row>
    <row r="8256" spans="1:5" x14ac:dyDescent="0.2">
      <c r="A8256" s="20">
        <v>102223</v>
      </c>
      <c r="B8256" s="17" t="s">
        <v>8217</v>
      </c>
      <c r="C8256" s="20" t="s">
        <v>17</v>
      </c>
      <c r="D8256" s="21">
        <v>37.4</v>
      </c>
      <c r="E8256" s="15">
        <v>0</v>
      </c>
    </row>
    <row r="8257" spans="1:5" x14ac:dyDescent="0.2">
      <c r="A8257" s="20">
        <v>102204</v>
      </c>
      <c r="B8257" s="17" t="s">
        <v>8218</v>
      </c>
      <c r="C8257" s="20" t="s">
        <v>17</v>
      </c>
      <c r="D8257" s="21">
        <v>12.8</v>
      </c>
      <c r="E8257" s="15">
        <v>0</v>
      </c>
    </row>
    <row r="8258" spans="1:5" x14ac:dyDescent="0.2">
      <c r="A8258" s="20">
        <v>102214</v>
      </c>
      <c r="B8258" s="17" t="s">
        <v>8219</v>
      </c>
      <c r="C8258" s="20" t="s">
        <v>17</v>
      </c>
      <c r="D8258" s="21">
        <v>25.6</v>
      </c>
      <c r="E8258" s="15">
        <v>0</v>
      </c>
    </row>
    <row r="8259" spans="1:5" x14ac:dyDescent="0.2">
      <c r="A8259" s="20">
        <v>102224</v>
      </c>
      <c r="B8259" s="17" t="s">
        <v>8220</v>
      </c>
      <c r="C8259" s="20" t="s">
        <v>17</v>
      </c>
      <c r="D8259" s="21">
        <v>38.4</v>
      </c>
      <c r="E8259" s="15">
        <v>0</v>
      </c>
    </row>
    <row r="8260" spans="1:5" x14ac:dyDescent="0.2">
      <c r="A8260" s="20">
        <v>102205</v>
      </c>
      <c r="B8260" s="17" t="s">
        <v>8221</v>
      </c>
      <c r="C8260" s="20" t="s">
        <v>17</v>
      </c>
      <c r="D8260" s="21">
        <v>11.71</v>
      </c>
      <c r="E8260" s="15">
        <v>0</v>
      </c>
    </row>
    <row r="8261" spans="1:5" x14ac:dyDescent="0.2">
      <c r="A8261" s="20">
        <v>102215</v>
      </c>
      <c r="B8261" s="17" t="s">
        <v>8222</v>
      </c>
      <c r="C8261" s="20" t="s">
        <v>17</v>
      </c>
      <c r="D8261" s="21">
        <v>23.44</v>
      </c>
      <c r="E8261" s="15">
        <v>0</v>
      </c>
    </row>
    <row r="8262" spans="1:5" x14ac:dyDescent="0.2">
      <c r="A8262" s="20">
        <v>102225</v>
      </c>
      <c r="B8262" s="17" t="s">
        <v>8223</v>
      </c>
      <c r="C8262" s="20" t="s">
        <v>17</v>
      </c>
      <c r="D8262" s="21">
        <v>35.17</v>
      </c>
      <c r="E8262" s="15">
        <v>0</v>
      </c>
    </row>
    <row r="8263" spans="1:5" x14ac:dyDescent="0.2">
      <c r="A8263" s="20">
        <v>102206</v>
      </c>
      <c r="B8263" s="17" t="s">
        <v>8224</v>
      </c>
      <c r="C8263" s="20" t="s">
        <v>17</v>
      </c>
      <c r="D8263" s="21">
        <v>0</v>
      </c>
      <c r="E8263" s="15">
        <v>0</v>
      </c>
    </row>
    <row r="8264" spans="1:5" x14ac:dyDescent="0.2">
      <c r="A8264" s="20">
        <v>102216</v>
      </c>
      <c r="B8264" s="17" t="s">
        <v>8225</v>
      </c>
      <c r="C8264" s="20" t="s">
        <v>17</v>
      </c>
      <c r="D8264" s="21">
        <v>0</v>
      </c>
      <c r="E8264" s="15">
        <v>0</v>
      </c>
    </row>
    <row r="8265" spans="1:5" x14ac:dyDescent="0.2">
      <c r="A8265" s="20">
        <v>102226</v>
      </c>
      <c r="B8265" s="17" t="s">
        <v>8226</v>
      </c>
      <c r="C8265" s="20" t="s">
        <v>17</v>
      </c>
      <c r="D8265" s="21">
        <v>0</v>
      </c>
      <c r="E8265" s="15">
        <v>0</v>
      </c>
    </row>
    <row r="8266" spans="1:5" x14ac:dyDescent="0.2">
      <c r="A8266" s="20">
        <v>100718</v>
      </c>
      <c r="B8266" s="17" t="s">
        <v>8227</v>
      </c>
      <c r="C8266" s="20" t="s">
        <v>26</v>
      </c>
      <c r="D8266" s="21">
        <v>1.82</v>
      </c>
      <c r="E8266" s="15">
        <v>0</v>
      </c>
    </row>
    <row r="8267" spans="1:5" x14ac:dyDescent="0.2">
      <c r="A8267" s="20">
        <v>100716</v>
      </c>
      <c r="B8267" s="17" t="s">
        <v>8228</v>
      </c>
      <c r="C8267" s="20" t="s">
        <v>17</v>
      </c>
      <c r="D8267" s="21">
        <v>25.41</v>
      </c>
      <c r="E8267" s="15">
        <v>0</v>
      </c>
    </row>
    <row r="8268" spans="1:5" x14ac:dyDescent="0.2">
      <c r="A8268" s="20">
        <v>100717</v>
      </c>
      <c r="B8268" s="17" t="s">
        <v>8229</v>
      </c>
      <c r="C8268" s="20" t="s">
        <v>17</v>
      </c>
      <c r="D8268" s="21">
        <v>12.39</v>
      </c>
      <c r="E8268" s="15">
        <v>0</v>
      </c>
    </row>
    <row r="8269" spans="1:5" x14ac:dyDescent="0.2">
      <c r="A8269" s="20">
        <v>100754</v>
      </c>
      <c r="B8269" s="17" t="s">
        <v>8230</v>
      </c>
      <c r="C8269" s="20" t="s">
        <v>17</v>
      </c>
      <c r="D8269" s="21">
        <v>37.950000000000003</v>
      </c>
      <c r="E8269" s="15">
        <v>0</v>
      </c>
    </row>
    <row r="8270" spans="1:5" x14ac:dyDescent="0.2">
      <c r="A8270" s="20">
        <v>100736</v>
      </c>
      <c r="B8270" s="17" t="s">
        <v>8231</v>
      </c>
      <c r="C8270" s="20" t="s">
        <v>17</v>
      </c>
      <c r="D8270" s="21">
        <v>18.97</v>
      </c>
      <c r="E8270" s="15">
        <v>0</v>
      </c>
    </row>
    <row r="8271" spans="1:5" x14ac:dyDescent="0.2">
      <c r="A8271" s="20">
        <v>100753</v>
      </c>
      <c r="B8271" s="17" t="s">
        <v>8232</v>
      </c>
      <c r="C8271" s="20" t="s">
        <v>17</v>
      </c>
      <c r="D8271" s="21">
        <v>28.37</v>
      </c>
      <c r="E8271" s="15">
        <v>0</v>
      </c>
    </row>
    <row r="8272" spans="1:5" x14ac:dyDescent="0.2">
      <c r="A8272" s="20">
        <v>100735</v>
      </c>
      <c r="B8272" s="17" t="s">
        <v>8233</v>
      </c>
      <c r="C8272" s="20" t="s">
        <v>17</v>
      </c>
      <c r="D8272" s="21">
        <v>14.18</v>
      </c>
      <c r="E8272" s="15">
        <v>0</v>
      </c>
    </row>
    <row r="8273" spans="1:5" x14ac:dyDescent="0.2">
      <c r="A8273" s="20">
        <v>100734</v>
      </c>
      <c r="B8273" s="17" t="s">
        <v>8234</v>
      </c>
      <c r="C8273" s="20" t="s">
        <v>17</v>
      </c>
      <c r="D8273" s="21">
        <v>20.49</v>
      </c>
      <c r="E8273" s="15">
        <v>0</v>
      </c>
    </row>
    <row r="8274" spans="1:5" x14ac:dyDescent="0.2">
      <c r="A8274" s="20">
        <v>100733</v>
      </c>
      <c r="B8274" s="17" t="s">
        <v>8235</v>
      </c>
      <c r="C8274" s="20" t="s">
        <v>17</v>
      </c>
      <c r="D8274" s="21">
        <v>16</v>
      </c>
      <c r="E8274" s="15">
        <v>0</v>
      </c>
    </row>
    <row r="8275" spans="1:5" x14ac:dyDescent="0.2">
      <c r="A8275" s="20">
        <v>100740</v>
      </c>
      <c r="B8275" s="17" t="s">
        <v>8236</v>
      </c>
      <c r="C8275" s="20" t="s">
        <v>17</v>
      </c>
      <c r="D8275" s="21">
        <v>14.26</v>
      </c>
      <c r="E8275" s="15">
        <v>0</v>
      </c>
    </row>
    <row r="8276" spans="1:5" x14ac:dyDescent="0.2">
      <c r="A8276" s="20">
        <v>100758</v>
      </c>
      <c r="B8276" s="17" t="s">
        <v>8237</v>
      </c>
      <c r="C8276" s="20" t="s">
        <v>17</v>
      </c>
      <c r="D8276" s="21">
        <v>63.54</v>
      </c>
      <c r="E8276" s="15">
        <v>0</v>
      </c>
    </row>
    <row r="8277" spans="1:5" x14ac:dyDescent="0.2">
      <c r="A8277" s="20">
        <v>100742</v>
      </c>
      <c r="B8277" s="17" t="s">
        <v>8238</v>
      </c>
      <c r="C8277" s="20" t="s">
        <v>17</v>
      </c>
      <c r="D8277" s="21">
        <v>31.75</v>
      </c>
      <c r="E8277" s="15">
        <v>0</v>
      </c>
    </row>
    <row r="8278" spans="1:5" x14ac:dyDescent="0.2">
      <c r="A8278" s="20">
        <v>100739</v>
      </c>
      <c r="B8278" s="17" t="s">
        <v>8239</v>
      </c>
      <c r="C8278" s="20" t="s">
        <v>17</v>
      </c>
      <c r="D8278" s="21">
        <v>13.1</v>
      </c>
      <c r="E8278" s="15">
        <v>0</v>
      </c>
    </row>
    <row r="8279" spans="1:5" x14ac:dyDescent="0.2">
      <c r="A8279" s="20">
        <v>100757</v>
      </c>
      <c r="B8279" s="17" t="s">
        <v>8240</v>
      </c>
      <c r="C8279" s="20" t="s">
        <v>17</v>
      </c>
      <c r="D8279" s="21">
        <v>62.23</v>
      </c>
      <c r="E8279" s="15">
        <v>0</v>
      </c>
    </row>
    <row r="8280" spans="1:5" x14ac:dyDescent="0.2">
      <c r="A8280" s="20">
        <v>100741</v>
      </c>
      <c r="B8280" s="17" t="s">
        <v>8241</v>
      </c>
      <c r="C8280" s="20" t="s">
        <v>17</v>
      </c>
      <c r="D8280" s="21">
        <v>31.12</v>
      </c>
      <c r="E8280" s="15">
        <v>0</v>
      </c>
    </row>
    <row r="8281" spans="1:5" x14ac:dyDescent="0.2">
      <c r="A8281" s="20">
        <v>100744</v>
      </c>
      <c r="B8281" s="17" t="s">
        <v>8242</v>
      </c>
      <c r="C8281" s="20" t="s">
        <v>17</v>
      </c>
      <c r="D8281" s="21">
        <v>14.07</v>
      </c>
      <c r="E8281" s="15">
        <v>0</v>
      </c>
    </row>
    <row r="8282" spans="1:5" x14ac:dyDescent="0.2">
      <c r="A8282" s="20">
        <v>100760</v>
      </c>
      <c r="B8282" s="17" t="s">
        <v>8243</v>
      </c>
      <c r="C8282" s="20" t="s">
        <v>17</v>
      </c>
      <c r="D8282" s="21">
        <v>63.16</v>
      </c>
      <c r="E8282" s="15">
        <v>0</v>
      </c>
    </row>
    <row r="8283" spans="1:5" x14ac:dyDescent="0.2">
      <c r="A8283" s="20">
        <v>100746</v>
      </c>
      <c r="B8283" s="17" t="s">
        <v>8244</v>
      </c>
      <c r="C8283" s="20" t="s">
        <v>17</v>
      </c>
      <c r="D8283" s="21">
        <v>31.56</v>
      </c>
      <c r="E8283" s="15">
        <v>0</v>
      </c>
    </row>
    <row r="8284" spans="1:5" x14ac:dyDescent="0.2">
      <c r="A8284" s="20">
        <v>100743</v>
      </c>
      <c r="B8284" s="17" t="s">
        <v>8245</v>
      </c>
      <c r="C8284" s="20" t="s">
        <v>17</v>
      </c>
      <c r="D8284" s="21">
        <v>12.8</v>
      </c>
      <c r="E8284" s="15">
        <v>0</v>
      </c>
    </row>
    <row r="8285" spans="1:5" x14ac:dyDescent="0.2">
      <c r="A8285" s="20">
        <v>100759</v>
      </c>
      <c r="B8285" s="17" t="s">
        <v>8246</v>
      </c>
      <c r="C8285" s="20" t="s">
        <v>17</v>
      </c>
      <c r="D8285" s="21">
        <v>61.6</v>
      </c>
      <c r="E8285" s="15">
        <v>0</v>
      </c>
    </row>
    <row r="8286" spans="1:5" x14ac:dyDescent="0.2">
      <c r="A8286" s="20">
        <v>100745</v>
      </c>
      <c r="B8286" s="17" t="s">
        <v>8247</v>
      </c>
      <c r="C8286" s="20" t="s">
        <v>17</v>
      </c>
      <c r="D8286" s="21">
        <v>30.8</v>
      </c>
      <c r="E8286" s="15">
        <v>0</v>
      </c>
    </row>
    <row r="8287" spans="1:5" x14ac:dyDescent="0.2">
      <c r="A8287" s="20">
        <v>100748</v>
      </c>
      <c r="B8287" s="17" t="s">
        <v>8248</v>
      </c>
      <c r="C8287" s="20" t="s">
        <v>17</v>
      </c>
      <c r="D8287" s="21">
        <v>14.15</v>
      </c>
      <c r="E8287" s="15">
        <v>0</v>
      </c>
    </row>
    <row r="8288" spans="1:5" x14ac:dyDescent="0.2">
      <c r="A8288" s="20">
        <v>100762</v>
      </c>
      <c r="B8288" s="17" t="s">
        <v>8249</v>
      </c>
      <c r="C8288" s="20" t="s">
        <v>17</v>
      </c>
      <c r="D8288" s="21">
        <v>63.32</v>
      </c>
      <c r="E8288" s="15">
        <v>0</v>
      </c>
    </row>
    <row r="8289" spans="1:5" x14ac:dyDescent="0.2">
      <c r="A8289" s="20">
        <v>100750</v>
      </c>
      <c r="B8289" s="17" t="s">
        <v>8250</v>
      </c>
      <c r="C8289" s="20" t="s">
        <v>17</v>
      </c>
      <c r="D8289" s="21">
        <v>31.64</v>
      </c>
      <c r="E8289" s="15">
        <v>0</v>
      </c>
    </row>
    <row r="8290" spans="1:5" x14ac:dyDescent="0.2">
      <c r="A8290" s="20">
        <v>100747</v>
      </c>
      <c r="B8290" s="17" t="s">
        <v>8251</v>
      </c>
      <c r="C8290" s="20" t="s">
        <v>17</v>
      </c>
      <c r="D8290" s="21">
        <v>12.92</v>
      </c>
      <c r="E8290" s="15">
        <v>0</v>
      </c>
    </row>
    <row r="8291" spans="1:5" x14ac:dyDescent="0.2">
      <c r="A8291" s="20">
        <v>100761</v>
      </c>
      <c r="B8291" s="17" t="s">
        <v>8252</v>
      </c>
      <c r="C8291" s="20" t="s">
        <v>17</v>
      </c>
      <c r="D8291" s="21">
        <v>61.86</v>
      </c>
      <c r="E8291" s="15">
        <v>0</v>
      </c>
    </row>
    <row r="8292" spans="1:5" x14ac:dyDescent="0.2">
      <c r="A8292" s="20">
        <v>100749</v>
      </c>
      <c r="B8292" s="17" t="s">
        <v>8253</v>
      </c>
      <c r="C8292" s="20" t="s">
        <v>17</v>
      </c>
      <c r="D8292" s="21">
        <v>30.93</v>
      </c>
      <c r="E8292" s="15">
        <v>0</v>
      </c>
    </row>
    <row r="8293" spans="1:5" x14ac:dyDescent="0.2">
      <c r="A8293" s="20">
        <v>100720</v>
      </c>
      <c r="B8293" s="17" t="s">
        <v>8254</v>
      </c>
      <c r="C8293" s="20" t="s">
        <v>17</v>
      </c>
      <c r="D8293" s="21">
        <v>13.58</v>
      </c>
      <c r="E8293" s="15">
        <v>0</v>
      </c>
    </row>
    <row r="8294" spans="1:5" x14ac:dyDescent="0.2">
      <c r="A8294" s="20">
        <v>100722</v>
      </c>
      <c r="B8294" s="17" t="s">
        <v>8255</v>
      </c>
      <c r="C8294" s="20" t="s">
        <v>17</v>
      </c>
      <c r="D8294" s="21">
        <v>31.1</v>
      </c>
      <c r="E8294" s="15">
        <v>0</v>
      </c>
    </row>
    <row r="8295" spans="1:5" x14ac:dyDescent="0.2">
      <c r="A8295" s="20">
        <v>100719</v>
      </c>
      <c r="B8295" s="17" t="s">
        <v>8256</v>
      </c>
      <c r="C8295" s="20" t="s">
        <v>17</v>
      </c>
      <c r="D8295" s="21">
        <v>13.29</v>
      </c>
      <c r="E8295" s="15">
        <v>0</v>
      </c>
    </row>
    <row r="8296" spans="1:5" x14ac:dyDescent="0.2">
      <c r="A8296" s="20">
        <v>100721</v>
      </c>
      <c r="B8296" s="17" t="s">
        <v>8257</v>
      </c>
      <c r="C8296" s="20" t="s">
        <v>17</v>
      </c>
      <c r="D8296" s="21">
        <v>31.56</v>
      </c>
      <c r="E8296" s="15">
        <v>0</v>
      </c>
    </row>
    <row r="8297" spans="1:5" x14ac:dyDescent="0.2">
      <c r="A8297" s="20">
        <v>100724</v>
      </c>
      <c r="B8297" s="17" t="s">
        <v>8258</v>
      </c>
      <c r="C8297" s="20" t="s">
        <v>17</v>
      </c>
      <c r="D8297" s="21">
        <v>17.47</v>
      </c>
      <c r="E8297" s="15">
        <v>0</v>
      </c>
    </row>
    <row r="8298" spans="1:5" x14ac:dyDescent="0.2">
      <c r="A8298" s="20">
        <v>100726</v>
      </c>
      <c r="B8298" s="17" t="s">
        <v>8259</v>
      </c>
      <c r="C8298" s="20" t="s">
        <v>17</v>
      </c>
      <c r="D8298" s="21">
        <v>34.869999999999997</v>
      </c>
      <c r="E8298" s="15">
        <v>0</v>
      </c>
    </row>
    <row r="8299" spans="1:5" x14ac:dyDescent="0.2">
      <c r="A8299" s="20">
        <v>100723</v>
      </c>
      <c r="B8299" s="17" t="s">
        <v>8260</v>
      </c>
      <c r="C8299" s="20" t="s">
        <v>17</v>
      </c>
      <c r="D8299" s="21">
        <v>14.26</v>
      </c>
      <c r="E8299" s="15">
        <v>0</v>
      </c>
    </row>
    <row r="8300" spans="1:5" x14ac:dyDescent="0.2">
      <c r="A8300" s="20">
        <v>100725</v>
      </c>
      <c r="B8300" s="17" t="s">
        <v>8261</v>
      </c>
      <c r="C8300" s="20" t="s">
        <v>17</v>
      </c>
      <c r="D8300" s="21">
        <v>31.88</v>
      </c>
      <c r="E8300" s="15">
        <v>0</v>
      </c>
    </row>
    <row r="8301" spans="1:5" x14ac:dyDescent="0.2">
      <c r="A8301" s="20">
        <v>100752</v>
      </c>
      <c r="B8301" s="17" t="s">
        <v>8262</v>
      </c>
      <c r="C8301" s="20" t="s">
        <v>17</v>
      </c>
      <c r="D8301" s="21">
        <v>57.97</v>
      </c>
      <c r="E8301" s="15">
        <v>0</v>
      </c>
    </row>
    <row r="8302" spans="1:5" x14ac:dyDescent="0.2">
      <c r="A8302" s="20">
        <v>100730</v>
      </c>
      <c r="B8302" s="17" t="s">
        <v>8263</v>
      </c>
      <c r="C8302" s="20" t="s">
        <v>17</v>
      </c>
      <c r="D8302" s="21">
        <v>28.98</v>
      </c>
      <c r="E8302" s="15">
        <v>0</v>
      </c>
    </row>
    <row r="8303" spans="1:5" x14ac:dyDescent="0.2">
      <c r="A8303" s="20">
        <v>100751</v>
      </c>
      <c r="B8303" s="17" t="s">
        <v>8264</v>
      </c>
      <c r="C8303" s="20" t="s">
        <v>17</v>
      </c>
      <c r="D8303" s="21">
        <v>48.97</v>
      </c>
      <c r="E8303" s="15">
        <v>0</v>
      </c>
    </row>
    <row r="8304" spans="1:5" x14ac:dyDescent="0.2">
      <c r="A8304" s="20">
        <v>100729</v>
      </c>
      <c r="B8304" s="17" t="s">
        <v>8265</v>
      </c>
      <c r="C8304" s="20" t="s">
        <v>17</v>
      </c>
      <c r="D8304" s="21">
        <v>24.48</v>
      </c>
      <c r="E8304" s="15">
        <v>0</v>
      </c>
    </row>
    <row r="8305" spans="1:5" x14ac:dyDescent="0.2">
      <c r="A8305" s="20">
        <v>100728</v>
      </c>
      <c r="B8305" s="17" t="s">
        <v>8266</v>
      </c>
      <c r="C8305" s="20" t="s">
        <v>17</v>
      </c>
      <c r="D8305" s="21">
        <v>29.45</v>
      </c>
      <c r="E8305" s="15">
        <v>0</v>
      </c>
    </row>
    <row r="8306" spans="1:5" x14ac:dyDescent="0.2">
      <c r="A8306" s="20">
        <v>100732</v>
      </c>
      <c r="B8306" s="17" t="s">
        <v>8267</v>
      </c>
      <c r="C8306" s="20" t="s">
        <v>17</v>
      </c>
      <c r="D8306" s="21">
        <v>0</v>
      </c>
      <c r="E8306" s="15">
        <v>0</v>
      </c>
    </row>
    <row r="8307" spans="1:5" x14ac:dyDescent="0.2">
      <c r="A8307" s="20">
        <v>100731</v>
      </c>
      <c r="B8307" s="17" t="s">
        <v>8268</v>
      </c>
      <c r="C8307" s="20" t="s">
        <v>17</v>
      </c>
      <c r="D8307" s="21">
        <v>0</v>
      </c>
      <c r="E8307" s="15">
        <v>0</v>
      </c>
    </row>
    <row r="8308" spans="1:5" x14ac:dyDescent="0.2">
      <c r="A8308" s="20">
        <v>100727</v>
      </c>
      <c r="B8308" s="17" t="s">
        <v>8269</v>
      </c>
      <c r="C8308" s="20" t="s">
        <v>17</v>
      </c>
      <c r="D8308" s="21">
        <v>32.31</v>
      </c>
      <c r="E8308" s="15">
        <v>0</v>
      </c>
    </row>
    <row r="8309" spans="1:5" x14ac:dyDescent="0.2">
      <c r="A8309" s="20">
        <v>100756</v>
      </c>
      <c r="B8309" s="17" t="s">
        <v>8270</v>
      </c>
      <c r="C8309" s="20" t="s">
        <v>17</v>
      </c>
      <c r="D8309" s="21">
        <v>0</v>
      </c>
      <c r="E8309" s="15">
        <v>0</v>
      </c>
    </row>
    <row r="8310" spans="1:5" x14ac:dyDescent="0.2">
      <c r="A8310" s="20">
        <v>100738</v>
      </c>
      <c r="B8310" s="17" t="s">
        <v>8271</v>
      </c>
      <c r="C8310" s="20" t="s">
        <v>17</v>
      </c>
      <c r="D8310" s="21">
        <v>0</v>
      </c>
      <c r="E8310" s="15">
        <v>0</v>
      </c>
    </row>
    <row r="8311" spans="1:5" x14ac:dyDescent="0.2">
      <c r="A8311" s="20">
        <v>100755</v>
      </c>
      <c r="B8311" s="17" t="s">
        <v>8272</v>
      </c>
      <c r="C8311" s="20" t="s">
        <v>17</v>
      </c>
      <c r="D8311" s="21">
        <v>0</v>
      </c>
      <c r="E8311" s="15">
        <v>0</v>
      </c>
    </row>
    <row r="8312" spans="1:5" x14ac:dyDescent="0.2">
      <c r="A8312" s="20">
        <v>100737</v>
      </c>
      <c r="B8312" s="17" t="s">
        <v>8273</v>
      </c>
      <c r="C8312" s="20" t="s">
        <v>17</v>
      </c>
      <c r="D8312" s="21">
        <v>0</v>
      </c>
      <c r="E8312" s="15">
        <v>0</v>
      </c>
    </row>
    <row r="8313" spans="1:5" x14ac:dyDescent="0.2">
      <c r="A8313" s="20">
        <v>102499</v>
      </c>
      <c r="B8313" s="17" t="s">
        <v>8274</v>
      </c>
      <c r="C8313" s="20" t="s">
        <v>17</v>
      </c>
      <c r="D8313" s="21">
        <v>4.28</v>
      </c>
      <c r="E8313" s="15">
        <v>0</v>
      </c>
    </row>
    <row r="8314" spans="1:5" x14ac:dyDescent="0.2">
      <c r="A8314" s="20">
        <v>102505</v>
      </c>
      <c r="B8314" s="17" t="s">
        <v>8275</v>
      </c>
      <c r="C8314" s="20" t="s">
        <v>26</v>
      </c>
      <c r="D8314" s="21">
        <v>13.72</v>
      </c>
      <c r="E8314" s="15">
        <v>0</v>
      </c>
    </row>
    <row r="8315" spans="1:5" x14ac:dyDescent="0.2">
      <c r="A8315" s="20">
        <v>102504</v>
      </c>
      <c r="B8315" s="17" t="s">
        <v>8276</v>
      </c>
      <c r="C8315" s="20" t="s">
        <v>26</v>
      </c>
      <c r="D8315" s="21">
        <v>13.1</v>
      </c>
      <c r="E8315" s="15">
        <v>0</v>
      </c>
    </row>
    <row r="8316" spans="1:5" x14ac:dyDescent="0.2">
      <c r="A8316" s="20">
        <v>102506</v>
      </c>
      <c r="B8316" s="17" t="s">
        <v>8277</v>
      </c>
      <c r="C8316" s="20" t="s">
        <v>26</v>
      </c>
      <c r="D8316" s="21">
        <v>14.32</v>
      </c>
      <c r="E8316" s="15">
        <v>0</v>
      </c>
    </row>
    <row r="8317" spans="1:5" x14ac:dyDescent="0.2">
      <c r="A8317" s="20">
        <v>102500</v>
      </c>
      <c r="B8317" s="17" t="s">
        <v>8278</v>
      </c>
      <c r="C8317" s="20" t="s">
        <v>26</v>
      </c>
      <c r="D8317" s="21">
        <v>5.72</v>
      </c>
      <c r="E8317" s="15">
        <v>0</v>
      </c>
    </row>
    <row r="8318" spans="1:5" x14ac:dyDescent="0.2">
      <c r="A8318" s="20">
        <v>102502</v>
      </c>
      <c r="B8318" s="17" t="s">
        <v>8279</v>
      </c>
      <c r="C8318" s="20" t="s">
        <v>26</v>
      </c>
      <c r="D8318" s="21">
        <v>0</v>
      </c>
      <c r="E8318" s="15">
        <v>0</v>
      </c>
    </row>
    <row r="8319" spans="1:5" x14ac:dyDescent="0.2">
      <c r="A8319" s="20">
        <v>102507</v>
      </c>
      <c r="B8319" s="17" t="s">
        <v>8280</v>
      </c>
      <c r="C8319" s="20" t="s">
        <v>26</v>
      </c>
      <c r="D8319" s="21">
        <v>8.14</v>
      </c>
      <c r="E8319" s="15">
        <v>0</v>
      </c>
    </row>
    <row r="8320" spans="1:5" x14ac:dyDescent="0.2">
      <c r="A8320" s="20">
        <v>102510</v>
      </c>
      <c r="B8320" s="17" t="s">
        <v>8281</v>
      </c>
      <c r="C8320" s="20" t="s">
        <v>26</v>
      </c>
      <c r="D8320" s="21">
        <v>0</v>
      </c>
      <c r="E8320" s="15">
        <v>0</v>
      </c>
    </row>
    <row r="8321" spans="1:5" x14ac:dyDescent="0.2">
      <c r="A8321" s="20">
        <v>102512</v>
      </c>
      <c r="B8321" s="17" t="s">
        <v>8282</v>
      </c>
      <c r="C8321" s="20" t="s">
        <v>26</v>
      </c>
      <c r="D8321" s="21">
        <v>7.72</v>
      </c>
      <c r="E8321" s="15">
        <v>0</v>
      </c>
    </row>
    <row r="8322" spans="1:5" x14ac:dyDescent="0.2">
      <c r="A8322" s="20">
        <v>102501</v>
      </c>
      <c r="B8322" s="17" t="s">
        <v>8283</v>
      </c>
      <c r="C8322" s="20" t="s">
        <v>17</v>
      </c>
      <c r="D8322" s="21">
        <v>31.56</v>
      </c>
      <c r="E8322" s="15">
        <v>0</v>
      </c>
    </row>
    <row r="8323" spans="1:5" x14ac:dyDescent="0.2">
      <c r="A8323" s="20">
        <v>102503</v>
      </c>
      <c r="B8323" s="17" t="s">
        <v>8284</v>
      </c>
      <c r="C8323" s="20" t="s">
        <v>17</v>
      </c>
      <c r="D8323" s="21">
        <v>0</v>
      </c>
      <c r="E8323" s="15">
        <v>0</v>
      </c>
    </row>
    <row r="8324" spans="1:5" x14ac:dyDescent="0.2">
      <c r="A8324" s="20">
        <v>102508</v>
      </c>
      <c r="B8324" s="17" t="s">
        <v>8285</v>
      </c>
      <c r="C8324" s="20" t="s">
        <v>17</v>
      </c>
      <c r="D8324" s="21">
        <v>56.23</v>
      </c>
      <c r="E8324" s="15">
        <v>0</v>
      </c>
    </row>
    <row r="8325" spans="1:5" x14ac:dyDescent="0.2">
      <c r="A8325" s="20">
        <v>102511</v>
      </c>
      <c r="B8325" s="17" t="s">
        <v>8286</v>
      </c>
      <c r="C8325" s="20" t="s">
        <v>17</v>
      </c>
      <c r="D8325" s="21">
        <v>0</v>
      </c>
      <c r="E8325" s="15">
        <v>0</v>
      </c>
    </row>
    <row r="8326" spans="1:5" x14ac:dyDescent="0.2">
      <c r="A8326" s="20">
        <v>102509</v>
      </c>
      <c r="B8326" s="17" t="s">
        <v>8287</v>
      </c>
      <c r="C8326" s="20" t="s">
        <v>17</v>
      </c>
      <c r="D8326" s="21">
        <v>41.14</v>
      </c>
      <c r="E8326" s="15">
        <v>0</v>
      </c>
    </row>
    <row r="8327" spans="1:5" x14ac:dyDescent="0.2">
      <c r="A8327" s="20">
        <v>102498</v>
      </c>
      <c r="B8327" s="17" t="s">
        <v>8288</v>
      </c>
      <c r="C8327" s="20" t="s">
        <v>26</v>
      </c>
      <c r="D8327" s="21">
        <v>2.0699999999999998</v>
      </c>
      <c r="E8327" s="15">
        <v>0</v>
      </c>
    </row>
    <row r="8328" spans="1:5" x14ac:dyDescent="0.2">
      <c r="A8328" s="20">
        <v>102519</v>
      </c>
      <c r="B8328" s="17" t="s">
        <v>8289</v>
      </c>
      <c r="C8328" s="20" t="s">
        <v>19</v>
      </c>
      <c r="D8328" s="21">
        <v>0</v>
      </c>
      <c r="E8328" s="15">
        <v>0</v>
      </c>
    </row>
    <row r="8329" spans="1:5" x14ac:dyDescent="0.2">
      <c r="A8329" s="20">
        <v>102491</v>
      </c>
      <c r="B8329" s="17" t="s">
        <v>8290</v>
      </c>
      <c r="C8329" s="20" t="s">
        <v>17</v>
      </c>
      <c r="D8329" s="21">
        <v>25.63</v>
      </c>
      <c r="E8329" s="15">
        <v>0</v>
      </c>
    </row>
    <row r="8330" spans="1:5" x14ac:dyDescent="0.2">
      <c r="A8330" s="20">
        <v>102492</v>
      </c>
      <c r="B8330" s="17" t="s">
        <v>8291</v>
      </c>
      <c r="C8330" s="20" t="s">
        <v>17</v>
      </c>
      <c r="D8330" s="21">
        <v>32.56</v>
      </c>
      <c r="E8330" s="15">
        <v>0</v>
      </c>
    </row>
    <row r="8331" spans="1:5" x14ac:dyDescent="0.2">
      <c r="A8331" s="20">
        <v>102804</v>
      </c>
      <c r="B8331" s="17" t="s">
        <v>8292</v>
      </c>
      <c r="C8331" s="20" t="s">
        <v>17</v>
      </c>
      <c r="D8331" s="21">
        <v>0</v>
      </c>
      <c r="E8331" s="15">
        <v>0</v>
      </c>
    </row>
    <row r="8332" spans="1:5" x14ac:dyDescent="0.2">
      <c r="A8332" s="20">
        <v>102494</v>
      </c>
      <c r="B8332" s="17" t="s">
        <v>8293</v>
      </c>
      <c r="C8332" s="20" t="s">
        <v>17</v>
      </c>
      <c r="D8332" s="21">
        <v>77.16</v>
      </c>
      <c r="E8332" s="15">
        <v>0</v>
      </c>
    </row>
    <row r="8333" spans="1:5" x14ac:dyDescent="0.2">
      <c r="A8333" s="20">
        <v>102805</v>
      </c>
      <c r="B8333" s="17" t="s">
        <v>8294</v>
      </c>
      <c r="C8333" s="20" t="s">
        <v>17</v>
      </c>
      <c r="D8333" s="21">
        <v>0</v>
      </c>
      <c r="E8333" s="15">
        <v>0</v>
      </c>
    </row>
    <row r="8334" spans="1:5" x14ac:dyDescent="0.2">
      <c r="A8334" s="20">
        <v>102490</v>
      </c>
      <c r="B8334" s="17" t="s">
        <v>8295</v>
      </c>
      <c r="C8334" s="20" t="s">
        <v>17</v>
      </c>
      <c r="D8334" s="21">
        <v>0</v>
      </c>
      <c r="E8334" s="15">
        <v>0</v>
      </c>
    </row>
    <row r="8335" spans="1:5" x14ac:dyDescent="0.2">
      <c r="A8335" s="20">
        <v>102496</v>
      </c>
      <c r="B8335" s="17" t="s">
        <v>8296</v>
      </c>
      <c r="C8335" s="20" t="s">
        <v>26</v>
      </c>
      <c r="D8335" s="21">
        <v>16.61</v>
      </c>
      <c r="E8335" s="15">
        <v>0</v>
      </c>
    </row>
    <row r="8336" spans="1:5" x14ac:dyDescent="0.2">
      <c r="A8336" s="20">
        <v>102497</v>
      </c>
      <c r="B8336" s="17" t="s">
        <v>8297</v>
      </c>
      <c r="C8336" s="20" t="s">
        <v>26</v>
      </c>
      <c r="D8336" s="21">
        <v>6.18</v>
      </c>
      <c r="E8336" s="15">
        <v>0</v>
      </c>
    </row>
    <row r="8337" spans="1:5" x14ac:dyDescent="0.2">
      <c r="A8337" s="20">
        <v>102520</v>
      </c>
      <c r="B8337" s="17" t="s">
        <v>8298</v>
      </c>
      <c r="C8337" s="20" t="s">
        <v>17</v>
      </c>
      <c r="D8337" s="21">
        <v>106.06</v>
      </c>
      <c r="E8337" s="15">
        <v>0</v>
      </c>
    </row>
    <row r="8338" spans="1:5" x14ac:dyDescent="0.2">
      <c r="A8338" s="20">
        <v>102518</v>
      </c>
      <c r="B8338" s="17" t="s">
        <v>8299</v>
      </c>
      <c r="C8338" s="20" t="s">
        <v>19</v>
      </c>
      <c r="D8338" s="21">
        <v>0</v>
      </c>
      <c r="E8338" s="15">
        <v>0</v>
      </c>
    </row>
    <row r="8339" spans="1:5" x14ac:dyDescent="0.2">
      <c r="A8339" s="20">
        <v>102514</v>
      </c>
      <c r="B8339" s="17" t="s">
        <v>8300</v>
      </c>
      <c r="C8339" s="20" t="s">
        <v>19</v>
      </c>
      <c r="D8339" s="21">
        <v>0</v>
      </c>
      <c r="E8339" s="15">
        <v>0</v>
      </c>
    </row>
    <row r="8340" spans="1:5" x14ac:dyDescent="0.2">
      <c r="A8340" s="20">
        <v>102516</v>
      </c>
      <c r="B8340" s="17" t="s">
        <v>8301</v>
      </c>
      <c r="C8340" s="20" t="s">
        <v>19</v>
      </c>
      <c r="D8340" s="21">
        <v>0</v>
      </c>
      <c r="E8340" s="15">
        <v>0</v>
      </c>
    </row>
    <row r="8341" spans="1:5" x14ac:dyDescent="0.2">
      <c r="A8341" s="20">
        <v>102515</v>
      </c>
      <c r="B8341" s="17" t="s">
        <v>8302</v>
      </c>
      <c r="C8341" s="20" t="s">
        <v>19</v>
      </c>
      <c r="D8341" s="21">
        <v>0</v>
      </c>
      <c r="E8341" s="15">
        <v>0</v>
      </c>
    </row>
    <row r="8342" spans="1:5" x14ac:dyDescent="0.2">
      <c r="A8342" s="20">
        <v>102517</v>
      </c>
      <c r="B8342" s="17" t="s">
        <v>8303</v>
      </c>
      <c r="C8342" s="20" t="s">
        <v>19</v>
      </c>
      <c r="D8342" s="21">
        <v>0</v>
      </c>
      <c r="E8342" s="15">
        <v>0</v>
      </c>
    </row>
    <row r="8343" spans="1:5" x14ac:dyDescent="0.2">
      <c r="A8343" s="20">
        <v>102513</v>
      </c>
      <c r="B8343" s="17" t="s">
        <v>8304</v>
      </c>
      <c r="C8343" s="20" t="s">
        <v>17</v>
      </c>
      <c r="D8343" s="21">
        <v>61.33</v>
      </c>
      <c r="E8343" s="15">
        <v>0</v>
      </c>
    </row>
    <row r="8344" spans="1:5" x14ac:dyDescent="0.2">
      <c r="A8344" s="20">
        <v>102489</v>
      </c>
      <c r="B8344" s="17" t="s">
        <v>8305</v>
      </c>
      <c r="C8344" s="20" t="s">
        <v>17</v>
      </c>
      <c r="D8344" s="21">
        <v>31.38</v>
      </c>
    </row>
    <row r="8345" spans="1:5" x14ac:dyDescent="0.2">
      <c r="A8345" s="20">
        <v>102488</v>
      </c>
      <c r="B8345" s="17" t="s">
        <v>8306</v>
      </c>
      <c r="C8345" s="20" t="s">
        <v>17</v>
      </c>
      <c r="D8345" s="21">
        <v>4.78</v>
      </c>
    </row>
    <row r="8346" spans="1:5" x14ac:dyDescent="0.2">
      <c r="A8346" s="20">
        <v>101730</v>
      </c>
      <c r="B8346" s="17" t="s">
        <v>8307</v>
      </c>
      <c r="C8346" s="20" t="s">
        <v>17</v>
      </c>
      <c r="D8346" s="21">
        <v>0</v>
      </c>
    </row>
    <row r="8347" spans="1:5" x14ac:dyDescent="0.2">
      <c r="A8347" s="20">
        <v>101746</v>
      </c>
      <c r="B8347" s="17" t="s">
        <v>8308</v>
      </c>
      <c r="C8347" s="20" t="s">
        <v>17</v>
      </c>
      <c r="D8347" s="21">
        <v>534.49</v>
      </c>
    </row>
    <row r="8348" spans="1:5" x14ac:dyDescent="0.2">
      <c r="A8348" s="20">
        <v>98679</v>
      </c>
      <c r="B8348" s="17" t="s">
        <v>8309</v>
      </c>
      <c r="C8348" s="20" t="s">
        <v>17</v>
      </c>
      <c r="D8348" s="21">
        <v>40.840000000000003</v>
      </c>
    </row>
    <row r="8349" spans="1:5" x14ac:dyDescent="0.2">
      <c r="A8349" s="20">
        <v>98680</v>
      </c>
      <c r="B8349" s="17" t="s">
        <v>8310</v>
      </c>
      <c r="C8349" s="20" t="s">
        <v>17</v>
      </c>
      <c r="D8349" s="21">
        <v>50.48</v>
      </c>
    </row>
    <row r="8350" spans="1:5" x14ac:dyDescent="0.2">
      <c r="A8350" s="20">
        <v>101749</v>
      </c>
      <c r="B8350" s="17" t="s">
        <v>8311</v>
      </c>
      <c r="C8350" s="20" t="s">
        <v>17</v>
      </c>
      <c r="D8350" s="21">
        <v>58.36</v>
      </c>
    </row>
    <row r="8351" spans="1:5" x14ac:dyDescent="0.2">
      <c r="A8351" s="20">
        <v>98681</v>
      </c>
      <c r="B8351" s="17" t="s">
        <v>8312</v>
      </c>
      <c r="C8351" s="20" t="s">
        <v>17</v>
      </c>
      <c r="D8351" s="21">
        <v>37.630000000000003</v>
      </c>
    </row>
    <row r="8352" spans="1:5" x14ac:dyDescent="0.2">
      <c r="A8352" s="20">
        <v>98682</v>
      </c>
      <c r="B8352" s="17" t="s">
        <v>8313</v>
      </c>
      <c r="C8352" s="20" t="s">
        <v>17</v>
      </c>
      <c r="D8352" s="21">
        <v>47.27</v>
      </c>
    </row>
    <row r="8353" spans="1:5" x14ac:dyDescent="0.2">
      <c r="A8353" s="20">
        <v>101750</v>
      </c>
      <c r="B8353" s="17" t="s">
        <v>8314</v>
      </c>
      <c r="C8353" s="20" t="s">
        <v>17</v>
      </c>
      <c r="D8353" s="21">
        <v>55.14</v>
      </c>
    </row>
    <row r="8354" spans="1:5" x14ac:dyDescent="0.2">
      <c r="A8354" s="20">
        <v>101737</v>
      </c>
      <c r="B8354" s="17" t="s">
        <v>8315</v>
      </c>
      <c r="C8354" s="20" t="s">
        <v>17</v>
      </c>
      <c r="D8354" s="21">
        <v>136.35</v>
      </c>
    </row>
    <row r="8355" spans="1:5" x14ac:dyDescent="0.2">
      <c r="A8355" s="20">
        <v>101735</v>
      </c>
      <c r="B8355" s="17" t="s">
        <v>8316</v>
      </c>
      <c r="C8355" s="20" t="s">
        <v>17</v>
      </c>
      <c r="D8355" s="21">
        <v>424.6</v>
      </c>
    </row>
    <row r="8356" spans="1:5" x14ac:dyDescent="0.2">
      <c r="A8356" s="20">
        <v>101734</v>
      </c>
      <c r="B8356" s="17" t="s">
        <v>8317</v>
      </c>
      <c r="C8356" s="20" t="s">
        <v>17</v>
      </c>
      <c r="D8356" s="21">
        <v>414.64</v>
      </c>
    </row>
    <row r="8357" spans="1:5" x14ac:dyDescent="0.2">
      <c r="A8357" s="20">
        <v>101736</v>
      </c>
      <c r="B8357" s="17" t="s">
        <v>8318</v>
      </c>
      <c r="C8357" s="20" t="s">
        <v>17</v>
      </c>
      <c r="D8357" s="21">
        <v>116.64</v>
      </c>
    </row>
    <row r="8358" spans="1:5" x14ac:dyDescent="0.2">
      <c r="A8358" s="20">
        <v>101733</v>
      </c>
      <c r="B8358" s="17" t="s">
        <v>8319</v>
      </c>
      <c r="C8358" s="20" t="s">
        <v>17</v>
      </c>
      <c r="D8358" s="21">
        <v>277.29000000000002</v>
      </c>
    </row>
    <row r="8359" spans="1:5" x14ac:dyDescent="0.2">
      <c r="A8359" s="20">
        <v>98678</v>
      </c>
      <c r="B8359" s="17" t="s">
        <v>8320</v>
      </c>
      <c r="C8359" s="20" t="s">
        <v>17</v>
      </c>
      <c r="D8359" s="21">
        <v>0</v>
      </c>
    </row>
    <row r="8360" spans="1:5" x14ac:dyDescent="0.2">
      <c r="A8360" s="20">
        <v>98677</v>
      </c>
      <c r="B8360" s="17" t="s">
        <v>8321</v>
      </c>
      <c r="C8360" s="20" t="s">
        <v>17</v>
      </c>
      <c r="D8360" s="21">
        <v>0</v>
      </c>
    </row>
    <row r="8361" spans="1:5" x14ac:dyDescent="0.2">
      <c r="A8361" s="20">
        <v>98676</v>
      </c>
      <c r="B8361" s="17" t="s">
        <v>8322</v>
      </c>
      <c r="C8361" s="20" t="s">
        <v>17</v>
      </c>
      <c r="D8361" s="21">
        <v>0</v>
      </c>
    </row>
    <row r="8362" spans="1:5" x14ac:dyDescent="0.2">
      <c r="A8362" s="20">
        <v>98675</v>
      </c>
      <c r="B8362" s="17" t="s">
        <v>8323</v>
      </c>
      <c r="C8362" s="20" t="s">
        <v>17</v>
      </c>
      <c r="D8362" s="21">
        <v>0</v>
      </c>
    </row>
    <row r="8363" spans="1:5" x14ac:dyDescent="0.2">
      <c r="A8363" s="20">
        <v>101747</v>
      </c>
      <c r="B8363" s="17" t="s">
        <v>8324</v>
      </c>
      <c r="C8363" s="20" t="s">
        <v>17</v>
      </c>
      <c r="D8363" s="21">
        <v>73.7</v>
      </c>
      <c r="E8363" s="15">
        <v>0</v>
      </c>
    </row>
    <row r="8364" spans="1:5" x14ac:dyDescent="0.2">
      <c r="A8364" s="20">
        <v>104162</v>
      </c>
      <c r="B8364" s="17" t="s">
        <v>8325</v>
      </c>
      <c r="C8364" s="20" t="s">
        <v>17</v>
      </c>
      <c r="D8364" s="21">
        <v>110.12</v>
      </c>
    </row>
    <row r="8365" spans="1:5" x14ac:dyDescent="0.2">
      <c r="A8365" s="20">
        <v>98671</v>
      </c>
      <c r="B8365" s="17" t="s">
        <v>8326</v>
      </c>
      <c r="C8365" s="20" t="s">
        <v>17</v>
      </c>
      <c r="D8365" s="21">
        <v>473.44</v>
      </c>
    </row>
    <row r="8366" spans="1:5" x14ac:dyDescent="0.2">
      <c r="A8366" s="20">
        <v>101092</v>
      </c>
      <c r="B8366" s="17" t="s">
        <v>8327</v>
      </c>
      <c r="C8366" s="20" t="s">
        <v>17</v>
      </c>
      <c r="D8366" s="21">
        <v>488.44</v>
      </c>
    </row>
    <row r="8367" spans="1:5" x14ac:dyDescent="0.2">
      <c r="A8367" s="20">
        <v>101091</v>
      </c>
      <c r="B8367" s="17" t="s">
        <v>8328</v>
      </c>
      <c r="C8367" s="20" t="s">
        <v>17</v>
      </c>
      <c r="D8367" s="21">
        <v>197.11</v>
      </c>
    </row>
    <row r="8368" spans="1:5" x14ac:dyDescent="0.2">
      <c r="A8368" s="20">
        <v>101726</v>
      </c>
      <c r="B8368" s="17" t="s">
        <v>8329</v>
      </c>
      <c r="C8368" s="20" t="s">
        <v>17</v>
      </c>
      <c r="D8368" s="21">
        <v>251.92</v>
      </c>
    </row>
    <row r="8369" spans="1:5" x14ac:dyDescent="0.2">
      <c r="A8369" s="20">
        <v>101725</v>
      </c>
      <c r="B8369" s="17" t="s">
        <v>8330</v>
      </c>
      <c r="C8369" s="20" t="s">
        <v>17</v>
      </c>
      <c r="D8369" s="21">
        <v>374.71</v>
      </c>
    </row>
    <row r="8370" spans="1:5" x14ac:dyDescent="0.2">
      <c r="A8370" s="20">
        <v>98672</v>
      </c>
      <c r="B8370" s="17" t="s">
        <v>8331</v>
      </c>
      <c r="C8370" s="20" t="s">
        <v>17</v>
      </c>
      <c r="D8370" s="21">
        <v>703.69</v>
      </c>
    </row>
    <row r="8371" spans="1:5" x14ac:dyDescent="0.2">
      <c r="A8371" s="20">
        <v>101093</v>
      </c>
      <c r="B8371" s="17" t="s">
        <v>8332</v>
      </c>
      <c r="C8371" s="20" t="s">
        <v>17</v>
      </c>
      <c r="D8371" s="21">
        <v>718.69</v>
      </c>
    </row>
    <row r="8372" spans="1:5" x14ac:dyDescent="0.2">
      <c r="A8372" s="20">
        <v>101732</v>
      </c>
      <c r="B8372" s="17" t="s">
        <v>8333</v>
      </c>
      <c r="C8372" s="20" t="s">
        <v>17</v>
      </c>
      <c r="D8372" s="21">
        <v>113.12</v>
      </c>
    </row>
    <row r="8373" spans="1:5" x14ac:dyDescent="0.2">
      <c r="A8373" s="20">
        <v>101731</v>
      </c>
      <c r="B8373" s="17" t="s">
        <v>8334</v>
      </c>
      <c r="C8373" s="20" t="s">
        <v>17</v>
      </c>
      <c r="D8373" s="21">
        <v>361.87</v>
      </c>
    </row>
    <row r="8374" spans="1:5" x14ac:dyDescent="0.2">
      <c r="A8374" s="20">
        <v>101090</v>
      </c>
      <c r="B8374" s="17" t="s">
        <v>8335</v>
      </c>
      <c r="C8374" s="20" t="s">
        <v>17</v>
      </c>
      <c r="D8374" s="21">
        <v>238.82</v>
      </c>
      <c r="E8374" s="15">
        <v>0</v>
      </c>
    </row>
    <row r="8375" spans="1:5" x14ac:dyDescent="0.2">
      <c r="A8375" s="20">
        <v>101751</v>
      </c>
      <c r="B8375" s="17" t="s">
        <v>8336</v>
      </c>
      <c r="C8375" s="20" t="s">
        <v>17</v>
      </c>
      <c r="D8375" s="21">
        <v>351.89</v>
      </c>
      <c r="E8375" s="15">
        <v>0</v>
      </c>
    </row>
    <row r="8376" spans="1:5" x14ac:dyDescent="0.2">
      <c r="A8376" s="20">
        <v>101729</v>
      </c>
      <c r="B8376" s="17" t="s">
        <v>8337</v>
      </c>
      <c r="C8376" s="20" t="s">
        <v>17</v>
      </c>
      <c r="D8376" s="21">
        <v>343.27</v>
      </c>
      <c r="E8376" s="15">
        <v>0</v>
      </c>
    </row>
    <row r="8377" spans="1:5" x14ac:dyDescent="0.2">
      <c r="A8377" s="20">
        <v>98683</v>
      </c>
      <c r="B8377" s="17" t="s">
        <v>8338</v>
      </c>
      <c r="C8377" s="20" t="s">
        <v>17</v>
      </c>
      <c r="D8377" s="21">
        <v>0</v>
      </c>
      <c r="E8377" s="15">
        <v>0</v>
      </c>
    </row>
    <row r="8378" spans="1:5" x14ac:dyDescent="0.2">
      <c r="A8378" s="20">
        <v>101094</v>
      </c>
      <c r="B8378" s="17" t="s">
        <v>8339</v>
      </c>
      <c r="C8378" s="20" t="s">
        <v>26</v>
      </c>
      <c r="D8378" s="21">
        <v>171.86</v>
      </c>
      <c r="E8378" s="15">
        <v>0</v>
      </c>
    </row>
    <row r="8379" spans="1:5" x14ac:dyDescent="0.2">
      <c r="A8379" s="20">
        <v>101095</v>
      </c>
      <c r="B8379" s="17" t="s">
        <v>8340</v>
      </c>
      <c r="C8379" s="20" t="s">
        <v>26</v>
      </c>
      <c r="D8379" s="21">
        <v>0</v>
      </c>
    </row>
    <row r="8380" spans="1:5" x14ac:dyDescent="0.2">
      <c r="A8380" s="20">
        <v>101728</v>
      </c>
      <c r="B8380" s="17" t="s">
        <v>8341</v>
      </c>
      <c r="C8380" s="20" t="s">
        <v>17</v>
      </c>
      <c r="D8380" s="21">
        <v>0</v>
      </c>
      <c r="E8380" s="15">
        <v>0</v>
      </c>
    </row>
    <row r="8381" spans="1:5" x14ac:dyDescent="0.2">
      <c r="A8381" s="20">
        <v>101727</v>
      </c>
      <c r="B8381" s="17" t="s">
        <v>8342</v>
      </c>
      <c r="C8381" s="20" t="s">
        <v>17</v>
      </c>
      <c r="D8381" s="21">
        <v>198.31</v>
      </c>
    </row>
    <row r="8382" spans="1:5" x14ac:dyDescent="0.2">
      <c r="A8382" s="20">
        <v>101748</v>
      </c>
      <c r="B8382" s="17" t="s">
        <v>8343</v>
      </c>
      <c r="C8382" s="20" t="s">
        <v>17</v>
      </c>
      <c r="D8382" s="21">
        <v>4.7699999999999996</v>
      </c>
      <c r="E8382" s="15">
        <v>0</v>
      </c>
    </row>
    <row r="8383" spans="1:5" x14ac:dyDescent="0.2">
      <c r="A8383" s="20">
        <v>101742</v>
      </c>
      <c r="B8383" s="17" t="s">
        <v>8344</v>
      </c>
      <c r="C8383" s="20" t="s">
        <v>26</v>
      </c>
      <c r="D8383" s="21">
        <v>67.87</v>
      </c>
      <c r="E8383" s="15">
        <v>0</v>
      </c>
    </row>
    <row r="8384" spans="1:5" x14ac:dyDescent="0.2">
      <c r="A8384" s="20">
        <v>101740</v>
      </c>
      <c r="B8384" s="17" t="s">
        <v>8345</v>
      </c>
      <c r="C8384" s="20" t="s">
        <v>26</v>
      </c>
      <c r="D8384" s="21">
        <v>61.38</v>
      </c>
      <c r="E8384" s="15">
        <v>0</v>
      </c>
    </row>
    <row r="8385" spans="1:5" x14ac:dyDescent="0.2">
      <c r="A8385" s="20">
        <v>98685</v>
      </c>
      <c r="B8385" s="17" t="s">
        <v>8346</v>
      </c>
      <c r="C8385" s="20" t="s">
        <v>26</v>
      </c>
      <c r="D8385" s="21">
        <v>87.16</v>
      </c>
      <c r="E8385" s="15">
        <v>0</v>
      </c>
    </row>
    <row r="8386" spans="1:5" x14ac:dyDescent="0.2">
      <c r="A8386" s="20">
        <v>98686</v>
      </c>
      <c r="B8386" s="17" t="s">
        <v>8347</v>
      </c>
      <c r="C8386" s="20" t="s">
        <v>26</v>
      </c>
      <c r="D8386" s="21">
        <v>57.67</v>
      </c>
      <c r="E8386" s="15">
        <v>0</v>
      </c>
    </row>
    <row r="8387" spans="1:5" x14ac:dyDescent="0.2">
      <c r="A8387" s="20">
        <v>101739</v>
      </c>
      <c r="B8387" s="17" t="s">
        <v>8348</v>
      </c>
      <c r="C8387" s="20" t="s">
        <v>26</v>
      </c>
      <c r="D8387" s="21">
        <v>50.62</v>
      </c>
      <c r="E8387" s="15">
        <v>0</v>
      </c>
    </row>
    <row r="8388" spans="1:5" x14ac:dyDescent="0.2">
      <c r="A8388" s="20">
        <v>101738</v>
      </c>
      <c r="B8388" s="17" t="s">
        <v>8349</v>
      </c>
      <c r="C8388" s="20" t="s">
        <v>26</v>
      </c>
      <c r="D8388" s="21">
        <v>47.39</v>
      </c>
      <c r="E8388" s="15">
        <v>0</v>
      </c>
    </row>
    <row r="8389" spans="1:5" x14ac:dyDescent="0.2">
      <c r="A8389" s="20">
        <v>101741</v>
      </c>
      <c r="B8389" s="17" t="s">
        <v>8350</v>
      </c>
      <c r="C8389" s="20" t="s">
        <v>26</v>
      </c>
      <c r="D8389" s="21">
        <v>31.31</v>
      </c>
    </row>
    <row r="8390" spans="1:5" x14ac:dyDescent="0.2">
      <c r="A8390" s="20">
        <v>98697</v>
      </c>
      <c r="B8390" s="17" t="s">
        <v>8351</v>
      </c>
      <c r="C8390" s="20" t="s">
        <v>26</v>
      </c>
      <c r="D8390" s="21">
        <v>83.64</v>
      </c>
      <c r="E8390" s="15">
        <v>0</v>
      </c>
    </row>
    <row r="8391" spans="1:5" x14ac:dyDescent="0.2">
      <c r="A8391" s="20">
        <v>98688</v>
      </c>
      <c r="B8391" s="17" t="s">
        <v>8352</v>
      </c>
      <c r="C8391" s="20" t="s">
        <v>26</v>
      </c>
      <c r="D8391" s="21">
        <v>74.290000000000006</v>
      </c>
    </row>
    <row r="8392" spans="1:5" x14ac:dyDescent="0.2">
      <c r="A8392" s="20">
        <v>98687</v>
      </c>
      <c r="B8392" s="17" t="s">
        <v>8353</v>
      </c>
      <c r="C8392" s="20" t="s">
        <v>26</v>
      </c>
      <c r="D8392" s="21">
        <v>0</v>
      </c>
      <c r="E8392" s="15">
        <v>0</v>
      </c>
    </row>
    <row r="8393" spans="1:5" x14ac:dyDescent="0.2">
      <c r="A8393" s="20">
        <v>98689</v>
      </c>
      <c r="B8393" s="17" t="s">
        <v>8354</v>
      </c>
      <c r="C8393" s="20" t="s">
        <v>26</v>
      </c>
      <c r="D8393" s="21">
        <v>125.46</v>
      </c>
    </row>
    <row r="8394" spans="1:5" x14ac:dyDescent="0.2">
      <c r="A8394" s="20">
        <v>98695</v>
      </c>
      <c r="B8394" s="17" t="s">
        <v>8355</v>
      </c>
      <c r="C8394" s="20" t="s">
        <v>26</v>
      </c>
      <c r="D8394" s="21">
        <v>126.65</v>
      </c>
      <c r="E8394" s="15">
        <v>0</v>
      </c>
    </row>
    <row r="8395" spans="1:5" x14ac:dyDescent="0.2">
      <c r="A8395" s="20">
        <v>100606</v>
      </c>
      <c r="B8395" s="17" t="s">
        <v>8356</v>
      </c>
      <c r="C8395" s="20" t="s">
        <v>19</v>
      </c>
      <c r="D8395" s="21">
        <v>1823.65</v>
      </c>
    </row>
    <row r="8396" spans="1:5" x14ac:dyDescent="0.2">
      <c r="A8396" s="20">
        <v>100604</v>
      </c>
      <c r="B8396" s="17" t="s">
        <v>8357</v>
      </c>
      <c r="C8396" s="20" t="s">
        <v>19</v>
      </c>
      <c r="D8396" s="21">
        <v>839.6</v>
      </c>
      <c r="E8396" s="15">
        <v>0</v>
      </c>
    </row>
    <row r="8397" spans="1:5" x14ac:dyDescent="0.2">
      <c r="A8397" s="20">
        <v>100605</v>
      </c>
      <c r="B8397" s="17" t="s">
        <v>8358</v>
      </c>
      <c r="C8397" s="20" t="s">
        <v>19</v>
      </c>
      <c r="D8397" s="21">
        <v>1244.45</v>
      </c>
    </row>
    <row r="8398" spans="1:5" x14ac:dyDescent="0.2">
      <c r="A8398" s="20">
        <v>100580</v>
      </c>
      <c r="B8398" s="17" t="s">
        <v>8359</v>
      </c>
      <c r="C8398" s="20" t="s">
        <v>19</v>
      </c>
      <c r="D8398" s="21">
        <v>801.03</v>
      </c>
      <c r="E8398" s="15">
        <v>0</v>
      </c>
    </row>
    <row r="8399" spans="1:5" x14ac:dyDescent="0.2">
      <c r="A8399" s="20">
        <v>100579</v>
      </c>
      <c r="B8399" s="17" t="s">
        <v>8360</v>
      </c>
      <c r="C8399" s="20" t="s">
        <v>19</v>
      </c>
      <c r="D8399" s="21">
        <v>733.98</v>
      </c>
    </row>
    <row r="8400" spans="1:5" x14ac:dyDescent="0.2">
      <c r="A8400" s="20">
        <v>100609</v>
      </c>
      <c r="B8400" s="17" t="s">
        <v>8361</v>
      </c>
      <c r="C8400" s="20" t="s">
        <v>19</v>
      </c>
      <c r="D8400" s="21">
        <v>1861.29</v>
      </c>
    </row>
    <row r="8401" spans="1:5" x14ac:dyDescent="0.2">
      <c r="A8401" s="20">
        <v>100607</v>
      </c>
      <c r="B8401" s="17" t="s">
        <v>8362</v>
      </c>
      <c r="C8401" s="20" t="s">
        <v>19</v>
      </c>
      <c r="D8401" s="21">
        <v>861.25</v>
      </c>
    </row>
    <row r="8402" spans="1:5" x14ac:dyDescent="0.2">
      <c r="A8402" s="20">
        <v>100608</v>
      </c>
      <c r="B8402" s="17" t="s">
        <v>8363</v>
      </c>
      <c r="C8402" s="20" t="s">
        <v>19</v>
      </c>
      <c r="D8402" s="21">
        <v>1271.99</v>
      </c>
    </row>
    <row r="8403" spans="1:5" x14ac:dyDescent="0.2">
      <c r="A8403" s="20">
        <v>100582</v>
      </c>
      <c r="B8403" s="17" t="s">
        <v>8364</v>
      </c>
      <c r="C8403" s="20" t="s">
        <v>19</v>
      </c>
      <c r="D8403" s="21">
        <v>880.37</v>
      </c>
    </row>
    <row r="8404" spans="1:5" x14ac:dyDescent="0.2">
      <c r="A8404" s="20">
        <v>100581</v>
      </c>
      <c r="B8404" s="17" t="s">
        <v>8365</v>
      </c>
      <c r="C8404" s="20" t="s">
        <v>19</v>
      </c>
      <c r="D8404" s="21">
        <v>761.14</v>
      </c>
      <c r="E8404" s="15">
        <v>0</v>
      </c>
    </row>
    <row r="8405" spans="1:5" x14ac:dyDescent="0.2">
      <c r="A8405" s="20">
        <v>100613</v>
      </c>
      <c r="B8405" s="17" t="s">
        <v>8366</v>
      </c>
      <c r="C8405" s="20" t="s">
        <v>19</v>
      </c>
      <c r="D8405" s="21">
        <v>1898.72</v>
      </c>
    </row>
    <row r="8406" spans="1:5" x14ac:dyDescent="0.2">
      <c r="A8406" s="20">
        <v>100610</v>
      </c>
      <c r="B8406" s="17" t="s">
        <v>8367</v>
      </c>
      <c r="C8406" s="20" t="s">
        <v>19</v>
      </c>
      <c r="D8406" s="21">
        <v>882.41</v>
      </c>
    </row>
    <row r="8407" spans="1:5" x14ac:dyDescent="0.2">
      <c r="A8407" s="20">
        <v>100611</v>
      </c>
      <c r="B8407" s="17" t="s">
        <v>8368</v>
      </c>
      <c r="C8407" s="20" t="s">
        <v>19</v>
      </c>
      <c r="D8407" s="21">
        <v>1067.5899999999999</v>
      </c>
    </row>
    <row r="8408" spans="1:5" x14ac:dyDescent="0.2">
      <c r="A8408" s="20">
        <v>100612</v>
      </c>
      <c r="B8408" s="17" t="s">
        <v>8369</v>
      </c>
      <c r="C8408" s="20" t="s">
        <v>19</v>
      </c>
      <c r="D8408" s="21">
        <v>1299.05</v>
      </c>
    </row>
    <row r="8409" spans="1:5" x14ac:dyDescent="0.2">
      <c r="A8409" s="20">
        <v>100584</v>
      </c>
      <c r="B8409" s="17" t="s">
        <v>8370</v>
      </c>
      <c r="C8409" s="20" t="s">
        <v>19</v>
      </c>
      <c r="D8409" s="21">
        <v>863</v>
      </c>
    </row>
    <row r="8410" spans="1:5" x14ac:dyDescent="0.2">
      <c r="A8410" s="20">
        <v>100583</v>
      </c>
      <c r="B8410" s="17" t="s">
        <v>8371</v>
      </c>
      <c r="C8410" s="20" t="s">
        <v>19</v>
      </c>
      <c r="D8410" s="21">
        <v>790.3</v>
      </c>
      <c r="E8410" s="15">
        <v>0</v>
      </c>
    </row>
    <row r="8411" spans="1:5" x14ac:dyDescent="0.2">
      <c r="A8411" s="20">
        <v>100616</v>
      </c>
      <c r="B8411" s="17" t="s">
        <v>8372</v>
      </c>
      <c r="C8411" s="20" t="s">
        <v>19</v>
      </c>
      <c r="D8411" s="21">
        <v>1977.43</v>
      </c>
    </row>
    <row r="8412" spans="1:5" x14ac:dyDescent="0.2">
      <c r="A8412" s="20">
        <v>100614</v>
      </c>
      <c r="B8412" s="17" t="s">
        <v>8373</v>
      </c>
      <c r="C8412" s="20" t="s">
        <v>19</v>
      </c>
      <c r="D8412" s="21">
        <v>1115.1600000000001</v>
      </c>
      <c r="E8412" s="15">
        <v>0</v>
      </c>
    </row>
    <row r="8413" spans="1:5" x14ac:dyDescent="0.2">
      <c r="A8413" s="20">
        <v>100615</v>
      </c>
      <c r="B8413" s="17" t="s">
        <v>8374</v>
      </c>
      <c r="C8413" s="20" t="s">
        <v>19</v>
      </c>
      <c r="D8413" s="21">
        <v>1353.17</v>
      </c>
    </row>
    <row r="8414" spans="1:5" x14ac:dyDescent="0.2">
      <c r="A8414" s="20">
        <v>100586</v>
      </c>
      <c r="B8414" s="17" t="s">
        <v>8375</v>
      </c>
      <c r="C8414" s="20" t="s">
        <v>19</v>
      </c>
      <c r="D8414" s="21">
        <v>962.85</v>
      </c>
      <c r="E8414" s="15">
        <v>0</v>
      </c>
    </row>
    <row r="8415" spans="1:5" x14ac:dyDescent="0.2">
      <c r="A8415" s="20">
        <v>100585</v>
      </c>
      <c r="B8415" s="17" t="s">
        <v>8376</v>
      </c>
      <c r="C8415" s="20" t="s">
        <v>19</v>
      </c>
      <c r="D8415" s="21">
        <v>846.94</v>
      </c>
    </row>
    <row r="8416" spans="1:5" x14ac:dyDescent="0.2">
      <c r="A8416" s="20">
        <v>100618</v>
      </c>
      <c r="B8416" s="17" t="s">
        <v>8377</v>
      </c>
      <c r="C8416" s="20" t="s">
        <v>19</v>
      </c>
      <c r="D8416" s="21">
        <v>2057.5500000000002</v>
      </c>
      <c r="E8416" s="15">
        <v>0</v>
      </c>
    </row>
    <row r="8417" spans="1:5" x14ac:dyDescent="0.2">
      <c r="A8417" s="20">
        <v>100617</v>
      </c>
      <c r="B8417" s="17" t="s">
        <v>8378</v>
      </c>
      <c r="C8417" s="20" t="s">
        <v>19</v>
      </c>
      <c r="D8417" s="21">
        <v>1407.37</v>
      </c>
    </row>
    <row r="8418" spans="1:5" x14ac:dyDescent="0.2">
      <c r="A8418" s="20">
        <v>100588</v>
      </c>
      <c r="B8418" s="17" t="s">
        <v>8379</v>
      </c>
      <c r="C8418" s="20" t="s">
        <v>19</v>
      </c>
      <c r="D8418" s="21">
        <v>995.96</v>
      </c>
      <c r="E8418" s="15">
        <v>0</v>
      </c>
    </row>
    <row r="8419" spans="1:5" x14ac:dyDescent="0.2">
      <c r="A8419" s="20">
        <v>100587</v>
      </c>
      <c r="B8419" s="17" t="s">
        <v>8380</v>
      </c>
      <c r="C8419" s="20" t="s">
        <v>19</v>
      </c>
      <c r="D8419" s="21">
        <v>905.98</v>
      </c>
    </row>
    <row r="8420" spans="1:5" x14ac:dyDescent="0.2">
      <c r="A8420" s="20">
        <v>100590</v>
      </c>
      <c r="B8420" s="17" t="s">
        <v>8381</v>
      </c>
      <c r="C8420" s="20" t="s">
        <v>19</v>
      </c>
      <c r="D8420" s="21">
        <v>1086.1500000000001</v>
      </c>
      <c r="E8420" s="15">
        <v>0</v>
      </c>
    </row>
    <row r="8421" spans="1:5" x14ac:dyDescent="0.2">
      <c r="A8421" s="20">
        <v>100589</v>
      </c>
      <c r="B8421" s="17" t="s">
        <v>8382</v>
      </c>
      <c r="C8421" s="20" t="s">
        <v>19</v>
      </c>
      <c r="D8421" s="21">
        <v>996.3</v>
      </c>
    </row>
    <row r="8422" spans="1:5" x14ac:dyDescent="0.2">
      <c r="A8422" s="20">
        <v>100592</v>
      </c>
      <c r="B8422" s="17" t="s">
        <v>8383</v>
      </c>
      <c r="C8422" s="20" t="s">
        <v>19</v>
      </c>
      <c r="D8422" s="21">
        <v>1062.56</v>
      </c>
      <c r="E8422" s="15">
        <v>0</v>
      </c>
    </row>
    <row r="8423" spans="1:5" x14ac:dyDescent="0.2">
      <c r="A8423" s="20">
        <v>100591</v>
      </c>
      <c r="B8423" s="17" t="s">
        <v>8384</v>
      </c>
      <c r="C8423" s="20" t="s">
        <v>19</v>
      </c>
      <c r="D8423" s="21">
        <v>966.58</v>
      </c>
      <c r="E8423" s="15">
        <v>0</v>
      </c>
    </row>
    <row r="8424" spans="1:5" x14ac:dyDescent="0.2">
      <c r="A8424" s="20">
        <v>100594</v>
      </c>
      <c r="B8424" s="17" t="s">
        <v>8385</v>
      </c>
      <c r="C8424" s="20" t="s">
        <v>19</v>
      </c>
      <c r="D8424" s="21">
        <v>1176.8499999999999</v>
      </c>
      <c r="E8424" s="15">
        <v>0</v>
      </c>
    </row>
    <row r="8425" spans="1:5" x14ac:dyDescent="0.2">
      <c r="A8425" s="20">
        <v>100593</v>
      </c>
      <c r="B8425" s="17" t="s">
        <v>8386</v>
      </c>
      <c r="C8425" s="20" t="s">
        <v>19</v>
      </c>
      <c r="D8425" s="21">
        <v>1051.0999999999999</v>
      </c>
      <c r="E8425" s="15">
        <v>0</v>
      </c>
    </row>
    <row r="8426" spans="1:5" x14ac:dyDescent="0.2">
      <c r="A8426" s="20">
        <v>100596</v>
      </c>
      <c r="B8426" s="17" t="s">
        <v>8387</v>
      </c>
      <c r="C8426" s="20" t="s">
        <v>19</v>
      </c>
      <c r="D8426" s="21">
        <v>1410.17</v>
      </c>
      <c r="E8426" s="15">
        <v>0</v>
      </c>
    </row>
    <row r="8427" spans="1:5" x14ac:dyDescent="0.2">
      <c r="A8427" s="20">
        <v>100595</v>
      </c>
      <c r="B8427" s="17" t="s">
        <v>8388</v>
      </c>
      <c r="C8427" s="20" t="s">
        <v>19</v>
      </c>
      <c r="D8427" s="21">
        <v>1240.72</v>
      </c>
      <c r="E8427" s="15">
        <v>0</v>
      </c>
    </row>
    <row r="8428" spans="1:5" x14ac:dyDescent="0.2">
      <c r="A8428" s="20">
        <v>100598</v>
      </c>
      <c r="B8428" s="17" t="s">
        <v>8389</v>
      </c>
      <c r="C8428" s="20" t="s">
        <v>19</v>
      </c>
      <c r="D8428" s="21">
        <v>1565.01</v>
      </c>
      <c r="E8428" s="15">
        <v>0</v>
      </c>
    </row>
    <row r="8429" spans="1:5" x14ac:dyDescent="0.2">
      <c r="A8429" s="20">
        <v>100597</v>
      </c>
      <c r="B8429" s="17" t="s">
        <v>8390</v>
      </c>
      <c r="C8429" s="20" t="s">
        <v>19</v>
      </c>
      <c r="D8429" s="21">
        <v>1425.03</v>
      </c>
      <c r="E8429" s="15">
        <v>0</v>
      </c>
    </row>
    <row r="8430" spans="1:5" x14ac:dyDescent="0.2">
      <c r="A8430" s="20">
        <v>100603</v>
      </c>
      <c r="B8430" s="17" t="s">
        <v>8391</v>
      </c>
      <c r="C8430" s="20" t="s">
        <v>19</v>
      </c>
      <c r="D8430" s="21">
        <v>1753.02</v>
      </c>
      <c r="E8430" s="15">
        <v>0</v>
      </c>
    </row>
    <row r="8431" spans="1:5" x14ac:dyDescent="0.2">
      <c r="A8431" s="20">
        <v>100599</v>
      </c>
      <c r="B8431" s="17" t="s">
        <v>8392</v>
      </c>
      <c r="C8431" s="20" t="s">
        <v>19</v>
      </c>
      <c r="D8431" s="21">
        <v>686.98</v>
      </c>
      <c r="E8431" s="15">
        <v>0</v>
      </c>
    </row>
    <row r="8432" spans="1:5" x14ac:dyDescent="0.2">
      <c r="A8432" s="20">
        <v>100600</v>
      </c>
      <c r="B8432" s="17" t="s">
        <v>8393</v>
      </c>
      <c r="C8432" s="20" t="s">
        <v>19</v>
      </c>
      <c r="D8432" s="21">
        <v>795.66</v>
      </c>
      <c r="E8432" s="15">
        <v>0</v>
      </c>
    </row>
    <row r="8433" spans="1:5" x14ac:dyDescent="0.2">
      <c r="A8433" s="20">
        <v>100601</v>
      </c>
      <c r="B8433" s="17" t="s">
        <v>8394</v>
      </c>
      <c r="C8433" s="20" t="s">
        <v>19</v>
      </c>
      <c r="D8433" s="21">
        <v>970.35</v>
      </c>
      <c r="E8433" s="15">
        <v>0</v>
      </c>
    </row>
    <row r="8434" spans="1:5" x14ac:dyDescent="0.2">
      <c r="A8434" s="20">
        <v>100602</v>
      </c>
      <c r="B8434" s="17" t="s">
        <v>8395</v>
      </c>
      <c r="C8434" s="20" t="s">
        <v>19</v>
      </c>
      <c r="D8434" s="21">
        <v>1188.72</v>
      </c>
    </row>
    <row r="8435" spans="1:5" x14ac:dyDescent="0.2">
      <c r="A8435" s="20">
        <v>100578</v>
      </c>
      <c r="B8435" s="17" t="s">
        <v>8396</v>
      </c>
      <c r="C8435" s="20" t="s">
        <v>19</v>
      </c>
      <c r="D8435" s="21">
        <v>679.42</v>
      </c>
      <c r="E8435" s="15">
        <v>0</v>
      </c>
    </row>
    <row r="8436" spans="1:5" x14ac:dyDescent="0.2">
      <c r="A8436" s="20">
        <v>105975</v>
      </c>
      <c r="B8436" s="17" t="s">
        <v>8397</v>
      </c>
      <c r="C8436" s="20" t="s">
        <v>26</v>
      </c>
      <c r="D8436" s="21">
        <v>0</v>
      </c>
      <c r="E8436" s="15">
        <v>0</v>
      </c>
    </row>
    <row r="8437" spans="1:5" x14ac:dyDescent="0.2">
      <c r="A8437" s="20">
        <v>105976</v>
      </c>
      <c r="B8437" s="17" t="s">
        <v>8398</v>
      </c>
      <c r="C8437" s="20" t="s">
        <v>26</v>
      </c>
      <c r="D8437" s="21">
        <v>0</v>
      </c>
      <c r="E8437" s="15">
        <v>0</v>
      </c>
    </row>
    <row r="8438" spans="1:5" x14ac:dyDescent="0.2">
      <c r="A8438" s="20">
        <v>105977</v>
      </c>
      <c r="B8438" s="17" t="s">
        <v>8399</v>
      </c>
      <c r="C8438" s="20" t="s">
        <v>26</v>
      </c>
      <c r="D8438" s="21">
        <v>0</v>
      </c>
      <c r="E8438" s="15">
        <v>0</v>
      </c>
    </row>
    <row r="8439" spans="1:5" x14ac:dyDescent="0.2">
      <c r="A8439" s="20">
        <v>105978</v>
      </c>
      <c r="B8439" s="17" t="s">
        <v>8400</v>
      </c>
      <c r="C8439" s="20" t="s">
        <v>26</v>
      </c>
      <c r="D8439" s="21">
        <v>0</v>
      </c>
      <c r="E8439" s="15">
        <v>0</v>
      </c>
    </row>
    <row r="8440" spans="1:5" x14ac:dyDescent="0.2">
      <c r="A8440" s="20">
        <v>105970</v>
      </c>
      <c r="B8440" s="17" t="s">
        <v>8401</v>
      </c>
      <c r="C8440" s="20" t="s">
        <v>19</v>
      </c>
      <c r="D8440" s="21">
        <v>0</v>
      </c>
      <c r="E8440" s="15">
        <v>0</v>
      </c>
    </row>
    <row r="8441" spans="1:5" x14ac:dyDescent="0.2">
      <c r="A8441" s="20">
        <v>105972</v>
      </c>
      <c r="B8441" s="17" t="s">
        <v>8402</v>
      </c>
      <c r="C8441" s="20" t="s">
        <v>19</v>
      </c>
      <c r="D8441" s="21">
        <v>0</v>
      </c>
      <c r="E8441" s="15">
        <v>0</v>
      </c>
    </row>
    <row r="8442" spans="1:5" x14ac:dyDescent="0.2">
      <c r="A8442" s="20">
        <v>105973</v>
      </c>
      <c r="B8442" s="17" t="s">
        <v>8403</v>
      </c>
      <c r="C8442" s="20" t="s">
        <v>19</v>
      </c>
      <c r="D8442" s="21">
        <v>0</v>
      </c>
      <c r="E8442" s="15">
        <v>0</v>
      </c>
    </row>
    <row r="8443" spans="1:5" x14ac:dyDescent="0.2">
      <c r="A8443" s="20">
        <v>105974</v>
      </c>
      <c r="B8443" s="17" t="s">
        <v>8404</v>
      </c>
      <c r="C8443" s="20" t="s">
        <v>19</v>
      </c>
      <c r="D8443" s="21">
        <v>0</v>
      </c>
      <c r="E8443" s="15">
        <v>0</v>
      </c>
    </row>
    <row r="8444" spans="1:5" x14ac:dyDescent="0.2">
      <c r="A8444" s="20">
        <v>105971</v>
      </c>
      <c r="B8444" s="17" t="s">
        <v>8405</v>
      </c>
      <c r="C8444" s="20" t="s">
        <v>19</v>
      </c>
      <c r="D8444" s="21">
        <v>0</v>
      </c>
      <c r="E8444" s="15">
        <v>0</v>
      </c>
    </row>
    <row r="8445" spans="1:5" x14ac:dyDescent="0.2">
      <c r="A8445" s="20">
        <v>105967</v>
      </c>
      <c r="B8445" s="17" t="s">
        <v>8406</v>
      </c>
      <c r="C8445" s="20" t="s">
        <v>19</v>
      </c>
      <c r="D8445" s="21">
        <v>0</v>
      </c>
      <c r="E8445" s="15">
        <v>0</v>
      </c>
    </row>
    <row r="8446" spans="1:5" x14ac:dyDescent="0.2">
      <c r="A8446" s="20">
        <v>105968</v>
      </c>
      <c r="B8446" s="17" t="s">
        <v>8407</v>
      </c>
      <c r="C8446" s="20" t="s">
        <v>19</v>
      </c>
      <c r="D8446" s="21">
        <v>0</v>
      </c>
      <c r="E8446" s="15">
        <v>0</v>
      </c>
    </row>
    <row r="8447" spans="1:5" x14ac:dyDescent="0.2">
      <c r="A8447" s="20">
        <v>105969</v>
      </c>
      <c r="B8447" s="17" t="s">
        <v>8408</v>
      </c>
      <c r="C8447" s="20" t="s">
        <v>19</v>
      </c>
      <c r="D8447" s="21">
        <v>0</v>
      </c>
      <c r="E8447" s="15">
        <v>0</v>
      </c>
    </row>
    <row r="8448" spans="1:5" x14ac:dyDescent="0.2">
      <c r="A8448" s="20">
        <v>100623</v>
      </c>
      <c r="B8448" s="17" t="s">
        <v>8409</v>
      </c>
      <c r="C8448" s="20" t="s">
        <v>19</v>
      </c>
      <c r="D8448" s="21">
        <v>2479.62</v>
      </c>
      <c r="E8448" s="15">
        <v>0</v>
      </c>
    </row>
    <row r="8449" spans="1:5" x14ac:dyDescent="0.2">
      <c r="A8449" s="20">
        <v>105964</v>
      </c>
      <c r="B8449" s="17" t="s">
        <v>8410</v>
      </c>
      <c r="C8449" s="20" t="s">
        <v>19</v>
      </c>
      <c r="D8449" s="21">
        <v>0</v>
      </c>
      <c r="E8449" s="15">
        <v>0</v>
      </c>
    </row>
    <row r="8450" spans="1:5" x14ac:dyDescent="0.2">
      <c r="A8450" s="20">
        <v>105965</v>
      </c>
      <c r="B8450" s="17" t="s">
        <v>8411</v>
      </c>
      <c r="C8450" s="20" t="s">
        <v>19</v>
      </c>
      <c r="D8450" s="21">
        <v>0</v>
      </c>
      <c r="E8450" s="15">
        <v>0</v>
      </c>
    </row>
    <row r="8451" spans="1:5" x14ac:dyDescent="0.2">
      <c r="A8451" s="20">
        <v>105966</v>
      </c>
      <c r="B8451" s="17" t="s">
        <v>8412</v>
      </c>
      <c r="C8451" s="20" t="s">
        <v>19</v>
      </c>
      <c r="D8451" s="21">
        <v>0</v>
      </c>
      <c r="E8451" s="15">
        <v>0</v>
      </c>
    </row>
    <row r="8452" spans="1:5" x14ac:dyDescent="0.2">
      <c r="A8452" s="20">
        <v>100621</v>
      </c>
      <c r="B8452" s="17" t="s">
        <v>8413</v>
      </c>
      <c r="C8452" s="20" t="s">
        <v>19</v>
      </c>
      <c r="D8452" s="21">
        <v>2974.51</v>
      </c>
      <c r="E8452" s="15">
        <v>0</v>
      </c>
    </row>
    <row r="8453" spans="1:5" x14ac:dyDescent="0.2">
      <c r="A8453" s="20">
        <v>105960</v>
      </c>
      <c r="B8453" s="17" t="s">
        <v>8414</v>
      </c>
      <c r="C8453" s="20" t="s">
        <v>19</v>
      </c>
      <c r="D8453" s="21">
        <v>0</v>
      </c>
      <c r="E8453" s="15">
        <v>0</v>
      </c>
    </row>
    <row r="8454" spans="1:5" x14ac:dyDescent="0.2">
      <c r="A8454" s="20">
        <v>105961</v>
      </c>
      <c r="B8454" s="17" t="s">
        <v>8415</v>
      </c>
      <c r="C8454" s="20" t="s">
        <v>19</v>
      </c>
      <c r="D8454" s="21">
        <v>0</v>
      </c>
      <c r="E8454" s="15">
        <v>0</v>
      </c>
    </row>
    <row r="8455" spans="1:5" x14ac:dyDescent="0.2">
      <c r="A8455" s="20">
        <v>105962</v>
      </c>
      <c r="B8455" s="17" t="s">
        <v>8416</v>
      </c>
      <c r="C8455" s="20" t="s">
        <v>19</v>
      </c>
      <c r="D8455" s="21">
        <v>0</v>
      </c>
      <c r="E8455" s="15">
        <v>0</v>
      </c>
    </row>
    <row r="8456" spans="1:5" x14ac:dyDescent="0.2">
      <c r="A8456" s="20">
        <v>105963</v>
      </c>
      <c r="B8456" s="17" t="s">
        <v>8417</v>
      </c>
      <c r="C8456" s="20" t="s">
        <v>19</v>
      </c>
      <c r="D8456" s="21">
        <v>0</v>
      </c>
      <c r="E8456" s="15">
        <v>0</v>
      </c>
    </row>
    <row r="8457" spans="1:5" x14ac:dyDescent="0.2">
      <c r="A8457" s="20">
        <v>100622</v>
      </c>
      <c r="B8457" s="17" t="s">
        <v>8418</v>
      </c>
      <c r="C8457" s="20" t="s">
        <v>19</v>
      </c>
      <c r="D8457" s="21">
        <v>2411.5</v>
      </c>
      <c r="E8457" s="15">
        <v>0</v>
      </c>
    </row>
    <row r="8458" spans="1:5" x14ac:dyDescent="0.2">
      <c r="A8458" s="20">
        <v>105956</v>
      </c>
      <c r="B8458" s="17" t="s">
        <v>8419</v>
      </c>
      <c r="C8458" s="20" t="s">
        <v>19</v>
      </c>
      <c r="D8458" s="21">
        <v>0</v>
      </c>
      <c r="E8458" s="15">
        <v>0</v>
      </c>
    </row>
    <row r="8459" spans="1:5" x14ac:dyDescent="0.2">
      <c r="A8459" s="20">
        <v>105957</v>
      </c>
      <c r="B8459" s="17" t="s">
        <v>8420</v>
      </c>
      <c r="C8459" s="20" t="s">
        <v>19</v>
      </c>
      <c r="D8459" s="21">
        <v>0</v>
      </c>
      <c r="E8459" s="15">
        <v>0</v>
      </c>
    </row>
    <row r="8460" spans="1:5" x14ac:dyDescent="0.2">
      <c r="A8460" s="20">
        <v>105958</v>
      </c>
      <c r="B8460" s="17" t="s">
        <v>8421</v>
      </c>
      <c r="C8460" s="20" t="s">
        <v>19</v>
      </c>
      <c r="D8460" s="21">
        <v>2070.4</v>
      </c>
      <c r="E8460" s="15">
        <v>0</v>
      </c>
    </row>
    <row r="8461" spans="1:5" x14ac:dyDescent="0.2">
      <c r="A8461" s="20">
        <v>105959</v>
      </c>
      <c r="B8461" s="17" t="s">
        <v>8422</v>
      </c>
      <c r="C8461" s="20" t="s">
        <v>19</v>
      </c>
      <c r="D8461" s="21">
        <v>0</v>
      </c>
      <c r="E8461" s="15">
        <v>0</v>
      </c>
    </row>
    <row r="8462" spans="1:5" x14ac:dyDescent="0.2">
      <c r="A8462" s="20">
        <v>100620</v>
      </c>
      <c r="B8462" s="17" t="s">
        <v>8423</v>
      </c>
      <c r="C8462" s="20" t="s">
        <v>19</v>
      </c>
      <c r="D8462" s="21">
        <v>2652.3</v>
      </c>
      <c r="E8462" s="15">
        <v>0</v>
      </c>
    </row>
    <row r="8463" spans="1:5" x14ac:dyDescent="0.2">
      <c r="A8463" s="20">
        <v>105951</v>
      </c>
      <c r="B8463" s="17" t="s">
        <v>8424</v>
      </c>
      <c r="C8463" s="20" t="s">
        <v>19</v>
      </c>
      <c r="D8463" s="21">
        <v>0</v>
      </c>
      <c r="E8463" s="15">
        <v>0</v>
      </c>
    </row>
    <row r="8464" spans="1:5" x14ac:dyDescent="0.2">
      <c r="A8464" s="20">
        <v>105952</v>
      </c>
      <c r="B8464" s="17" t="s">
        <v>8425</v>
      </c>
      <c r="C8464" s="20" t="s">
        <v>19</v>
      </c>
      <c r="D8464" s="21">
        <v>0</v>
      </c>
      <c r="E8464" s="15">
        <v>0</v>
      </c>
    </row>
    <row r="8465" spans="1:5" x14ac:dyDescent="0.2">
      <c r="A8465" s="20">
        <v>105953</v>
      </c>
      <c r="B8465" s="17" t="s">
        <v>8426</v>
      </c>
      <c r="C8465" s="20" t="s">
        <v>19</v>
      </c>
      <c r="D8465" s="21">
        <v>1886.9</v>
      </c>
      <c r="E8465" s="15">
        <v>0</v>
      </c>
    </row>
    <row r="8466" spans="1:5" x14ac:dyDescent="0.2">
      <c r="A8466" s="20">
        <v>105954</v>
      </c>
      <c r="B8466" s="17" t="s">
        <v>8427</v>
      </c>
      <c r="C8466" s="20" t="s">
        <v>19</v>
      </c>
      <c r="D8466" s="21">
        <v>0</v>
      </c>
      <c r="E8466" s="15">
        <v>0</v>
      </c>
    </row>
    <row r="8467" spans="1:5" x14ac:dyDescent="0.2">
      <c r="A8467" s="20">
        <v>105955</v>
      </c>
      <c r="B8467" s="17" t="s">
        <v>8428</v>
      </c>
      <c r="C8467" s="20" t="s">
        <v>19</v>
      </c>
      <c r="D8467" s="21">
        <v>2501.15</v>
      </c>
      <c r="E8467" s="15">
        <v>0</v>
      </c>
    </row>
    <row r="8468" spans="1:5" x14ac:dyDescent="0.2">
      <c r="A8468" s="20">
        <v>105946</v>
      </c>
      <c r="B8468" s="17" t="s">
        <v>8429</v>
      </c>
      <c r="C8468" s="20" t="s">
        <v>19</v>
      </c>
      <c r="D8468" s="21">
        <v>0</v>
      </c>
      <c r="E8468" s="15">
        <v>0</v>
      </c>
    </row>
    <row r="8469" spans="1:5" x14ac:dyDescent="0.2">
      <c r="A8469" s="20">
        <v>105947</v>
      </c>
      <c r="B8469" s="17" t="s">
        <v>8430</v>
      </c>
      <c r="C8469" s="20" t="s">
        <v>19</v>
      </c>
      <c r="D8469" s="21">
        <v>0</v>
      </c>
      <c r="E8469" s="15">
        <v>0</v>
      </c>
    </row>
    <row r="8470" spans="1:5" x14ac:dyDescent="0.2">
      <c r="A8470" s="20">
        <v>105948</v>
      </c>
      <c r="B8470" s="17" t="s">
        <v>8431</v>
      </c>
      <c r="C8470" s="20" t="s">
        <v>19</v>
      </c>
      <c r="D8470" s="21">
        <v>0</v>
      </c>
      <c r="E8470" s="15">
        <v>0</v>
      </c>
    </row>
    <row r="8471" spans="1:5" x14ac:dyDescent="0.2">
      <c r="A8471" s="20">
        <v>105949</v>
      </c>
      <c r="B8471" s="17" t="s">
        <v>8432</v>
      </c>
      <c r="C8471" s="20" t="s">
        <v>19</v>
      </c>
      <c r="D8471" s="21">
        <v>0</v>
      </c>
      <c r="E8471" s="15">
        <v>0</v>
      </c>
    </row>
    <row r="8472" spans="1:5" x14ac:dyDescent="0.2">
      <c r="A8472" s="20">
        <v>105950</v>
      </c>
      <c r="B8472" s="17" t="s">
        <v>8433</v>
      </c>
      <c r="C8472" s="20" t="s">
        <v>19</v>
      </c>
      <c r="D8472" s="21">
        <v>0</v>
      </c>
      <c r="E8472" s="15">
        <v>0</v>
      </c>
    </row>
    <row r="8473" spans="1:5" x14ac:dyDescent="0.2">
      <c r="A8473" s="20">
        <v>100619</v>
      </c>
      <c r="B8473" s="17" t="s">
        <v>8434</v>
      </c>
      <c r="C8473" s="20" t="s">
        <v>19</v>
      </c>
      <c r="D8473" s="21">
        <v>649.67999999999995</v>
      </c>
      <c r="E8473" s="15">
        <v>0</v>
      </c>
    </row>
    <row r="8474" spans="1:5" x14ac:dyDescent="0.2">
      <c r="A8474" s="20">
        <v>99283</v>
      </c>
      <c r="B8474" s="17" t="s">
        <v>8435</v>
      </c>
      <c r="C8474" s="20" t="s">
        <v>26</v>
      </c>
      <c r="D8474" s="21">
        <v>1278.42</v>
      </c>
      <c r="E8474" s="15">
        <v>0</v>
      </c>
    </row>
    <row r="8475" spans="1:5" x14ac:dyDescent="0.2">
      <c r="A8475" s="20">
        <v>99293</v>
      </c>
      <c r="B8475" s="17" t="s">
        <v>8436</v>
      </c>
      <c r="C8475" s="20" t="s">
        <v>26</v>
      </c>
      <c r="D8475" s="21">
        <v>1550.08</v>
      </c>
      <c r="E8475" s="15">
        <v>0</v>
      </c>
    </row>
    <row r="8476" spans="1:5" x14ac:dyDescent="0.2">
      <c r="A8476" s="20">
        <v>99243</v>
      </c>
      <c r="B8476" s="17" t="s">
        <v>8437</v>
      </c>
      <c r="C8476" s="20" t="s">
        <v>26</v>
      </c>
      <c r="D8476" s="21">
        <v>1821.68</v>
      </c>
      <c r="E8476" s="15">
        <v>0</v>
      </c>
    </row>
    <row r="8477" spans="1:5" x14ac:dyDescent="0.2">
      <c r="A8477" s="20">
        <v>99249</v>
      </c>
      <c r="B8477" s="17" t="s">
        <v>8438</v>
      </c>
      <c r="C8477" s="20" t="s">
        <v>26</v>
      </c>
      <c r="D8477" s="21">
        <v>2229.16</v>
      </c>
      <c r="E8477" s="15">
        <v>0</v>
      </c>
    </row>
    <row r="8478" spans="1:5" x14ac:dyDescent="0.2">
      <c r="A8478" s="20">
        <v>99278</v>
      </c>
      <c r="B8478" s="17" t="s">
        <v>8439</v>
      </c>
      <c r="C8478" s="20" t="s">
        <v>26</v>
      </c>
      <c r="D8478" s="21">
        <v>460.7</v>
      </c>
      <c r="E8478" s="15">
        <v>0</v>
      </c>
    </row>
    <row r="8479" spans="1:5" x14ac:dyDescent="0.2">
      <c r="A8479" s="20">
        <v>99288</v>
      </c>
      <c r="B8479" s="17" t="s">
        <v>8440</v>
      </c>
      <c r="C8479" s="20" t="s">
        <v>26</v>
      </c>
      <c r="D8479" s="21">
        <v>607.63</v>
      </c>
      <c r="E8479" s="15">
        <v>0</v>
      </c>
    </row>
    <row r="8480" spans="1:5" x14ac:dyDescent="0.2">
      <c r="A8480" s="20">
        <v>99240</v>
      </c>
      <c r="B8480" s="17" t="s">
        <v>8441</v>
      </c>
      <c r="C8480" s="20" t="s">
        <v>26</v>
      </c>
      <c r="D8480" s="21">
        <v>808.11</v>
      </c>
      <c r="E8480" s="15">
        <v>0</v>
      </c>
    </row>
    <row r="8481" spans="1:5" x14ac:dyDescent="0.2">
      <c r="A8481" s="20">
        <v>99246</v>
      </c>
      <c r="B8481" s="17" t="s">
        <v>8442</v>
      </c>
      <c r="C8481" s="20" t="s">
        <v>26</v>
      </c>
      <c r="D8481" s="21">
        <v>1107</v>
      </c>
      <c r="E8481" s="15">
        <v>0</v>
      </c>
    </row>
    <row r="8482" spans="1:5" x14ac:dyDescent="0.2">
      <c r="A8482" s="20">
        <v>97981</v>
      </c>
      <c r="B8482" s="17" t="s">
        <v>8443</v>
      </c>
      <c r="C8482" s="20" t="s">
        <v>26</v>
      </c>
      <c r="D8482" s="21">
        <v>1348.71</v>
      </c>
      <c r="E8482" s="15">
        <v>0</v>
      </c>
    </row>
    <row r="8483" spans="1:5" x14ac:dyDescent="0.2">
      <c r="A8483" s="20">
        <v>97985</v>
      </c>
      <c r="B8483" s="17" t="s">
        <v>8444</v>
      </c>
      <c r="C8483" s="20" t="s">
        <v>26</v>
      </c>
      <c r="D8483" s="21">
        <v>1629.56</v>
      </c>
      <c r="E8483" s="15">
        <v>0</v>
      </c>
    </row>
    <row r="8484" spans="1:5" x14ac:dyDescent="0.2">
      <c r="A8484" s="20">
        <v>97989</v>
      </c>
      <c r="B8484" s="17" t="s">
        <v>8445</v>
      </c>
      <c r="C8484" s="20" t="s">
        <v>26</v>
      </c>
      <c r="D8484" s="21">
        <v>1910.35</v>
      </c>
      <c r="E8484" s="15">
        <v>0</v>
      </c>
    </row>
    <row r="8485" spans="1:5" x14ac:dyDescent="0.2">
      <c r="A8485" s="20">
        <v>97993</v>
      </c>
      <c r="B8485" s="17" t="s">
        <v>8446</v>
      </c>
      <c r="C8485" s="20" t="s">
        <v>26</v>
      </c>
      <c r="D8485" s="21">
        <v>2331.63</v>
      </c>
      <c r="E8485" s="15">
        <v>0</v>
      </c>
    </row>
    <row r="8486" spans="1:5" x14ac:dyDescent="0.2">
      <c r="A8486" s="20">
        <v>98409</v>
      </c>
      <c r="B8486" s="17" t="s">
        <v>8447</v>
      </c>
      <c r="C8486" s="20" t="s">
        <v>26</v>
      </c>
      <c r="D8486" s="21">
        <v>462.69</v>
      </c>
      <c r="E8486" s="15">
        <v>0</v>
      </c>
    </row>
    <row r="8487" spans="1:5" x14ac:dyDescent="0.2">
      <c r="A8487" s="20">
        <v>97983</v>
      </c>
      <c r="B8487" s="17" t="s">
        <v>8448</v>
      </c>
      <c r="C8487" s="20" t="s">
        <v>26</v>
      </c>
      <c r="D8487" s="21">
        <v>610.24</v>
      </c>
      <c r="E8487" s="15">
        <v>0</v>
      </c>
    </row>
    <row r="8488" spans="1:5" x14ac:dyDescent="0.2">
      <c r="A8488" s="20">
        <v>97987</v>
      </c>
      <c r="B8488" s="17" t="s">
        <v>8449</v>
      </c>
      <c r="C8488" s="20" t="s">
        <v>26</v>
      </c>
      <c r="D8488" s="21">
        <v>811.39</v>
      </c>
      <c r="E8488" s="15">
        <v>0</v>
      </c>
    </row>
    <row r="8489" spans="1:5" x14ac:dyDescent="0.2">
      <c r="A8489" s="20">
        <v>97991</v>
      </c>
      <c r="B8489" s="17" t="s">
        <v>8450</v>
      </c>
      <c r="C8489" s="20" t="s">
        <v>26</v>
      </c>
      <c r="D8489" s="21">
        <v>1111.48</v>
      </c>
      <c r="E8489" s="15">
        <v>0</v>
      </c>
    </row>
    <row r="8490" spans="1:5" x14ac:dyDescent="0.2">
      <c r="A8490" s="20">
        <v>99241</v>
      </c>
      <c r="B8490" s="17" t="s">
        <v>8451</v>
      </c>
      <c r="C8490" s="20" t="s">
        <v>26</v>
      </c>
      <c r="D8490" s="21">
        <v>2061.5500000000002</v>
      </c>
      <c r="E8490" s="15">
        <v>0</v>
      </c>
    </row>
    <row r="8491" spans="1:5" x14ac:dyDescent="0.2">
      <c r="A8491" s="20">
        <v>99247</v>
      </c>
      <c r="B8491" s="17" t="s">
        <v>8452</v>
      </c>
      <c r="C8491" s="20" t="s">
        <v>26</v>
      </c>
      <c r="D8491" s="21">
        <v>2351.9899999999998</v>
      </c>
      <c r="E8491" s="15">
        <v>0</v>
      </c>
    </row>
    <row r="8492" spans="1:5" x14ac:dyDescent="0.2">
      <c r="A8492" s="20">
        <v>99263</v>
      </c>
      <c r="B8492" s="17" t="s">
        <v>8453</v>
      </c>
      <c r="C8492" s="20" t="s">
        <v>26</v>
      </c>
      <c r="D8492" s="21">
        <v>2642.48</v>
      </c>
      <c r="E8492" s="15">
        <v>0</v>
      </c>
    </row>
    <row r="8493" spans="1:5" x14ac:dyDescent="0.2">
      <c r="A8493" s="20">
        <v>99276</v>
      </c>
      <c r="B8493" s="17" t="s">
        <v>8454</v>
      </c>
      <c r="C8493" s="20" t="s">
        <v>26</v>
      </c>
      <c r="D8493" s="21">
        <v>2932.98</v>
      </c>
      <c r="E8493" s="15">
        <v>0</v>
      </c>
    </row>
    <row r="8494" spans="1:5" x14ac:dyDescent="0.2">
      <c r="A8494" s="20">
        <v>99291</v>
      </c>
      <c r="B8494" s="17" t="s">
        <v>8455</v>
      </c>
      <c r="C8494" s="20" t="s">
        <v>26</v>
      </c>
      <c r="D8494" s="21">
        <v>3223.4</v>
      </c>
      <c r="E8494" s="15">
        <v>0</v>
      </c>
    </row>
    <row r="8495" spans="1:5" x14ac:dyDescent="0.2">
      <c r="A8495" s="20">
        <v>99297</v>
      </c>
      <c r="B8495" s="17" t="s">
        <v>8456</v>
      </c>
      <c r="C8495" s="20" t="s">
        <v>26</v>
      </c>
      <c r="D8495" s="21">
        <v>3536.94</v>
      </c>
      <c r="E8495" s="15">
        <v>0</v>
      </c>
    </row>
    <row r="8496" spans="1:5" x14ac:dyDescent="0.2">
      <c r="A8496" s="20">
        <v>99254</v>
      </c>
      <c r="B8496" s="17" t="s">
        <v>8457</v>
      </c>
      <c r="C8496" s="20" t="s">
        <v>26</v>
      </c>
      <c r="D8496" s="21">
        <v>1480.59</v>
      </c>
      <c r="E8496" s="15">
        <v>0</v>
      </c>
    </row>
    <row r="8497" spans="1:5" x14ac:dyDescent="0.2">
      <c r="A8497" s="20">
        <v>99261</v>
      </c>
      <c r="B8497" s="17" t="s">
        <v>8458</v>
      </c>
      <c r="C8497" s="20" t="s">
        <v>26</v>
      </c>
      <c r="D8497" s="21">
        <v>1771.04</v>
      </c>
      <c r="E8497" s="15">
        <v>0</v>
      </c>
    </row>
    <row r="8498" spans="1:5" x14ac:dyDescent="0.2">
      <c r="A8498" s="20">
        <v>99266</v>
      </c>
      <c r="B8498" s="17" t="s">
        <v>8459</v>
      </c>
      <c r="C8498" s="20" t="s">
        <v>26</v>
      </c>
      <c r="D8498" s="21">
        <v>2061.5500000000002</v>
      </c>
      <c r="E8498" s="15">
        <v>0</v>
      </c>
    </row>
    <row r="8499" spans="1:5" x14ac:dyDescent="0.2">
      <c r="A8499" s="20">
        <v>99269</v>
      </c>
      <c r="B8499" s="17" t="s">
        <v>8460</v>
      </c>
      <c r="C8499" s="20" t="s">
        <v>26</v>
      </c>
      <c r="D8499" s="21">
        <v>2351.9899999999998</v>
      </c>
      <c r="E8499" s="15">
        <v>0</v>
      </c>
    </row>
    <row r="8500" spans="1:5" x14ac:dyDescent="0.2">
      <c r="A8500" s="20">
        <v>99277</v>
      </c>
      <c r="B8500" s="17" t="s">
        <v>8461</v>
      </c>
      <c r="C8500" s="20" t="s">
        <v>26</v>
      </c>
      <c r="D8500" s="21">
        <v>2642.48</v>
      </c>
      <c r="E8500" s="15">
        <v>0</v>
      </c>
    </row>
    <row r="8501" spans="1:5" x14ac:dyDescent="0.2">
      <c r="A8501" s="20">
        <v>99281</v>
      </c>
      <c r="B8501" s="17" t="s">
        <v>8462</v>
      </c>
      <c r="C8501" s="20" t="s">
        <v>26</v>
      </c>
      <c r="D8501" s="21">
        <v>2932.98</v>
      </c>
      <c r="E8501" s="15">
        <v>0</v>
      </c>
    </row>
    <row r="8502" spans="1:5" x14ac:dyDescent="0.2">
      <c r="A8502" s="20">
        <v>99289</v>
      </c>
      <c r="B8502" s="17" t="s">
        <v>8463</v>
      </c>
      <c r="C8502" s="20" t="s">
        <v>26</v>
      </c>
      <c r="D8502" s="21">
        <v>3223.4</v>
      </c>
      <c r="E8502" s="15">
        <v>0</v>
      </c>
    </row>
    <row r="8503" spans="1:5" x14ac:dyDescent="0.2">
      <c r="A8503" s="20">
        <v>99282</v>
      </c>
      <c r="B8503" s="17" t="s">
        <v>8464</v>
      </c>
      <c r="C8503" s="20" t="s">
        <v>26</v>
      </c>
      <c r="D8503" s="21">
        <v>3251.3</v>
      </c>
      <c r="E8503" s="15">
        <v>0</v>
      </c>
    </row>
    <row r="8504" spans="1:5" x14ac:dyDescent="0.2">
      <c r="A8504" s="20">
        <v>99296</v>
      </c>
      <c r="B8504" s="17" t="s">
        <v>8465</v>
      </c>
      <c r="C8504" s="20" t="s">
        <v>26</v>
      </c>
      <c r="D8504" s="21">
        <v>3541.75</v>
      </c>
      <c r="E8504" s="15">
        <v>0</v>
      </c>
    </row>
    <row r="8505" spans="1:5" x14ac:dyDescent="0.2">
      <c r="A8505" s="20">
        <v>99299</v>
      </c>
      <c r="B8505" s="17" t="s">
        <v>8466</v>
      </c>
      <c r="C8505" s="20" t="s">
        <v>26</v>
      </c>
      <c r="D8505" s="21">
        <v>3832.14</v>
      </c>
      <c r="E8505" s="15">
        <v>0</v>
      </c>
    </row>
    <row r="8506" spans="1:5" x14ac:dyDescent="0.2">
      <c r="A8506" s="20">
        <v>99302</v>
      </c>
      <c r="B8506" s="17" t="s">
        <v>8467</v>
      </c>
      <c r="C8506" s="20" t="s">
        <v>26</v>
      </c>
      <c r="D8506" s="21">
        <v>4127.38</v>
      </c>
      <c r="E8506" s="15">
        <v>0</v>
      </c>
    </row>
    <row r="8507" spans="1:5" x14ac:dyDescent="0.2">
      <c r="A8507" s="20">
        <v>99307</v>
      </c>
      <c r="B8507" s="17" t="s">
        <v>8468</v>
      </c>
      <c r="C8507" s="20" t="s">
        <v>26</v>
      </c>
      <c r="D8507" s="21">
        <v>2665.57</v>
      </c>
      <c r="E8507" s="15">
        <v>0</v>
      </c>
    </row>
    <row r="8508" spans="1:5" x14ac:dyDescent="0.2">
      <c r="A8508" s="20">
        <v>99317</v>
      </c>
      <c r="B8508" s="17" t="s">
        <v>8469</v>
      </c>
      <c r="C8508" s="20" t="s">
        <v>26</v>
      </c>
      <c r="D8508" s="21">
        <v>2956.02</v>
      </c>
      <c r="E8508" s="15">
        <v>0</v>
      </c>
    </row>
    <row r="8509" spans="1:5" x14ac:dyDescent="0.2">
      <c r="A8509" s="20">
        <v>99321</v>
      </c>
      <c r="B8509" s="17" t="s">
        <v>8470</v>
      </c>
      <c r="C8509" s="20" t="s">
        <v>26</v>
      </c>
      <c r="D8509" s="21">
        <v>3246.49</v>
      </c>
      <c r="E8509" s="15">
        <v>0</v>
      </c>
    </row>
    <row r="8510" spans="1:5" x14ac:dyDescent="0.2">
      <c r="A8510" s="20">
        <v>99323</v>
      </c>
      <c r="B8510" s="17" t="s">
        <v>8471</v>
      </c>
      <c r="C8510" s="20" t="s">
        <v>26</v>
      </c>
      <c r="D8510" s="21">
        <v>3536.94</v>
      </c>
    </row>
    <row r="8511" spans="1:5" x14ac:dyDescent="0.2">
      <c r="A8511" s="20">
        <v>99325</v>
      </c>
      <c r="B8511" s="17" t="s">
        <v>8472</v>
      </c>
      <c r="C8511" s="20" t="s">
        <v>26</v>
      </c>
      <c r="D8511" s="21">
        <v>3832.14</v>
      </c>
    </row>
    <row r="8512" spans="1:5" x14ac:dyDescent="0.2">
      <c r="A8512" s="20">
        <v>99311</v>
      </c>
      <c r="B8512" s="17" t="s">
        <v>8473</v>
      </c>
      <c r="C8512" s="20" t="s">
        <v>26</v>
      </c>
      <c r="D8512" s="21">
        <v>4422.71</v>
      </c>
    </row>
    <row r="8513" spans="1:5" x14ac:dyDescent="0.2">
      <c r="A8513" s="20">
        <v>99314</v>
      </c>
      <c r="B8513" s="17" t="s">
        <v>8474</v>
      </c>
      <c r="C8513" s="20" t="s">
        <v>26</v>
      </c>
      <c r="D8513" s="21">
        <v>4717.97</v>
      </c>
    </row>
    <row r="8514" spans="1:5" x14ac:dyDescent="0.2">
      <c r="A8514" s="20">
        <v>99304</v>
      </c>
      <c r="B8514" s="17" t="s">
        <v>8475</v>
      </c>
      <c r="C8514" s="20" t="s">
        <v>26</v>
      </c>
      <c r="D8514" s="21">
        <v>3836.95</v>
      </c>
    </row>
    <row r="8515" spans="1:5" x14ac:dyDescent="0.2">
      <c r="A8515" s="20">
        <v>99306</v>
      </c>
      <c r="B8515" s="17" t="s">
        <v>8476</v>
      </c>
      <c r="C8515" s="20" t="s">
        <v>26</v>
      </c>
      <c r="D8515" s="21">
        <v>4127.38</v>
      </c>
    </row>
    <row r="8516" spans="1:5" x14ac:dyDescent="0.2">
      <c r="A8516" s="20">
        <v>99309</v>
      </c>
      <c r="B8516" s="17" t="s">
        <v>8477</v>
      </c>
      <c r="C8516" s="20" t="s">
        <v>26</v>
      </c>
      <c r="D8516" s="21">
        <v>4422.71</v>
      </c>
      <c r="E8516" s="15">
        <v>0</v>
      </c>
    </row>
    <row r="8517" spans="1:5" x14ac:dyDescent="0.2">
      <c r="A8517" s="20">
        <v>99327</v>
      </c>
      <c r="B8517" s="17" t="s">
        <v>8478</v>
      </c>
      <c r="C8517" s="20" t="s">
        <v>26</v>
      </c>
      <c r="D8517" s="21">
        <v>4966.17</v>
      </c>
      <c r="E8517" s="15">
        <v>0</v>
      </c>
    </row>
    <row r="8518" spans="1:5" x14ac:dyDescent="0.2">
      <c r="A8518" s="20">
        <v>98009</v>
      </c>
      <c r="B8518" s="17" t="s">
        <v>8479</v>
      </c>
      <c r="C8518" s="20" t="s">
        <v>26</v>
      </c>
      <c r="D8518" s="21">
        <v>2130.41</v>
      </c>
      <c r="E8518" s="15">
        <v>0</v>
      </c>
    </row>
    <row r="8519" spans="1:5" x14ac:dyDescent="0.2">
      <c r="A8519" s="20">
        <v>98011</v>
      </c>
      <c r="B8519" s="17" t="s">
        <v>8480</v>
      </c>
      <c r="C8519" s="20" t="s">
        <v>26</v>
      </c>
      <c r="D8519" s="21">
        <v>2430.96</v>
      </c>
      <c r="E8519" s="15">
        <v>0</v>
      </c>
    </row>
    <row r="8520" spans="1:5" x14ac:dyDescent="0.2">
      <c r="A8520" s="20">
        <v>98013</v>
      </c>
      <c r="B8520" s="17" t="s">
        <v>8481</v>
      </c>
      <c r="C8520" s="20" t="s">
        <v>26</v>
      </c>
      <c r="D8520" s="21">
        <v>2731.59</v>
      </c>
      <c r="E8520" s="15">
        <v>0</v>
      </c>
    </row>
    <row r="8521" spans="1:5" x14ac:dyDescent="0.2">
      <c r="A8521" s="20">
        <v>98015</v>
      </c>
      <c r="B8521" s="17" t="s">
        <v>8482</v>
      </c>
      <c r="C8521" s="20" t="s">
        <v>26</v>
      </c>
      <c r="D8521" s="21">
        <v>3032.23</v>
      </c>
      <c r="E8521" s="15">
        <v>0</v>
      </c>
    </row>
    <row r="8522" spans="1:5" x14ac:dyDescent="0.2">
      <c r="A8522" s="20">
        <v>98017</v>
      </c>
      <c r="B8522" s="17" t="s">
        <v>8483</v>
      </c>
      <c r="C8522" s="20" t="s">
        <v>26</v>
      </c>
      <c r="D8522" s="21">
        <v>3332.76</v>
      </c>
      <c r="E8522" s="15">
        <v>0</v>
      </c>
    </row>
    <row r="8523" spans="1:5" x14ac:dyDescent="0.2">
      <c r="A8523" s="20">
        <v>98019</v>
      </c>
      <c r="B8523" s="17" t="s">
        <v>8484</v>
      </c>
      <c r="C8523" s="20" t="s">
        <v>26</v>
      </c>
      <c r="D8523" s="21">
        <v>3659.47</v>
      </c>
      <c r="E8523" s="15">
        <v>0</v>
      </c>
    </row>
    <row r="8524" spans="1:5" x14ac:dyDescent="0.2">
      <c r="A8524" s="20">
        <v>97995</v>
      </c>
      <c r="B8524" s="17" t="s">
        <v>8485</v>
      </c>
      <c r="C8524" s="20" t="s">
        <v>26</v>
      </c>
      <c r="D8524" s="21">
        <v>1529.2</v>
      </c>
      <c r="E8524" s="15">
        <v>0</v>
      </c>
    </row>
    <row r="8525" spans="1:5" x14ac:dyDescent="0.2">
      <c r="A8525" s="20">
        <v>97997</v>
      </c>
      <c r="B8525" s="17" t="s">
        <v>8486</v>
      </c>
      <c r="C8525" s="20" t="s">
        <v>26</v>
      </c>
      <c r="D8525" s="21">
        <v>1829.77</v>
      </c>
      <c r="E8525" s="15">
        <v>0</v>
      </c>
    </row>
    <row r="8526" spans="1:5" x14ac:dyDescent="0.2">
      <c r="A8526" s="20">
        <v>97999</v>
      </c>
      <c r="B8526" s="17" t="s">
        <v>8487</v>
      </c>
      <c r="C8526" s="20" t="s">
        <v>26</v>
      </c>
      <c r="D8526" s="21">
        <v>2130.41</v>
      </c>
      <c r="E8526" s="15">
        <v>0</v>
      </c>
    </row>
    <row r="8527" spans="1:5" x14ac:dyDescent="0.2">
      <c r="A8527" s="20">
        <v>98001</v>
      </c>
      <c r="B8527" s="17" t="s">
        <v>8488</v>
      </c>
      <c r="C8527" s="20" t="s">
        <v>26</v>
      </c>
      <c r="D8527" s="21">
        <v>2430.96</v>
      </c>
      <c r="E8527" s="15">
        <v>0</v>
      </c>
    </row>
    <row r="8528" spans="1:5" x14ac:dyDescent="0.2">
      <c r="A8528" s="20">
        <v>98003</v>
      </c>
      <c r="B8528" s="17" t="s">
        <v>8489</v>
      </c>
      <c r="C8528" s="20" t="s">
        <v>26</v>
      </c>
      <c r="D8528" s="21">
        <v>2731.59</v>
      </c>
      <c r="E8528" s="15">
        <v>0</v>
      </c>
    </row>
    <row r="8529" spans="1:5" x14ac:dyDescent="0.2">
      <c r="A8529" s="20">
        <v>98005</v>
      </c>
      <c r="B8529" s="17" t="s">
        <v>8490</v>
      </c>
      <c r="C8529" s="20" t="s">
        <v>26</v>
      </c>
      <c r="D8529" s="21">
        <v>3032.23</v>
      </c>
      <c r="E8529" s="15">
        <v>0</v>
      </c>
    </row>
    <row r="8530" spans="1:5" x14ac:dyDescent="0.2">
      <c r="A8530" s="20">
        <v>98007</v>
      </c>
      <c r="B8530" s="17" t="s">
        <v>8491</v>
      </c>
      <c r="C8530" s="20" t="s">
        <v>26</v>
      </c>
      <c r="D8530" s="21">
        <v>3332.76</v>
      </c>
      <c r="E8530" s="15">
        <v>0</v>
      </c>
    </row>
    <row r="8531" spans="1:5" x14ac:dyDescent="0.2">
      <c r="A8531" s="20">
        <v>98031</v>
      </c>
      <c r="B8531" s="17" t="s">
        <v>8492</v>
      </c>
      <c r="C8531" s="20" t="s">
        <v>26</v>
      </c>
      <c r="D8531" s="21">
        <v>3364.35</v>
      </c>
      <c r="E8531" s="15">
        <v>0</v>
      </c>
    </row>
    <row r="8532" spans="1:5" x14ac:dyDescent="0.2">
      <c r="A8532" s="20">
        <v>98033</v>
      </c>
      <c r="B8532" s="17" t="s">
        <v>8493</v>
      </c>
      <c r="C8532" s="20" t="s">
        <v>26</v>
      </c>
      <c r="D8532" s="21">
        <v>3664.92</v>
      </c>
    </row>
    <row r="8533" spans="1:5" x14ac:dyDescent="0.2">
      <c r="A8533" s="20">
        <v>98035</v>
      </c>
      <c r="B8533" s="17" t="s">
        <v>8494</v>
      </c>
      <c r="C8533" s="20" t="s">
        <v>26</v>
      </c>
      <c r="D8533" s="21">
        <v>3965.43</v>
      </c>
      <c r="E8533" s="15">
        <v>0</v>
      </c>
    </row>
    <row r="8534" spans="1:5" x14ac:dyDescent="0.2">
      <c r="A8534" s="20">
        <v>98037</v>
      </c>
      <c r="B8534" s="17" t="s">
        <v>8495</v>
      </c>
      <c r="C8534" s="20" t="s">
        <v>26</v>
      </c>
      <c r="D8534" s="21">
        <v>4271.43</v>
      </c>
      <c r="E8534" s="15">
        <v>0</v>
      </c>
    </row>
    <row r="8535" spans="1:5" x14ac:dyDescent="0.2">
      <c r="A8535" s="20">
        <v>98021</v>
      </c>
      <c r="B8535" s="17" t="s">
        <v>8496</v>
      </c>
      <c r="C8535" s="20" t="s">
        <v>26</v>
      </c>
      <c r="D8535" s="21">
        <v>2757.73</v>
      </c>
    </row>
    <row r="8536" spans="1:5" x14ac:dyDescent="0.2">
      <c r="A8536" s="20">
        <v>98023</v>
      </c>
      <c r="B8536" s="17" t="s">
        <v>8497</v>
      </c>
      <c r="C8536" s="20" t="s">
        <v>26</v>
      </c>
      <c r="D8536" s="21">
        <v>3058.29</v>
      </c>
      <c r="E8536" s="15">
        <v>0</v>
      </c>
    </row>
    <row r="8537" spans="1:5" x14ac:dyDescent="0.2">
      <c r="A8537" s="20">
        <v>98025</v>
      </c>
      <c r="B8537" s="17" t="s">
        <v>8498</v>
      </c>
      <c r="C8537" s="20" t="s">
        <v>26</v>
      </c>
      <c r="D8537" s="21">
        <v>3358.9</v>
      </c>
      <c r="E8537" s="15">
        <v>0</v>
      </c>
    </row>
    <row r="8538" spans="1:5" x14ac:dyDescent="0.2">
      <c r="A8538" s="20">
        <v>98027</v>
      </c>
      <c r="B8538" s="17" t="s">
        <v>8499</v>
      </c>
      <c r="C8538" s="20" t="s">
        <v>26</v>
      </c>
      <c r="D8538" s="21">
        <v>3659.47</v>
      </c>
      <c r="E8538" s="15">
        <v>0</v>
      </c>
    </row>
    <row r="8539" spans="1:5" x14ac:dyDescent="0.2">
      <c r="A8539" s="20">
        <v>98029</v>
      </c>
      <c r="B8539" s="17" t="s">
        <v>8500</v>
      </c>
      <c r="C8539" s="20" t="s">
        <v>26</v>
      </c>
      <c r="D8539" s="21">
        <v>3965.43</v>
      </c>
      <c r="E8539" s="15">
        <v>0</v>
      </c>
    </row>
    <row r="8540" spans="1:5" x14ac:dyDescent="0.2">
      <c r="A8540" s="20">
        <v>98045</v>
      </c>
      <c r="B8540" s="17" t="s">
        <v>8501</v>
      </c>
      <c r="C8540" s="20" t="s">
        <v>26</v>
      </c>
      <c r="D8540" s="21">
        <v>4577.53</v>
      </c>
      <c r="E8540" s="15">
        <v>0</v>
      </c>
    </row>
    <row r="8541" spans="1:5" x14ac:dyDescent="0.2">
      <c r="A8541" s="20">
        <v>98047</v>
      </c>
      <c r="B8541" s="17" t="s">
        <v>8502</v>
      </c>
      <c r="C8541" s="20" t="s">
        <v>26</v>
      </c>
      <c r="D8541" s="21">
        <v>4883.55</v>
      </c>
      <c r="E8541" s="15">
        <v>0</v>
      </c>
    </row>
    <row r="8542" spans="1:5" x14ac:dyDescent="0.2">
      <c r="A8542" s="20">
        <v>98039</v>
      </c>
      <c r="B8542" s="17" t="s">
        <v>8503</v>
      </c>
      <c r="C8542" s="20" t="s">
        <v>26</v>
      </c>
      <c r="D8542" s="21">
        <v>3970.88</v>
      </c>
      <c r="E8542" s="15">
        <v>0</v>
      </c>
    </row>
    <row r="8543" spans="1:5" x14ac:dyDescent="0.2">
      <c r="A8543" s="20">
        <v>98041</v>
      </c>
      <c r="B8543" s="17" t="s">
        <v>8504</v>
      </c>
      <c r="C8543" s="20" t="s">
        <v>26</v>
      </c>
      <c r="D8543" s="21">
        <v>4271.43</v>
      </c>
      <c r="E8543" s="15">
        <v>0</v>
      </c>
    </row>
    <row r="8544" spans="1:5" x14ac:dyDescent="0.2">
      <c r="A8544" s="20">
        <v>98043</v>
      </c>
      <c r="B8544" s="17" t="s">
        <v>8505</v>
      </c>
      <c r="C8544" s="20" t="s">
        <v>26</v>
      </c>
      <c r="D8544" s="21">
        <v>4577.53</v>
      </c>
      <c r="E8544" s="15">
        <v>0</v>
      </c>
    </row>
    <row r="8545" spans="1:5" x14ac:dyDescent="0.2">
      <c r="A8545" s="20">
        <v>98049</v>
      </c>
      <c r="B8545" s="17" t="s">
        <v>8506</v>
      </c>
      <c r="C8545" s="20" t="s">
        <v>26</v>
      </c>
      <c r="D8545" s="21">
        <v>5136.29</v>
      </c>
      <c r="E8545" s="15">
        <v>0</v>
      </c>
    </row>
    <row r="8546" spans="1:5" x14ac:dyDescent="0.2">
      <c r="A8546" s="20">
        <v>101809</v>
      </c>
      <c r="B8546" s="17" t="s">
        <v>8507</v>
      </c>
      <c r="C8546" s="20" t="s">
        <v>19</v>
      </c>
      <c r="D8546" s="21">
        <v>3041.09</v>
      </c>
      <c r="E8546" s="15">
        <v>0</v>
      </c>
    </row>
    <row r="8547" spans="1:5" x14ac:dyDescent="0.2">
      <c r="A8547" s="20">
        <v>99280</v>
      </c>
      <c r="B8547" s="17" t="s">
        <v>8508</v>
      </c>
      <c r="C8547" s="20" t="s">
        <v>19</v>
      </c>
      <c r="D8547" s="21">
        <v>2193.64</v>
      </c>
      <c r="E8547" s="15">
        <v>0</v>
      </c>
    </row>
    <row r="8548" spans="1:5" x14ac:dyDescent="0.2">
      <c r="A8548" s="20">
        <v>99292</v>
      </c>
      <c r="B8548" s="17" t="s">
        <v>8509</v>
      </c>
      <c r="C8548" s="20" t="s">
        <v>19</v>
      </c>
      <c r="D8548" s="21">
        <v>2698.65</v>
      </c>
      <c r="E8548" s="15">
        <v>0</v>
      </c>
    </row>
    <row r="8549" spans="1:5" x14ac:dyDescent="0.2">
      <c r="A8549" s="20">
        <v>99242</v>
      </c>
      <c r="B8549" s="17" t="s">
        <v>8510</v>
      </c>
      <c r="C8549" s="20" t="s">
        <v>19</v>
      </c>
      <c r="D8549" s="21">
        <v>3198.18</v>
      </c>
      <c r="E8549" s="15">
        <v>0</v>
      </c>
    </row>
    <row r="8550" spans="1:5" x14ac:dyDescent="0.2">
      <c r="A8550" s="20">
        <v>99248</v>
      </c>
      <c r="B8550" s="17" t="s">
        <v>8511</v>
      </c>
      <c r="C8550" s="20" t="s">
        <v>19</v>
      </c>
      <c r="D8550" s="21">
        <v>4073.73</v>
      </c>
      <c r="E8550" s="15">
        <v>0</v>
      </c>
    </row>
    <row r="8551" spans="1:5" x14ac:dyDescent="0.2">
      <c r="A8551" s="20">
        <v>99275</v>
      </c>
      <c r="B8551" s="17" t="s">
        <v>8512</v>
      </c>
      <c r="C8551" s="20" t="s">
        <v>19</v>
      </c>
      <c r="D8551" s="21">
        <v>1091.1300000000001</v>
      </c>
      <c r="E8551" s="15">
        <v>0</v>
      </c>
    </row>
    <row r="8552" spans="1:5" x14ac:dyDescent="0.2">
      <c r="A8552" s="20">
        <v>99285</v>
      </c>
      <c r="B8552" s="17" t="s">
        <v>8513</v>
      </c>
      <c r="C8552" s="20" t="s">
        <v>19</v>
      </c>
      <c r="D8552" s="21">
        <v>1461.19</v>
      </c>
      <c r="E8552" s="15">
        <v>0</v>
      </c>
    </row>
    <row r="8553" spans="1:5" x14ac:dyDescent="0.2">
      <c r="A8553" s="20">
        <v>102457</v>
      </c>
      <c r="B8553" s="17" t="s">
        <v>8514</v>
      </c>
      <c r="C8553" s="20" t="s">
        <v>19</v>
      </c>
      <c r="D8553" s="21">
        <v>1823.8</v>
      </c>
      <c r="E8553" s="15">
        <v>0</v>
      </c>
    </row>
    <row r="8554" spans="1:5" x14ac:dyDescent="0.2">
      <c r="A8554" s="20">
        <v>102142</v>
      </c>
      <c r="B8554" s="17" t="s">
        <v>8515</v>
      </c>
      <c r="C8554" s="20" t="s">
        <v>19</v>
      </c>
      <c r="D8554" s="21">
        <v>2868.27</v>
      </c>
      <c r="E8554" s="15">
        <v>0</v>
      </c>
    </row>
    <row r="8555" spans="1:5" x14ac:dyDescent="0.2">
      <c r="A8555" s="20">
        <v>97980</v>
      </c>
      <c r="B8555" s="17" t="s">
        <v>8516</v>
      </c>
      <c r="C8555" s="20" t="s">
        <v>19</v>
      </c>
      <c r="D8555" s="21">
        <v>2267.48</v>
      </c>
      <c r="E8555" s="15">
        <v>0</v>
      </c>
    </row>
    <row r="8556" spans="1:5" x14ac:dyDescent="0.2">
      <c r="A8556" s="20">
        <v>98405</v>
      </c>
      <c r="B8556" s="17" t="s">
        <v>8517</v>
      </c>
      <c r="C8556" s="20" t="s">
        <v>19</v>
      </c>
      <c r="D8556" s="21">
        <v>2782.85</v>
      </c>
      <c r="E8556" s="15">
        <v>0</v>
      </c>
    </row>
    <row r="8557" spans="1:5" x14ac:dyDescent="0.2">
      <c r="A8557" s="20">
        <v>97988</v>
      </c>
      <c r="B8557" s="17" t="s">
        <v>8518</v>
      </c>
      <c r="C8557" s="20" t="s">
        <v>19</v>
      </c>
      <c r="D8557" s="21">
        <v>3291.81</v>
      </c>
      <c r="E8557" s="15">
        <v>0</v>
      </c>
    </row>
    <row r="8558" spans="1:5" x14ac:dyDescent="0.2">
      <c r="A8558" s="20">
        <v>97992</v>
      </c>
      <c r="B8558" s="17" t="s">
        <v>8519</v>
      </c>
      <c r="C8558" s="20" t="s">
        <v>19</v>
      </c>
      <c r="D8558" s="21">
        <v>4186.7299999999996</v>
      </c>
      <c r="E8558" s="15">
        <v>0</v>
      </c>
    </row>
    <row r="8559" spans="1:5" x14ac:dyDescent="0.2">
      <c r="A8559" s="20">
        <v>97978</v>
      </c>
      <c r="B8559" s="17" t="s">
        <v>8520</v>
      </c>
      <c r="C8559" s="20" t="s">
        <v>19</v>
      </c>
      <c r="D8559" s="21">
        <v>1099.3599999999999</v>
      </c>
      <c r="E8559" s="15">
        <v>0</v>
      </c>
    </row>
    <row r="8560" spans="1:5" x14ac:dyDescent="0.2">
      <c r="A8560" s="20">
        <v>98410</v>
      </c>
      <c r="B8560" s="17" t="s">
        <v>8521</v>
      </c>
      <c r="C8560" s="20" t="s">
        <v>19</v>
      </c>
      <c r="D8560" s="21">
        <v>1383.88</v>
      </c>
      <c r="E8560" s="15">
        <v>0</v>
      </c>
    </row>
    <row r="8561" spans="1:5" x14ac:dyDescent="0.2">
      <c r="A8561" s="20">
        <v>102139</v>
      </c>
      <c r="B8561" s="17" t="s">
        <v>8522</v>
      </c>
      <c r="C8561" s="20" t="s">
        <v>19</v>
      </c>
      <c r="D8561" s="21">
        <v>1892.57</v>
      </c>
      <c r="E8561" s="15">
        <v>0</v>
      </c>
    </row>
    <row r="8562" spans="1:5" x14ac:dyDescent="0.2">
      <c r="A8562" s="20">
        <v>102141</v>
      </c>
      <c r="B8562" s="17" t="s">
        <v>8523</v>
      </c>
      <c r="C8562" s="20" t="s">
        <v>19</v>
      </c>
      <c r="D8562" s="21">
        <v>2905.42</v>
      </c>
      <c r="E8562" s="15">
        <v>0</v>
      </c>
    </row>
    <row r="8563" spans="1:5" x14ac:dyDescent="0.2">
      <c r="A8563" s="20">
        <v>99290</v>
      </c>
      <c r="B8563" s="17" t="s">
        <v>8524</v>
      </c>
      <c r="C8563" s="20" t="s">
        <v>19</v>
      </c>
      <c r="D8563" s="21">
        <v>4358.21</v>
      </c>
      <c r="E8563" s="15">
        <v>0</v>
      </c>
    </row>
    <row r="8564" spans="1:5" x14ac:dyDescent="0.2">
      <c r="A8564" s="20">
        <v>99244</v>
      </c>
      <c r="B8564" s="17" t="s">
        <v>8525</v>
      </c>
      <c r="C8564" s="20" t="s">
        <v>19</v>
      </c>
      <c r="D8564" s="21">
        <v>5310.82</v>
      </c>
      <c r="E8564" s="15">
        <v>0</v>
      </c>
    </row>
    <row r="8565" spans="1:5" x14ac:dyDescent="0.2">
      <c r="A8565" s="20">
        <v>99256</v>
      </c>
      <c r="B8565" s="17" t="s">
        <v>8526</v>
      </c>
      <c r="C8565" s="20" t="s">
        <v>19</v>
      </c>
      <c r="D8565" s="21">
        <v>6234.6</v>
      </c>
      <c r="E8565" s="15">
        <v>0</v>
      </c>
    </row>
    <row r="8566" spans="1:5" x14ac:dyDescent="0.2">
      <c r="A8566" s="20">
        <v>99271</v>
      </c>
      <c r="B8566" s="17" t="s">
        <v>8527</v>
      </c>
      <c r="C8566" s="20" t="s">
        <v>19</v>
      </c>
      <c r="D8566" s="21">
        <v>7158.31</v>
      </c>
    </row>
    <row r="8567" spans="1:5" x14ac:dyDescent="0.2">
      <c r="A8567" s="20">
        <v>99284</v>
      </c>
      <c r="B8567" s="17" t="s">
        <v>8528</v>
      </c>
      <c r="C8567" s="20" t="s">
        <v>19</v>
      </c>
      <c r="D8567" s="21">
        <v>8082.18</v>
      </c>
      <c r="E8567" s="15">
        <v>0</v>
      </c>
    </row>
    <row r="8568" spans="1:5" x14ac:dyDescent="0.2">
      <c r="A8568" s="20">
        <v>99294</v>
      </c>
      <c r="B8568" s="17" t="s">
        <v>8529</v>
      </c>
      <c r="C8568" s="20" t="s">
        <v>19</v>
      </c>
      <c r="D8568" s="21">
        <v>9005.92</v>
      </c>
      <c r="E8568" s="15">
        <v>0</v>
      </c>
    </row>
    <row r="8569" spans="1:5" x14ac:dyDescent="0.2">
      <c r="A8569" s="20">
        <v>99252</v>
      </c>
      <c r="B8569" s="17" t="s">
        <v>8530</v>
      </c>
      <c r="C8569" s="20" t="s">
        <v>19</v>
      </c>
      <c r="D8569" s="21">
        <v>2801.7</v>
      </c>
    </row>
    <row r="8570" spans="1:5" x14ac:dyDescent="0.2">
      <c r="A8570" s="20">
        <v>99259</v>
      </c>
      <c r="B8570" s="17" t="s">
        <v>8531</v>
      </c>
      <c r="C8570" s="20" t="s">
        <v>19</v>
      </c>
      <c r="D8570" s="21">
        <v>3539.58</v>
      </c>
      <c r="E8570" s="15">
        <v>0</v>
      </c>
    </row>
    <row r="8571" spans="1:5" x14ac:dyDescent="0.2">
      <c r="A8571" s="20">
        <v>99265</v>
      </c>
      <c r="B8571" s="17" t="s">
        <v>8532</v>
      </c>
      <c r="C8571" s="20" t="s">
        <v>19</v>
      </c>
      <c r="D8571" s="21">
        <v>4277.3599999999997</v>
      </c>
      <c r="E8571" s="15">
        <v>0</v>
      </c>
    </row>
    <row r="8572" spans="1:5" x14ac:dyDescent="0.2">
      <c r="A8572" s="20">
        <v>99267</v>
      </c>
      <c r="B8572" s="17" t="s">
        <v>8533</v>
      </c>
      <c r="C8572" s="20" t="s">
        <v>19</v>
      </c>
      <c r="D8572" s="21">
        <v>5015.2</v>
      </c>
      <c r="E8572" s="15">
        <v>0</v>
      </c>
    </row>
    <row r="8573" spans="1:5" x14ac:dyDescent="0.2">
      <c r="A8573" s="20">
        <v>99274</v>
      </c>
      <c r="B8573" s="17" t="s">
        <v>8534</v>
      </c>
      <c r="C8573" s="20" t="s">
        <v>19</v>
      </c>
      <c r="D8573" s="21">
        <v>5789.34</v>
      </c>
      <c r="E8573" s="15">
        <v>0</v>
      </c>
    </row>
    <row r="8574" spans="1:5" x14ac:dyDescent="0.2">
      <c r="A8574" s="20">
        <v>99279</v>
      </c>
      <c r="B8574" s="17" t="s">
        <v>8535</v>
      </c>
      <c r="C8574" s="20" t="s">
        <v>19</v>
      </c>
      <c r="D8574" s="21">
        <v>6531.74</v>
      </c>
    </row>
    <row r="8575" spans="1:5" x14ac:dyDescent="0.2">
      <c r="A8575" s="20">
        <v>99286</v>
      </c>
      <c r="B8575" s="17" t="s">
        <v>8536</v>
      </c>
      <c r="C8575" s="20" t="s">
        <v>19</v>
      </c>
      <c r="D8575" s="21">
        <v>7274.21</v>
      </c>
    </row>
    <row r="8576" spans="1:5" x14ac:dyDescent="0.2">
      <c r="A8576" s="20">
        <v>99326</v>
      </c>
      <c r="B8576" s="17" t="s">
        <v>8537</v>
      </c>
      <c r="C8576" s="20" t="s">
        <v>19</v>
      </c>
      <c r="D8576" s="21">
        <v>8822.0499999999993</v>
      </c>
    </row>
    <row r="8577" spans="1:5" x14ac:dyDescent="0.2">
      <c r="A8577" s="20">
        <v>99287</v>
      </c>
      <c r="B8577" s="17" t="s">
        <v>8538</v>
      </c>
      <c r="C8577" s="20" t="s">
        <v>19</v>
      </c>
      <c r="D8577" s="21">
        <v>10140.34</v>
      </c>
      <c r="E8577" s="15">
        <v>0</v>
      </c>
    </row>
    <row r="8578" spans="1:5" x14ac:dyDescent="0.2">
      <c r="A8578" s="20">
        <v>99298</v>
      </c>
      <c r="B8578" s="17" t="s">
        <v>8539</v>
      </c>
      <c r="C8578" s="20" t="s">
        <v>19</v>
      </c>
      <c r="D8578" s="21">
        <v>11458.63</v>
      </c>
      <c r="E8578" s="15">
        <v>0</v>
      </c>
    </row>
    <row r="8579" spans="1:5" x14ac:dyDescent="0.2">
      <c r="A8579" s="20">
        <v>99300</v>
      </c>
      <c r="B8579" s="17" t="s">
        <v>8540</v>
      </c>
      <c r="C8579" s="20" t="s">
        <v>19</v>
      </c>
      <c r="D8579" s="21">
        <v>12776.98</v>
      </c>
      <c r="E8579" s="15">
        <v>0</v>
      </c>
    </row>
    <row r="8580" spans="1:5" x14ac:dyDescent="0.2">
      <c r="A8580" s="20">
        <v>99301</v>
      </c>
      <c r="B8580" s="17" t="s">
        <v>8541</v>
      </c>
      <c r="C8580" s="20" t="s">
        <v>19</v>
      </c>
      <c r="D8580" s="21">
        <v>6403.48</v>
      </c>
      <c r="E8580" s="15">
        <v>0</v>
      </c>
    </row>
    <row r="8581" spans="1:5" x14ac:dyDescent="0.2">
      <c r="A8581" s="20">
        <v>99312</v>
      </c>
      <c r="B8581" s="17" t="s">
        <v>8542</v>
      </c>
      <c r="C8581" s="20" t="s">
        <v>19</v>
      </c>
      <c r="D8581" s="21">
        <v>7495.69</v>
      </c>
      <c r="E8581" s="15">
        <v>0</v>
      </c>
    </row>
    <row r="8582" spans="1:5" x14ac:dyDescent="0.2">
      <c r="A8582" s="20">
        <v>99320</v>
      </c>
      <c r="B8582" s="17" t="s">
        <v>8543</v>
      </c>
      <c r="C8582" s="20" t="s">
        <v>19</v>
      </c>
      <c r="D8582" s="21">
        <v>8651.65</v>
      </c>
      <c r="E8582" s="15">
        <v>0</v>
      </c>
    </row>
    <row r="8583" spans="1:5" x14ac:dyDescent="0.2">
      <c r="A8583" s="20">
        <v>99322</v>
      </c>
      <c r="B8583" s="17" t="s">
        <v>8544</v>
      </c>
      <c r="C8583" s="20" t="s">
        <v>19</v>
      </c>
      <c r="D8583" s="21">
        <v>9751.92</v>
      </c>
      <c r="E8583" s="15">
        <v>0</v>
      </c>
    </row>
    <row r="8584" spans="1:5" x14ac:dyDescent="0.2">
      <c r="A8584" s="20">
        <v>99324</v>
      </c>
      <c r="B8584" s="17" t="s">
        <v>8545</v>
      </c>
      <c r="C8584" s="20" t="s">
        <v>19</v>
      </c>
      <c r="D8584" s="21">
        <v>10852.21</v>
      </c>
      <c r="E8584" s="15">
        <v>0</v>
      </c>
    </row>
    <row r="8585" spans="1:5" x14ac:dyDescent="0.2">
      <c r="A8585" s="20">
        <v>99310</v>
      </c>
      <c r="B8585" s="17" t="s">
        <v>8546</v>
      </c>
      <c r="C8585" s="20" t="s">
        <v>19</v>
      </c>
      <c r="D8585" s="21">
        <v>14950.16</v>
      </c>
      <c r="E8585" s="15">
        <v>0</v>
      </c>
    </row>
    <row r="8586" spans="1:5" x14ac:dyDescent="0.2">
      <c r="A8586" s="20">
        <v>99313</v>
      </c>
      <c r="B8586" s="17" t="s">
        <v>8547</v>
      </c>
      <c r="C8586" s="20" t="s">
        <v>19</v>
      </c>
      <c r="D8586" s="21">
        <v>16653.009999999998</v>
      </c>
      <c r="E8586" s="15">
        <v>0</v>
      </c>
    </row>
    <row r="8587" spans="1:5" x14ac:dyDescent="0.2">
      <c r="A8587" s="20">
        <v>99303</v>
      </c>
      <c r="B8587" s="17" t="s">
        <v>8548</v>
      </c>
      <c r="C8587" s="20" t="s">
        <v>19</v>
      </c>
      <c r="D8587" s="21">
        <v>11693.71</v>
      </c>
      <c r="E8587" s="15">
        <v>0</v>
      </c>
    </row>
    <row r="8588" spans="1:5" x14ac:dyDescent="0.2">
      <c r="A8588" s="20">
        <v>99305</v>
      </c>
      <c r="B8588" s="17" t="s">
        <v>8549</v>
      </c>
      <c r="C8588" s="20" t="s">
        <v>19</v>
      </c>
      <c r="D8588" s="21">
        <v>13204.37</v>
      </c>
      <c r="E8588" s="15">
        <v>0</v>
      </c>
    </row>
    <row r="8589" spans="1:5" x14ac:dyDescent="0.2">
      <c r="A8589" s="20">
        <v>99308</v>
      </c>
      <c r="B8589" s="17" t="s">
        <v>8550</v>
      </c>
      <c r="C8589" s="20" t="s">
        <v>19</v>
      </c>
      <c r="D8589" s="21">
        <v>14715.03</v>
      </c>
      <c r="E8589" s="15">
        <v>0</v>
      </c>
    </row>
    <row r="8590" spans="1:5" x14ac:dyDescent="0.2">
      <c r="A8590" s="20">
        <v>99315</v>
      </c>
      <c r="B8590" s="17" t="s">
        <v>8551</v>
      </c>
      <c r="C8590" s="20" t="s">
        <v>19</v>
      </c>
      <c r="D8590" s="21">
        <v>18591.060000000001</v>
      </c>
      <c r="E8590" s="15">
        <v>0</v>
      </c>
    </row>
    <row r="8591" spans="1:5" x14ac:dyDescent="0.2">
      <c r="A8591" s="20">
        <v>98008</v>
      </c>
      <c r="B8591" s="17" t="s">
        <v>8552</v>
      </c>
      <c r="C8591" s="20" t="s">
        <v>19</v>
      </c>
      <c r="D8591" s="21">
        <v>4450.41</v>
      </c>
      <c r="E8591" s="15">
        <v>0</v>
      </c>
    </row>
    <row r="8592" spans="1:5" x14ac:dyDescent="0.2">
      <c r="A8592" s="20">
        <v>98010</v>
      </c>
      <c r="B8592" s="17" t="s">
        <v>8553</v>
      </c>
      <c r="C8592" s="20" t="s">
        <v>19</v>
      </c>
      <c r="D8592" s="21">
        <v>5423.32</v>
      </c>
      <c r="E8592" s="15">
        <v>0</v>
      </c>
    </row>
    <row r="8593" spans="1:5" x14ac:dyDescent="0.2">
      <c r="A8593" s="20">
        <v>98012</v>
      </c>
      <c r="B8593" s="17" t="s">
        <v>8554</v>
      </c>
      <c r="C8593" s="20" t="s">
        <v>19</v>
      </c>
      <c r="D8593" s="21">
        <v>6367.38</v>
      </c>
      <c r="E8593" s="15">
        <v>0</v>
      </c>
    </row>
    <row r="8594" spans="1:5" x14ac:dyDescent="0.2">
      <c r="A8594" s="20">
        <v>98014</v>
      </c>
      <c r="B8594" s="17" t="s">
        <v>8555</v>
      </c>
      <c r="C8594" s="20" t="s">
        <v>19</v>
      </c>
      <c r="D8594" s="21">
        <v>7311.37</v>
      </c>
    </row>
    <row r="8595" spans="1:5" x14ac:dyDescent="0.2">
      <c r="A8595" s="20">
        <v>98016</v>
      </c>
      <c r="B8595" s="17" t="s">
        <v>8556</v>
      </c>
      <c r="C8595" s="20" t="s">
        <v>19</v>
      </c>
      <c r="D8595" s="21">
        <v>8255.5400000000009</v>
      </c>
    </row>
    <row r="8596" spans="1:5" x14ac:dyDescent="0.2">
      <c r="A8596" s="20">
        <v>98018</v>
      </c>
      <c r="B8596" s="17" t="s">
        <v>8557</v>
      </c>
      <c r="C8596" s="20" t="s">
        <v>19</v>
      </c>
      <c r="D8596" s="21">
        <v>9199.56</v>
      </c>
    </row>
    <row r="8597" spans="1:5" x14ac:dyDescent="0.2">
      <c r="A8597" s="20">
        <v>97994</v>
      </c>
      <c r="B8597" s="17" t="s">
        <v>8558</v>
      </c>
      <c r="C8597" s="20" t="s">
        <v>19</v>
      </c>
      <c r="D8597" s="21">
        <v>2860.34</v>
      </c>
    </row>
    <row r="8598" spans="1:5" x14ac:dyDescent="0.2">
      <c r="A8598" s="20">
        <v>97996</v>
      </c>
      <c r="B8598" s="17" t="s">
        <v>8559</v>
      </c>
      <c r="C8598" s="20" t="s">
        <v>19</v>
      </c>
      <c r="D8598" s="21">
        <v>3614.41</v>
      </c>
      <c r="E8598" s="15">
        <v>0</v>
      </c>
    </row>
    <row r="8599" spans="1:5" x14ac:dyDescent="0.2">
      <c r="A8599" s="20">
        <v>98407</v>
      </c>
      <c r="B8599" s="17" t="s">
        <v>8560</v>
      </c>
      <c r="C8599" s="20" t="s">
        <v>19</v>
      </c>
      <c r="D8599" s="21">
        <v>4368.3599999999997</v>
      </c>
      <c r="E8599" s="15">
        <v>0</v>
      </c>
    </row>
    <row r="8600" spans="1:5" x14ac:dyDescent="0.2">
      <c r="A8600" s="20">
        <v>98408</v>
      </c>
      <c r="B8600" s="17" t="s">
        <v>8561</v>
      </c>
      <c r="C8600" s="20" t="s">
        <v>19</v>
      </c>
      <c r="D8600" s="21">
        <v>5122.3900000000003</v>
      </c>
      <c r="E8600" s="15">
        <v>0</v>
      </c>
    </row>
    <row r="8601" spans="1:5" x14ac:dyDescent="0.2">
      <c r="A8601" s="20">
        <v>98002</v>
      </c>
      <c r="B8601" s="17" t="s">
        <v>8562</v>
      </c>
      <c r="C8601" s="20" t="s">
        <v>19</v>
      </c>
      <c r="D8601" s="21">
        <v>5912.71</v>
      </c>
      <c r="E8601" s="15">
        <v>0</v>
      </c>
    </row>
    <row r="8602" spans="1:5" x14ac:dyDescent="0.2">
      <c r="A8602" s="20">
        <v>98406</v>
      </c>
      <c r="B8602" s="17" t="s">
        <v>8563</v>
      </c>
      <c r="C8602" s="20" t="s">
        <v>19</v>
      </c>
      <c r="D8602" s="21">
        <v>6671.29</v>
      </c>
      <c r="E8602" s="15">
        <v>0</v>
      </c>
    </row>
    <row r="8603" spans="1:5" x14ac:dyDescent="0.2">
      <c r="A8603" s="20">
        <v>98006</v>
      </c>
      <c r="B8603" s="17" t="s">
        <v>8564</v>
      </c>
      <c r="C8603" s="20" t="s">
        <v>19</v>
      </c>
      <c r="D8603" s="21">
        <v>7429.94</v>
      </c>
      <c r="E8603" s="15">
        <v>0</v>
      </c>
    </row>
    <row r="8604" spans="1:5" x14ac:dyDescent="0.2">
      <c r="A8604" s="20">
        <v>98030</v>
      </c>
      <c r="B8604" s="17" t="s">
        <v>8565</v>
      </c>
      <c r="C8604" s="20" t="s">
        <v>19</v>
      </c>
      <c r="D8604" s="21">
        <v>9013.0499999999993</v>
      </c>
      <c r="E8604" s="15">
        <v>0</v>
      </c>
    </row>
    <row r="8605" spans="1:5" x14ac:dyDescent="0.2">
      <c r="A8605" s="20">
        <v>98032</v>
      </c>
      <c r="B8605" s="17" t="s">
        <v>8566</v>
      </c>
      <c r="C8605" s="20" t="s">
        <v>19</v>
      </c>
      <c r="D8605" s="21">
        <v>10360.98</v>
      </c>
      <c r="E8605" s="15">
        <v>0</v>
      </c>
    </row>
    <row r="8606" spans="1:5" x14ac:dyDescent="0.2">
      <c r="A8606" s="20">
        <v>98034</v>
      </c>
      <c r="B8606" s="17" t="s">
        <v>8567</v>
      </c>
      <c r="C8606" s="20" t="s">
        <v>19</v>
      </c>
      <c r="D8606" s="21">
        <v>11708.92</v>
      </c>
    </row>
    <row r="8607" spans="1:5" x14ac:dyDescent="0.2">
      <c r="A8607" s="20">
        <v>98036</v>
      </c>
      <c r="B8607" s="17" t="s">
        <v>8568</v>
      </c>
      <c r="C8607" s="20" t="s">
        <v>19</v>
      </c>
      <c r="D8607" s="21">
        <v>13056.91</v>
      </c>
      <c r="E8607" s="15">
        <v>0</v>
      </c>
    </row>
    <row r="8608" spans="1:5" x14ac:dyDescent="0.2">
      <c r="A8608" s="20">
        <v>98020</v>
      </c>
      <c r="B8608" s="17" t="s">
        <v>8569</v>
      </c>
      <c r="C8608" s="20" t="s">
        <v>19</v>
      </c>
      <c r="D8608" s="21">
        <v>6540.52</v>
      </c>
      <c r="E8608" s="15">
        <v>0</v>
      </c>
    </row>
    <row r="8609" spans="1:5" x14ac:dyDescent="0.2">
      <c r="A8609" s="20">
        <v>98022</v>
      </c>
      <c r="B8609" s="17" t="s">
        <v>8570</v>
      </c>
      <c r="C8609" s="20" t="s">
        <v>19</v>
      </c>
      <c r="D8609" s="21">
        <v>7656.62</v>
      </c>
      <c r="E8609" s="15">
        <v>0</v>
      </c>
    </row>
    <row r="8610" spans="1:5" x14ac:dyDescent="0.2">
      <c r="A8610" s="20">
        <v>98024</v>
      </c>
      <c r="B8610" s="17" t="s">
        <v>8571</v>
      </c>
      <c r="C8610" s="20" t="s">
        <v>19</v>
      </c>
      <c r="D8610" s="21">
        <v>8836.49</v>
      </c>
      <c r="E8610" s="15">
        <v>0</v>
      </c>
    </row>
    <row r="8611" spans="1:5" x14ac:dyDescent="0.2">
      <c r="A8611" s="20">
        <v>98026</v>
      </c>
      <c r="B8611" s="17" t="s">
        <v>8572</v>
      </c>
      <c r="C8611" s="20" t="s">
        <v>19</v>
      </c>
      <c r="D8611" s="21">
        <v>9960.65</v>
      </c>
      <c r="E8611" s="15">
        <v>0</v>
      </c>
    </row>
    <row r="8612" spans="1:5" x14ac:dyDescent="0.2">
      <c r="A8612" s="20">
        <v>98028</v>
      </c>
      <c r="B8612" s="17" t="s">
        <v>8573</v>
      </c>
      <c r="C8612" s="20" t="s">
        <v>19</v>
      </c>
      <c r="D8612" s="21">
        <v>11084.85</v>
      </c>
      <c r="E8612" s="15">
        <v>0</v>
      </c>
    </row>
    <row r="8613" spans="1:5" x14ac:dyDescent="0.2">
      <c r="A8613" s="20">
        <v>98044</v>
      </c>
      <c r="B8613" s="17" t="s">
        <v>8574</v>
      </c>
      <c r="C8613" s="20" t="s">
        <v>19</v>
      </c>
      <c r="D8613" s="21">
        <v>15279.72</v>
      </c>
      <c r="E8613" s="15">
        <v>0</v>
      </c>
    </row>
    <row r="8614" spans="1:5" x14ac:dyDescent="0.2">
      <c r="A8614" s="20">
        <v>98046</v>
      </c>
      <c r="B8614" s="17" t="s">
        <v>8575</v>
      </c>
      <c r="C8614" s="20" t="s">
        <v>19</v>
      </c>
      <c r="D8614" s="21">
        <v>17020.849999999999</v>
      </c>
      <c r="E8614" s="15">
        <v>0</v>
      </c>
    </row>
    <row r="8615" spans="1:5" x14ac:dyDescent="0.2">
      <c r="A8615" s="20">
        <v>98038</v>
      </c>
      <c r="B8615" s="17" t="s">
        <v>8576</v>
      </c>
      <c r="C8615" s="20" t="s">
        <v>19</v>
      </c>
      <c r="D8615" s="21">
        <v>11949.67</v>
      </c>
      <c r="E8615" s="15">
        <v>0</v>
      </c>
    </row>
    <row r="8616" spans="1:5" x14ac:dyDescent="0.2">
      <c r="A8616" s="20">
        <v>98040</v>
      </c>
      <c r="B8616" s="17" t="s">
        <v>8577</v>
      </c>
      <c r="C8616" s="20" t="s">
        <v>19</v>
      </c>
      <c r="D8616" s="21">
        <v>13494.29</v>
      </c>
      <c r="E8616" s="15">
        <v>0</v>
      </c>
    </row>
    <row r="8617" spans="1:5" x14ac:dyDescent="0.2">
      <c r="A8617" s="20">
        <v>98042</v>
      </c>
      <c r="B8617" s="17" t="s">
        <v>8578</v>
      </c>
      <c r="C8617" s="20" t="s">
        <v>19</v>
      </c>
      <c r="D8617" s="21">
        <v>15038.91</v>
      </c>
      <c r="E8617" s="15">
        <v>0</v>
      </c>
    </row>
    <row r="8618" spans="1:5" x14ac:dyDescent="0.2">
      <c r="A8618" s="20">
        <v>98048</v>
      </c>
      <c r="B8618" s="17" t="s">
        <v>8579</v>
      </c>
      <c r="C8618" s="20" t="s">
        <v>19</v>
      </c>
      <c r="D8618" s="21">
        <v>19002.849999999999</v>
      </c>
      <c r="E8618" s="15">
        <v>0</v>
      </c>
    </row>
    <row r="8619" spans="1:5" x14ac:dyDescent="0.2">
      <c r="A8619" s="20">
        <v>97955</v>
      </c>
      <c r="B8619" s="17" t="s">
        <v>8580</v>
      </c>
      <c r="C8619" s="20" t="s">
        <v>19</v>
      </c>
      <c r="D8619" s="21">
        <v>3354.63</v>
      </c>
      <c r="E8619" s="15">
        <v>0</v>
      </c>
    </row>
    <row r="8620" spans="1:5" x14ac:dyDescent="0.2">
      <c r="A8620" s="20">
        <v>97948</v>
      </c>
      <c r="B8620" s="17" t="s">
        <v>8581</v>
      </c>
      <c r="C8620" s="20" t="s">
        <v>19</v>
      </c>
      <c r="D8620" s="21">
        <v>3693.01</v>
      </c>
      <c r="E8620" s="15">
        <v>0</v>
      </c>
    </row>
    <row r="8621" spans="1:5" x14ac:dyDescent="0.2">
      <c r="A8621" s="20">
        <v>97934</v>
      </c>
      <c r="B8621" s="17" t="s">
        <v>8582</v>
      </c>
      <c r="C8621" s="20" t="s">
        <v>19</v>
      </c>
      <c r="D8621" s="21">
        <v>2596.98</v>
      </c>
      <c r="E8621" s="15">
        <v>0</v>
      </c>
    </row>
    <row r="8622" spans="1:5" x14ac:dyDescent="0.2">
      <c r="A8622" s="20">
        <v>97953</v>
      </c>
      <c r="B8622" s="17" t="s">
        <v>8583</v>
      </c>
      <c r="C8622" s="20" t="s">
        <v>19</v>
      </c>
      <c r="D8622" s="21">
        <v>1581.7</v>
      </c>
      <c r="E8622" s="15">
        <v>0</v>
      </c>
    </row>
    <row r="8623" spans="1:5" x14ac:dyDescent="0.2">
      <c r="A8623" s="20">
        <v>97947</v>
      </c>
      <c r="B8623" s="17" t="s">
        <v>8584</v>
      </c>
      <c r="C8623" s="20" t="s">
        <v>19</v>
      </c>
      <c r="D8623" s="21">
        <v>2000.7</v>
      </c>
      <c r="E8623" s="15">
        <v>0</v>
      </c>
    </row>
    <row r="8624" spans="1:5" x14ac:dyDescent="0.2">
      <c r="A8624" s="20">
        <v>97933</v>
      </c>
      <c r="B8624" s="17" t="s">
        <v>8585</v>
      </c>
      <c r="C8624" s="20" t="s">
        <v>19</v>
      </c>
      <c r="D8624" s="21">
        <v>1267.55</v>
      </c>
      <c r="E8624" s="15">
        <v>0</v>
      </c>
    </row>
    <row r="8625" spans="1:5" x14ac:dyDescent="0.2">
      <c r="A8625" s="20">
        <v>97961</v>
      </c>
      <c r="B8625" s="17" t="s">
        <v>8586</v>
      </c>
      <c r="C8625" s="20" t="s">
        <v>19</v>
      </c>
      <c r="D8625" s="21">
        <v>2702</v>
      </c>
      <c r="E8625" s="15">
        <v>0</v>
      </c>
    </row>
    <row r="8626" spans="1:5" x14ac:dyDescent="0.2">
      <c r="A8626" s="20">
        <v>97951</v>
      </c>
      <c r="B8626" s="17" t="s">
        <v>8587</v>
      </c>
      <c r="C8626" s="20" t="s">
        <v>19</v>
      </c>
      <c r="D8626" s="21">
        <v>3195.27</v>
      </c>
      <c r="E8626" s="15">
        <v>0</v>
      </c>
    </row>
    <row r="8627" spans="1:5" x14ac:dyDescent="0.2">
      <c r="A8627" s="20">
        <v>97973</v>
      </c>
      <c r="B8627" s="17" t="s">
        <v>8588</v>
      </c>
      <c r="C8627" s="20" t="s">
        <v>19</v>
      </c>
      <c r="D8627" s="21">
        <v>5020.51</v>
      </c>
      <c r="E8627" s="15">
        <v>0</v>
      </c>
    </row>
    <row r="8628" spans="1:5" x14ac:dyDescent="0.2">
      <c r="A8628" s="20">
        <v>97952</v>
      </c>
      <c r="B8628" s="17" t="s">
        <v>8589</v>
      </c>
      <c r="C8628" s="20" t="s">
        <v>19</v>
      </c>
      <c r="D8628" s="21">
        <v>5539.75</v>
      </c>
      <c r="E8628" s="15">
        <v>0</v>
      </c>
    </row>
    <row r="8629" spans="1:5" x14ac:dyDescent="0.2">
      <c r="A8629" s="20">
        <v>97957</v>
      </c>
      <c r="B8629" s="17" t="s">
        <v>8590</v>
      </c>
      <c r="C8629" s="20" t="s">
        <v>19</v>
      </c>
      <c r="D8629" s="21">
        <v>2915.3</v>
      </c>
      <c r="E8629" s="15">
        <v>0</v>
      </c>
    </row>
    <row r="8630" spans="1:5" x14ac:dyDescent="0.2">
      <c r="A8630" s="20">
        <v>97950</v>
      </c>
      <c r="B8630" s="17" t="s">
        <v>8591</v>
      </c>
      <c r="C8630" s="20" t="s">
        <v>19</v>
      </c>
      <c r="D8630" s="21">
        <v>3454.64</v>
      </c>
      <c r="E8630" s="15">
        <v>0</v>
      </c>
    </row>
    <row r="8631" spans="1:5" x14ac:dyDescent="0.2">
      <c r="A8631" s="20">
        <v>97936</v>
      </c>
      <c r="B8631" s="17" t="s">
        <v>8592</v>
      </c>
      <c r="C8631" s="20" t="s">
        <v>19</v>
      </c>
      <c r="D8631" s="21">
        <v>2124.48</v>
      </c>
      <c r="E8631" s="15">
        <v>0</v>
      </c>
    </row>
    <row r="8632" spans="1:5" x14ac:dyDescent="0.2">
      <c r="A8632" s="20">
        <v>97956</v>
      </c>
      <c r="B8632" s="17" t="s">
        <v>8593</v>
      </c>
      <c r="C8632" s="20" t="s">
        <v>19</v>
      </c>
      <c r="D8632" s="21">
        <v>1631.3</v>
      </c>
      <c r="E8632" s="15">
        <v>0</v>
      </c>
    </row>
    <row r="8633" spans="1:5" x14ac:dyDescent="0.2">
      <c r="A8633" s="20">
        <v>97949</v>
      </c>
      <c r="B8633" s="17" t="s">
        <v>8594</v>
      </c>
      <c r="C8633" s="20" t="s">
        <v>19</v>
      </c>
      <c r="D8633" s="21">
        <v>1964.55</v>
      </c>
      <c r="E8633" s="15">
        <v>0</v>
      </c>
    </row>
    <row r="8634" spans="1:5" x14ac:dyDescent="0.2">
      <c r="A8634" s="20">
        <v>97935</v>
      </c>
      <c r="B8634" s="17" t="s">
        <v>8595</v>
      </c>
      <c r="C8634" s="20" t="s">
        <v>19</v>
      </c>
      <c r="D8634" s="21">
        <v>1015.1</v>
      </c>
      <c r="E8634" s="15">
        <v>0</v>
      </c>
    </row>
    <row r="8635" spans="1:5" x14ac:dyDescent="0.2">
      <c r="A8635" s="20">
        <v>99319</v>
      </c>
      <c r="B8635" s="17" t="s">
        <v>8596</v>
      </c>
      <c r="C8635" s="20" t="s">
        <v>26</v>
      </c>
      <c r="D8635" s="21">
        <v>1014.15</v>
      </c>
      <c r="E8635" s="15">
        <v>0</v>
      </c>
    </row>
    <row r="8636" spans="1:5" x14ac:dyDescent="0.2">
      <c r="A8636" s="20">
        <v>99318</v>
      </c>
      <c r="B8636" s="17" t="s">
        <v>8597</v>
      </c>
      <c r="C8636" s="20" t="s">
        <v>26</v>
      </c>
      <c r="D8636" s="21">
        <v>337.23</v>
      </c>
      <c r="E8636" s="15">
        <v>0</v>
      </c>
    </row>
    <row r="8637" spans="1:5" x14ac:dyDescent="0.2">
      <c r="A8637" s="20">
        <v>98051</v>
      </c>
      <c r="B8637" s="17" t="s">
        <v>8598</v>
      </c>
      <c r="C8637" s="20" t="s">
        <v>26</v>
      </c>
      <c r="D8637" s="21">
        <v>1072.95</v>
      </c>
      <c r="E8637" s="15">
        <v>0</v>
      </c>
    </row>
    <row r="8638" spans="1:5" x14ac:dyDescent="0.2">
      <c r="A8638" s="20">
        <v>98050</v>
      </c>
      <c r="B8638" s="17" t="s">
        <v>8599</v>
      </c>
      <c r="C8638" s="20" t="s">
        <v>26</v>
      </c>
      <c r="D8638" s="21">
        <v>338.12</v>
      </c>
      <c r="E8638" s="15">
        <v>0</v>
      </c>
    </row>
    <row r="8639" spans="1:5" x14ac:dyDescent="0.2">
      <c r="A8639" s="20">
        <v>99272</v>
      </c>
      <c r="B8639" s="17" t="s">
        <v>8600</v>
      </c>
      <c r="C8639" s="20" t="s">
        <v>19</v>
      </c>
      <c r="D8639" s="21">
        <v>1192.6600000000001</v>
      </c>
      <c r="E8639" s="15">
        <v>0</v>
      </c>
    </row>
    <row r="8640" spans="1:5" x14ac:dyDescent="0.2">
      <c r="A8640" s="20">
        <v>99273</v>
      </c>
      <c r="B8640" s="17" t="s">
        <v>8601</v>
      </c>
      <c r="C8640" s="20" t="s">
        <v>19</v>
      </c>
      <c r="D8640" s="21">
        <v>1704.86</v>
      </c>
      <c r="E8640" s="15">
        <v>0</v>
      </c>
    </row>
    <row r="8641" spans="1:5" x14ac:dyDescent="0.2">
      <c r="A8641" s="20">
        <v>99268</v>
      </c>
      <c r="B8641" s="17" t="s">
        <v>8602</v>
      </c>
      <c r="C8641" s="20" t="s">
        <v>19</v>
      </c>
      <c r="D8641" s="21">
        <v>549.79999999999995</v>
      </c>
      <c r="E8641" s="15">
        <v>0</v>
      </c>
    </row>
    <row r="8642" spans="1:5" x14ac:dyDescent="0.2">
      <c r="A8642" s="20">
        <v>99270</v>
      </c>
      <c r="B8642" s="17" t="s">
        <v>8603</v>
      </c>
      <c r="C8642" s="20" t="s">
        <v>19</v>
      </c>
      <c r="D8642" s="21">
        <v>722.4</v>
      </c>
      <c r="E8642" s="15">
        <v>0</v>
      </c>
    </row>
    <row r="8643" spans="1:5" x14ac:dyDescent="0.2">
      <c r="A8643" s="20">
        <v>97976</v>
      </c>
      <c r="B8643" s="17" t="s">
        <v>8604</v>
      </c>
      <c r="C8643" s="20" t="s">
        <v>19</v>
      </c>
      <c r="D8643" s="21">
        <v>1234.81</v>
      </c>
      <c r="E8643" s="15">
        <v>0</v>
      </c>
    </row>
    <row r="8644" spans="1:5" x14ac:dyDescent="0.2">
      <c r="A8644" s="20">
        <v>97977</v>
      </c>
      <c r="B8644" s="17" t="s">
        <v>8605</v>
      </c>
      <c r="C8644" s="20" t="s">
        <v>19</v>
      </c>
      <c r="D8644" s="21">
        <v>1779.57</v>
      </c>
      <c r="E8644" s="15">
        <v>0</v>
      </c>
    </row>
    <row r="8645" spans="1:5" x14ac:dyDescent="0.2">
      <c r="A8645" s="20">
        <v>97974</v>
      </c>
      <c r="B8645" s="17" t="s">
        <v>8606</v>
      </c>
      <c r="C8645" s="20" t="s">
        <v>19</v>
      </c>
      <c r="D8645" s="21">
        <v>554</v>
      </c>
      <c r="E8645" s="15">
        <v>0</v>
      </c>
    </row>
    <row r="8646" spans="1:5" x14ac:dyDescent="0.2">
      <c r="A8646" s="20">
        <v>97975</v>
      </c>
      <c r="B8646" s="17" t="s">
        <v>8607</v>
      </c>
      <c r="C8646" s="20" t="s">
        <v>19</v>
      </c>
      <c r="D8646" s="21">
        <v>727.3</v>
      </c>
      <c r="E8646" s="15">
        <v>0</v>
      </c>
    </row>
    <row r="8647" spans="1:5" x14ac:dyDescent="0.2">
      <c r="A8647" s="20">
        <v>101798</v>
      </c>
      <c r="B8647" s="17" t="s">
        <v>8608</v>
      </c>
      <c r="C8647" s="20" t="s">
        <v>19</v>
      </c>
      <c r="D8647" s="21">
        <v>332.23</v>
      </c>
      <c r="E8647" s="15">
        <v>0</v>
      </c>
    </row>
    <row r="8648" spans="1:5" x14ac:dyDescent="0.2">
      <c r="A8648" s="20">
        <v>101799</v>
      </c>
      <c r="B8648" s="17" t="s">
        <v>8609</v>
      </c>
      <c r="C8648" s="20" t="s">
        <v>19</v>
      </c>
      <c r="D8648" s="21">
        <v>786.82</v>
      </c>
      <c r="E8648" s="15">
        <v>0</v>
      </c>
    </row>
    <row r="8649" spans="1:5" x14ac:dyDescent="0.2">
      <c r="A8649" s="20">
        <v>102487</v>
      </c>
      <c r="B8649" s="17" t="s">
        <v>8610</v>
      </c>
      <c r="C8649" s="20" t="s">
        <v>105</v>
      </c>
      <c r="D8649" s="21">
        <v>633.99</v>
      </c>
      <c r="E8649" s="15">
        <v>0</v>
      </c>
    </row>
    <row r="8650" spans="1:5" x14ac:dyDescent="0.2">
      <c r="A8650" s="20">
        <v>102486</v>
      </c>
      <c r="B8650" s="17" t="s">
        <v>8611</v>
      </c>
      <c r="C8650" s="20" t="s">
        <v>105</v>
      </c>
      <c r="D8650" s="21">
        <v>607.1</v>
      </c>
      <c r="E8650" s="15">
        <v>0</v>
      </c>
    </row>
    <row r="8651" spans="1:5" x14ac:dyDescent="0.2">
      <c r="A8651" s="20">
        <v>102474</v>
      </c>
      <c r="B8651" s="17" t="s">
        <v>8612</v>
      </c>
      <c r="C8651" s="20" t="s">
        <v>105</v>
      </c>
      <c r="D8651" s="21">
        <v>532.86</v>
      </c>
      <c r="E8651" s="15">
        <v>0</v>
      </c>
    </row>
    <row r="8652" spans="1:5" x14ac:dyDescent="0.2">
      <c r="A8652" s="20">
        <v>102480</v>
      </c>
      <c r="B8652" s="17" t="s">
        <v>8613</v>
      </c>
      <c r="C8652" s="20" t="s">
        <v>105</v>
      </c>
      <c r="D8652" s="21">
        <v>521.48</v>
      </c>
      <c r="E8652" s="15">
        <v>0</v>
      </c>
    </row>
    <row r="8653" spans="1:5" x14ac:dyDescent="0.2">
      <c r="A8653" s="20">
        <v>94975</v>
      </c>
      <c r="B8653" s="17" t="s">
        <v>8614</v>
      </c>
      <c r="C8653" s="20" t="s">
        <v>105</v>
      </c>
      <c r="D8653" s="21">
        <v>494.9</v>
      </c>
      <c r="E8653" s="15">
        <v>0</v>
      </c>
    </row>
    <row r="8654" spans="1:5" x14ac:dyDescent="0.2">
      <c r="A8654" s="20">
        <v>94963</v>
      </c>
      <c r="B8654" s="17" t="s">
        <v>8615</v>
      </c>
      <c r="C8654" s="20" t="s">
        <v>105</v>
      </c>
      <c r="D8654" s="21">
        <v>420.79</v>
      </c>
      <c r="E8654" s="15">
        <v>0</v>
      </c>
    </row>
    <row r="8655" spans="1:5" x14ac:dyDescent="0.2">
      <c r="A8655" s="20">
        <v>94969</v>
      </c>
      <c r="B8655" s="17" t="s">
        <v>8616</v>
      </c>
      <c r="C8655" s="20" t="s">
        <v>105</v>
      </c>
      <c r="D8655" s="21">
        <v>409.05</v>
      </c>
      <c r="E8655" s="15">
        <v>0</v>
      </c>
    </row>
    <row r="8656" spans="1:5" x14ac:dyDescent="0.2">
      <c r="A8656" s="20">
        <v>102475</v>
      </c>
      <c r="B8656" s="17" t="s">
        <v>8617</v>
      </c>
      <c r="C8656" s="20" t="s">
        <v>105</v>
      </c>
      <c r="D8656" s="21">
        <v>579.02</v>
      </c>
      <c r="E8656" s="15">
        <v>0</v>
      </c>
    </row>
    <row r="8657" spans="1:5" x14ac:dyDescent="0.2">
      <c r="A8657" s="20">
        <v>102481</v>
      </c>
      <c r="B8657" s="17" t="s">
        <v>8618</v>
      </c>
      <c r="C8657" s="20" t="s">
        <v>105</v>
      </c>
      <c r="D8657" s="21">
        <v>557.04999999999995</v>
      </c>
      <c r="E8657" s="15">
        <v>0</v>
      </c>
    </row>
    <row r="8658" spans="1:5" x14ac:dyDescent="0.2">
      <c r="A8658" s="20">
        <v>94964</v>
      </c>
      <c r="B8658" s="17" t="s">
        <v>8619</v>
      </c>
      <c r="C8658" s="20" t="s">
        <v>105</v>
      </c>
      <c r="D8658" s="21">
        <v>461.87</v>
      </c>
      <c r="E8658" s="15">
        <v>0</v>
      </c>
    </row>
    <row r="8659" spans="1:5" x14ac:dyDescent="0.2">
      <c r="A8659" s="20">
        <v>94970</v>
      </c>
      <c r="B8659" s="17" t="s">
        <v>8620</v>
      </c>
      <c r="C8659" s="20" t="s">
        <v>105</v>
      </c>
      <c r="D8659" s="21">
        <v>439.87</v>
      </c>
      <c r="E8659" s="15">
        <v>0</v>
      </c>
    </row>
    <row r="8660" spans="1:5" x14ac:dyDescent="0.2">
      <c r="A8660" s="20">
        <v>102476</v>
      </c>
      <c r="B8660" s="17" t="s">
        <v>8621</v>
      </c>
      <c r="C8660" s="20" t="s">
        <v>105</v>
      </c>
      <c r="D8660" s="21">
        <v>588.41999999999996</v>
      </c>
      <c r="E8660" s="15">
        <v>0</v>
      </c>
    </row>
    <row r="8661" spans="1:5" x14ac:dyDescent="0.2">
      <c r="A8661" s="20">
        <v>102482</v>
      </c>
      <c r="B8661" s="17" t="s">
        <v>8622</v>
      </c>
      <c r="C8661" s="20" t="s">
        <v>105</v>
      </c>
      <c r="D8661" s="21">
        <v>580.97</v>
      </c>
    </row>
    <row r="8662" spans="1:5" x14ac:dyDescent="0.2">
      <c r="A8662" s="20">
        <v>94965</v>
      </c>
      <c r="B8662" s="17" t="s">
        <v>8623</v>
      </c>
      <c r="C8662" s="20" t="s">
        <v>105</v>
      </c>
      <c r="D8662" s="21">
        <v>474.27</v>
      </c>
      <c r="E8662" s="15">
        <v>0</v>
      </c>
    </row>
    <row r="8663" spans="1:5" x14ac:dyDescent="0.2">
      <c r="A8663" s="20">
        <v>94971</v>
      </c>
      <c r="B8663" s="17" t="s">
        <v>8624</v>
      </c>
      <c r="C8663" s="20" t="s">
        <v>105</v>
      </c>
      <c r="D8663" s="21">
        <v>461.67</v>
      </c>
    </row>
    <row r="8664" spans="1:5" x14ac:dyDescent="0.2">
      <c r="A8664" s="20">
        <v>102477</v>
      </c>
      <c r="B8664" s="17" t="s">
        <v>8625</v>
      </c>
      <c r="C8664" s="20" t="s">
        <v>105</v>
      </c>
      <c r="D8664" s="21">
        <v>625.41999999999996</v>
      </c>
    </row>
    <row r="8665" spans="1:5" x14ac:dyDescent="0.2">
      <c r="A8665" s="20">
        <v>102483</v>
      </c>
      <c r="B8665" s="17" t="s">
        <v>8626</v>
      </c>
      <c r="C8665" s="20" t="s">
        <v>105</v>
      </c>
      <c r="D8665" s="21">
        <v>610.57000000000005</v>
      </c>
    </row>
    <row r="8666" spans="1:5" x14ac:dyDescent="0.2">
      <c r="A8666" s="20">
        <v>94966</v>
      </c>
      <c r="B8666" s="17" t="s">
        <v>8627</v>
      </c>
      <c r="C8666" s="20" t="s">
        <v>105</v>
      </c>
      <c r="D8666" s="21">
        <v>489.21</v>
      </c>
      <c r="E8666" s="15">
        <v>0</v>
      </c>
    </row>
    <row r="8667" spans="1:5" x14ac:dyDescent="0.2">
      <c r="A8667" s="20">
        <v>94972</v>
      </c>
      <c r="B8667" s="17" t="s">
        <v>8628</v>
      </c>
      <c r="C8667" s="20" t="s">
        <v>105</v>
      </c>
      <c r="D8667" s="21">
        <v>476.69</v>
      </c>
      <c r="E8667" s="15">
        <v>0</v>
      </c>
    </row>
    <row r="8668" spans="1:5" x14ac:dyDescent="0.2">
      <c r="A8668" s="20">
        <v>102478</v>
      </c>
      <c r="B8668" s="17" t="s">
        <v>8629</v>
      </c>
      <c r="C8668" s="20" t="s">
        <v>105</v>
      </c>
      <c r="D8668" s="21">
        <v>668.88</v>
      </c>
      <c r="E8668" s="15">
        <v>0</v>
      </c>
    </row>
    <row r="8669" spans="1:5" x14ac:dyDescent="0.2">
      <c r="A8669" s="20">
        <v>102484</v>
      </c>
      <c r="B8669" s="17" t="s">
        <v>8630</v>
      </c>
      <c r="C8669" s="20" t="s">
        <v>105</v>
      </c>
      <c r="D8669" s="21">
        <v>664.52</v>
      </c>
      <c r="E8669" s="15">
        <v>0</v>
      </c>
    </row>
    <row r="8670" spans="1:5" x14ac:dyDescent="0.2">
      <c r="A8670" s="20">
        <v>94967</v>
      </c>
      <c r="B8670" s="17" t="s">
        <v>8631</v>
      </c>
      <c r="C8670" s="20" t="s">
        <v>105</v>
      </c>
      <c r="D8670" s="21">
        <v>557.55999999999995</v>
      </c>
    </row>
    <row r="8671" spans="1:5" x14ac:dyDescent="0.2">
      <c r="A8671" s="20">
        <v>94973</v>
      </c>
      <c r="B8671" s="17" t="s">
        <v>8632</v>
      </c>
      <c r="C8671" s="20" t="s">
        <v>105</v>
      </c>
      <c r="D8671" s="21">
        <v>541.66</v>
      </c>
      <c r="E8671" s="15">
        <v>0</v>
      </c>
    </row>
    <row r="8672" spans="1:5" x14ac:dyDescent="0.2">
      <c r="A8672" s="20">
        <v>94974</v>
      </c>
      <c r="B8672" s="17" t="s">
        <v>8633</v>
      </c>
      <c r="C8672" s="20" t="s">
        <v>105</v>
      </c>
      <c r="D8672" s="21">
        <v>461.49</v>
      </c>
      <c r="E8672" s="15">
        <v>0</v>
      </c>
    </row>
    <row r="8673" spans="1:5" x14ac:dyDescent="0.2">
      <c r="A8673" s="20">
        <v>94962</v>
      </c>
      <c r="B8673" s="17" t="s">
        <v>8634</v>
      </c>
      <c r="C8673" s="20" t="s">
        <v>105</v>
      </c>
      <c r="D8673" s="21">
        <v>382.59</v>
      </c>
      <c r="E8673" s="15">
        <v>0</v>
      </c>
    </row>
    <row r="8674" spans="1:5" x14ac:dyDescent="0.2">
      <c r="A8674" s="20">
        <v>94968</v>
      </c>
      <c r="B8674" s="17" t="s">
        <v>8635</v>
      </c>
      <c r="C8674" s="20" t="s">
        <v>105</v>
      </c>
      <c r="D8674" s="21">
        <v>374.94</v>
      </c>
      <c r="E8674" s="15">
        <v>0</v>
      </c>
    </row>
    <row r="8675" spans="1:5" x14ac:dyDescent="0.2">
      <c r="A8675" s="20">
        <v>102485</v>
      </c>
      <c r="B8675" s="17" t="s">
        <v>8636</v>
      </c>
      <c r="C8675" s="20" t="s">
        <v>105</v>
      </c>
      <c r="D8675" s="21">
        <v>577.28</v>
      </c>
      <c r="E8675" s="15">
        <v>0</v>
      </c>
    </row>
    <row r="8676" spans="1:5" x14ac:dyDescent="0.2">
      <c r="A8676" s="20">
        <v>102473</v>
      </c>
      <c r="B8676" s="17" t="s">
        <v>8637</v>
      </c>
      <c r="C8676" s="20" t="s">
        <v>105</v>
      </c>
      <c r="D8676" s="21">
        <v>496.92</v>
      </c>
    </row>
    <row r="8677" spans="1:5" x14ac:dyDescent="0.2">
      <c r="A8677" s="20">
        <v>102479</v>
      </c>
      <c r="B8677" s="17" t="s">
        <v>8638</v>
      </c>
      <c r="C8677" s="20" t="s">
        <v>105</v>
      </c>
      <c r="D8677" s="21">
        <v>489.47</v>
      </c>
    </row>
    <row r="8678" spans="1:5" x14ac:dyDescent="0.2">
      <c r="A8678" s="20">
        <v>104835</v>
      </c>
      <c r="B8678" s="17" t="s">
        <v>8639</v>
      </c>
      <c r="C8678" s="20" t="s">
        <v>105</v>
      </c>
      <c r="D8678" s="21">
        <v>0</v>
      </c>
    </row>
    <row r="8679" spans="1:5" x14ac:dyDescent="0.2">
      <c r="A8679" s="20">
        <v>104833</v>
      </c>
      <c r="B8679" s="17" t="s">
        <v>8640</v>
      </c>
      <c r="C8679" s="20" t="s">
        <v>105</v>
      </c>
      <c r="D8679" s="21">
        <v>0</v>
      </c>
    </row>
    <row r="8680" spans="1:5" x14ac:dyDescent="0.2">
      <c r="A8680" s="20">
        <v>104834</v>
      </c>
      <c r="B8680" s="17" t="s">
        <v>8641</v>
      </c>
      <c r="C8680" s="20" t="s">
        <v>105</v>
      </c>
      <c r="D8680" s="21">
        <v>0</v>
      </c>
      <c r="E8680" s="15">
        <v>0</v>
      </c>
    </row>
    <row r="8681" spans="1:5" x14ac:dyDescent="0.2">
      <c r="A8681" s="20">
        <v>104836</v>
      </c>
      <c r="B8681" s="17" t="s">
        <v>8642</v>
      </c>
      <c r="C8681" s="20" t="s">
        <v>105</v>
      </c>
      <c r="D8681" s="21">
        <v>0</v>
      </c>
      <c r="E8681" s="15">
        <v>0</v>
      </c>
    </row>
    <row r="8682" spans="1:5" x14ac:dyDescent="0.2">
      <c r="A8682" s="20">
        <v>104837</v>
      </c>
      <c r="B8682" s="17" t="s">
        <v>8643</v>
      </c>
      <c r="C8682" s="20" t="s">
        <v>105</v>
      </c>
      <c r="D8682" s="21">
        <v>0</v>
      </c>
      <c r="E8682" s="15">
        <v>0</v>
      </c>
    </row>
    <row r="8683" spans="1:5" x14ac:dyDescent="0.2">
      <c r="A8683" s="20">
        <v>104838</v>
      </c>
      <c r="B8683" s="17" t="s">
        <v>8644</v>
      </c>
      <c r="C8683" s="20" t="s">
        <v>105</v>
      </c>
      <c r="D8683" s="21">
        <v>0</v>
      </c>
    </row>
    <row r="8684" spans="1:5" x14ac:dyDescent="0.2">
      <c r="A8684" s="20">
        <v>104839</v>
      </c>
      <c r="B8684" s="17" t="s">
        <v>8645</v>
      </c>
      <c r="C8684" s="20" t="s">
        <v>105</v>
      </c>
      <c r="D8684" s="21">
        <v>0</v>
      </c>
    </row>
    <row r="8685" spans="1:5" x14ac:dyDescent="0.2">
      <c r="A8685" s="20">
        <v>104840</v>
      </c>
      <c r="B8685" s="17" t="s">
        <v>8646</v>
      </c>
      <c r="C8685" s="20" t="s">
        <v>105</v>
      </c>
      <c r="D8685" s="21">
        <v>0</v>
      </c>
      <c r="E8685" s="15">
        <v>0</v>
      </c>
    </row>
    <row r="8686" spans="1:5" x14ac:dyDescent="0.2">
      <c r="A8686" s="20">
        <v>104830</v>
      </c>
      <c r="B8686" s="17" t="s">
        <v>8647</v>
      </c>
      <c r="C8686" s="20" t="s">
        <v>105</v>
      </c>
      <c r="D8686" s="21">
        <v>0</v>
      </c>
      <c r="E8686" s="15">
        <v>0</v>
      </c>
    </row>
    <row r="8687" spans="1:5" x14ac:dyDescent="0.2">
      <c r="A8687" s="20">
        <v>104829</v>
      </c>
      <c r="B8687" s="17" t="s">
        <v>8648</v>
      </c>
      <c r="C8687" s="20" t="s">
        <v>105</v>
      </c>
      <c r="D8687" s="21">
        <v>0</v>
      </c>
      <c r="E8687" s="15">
        <v>0</v>
      </c>
    </row>
    <row r="8688" spans="1:5" x14ac:dyDescent="0.2">
      <c r="A8688" s="20">
        <v>104832</v>
      </c>
      <c r="B8688" s="17" t="s">
        <v>8649</v>
      </c>
      <c r="C8688" s="20" t="s">
        <v>105</v>
      </c>
      <c r="D8688" s="21">
        <v>0</v>
      </c>
      <c r="E8688" s="15">
        <v>0</v>
      </c>
    </row>
    <row r="8689" spans="1:5" x14ac:dyDescent="0.2">
      <c r="A8689" s="20">
        <v>104831</v>
      </c>
      <c r="B8689" s="17" t="s">
        <v>8650</v>
      </c>
      <c r="C8689" s="20" t="s">
        <v>105</v>
      </c>
      <c r="D8689" s="21">
        <v>0</v>
      </c>
      <c r="E8689" s="15">
        <v>0</v>
      </c>
    </row>
    <row r="8690" spans="1:5" x14ac:dyDescent="0.2">
      <c r="A8690" s="20">
        <v>103773</v>
      </c>
      <c r="B8690" s="17" t="s">
        <v>8651</v>
      </c>
      <c r="C8690" s="20" t="s">
        <v>19</v>
      </c>
      <c r="D8690" s="21">
        <v>0</v>
      </c>
      <c r="E8690" s="15">
        <v>0</v>
      </c>
    </row>
    <row r="8691" spans="1:5" x14ac:dyDescent="0.2">
      <c r="A8691" s="20">
        <v>103772</v>
      </c>
      <c r="B8691" s="17" t="s">
        <v>8652</v>
      </c>
      <c r="C8691" s="20" t="s">
        <v>19</v>
      </c>
      <c r="D8691" s="21">
        <v>0</v>
      </c>
      <c r="E8691" s="15">
        <v>0</v>
      </c>
    </row>
    <row r="8692" spans="1:5" x14ac:dyDescent="0.2">
      <c r="A8692" s="20">
        <v>103768</v>
      </c>
      <c r="B8692" s="17" t="s">
        <v>8653</v>
      </c>
      <c r="C8692" s="20" t="s">
        <v>19</v>
      </c>
      <c r="D8692" s="21">
        <v>0</v>
      </c>
      <c r="E8692" s="15">
        <v>0</v>
      </c>
    </row>
    <row r="8693" spans="1:5" x14ac:dyDescent="0.2">
      <c r="A8693" s="20">
        <v>103767</v>
      </c>
      <c r="B8693" s="17" t="s">
        <v>8654</v>
      </c>
      <c r="C8693" s="20" t="s">
        <v>19</v>
      </c>
      <c r="D8693" s="21">
        <v>0</v>
      </c>
      <c r="E8693" s="15">
        <v>0</v>
      </c>
    </row>
    <row r="8694" spans="1:5" x14ac:dyDescent="0.2">
      <c r="A8694" s="20">
        <v>103766</v>
      </c>
      <c r="B8694" s="17" t="s">
        <v>8655</v>
      </c>
      <c r="C8694" s="20" t="s">
        <v>19</v>
      </c>
      <c r="D8694" s="21">
        <v>0</v>
      </c>
      <c r="E8694" s="15">
        <v>0</v>
      </c>
    </row>
    <row r="8695" spans="1:5" x14ac:dyDescent="0.2">
      <c r="A8695" s="20">
        <v>103765</v>
      </c>
      <c r="B8695" s="17" t="s">
        <v>8656</v>
      </c>
      <c r="C8695" s="20" t="s">
        <v>19</v>
      </c>
      <c r="D8695" s="21">
        <v>0</v>
      </c>
      <c r="E8695" s="15">
        <v>0</v>
      </c>
    </row>
    <row r="8696" spans="1:5" x14ac:dyDescent="0.2">
      <c r="A8696" s="20">
        <v>103771</v>
      </c>
      <c r="B8696" s="17" t="s">
        <v>8657</v>
      </c>
      <c r="C8696" s="20" t="s">
        <v>19</v>
      </c>
      <c r="D8696" s="21">
        <v>0</v>
      </c>
      <c r="E8696" s="15">
        <v>0</v>
      </c>
    </row>
    <row r="8697" spans="1:5" x14ac:dyDescent="0.2">
      <c r="A8697" s="20">
        <v>103769</v>
      </c>
      <c r="B8697" s="17" t="s">
        <v>8658</v>
      </c>
      <c r="C8697" s="20" t="s">
        <v>19</v>
      </c>
      <c r="D8697" s="21">
        <v>3180.66</v>
      </c>
      <c r="E8697" s="15">
        <v>0</v>
      </c>
    </row>
    <row r="8698" spans="1:5" x14ac:dyDescent="0.2">
      <c r="A8698" s="20">
        <v>103770</v>
      </c>
      <c r="B8698" s="17" t="s">
        <v>8659</v>
      </c>
      <c r="C8698" s="20" t="s">
        <v>19</v>
      </c>
      <c r="D8698" s="21">
        <v>0</v>
      </c>
      <c r="E8698" s="15">
        <v>0</v>
      </c>
    </row>
    <row r="8699" spans="1:5" x14ac:dyDescent="0.2">
      <c r="A8699" s="20">
        <v>103764</v>
      </c>
      <c r="B8699" s="17" t="s">
        <v>8660</v>
      </c>
      <c r="C8699" s="20" t="s">
        <v>19</v>
      </c>
      <c r="D8699" s="21">
        <v>0</v>
      </c>
      <c r="E8699" s="15">
        <v>0</v>
      </c>
    </row>
    <row r="8700" spans="1:5" x14ac:dyDescent="0.2">
      <c r="A8700" s="20">
        <v>103780</v>
      </c>
      <c r="B8700" s="17" t="s">
        <v>8661</v>
      </c>
      <c r="C8700" s="20" t="s">
        <v>17</v>
      </c>
      <c r="D8700" s="21">
        <v>0</v>
      </c>
      <c r="E8700" s="15">
        <v>0</v>
      </c>
    </row>
    <row r="8701" spans="1:5" x14ac:dyDescent="0.2">
      <c r="A8701" s="20">
        <v>103781</v>
      </c>
      <c r="B8701" s="17" t="s">
        <v>8662</v>
      </c>
      <c r="C8701" s="20" t="s">
        <v>17</v>
      </c>
      <c r="D8701" s="21">
        <v>0</v>
      </c>
      <c r="E8701" s="15">
        <v>0</v>
      </c>
    </row>
    <row r="8702" spans="1:5" x14ac:dyDescent="0.2">
      <c r="A8702" s="20">
        <v>103779</v>
      </c>
      <c r="B8702" s="17" t="s">
        <v>8663</v>
      </c>
      <c r="C8702" s="20" t="s">
        <v>17</v>
      </c>
      <c r="D8702" s="21">
        <v>0</v>
      </c>
      <c r="E8702" s="15">
        <v>0</v>
      </c>
    </row>
    <row r="8703" spans="1:5" x14ac:dyDescent="0.2">
      <c r="A8703" s="20">
        <v>103778</v>
      </c>
      <c r="B8703" s="17" t="s">
        <v>8664</v>
      </c>
      <c r="C8703" s="20" t="s">
        <v>17</v>
      </c>
      <c r="D8703" s="21">
        <v>0</v>
      </c>
      <c r="E8703" s="15">
        <v>0</v>
      </c>
    </row>
    <row r="8704" spans="1:5" x14ac:dyDescent="0.2">
      <c r="A8704" s="20">
        <v>103924</v>
      </c>
      <c r="B8704" s="17" t="s">
        <v>8665</v>
      </c>
      <c r="C8704" s="20" t="s">
        <v>17</v>
      </c>
      <c r="D8704" s="21">
        <v>0</v>
      </c>
      <c r="E8704" s="15">
        <v>0</v>
      </c>
    </row>
    <row r="8705" spans="1:5" x14ac:dyDescent="0.2">
      <c r="A8705" s="20">
        <v>103776</v>
      </c>
      <c r="B8705" s="17" t="s">
        <v>8666</v>
      </c>
      <c r="C8705" s="20" t="s">
        <v>17</v>
      </c>
      <c r="D8705" s="21">
        <v>0</v>
      </c>
      <c r="E8705" s="15">
        <v>0</v>
      </c>
    </row>
    <row r="8706" spans="1:5" x14ac:dyDescent="0.2">
      <c r="A8706" s="20">
        <v>103774</v>
      </c>
      <c r="B8706" s="17" t="s">
        <v>8667</v>
      </c>
      <c r="C8706" s="20" t="s">
        <v>17</v>
      </c>
      <c r="D8706" s="21">
        <v>0</v>
      </c>
      <c r="E8706" s="15">
        <v>0</v>
      </c>
    </row>
    <row r="8707" spans="1:5" x14ac:dyDescent="0.2">
      <c r="A8707" s="20">
        <v>103775</v>
      </c>
      <c r="B8707" s="17" t="s">
        <v>8668</v>
      </c>
      <c r="C8707" s="20" t="s">
        <v>17</v>
      </c>
      <c r="D8707" s="21">
        <v>0</v>
      </c>
      <c r="E8707" s="15">
        <v>0</v>
      </c>
    </row>
    <row r="8708" spans="1:5" x14ac:dyDescent="0.2">
      <c r="A8708" s="20">
        <v>106266</v>
      </c>
      <c r="B8708" s="17" t="s">
        <v>8669</v>
      </c>
      <c r="C8708" s="20" t="s">
        <v>19</v>
      </c>
      <c r="D8708" s="21">
        <v>0</v>
      </c>
      <c r="E8708" s="15">
        <v>0</v>
      </c>
    </row>
    <row r="8709" spans="1:5" x14ac:dyDescent="0.2">
      <c r="A8709" s="20">
        <v>106270</v>
      </c>
      <c r="B8709" s="17" t="s">
        <v>8670</v>
      </c>
      <c r="C8709" s="20" t="s">
        <v>19</v>
      </c>
      <c r="D8709" s="21">
        <v>0</v>
      </c>
      <c r="E8709" s="15">
        <v>0</v>
      </c>
    </row>
    <row r="8710" spans="1:5" x14ac:dyDescent="0.2">
      <c r="A8710" s="20">
        <v>106271</v>
      </c>
      <c r="B8710" s="17" t="s">
        <v>8671</v>
      </c>
      <c r="C8710" s="20" t="s">
        <v>19</v>
      </c>
      <c r="D8710" s="21">
        <v>0</v>
      </c>
      <c r="E8710" s="15">
        <v>0</v>
      </c>
    </row>
    <row r="8711" spans="1:5" x14ac:dyDescent="0.2">
      <c r="A8711" s="20">
        <v>106267</v>
      </c>
      <c r="B8711" s="17" t="s">
        <v>8672</v>
      </c>
      <c r="C8711" s="20" t="s">
        <v>19</v>
      </c>
      <c r="D8711" s="21">
        <v>0</v>
      </c>
      <c r="E8711" s="15">
        <v>0</v>
      </c>
    </row>
    <row r="8712" spans="1:5" x14ac:dyDescent="0.2">
      <c r="A8712" s="20">
        <v>106272</v>
      </c>
      <c r="B8712" s="17" t="s">
        <v>8673</v>
      </c>
      <c r="C8712" s="20" t="s">
        <v>19</v>
      </c>
      <c r="D8712" s="21">
        <v>0</v>
      </c>
      <c r="E8712" s="15">
        <v>0</v>
      </c>
    </row>
    <row r="8713" spans="1:5" x14ac:dyDescent="0.2">
      <c r="A8713" s="20">
        <v>106268</v>
      </c>
      <c r="B8713" s="17" t="s">
        <v>8674</v>
      </c>
      <c r="C8713" s="20" t="s">
        <v>19</v>
      </c>
      <c r="D8713" s="21">
        <v>0</v>
      </c>
      <c r="E8713" s="15">
        <v>0</v>
      </c>
    </row>
    <row r="8714" spans="1:5" x14ac:dyDescent="0.2">
      <c r="A8714" s="20">
        <v>106269</v>
      </c>
      <c r="B8714" s="17" t="s">
        <v>8675</v>
      </c>
      <c r="C8714" s="20" t="s">
        <v>19</v>
      </c>
      <c r="D8714" s="21">
        <v>0</v>
      </c>
      <c r="E8714" s="15">
        <v>0</v>
      </c>
    </row>
    <row r="8715" spans="1:5" x14ac:dyDescent="0.2">
      <c r="A8715" s="20">
        <v>106279</v>
      </c>
      <c r="B8715" s="17" t="s">
        <v>8676</v>
      </c>
      <c r="C8715" s="20" t="s">
        <v>19</v>
      </c>
      <c r="D8715" s="21">
        <v>0</v>
      </c>
      <c r="E8715" s="15">
        <v>0</v>
      </c>
    </row>
    <row r="8716" spans="1:5" x14ac:dyDescent="0.2">
      <c r="A8716" s="20">
        <v>106280</v>
      </c>
      <c r="B8716" s="17" t="s">
        <v>8677</v>
      </c>
      <c r="C8716" s="20" t="s">
        <v>19</v>
      </c>
      <c r="D8716" s="21">
        <v>0</v>
      </c>
      <c r="E8716" s="15">
        <v>0</v>
      </c>
    </row>
    <row r="8717" spans="1:5" x14ac:dyDescent="0.2">
      <c r="A8717" s="20">
        <v>106265</v>
      </c>
      <c r="B8717" s="17" t="s">
        <v>8678</v>
      </c>
      <c r="C8717" s="20" t="s">
        <v>26</v>
      </c>
      <c r="D8717" s="21">
        <v>0</v>
      </c>
      <c r="E8717" s="15">
        <v>0</v>
      </c>
    </row>
    <row r="8718" spans="1:5" x14ac:dyDescent="0.2">
      <c r="A8718" s="20">
        <v>106273</v>
      </c>
      <c r="B8718" s="17" t="s">
        <v>8679</v>
      </c>
      <c r="C8718" s="20" t="s">
        <v>19</v>
      </c>
      <c r="D8718" s="21">
        <v>0</v>
      </c>
      <c r="E8718" s="15">
        <v>0</v>
      </c>
    </row>
    <row r="8719" spans="1:5" x14ac:dyDescent="0.2">
      <c r="A8719" s="20">
        <v>106274</v>
      </c>
      <c r="B8719" s="17" t="s">
        <v>8680</v>
      </c>
      <c r="C8719" s="20" t="s">
        <v>19</v>
      </c>
      <c r="D8719" s="21">
        <v>0</v>
      </c>
      <c r="E8719" s="15">
        <v>0</v>
      </c>
    </row>
    <row r="8720" spans="1:5" x14ac:dyDescent="0.2">
      <c r="A8720" s="20">
        <v>106275</v>
      </c>
      <c r="B8720" s="17" t="s">
        <v>8681</v>
      </c>
      <c r="C8720" s="20" t="s">
        <v>19</v>
      </c>
      <c r="D8720" s="21">
        <v>0</v>
      </c>
    </row>
    <row r="8721" spans="1:4" x14ac:dyDescent="0.2">
      <c r="A8721" s="20">
        <v>106276</v>
      </c>
      <c r="B8721" s="17" t="s">
        <v>8682</v>
      </c>
      <c r="C8721" s="20" t="s">
        <v>19</v>
      </c>
      <c r="D8721" s="21">
        <v>0</v>
      </c>
    </row>
    <row r="8722" spans="1:4" x14ac:dyDescent="0.2">
      <c r="A8722" s="20">
        <v>106277</v>
      </c>
      <c r="B8722" s="17" t="s">
        <v>8683</v>
      </c>
      <c r="C8722" s="20" t="s">
        <v>19</v>
      </c>
      <c r="D8722" s="21">
        <v>0</v>
      </c>
    </row>
    <row r="8723" spans="1:4" x14ac:dyDescent="0.2">
      <c r="A8723" s="20">
        <v>106278</v>
      </c>
      <c r="B8723" s="17" t="s">
        <v>8684</v>
      </c>
      <c r="C8723" s="20" t="s">
        <v>19</v>
      </c>
      <c r="D8723" s="21">
        <v>0</v>
      </c>
    </row>
    <row r="8724" spans="1:4" x14ac:dyDescent="0.2">
      <c r="A8724" s="20">
        <v>106295</v>
      </c>
      <c r="B8724" s="17" t="s">
        <v>8685</v>
      </c>
      <c r="C8724" s="20" t="s">
        <v>19</v>
      </c>
      <c r="D8724" s="21">
        <v>213.32</v>
      </c>
    </row>
    <row r="8725" spans="1:4" x14ac:dyDescent="0.2">
      <c r="A8725" s="20">
        <v>106300</v>
      </c>
      <c r="B8725" s="17" t="s">
        <v>8686</v>
      </c>
      <c r="C8725" s="20" t="s">
        <v>19</v>
      </c>
      <c r="D8725" s="21">
        <v>542.83000000000004</v>
      </c>
    </row>
    <row r="8726" spans="1:4" x14ac:dyDescent="0.2">
      <c r="A8726" s="20">
        <v>106293</v>
      </c>
      <c r="B8726" s="17" t="s">
        <v>8687</v>
      </c>
      <c r="C8726" s="20" t="s">
        <v>19</v>
      </c>
      <c r="D8726" s="21">
        <v>164.33</v>
      </c>
    </row>
    <row r="8727" spans="1:4" x14ac:dyDescent="0.2">
      <c r="A8727" s="20">
        <v>106297</v>
      </c>
      <c r="B8727" s="17" t="s">
        <v>8688</v>
      </c>
      <c r="C8727" s="20" t="s">
        <v>19</v>
      </c>
      <c r="D8727" s="21">
        <v>264.98</v>
      </c>
    </row>
    <row r="8728" spans="1:4" x14ac:dyDescent="0.2">
      <c r="A8728" s="20">
        <v>106298</v>
      </c>
      <c r="B8728" s="17" t="s">
        <v>8689</v>
      </c>
      <c r="C8728" s="20" t="s">
        <v>19</v>
      </c>
      <c r="D8728" s="21">
        <v>403.72</v>
      </c>
    </row>
    <row r="8729" spans="1:4" x14ac:dyDescent="0.2">
      <c r="A8729" s="20">
        <v>106301</v>
      </c>
      <c r="B8729" s="17" t="s">
        <v>8690</v>
      </c>
      <c r="C8729" s="20" t="s">
        <v>19</v>
      </c>
      <c r="D8729" s="21">
        <v>822.4</v>
      </c>
    </row>
    <row r="8730" spans="1:4" x14ac:dyDescent="0.2">
      <c r="A8730" s="20">
        <v>106292</v>
      </c>
      <c r="B8730" s="17" t="s">
        <v>8691</v>
      </c>
      <c r="C8730" s="20" t="s">
        <v>19</v>
      </c>
      <c r="D8730" s="21">
        <v>156.84</v>
      </c>
    </row>
    <row r="8731" spans="1:4" x14ac:dyDescent="0.2">
      <c r="A8731" s="20">
        <v>106282</v>
      </c>
      <c r="B8731" s="17" t="s">
        <v>8692</v>
      </c>
      <c r="C8731" s="20" t="s">
        <v>19</v>
      </c>
      <c r="D8731" s="21">
        <v>83.97</v>
      </c>
    </row>
    <row r="8732" spans="1:4" x14ac:dyDescent="0.2">
      <c r="A8732" s="20">
        <v>106283</v>
      </c>
      <c r="B8732" s="17" t="s">
        <v>8693</v>
      </c>
      <c r="C8732" s="20" t="s">
        <v>19</v>
      </c>
      <c r="D8732" s="21">
        <v>83.97</v>
      </c>
    </row>
    <row r="8733" spans="1:4" x14ac:dyDescent="0.2">
      <c r="A8733" s="20">
        <v>106286</v>
      </c>
      <c r="B8733" s="17" t="s">
        <v>8694</v>
      </c>
      <c r="C8733" s="20" t="s">
        <v>19</v>
      </c>
      <c r="D8733" s="21">
        <v>98.92</v>
      </c>
    </row>
    <row r="8734" spans="1:4" x14ac:dyDescent="0.2">
      <c r="A8734" s="20">
        <v>106287</v>
      </c>
      <c r="B8734" s="17" t="s">
        <v>8695</v>
      </c>
      <c r="C8734" s="20" t="s">
        <v>19</v>
      </c>
      <c r="D8734" s="21">
        <v>123.26</v>
      </c>
    </row>
    <row r="8735" spans="1:4" x14ac:dyDescent="0.2">
      <c r="A8735" s="20">
        <v>106288</v>
      </c>
      <c r="B8735" s="17" t="s">
        <v>8696</v>
      </c>
      <c r="C8735" s="20" t="s">
        <v>19</v>
      </c>
      <c r="D8735" s="21">
        <v>154.71</v>
      </c>
    </row>
    <row r="8736" spans="1:4" x14ac:dyDescent="0.2">
      <c r="A8736" s="20">
        <v>106289</v>
      </c>
      <c r="B8736" s="17" t="s">
        <v>8697</v>
      </c>
      <c r="C8736" s="20" t="s">
        <v>19</v>
      </c>
      <c r="D8736" s="21">
        <v>215.28</v>
      </c>
    </row>
    <row r="8737" spans="1:4" x14ac:dyDescent="0.2">
      <c r="A8737" s="20">
        <v>106290</v>
      </c>
      <c r="B8737" s="17" t="s">
        <v>8698</v>
      </c>
      <c r="C8737" s="20" t="s">
        <v>19</v>
      </c>
      <c r="D8737" s="21">
        <v>306.95</v>
      </c>
    </row>
    <row r="8738" spans="1:4" x14ac:dyDescent="0.2">
      <c r="A8738" s="20">
        <v>106291</v>
      </c>
      <c r="B8738" s="17" t="s">
        <v>8699</v>
      </c>
      <c r="C8738" s="20" t="s">
        <v>19</v>
      </c>
      <c r="D8738" s="21">
        <v>457.44</v>
      </c>
    </row>
    <row r="8739" spans="1:4" x14ac:dyDescent="0.2">
      <c r="A8739" s="20">
        <v>102136</v>
      </c>
      <c r="B8739" s="17" t="s">
        <v>8700</v>
      </c>
      <c r="C8739" s="20" t="s">
        <v>19</v>
      </c>
      <c r="D8739" s="21">
        <v>193.41</v>
      </c>
    </row>
    <row r="8740" spans="1:4" x14ac:dyDescent="0.2">
      <c r="A8740" s="20">
        <v>106263</v>
      </c>
      <c r="B8740" s="17" t="s">
        <v>8701</v>
      </c>
      <c r="C8740" s="20" t="s">
        <v>19</v>
      </c>
      <c r="D8740" s="21">
        <v>254.52</v>
      </c>
    </row>
    <row r="8741" spans="1:4" x14ac:dyDescent="0.2">
      <c r="A8741" s="20">
        <v>106259</v>
      </c>
      <c r="B8741" s="17" t="s">
        <v>8702</v>
      </c>
      <c r="C8741" s="20" t="s">
        <v>19</v>
      </c>
      <c r="D8741" s="21">
        <v>0</v>
      </c>
    </row>
    <row r="8742" spans="1:4" x14ac:dyDescent="0.2">
      <c r="A8742" s="20">
        <v>106261</v>
      </c>
      <c r="B8742" s="17" t="s">
        <v>8703</v>
      </c>
      <c r="C8742" s="20" t="s">
        <v>19</v>
      </c>
      <c r="D8742" s="21">
        <v>0</v>
      </c>
    </row>
    <row r="8743" spans="1:4" x14ac:dyDescent="0.2">
      <c r="A8743" s="20">
        <v>106260</v>
      </c>
      <c r="B8743" s="17" t="s">
        <v>8704</v>
      </c>
      <c r="C8743" s="20" t="s">
        <v>19</v>
      </c>
      <c r="D8743" s="21">
        <v>0</v>
      </c>
    </row>
    <row r="8744" spans="1:4" x14ac:dyDescent="0.2">
      <c r="A8744" s="20">
        <v>102134</v>
      </c>
      <c r="B8744" s="17" t="s">
        <v>8705</v>
      </c>
      <c r="C8744" s="20" t="s">
        <v>19</v>
      </c>
      <c r="D8744" s="21">
        <v>0</v>
      </c>
    </row>
    <row r="8745" spans="1:4" x14ac:dyDescent="0.2">
      <c r="A8745" s="20">
        <v>106262</v>
      </c>
      <c r="B8745" s="17" t="s">
        <v>8706</v>
      </c>
      <c r="C8745" s="20" t="s">
        <v>19</v>
      </c>
      <c r="D8745" s="21">
        <v>0</v>
      </c>
    </row>
    <row r="8746" spans="1:4" x14ac:dyDescent="0.2">
      <c r="A8746" s="20">
        <v>102135</v>
      </c>
      <c r="B8746" s="17" t="s">
        <v>8707</v>
      </c>
      <c r="C8746" s="20" t="s">
        <v>19</v>
      </c>
      <c r="D8746" s="21">
        <v>0</v>
      </c>
    </row>
    <row r="8747" spans="1:4" x14ac:dyDescent="0.2">
      <c r="A8747" s="20">
        <v>106302</v>
      </c>
      <c r="B8747" s="17" t="s">
        <v>8708</v>
      </c>
      <c r="C8747" s="20" t="s">
        <v>19</v>
      </c>
      <c r="D8747" s="21">
        <v>0</v>
      </c>
    </row>
    <row r="8748" spans="1:4" x14ac:dyDescent="0.2">
      <c r="A8748" s="20">
        <v>106284</v>
      </c>
      <c r="B8748" s="17" t="s">
        <v>8709</v>
      </c>
      <c r="C8748" s="20" t="s">
        <v>19</v>
      </c>
      <c r="D8748" s="21">
        <v>0</v>
      </c>
    </row>
    <row r="8749" spans="1:4" x14ac:dyDescent="0.2">
      <c r="A8749" s="20">
        <v>106285</v>
      </c>
      <c r="B8749" s="17" t="s">
        <v>8710</v>
      </c>
      <c r="C8749" s="20" t="s">
        <v>19</v>
      </c>
      <c r="D8749" s="21">
        <v>0</v>
      </c>
    </row>
    <row r="8750" spans="1:4" x14ac:dyDescent="0.2">
      <c r="A8750" s="20">
        <v>106296</v>
      </c>
      <c r="B8750" s="17" t="s">
        <v>8711</v>
      </c>
      <c r="C8750" s="20" t="s">
        <v>19</v>
      </c>
      <c r="D8750" s="21">
        <v>0</v>
      </c>
    </row>
    <row r="8751" spans="1:4" x14ac:dyDescent="0.2">
      <c r="A8751" s="20">
        <v>106299</v>
      </c>
      <c r="B8751" s="17" t="s">
        <v>8712</v>
      </c>
      <c r="C8751" s="20" t="s">
        <v>19</v>
      </c>
      <c r="D8751" s="21">
        <v>260.95999999999998</v>
      </c>
    </row>
    <row r="8752" spans="1:4" x14ac:dyDescent="0.2">
      <c r="A8752" s="20">
        <v>106294</v>
      </c>
      <c r="B8752" s="17" t="s">
        <v>8713</v>
      </c>
      <c r="C8752" s="20" t="s">
        <v>19</v>
      </c>
      <c r="D8752" s="21">
        <v>0</v>
      </c>
    </row>
    <row r="8753" spans="1:5" x14ac:dyDescent="0.2">
      <c r="A8753" s="20">
        <v>106281</v>
      </c>
      <c r="B8753" s="17" t="s">
        <v>8714</v>
      </c>
      <c r="C8753" s="20" t="s">
        <v>19</v>
      </c>
      <c r="D8753" s="21">
        <v>0</v>
      </c>
    </row>
    <row r="8754" spans="1:5" x14ac:dyDescent="0.2">
      <c r="A8754" s="20">
        <v>106264</v>
      </c>
      <c r="B8754" s="17" t="s">
        <v>8715</v>
      </c>
      <c r="C8754" s="20" t="s">
        <v>26</v>
      </c>
      <c r="D8754" s="21">
        <v>0</v>
      </c>
    </row>
    <row r="8755" spans="1:5" x14ac:dyDescent="0.2">
      <c r="A8755" s="20">
        <v>97097</v>
      </c>
      <c r="B8755" s="17" t="s">
        <v>8716</v>
      </c>
      <c r="C8755" s="20" t="s">
        <v>17</v>
      </c>
      <c r="D8755" s="21">
        <v>36.299999999999997</v>
      </c>
    </row>
    <row r="8756" spans="1:5" x14ac:dyDescent="0.2">
      <c r="A8756" s="20">
        <v>97089</v>
      </c>
      <c r="B8756" s="17" t="s">
        <v>8717</v>
      </c>
      <c r="C8756" s="20" t="s">
        <v>284</v>
      </c>
      <c r="D8756" s="21">
        <v>13.58</v>
      </c>
    </row>
    <row r="8757" spans="1:5" x14ac:dyDescent="0.2">
      <c r="A8757" s="20">
        <v>97090</v>
      </c>
      <c r="B8757" s="17" t="s">
        <v>8718</v>
      </c>
      <c r="C8757" s="20" t="s">
        <v>284</v>
      </c>
      <c r="D8757" s="21">
        <v>13.23</v>
      </c>
    </row>
    <row r="8758" spans="1:5" x14ac:dyDescent="0.2">
      <c r="A8758" s="20">
        <v>97091</v>
      </c>
      <c r="B8758" s="17" t="s">
        <v>8719</v>
      </c>
      <c r="C8758" s="20" t="s">
        <v>284</v>
      </c>
      <c r="D8758" s="21">
        <v>12.78</v>
      </c>
    </row>
    <row r="8759" spans="1:5" x14ac:dyDescent="0.2">
      <c r="A8759" s="20">
        <v>97092</v>
      </c>
      <c r="B8759" s="17" t="s">
        <v>8720</v>
      </c>
      <c r="C8759" s="20" t="s">
        <v>284</v>
      </c>
      <c r="D8759" s="21">
        <v>12.28</v>
      </c>
    </row>
    <row r="8760" spans="1:5" x14ac:dyDescent="0.2">
      <c r="A8760" s="20">
        <v>103053</v>
      </c>
      <c r="B8760" s="17" t="s">
        <v>8721</v>
      </c>
      <c r="C8760" s="20" t="s">
        <v>284</v>
      </c>
      <c r="D8760" s="21">
        <v>0</v>
      </c>
    </row>
    <row r="8761" spans="1:5" x14ac:dyDescent="0.2">
      <c r="A8761" s="20">
        <v>97093</v>
      </c>
      <c r="B8761" s="17" t="s">
        <v>8722</v>
      </c>
      <c r="C8761" s="20" t="s">
        <v>284</v>
      </c>
      <c r="D8761" s="21">
        <v>11.45</v>
      </c>
    </row>
    <row r="8762" spans="1:5" x14ac:dyDescent="0.2">
      <c r="A8762" s="20">
        <v>103054</v>
      </c>
      <c r="B8762" s="17" t="s">
        <v>8723</v>
      </c>
      <c r="C8762" s="20" t="s">
        <v>284</v>
      </c>
      <c r="D8762" s="21">
        <v>0</v>
      </c>
    </row>
    <row r="8763" spans="1:5" x14ac:dyDescent="0.2">
      <c r="A8763" s="20">
        <v>97088</v>
      </c>
      <c r="B8763" s="17" t="s">
        <v>8724</v>
      </c>
      <c r="C8763" s="20" t="s">
        <v>284</v>
      </c>
      <c r="D8763" s="21">
        <v>14.92</v>
      </c>
      <c r="E8763" s="15">
        <v>0</v>
      </c>
    </row>
    <row r="8764" spans="1:5" x14ac:dyDescent="0.2">
      <c r="A8764" s="20">
        <v>97087</v>
      </c>
      <c r="B8764" s="17" t="s">
        <v>8725</v>
      </c>
      <c r="C8764" s="20" t="s">
        <v>17</v>
      </c>
      <c r="D8764" s="21">
        <v>3.02</v>
      </c>
      <c r="E8764" s="15">
        <v>0</v>
      </c>
    </row>
    <row r="8765" spans="1:5" x14ac:dyDescent="0.2">
      <c r="A8765" s="20">
        <v>97083</v>
      </c>
      <c r="B8765" s="17" t="s">
        <v>8726</v>
      </c>
      <c r="C8765" s="20" t="s">
        <v>17</v>
      </c>
      <c r="D8765" s="21">
        <v>4.57</v>
      </c>
      <c r="E8765" s="15">
        <v>0</v>
      </c>
    </row>
    <row r="8766" spans="1:5" x14ac:dyDescent="0.2">
      <c r="A8766" s="20">
        <v>97084</v>
      </c>
      <c r="B8766" s="17" t="s">
        <v>8727</v>
      </c>
      <c r="C8766" s="20" t="s">
        <v>17</v>
      </c>
      <c r="D8766" s="21">
        <v>0.96</v>
      </c>
      <c r="E8766" s="15">
        <v>0</v>
      </c>
    </row>
    <row r="8767" spans="1:5" x14ac:dyDescent="0.2">
      <c r="A8767" s="20">
        <v>97096</v>
      </c>
      <c r="B8767" s="17" t="s">
        <v>8728</v>
      </c>
      <c r="C8767" s="20" t="s">
        <v>105</v>
      </c>
      <c r="D8767" s="21">
        <v>552.29</v>
      </c>
      <c r="E8767" s="15">
        <v>0</v>
      </c>
    </row>
    <row r="8768" spans="1:5" x14ac:dyDescent="0.2">
      <c r="A8768" s="20">
        <v>97082</v>
      </c>
      <c r="B8768" s="17" t="s">
        <v>8729</v>
      </c>
      <c r="C8768" s="20" t="s">
        <v>105</v>
      </c>
      <c r="D8768" s="21">
        <v>90.45</v>
      </c>
      <c r="E8768" s="15">
        <v>0</v>
      </c>
    </row>
    <row r="8769" spans="1:5" x14ac:dyDescent="0.2">
      <c r="A8769" s="20">
        <v>103076</v>
      </c>
      <c r="B8769" s="17" t="s">
        <v>8730</v>
      </c>
      <c r="C8769" s="20" t="s">
        <v>17</v>
      </c>
      <c r="D8769" s="21">
        <v>142.13999999999999</v>
      </c>
      <c r="E8769" s="15">
        <v>0</v>
      </c>
    </row>
    <row r="8770" spans="1:5" x14ac:dyDescent="0.2">
      <c r="A8770" s="20">
        <v>103067</v>
      </c>
      <c r="B8770" s="17" t="s">
        <v>8731</v>
      </c>
      <c r="C8770" s="20" t="s">
        <v>17</v>
      </c>
      <c r="D8770" s="21">
        <v>0</v>
      </c>
    </row>
    <row r="8771" spans="1:5" x14ac:dyDescent="0.2">
      <c r="A8771" s="20">
        <v>103077</v>
      </c>
      <c r="B8771" s="17" t="s">
        <v>8732</v>
      </c>
      <c r="C8771" s="20" t="s">
        <v>17</v>
      </c>
      <c r="D8771" s="21">
        <v>182.46</v>
      </c>
    </row>
    <row r="8772" spans="1:5" x14ac:dyDescent="0.2">
      <c r="A8772" s="20">
        <v>103068</v>
      </c>
      <c r="B8772" s="17" t="s">
        <v>8733</v>
      </c>
      <c r="C8772" s="20" t="s">
        <v>17</v>
      </c>
      <c r="D8772" s="21">
        <v>0</v>
      </c>
      <c r="E8772" s="15">
        <v>0</v>
      </c>
    </row>
    <row r="8773" spans="1:5" x14ac:dyDescent="0.2">
      <c r="A8773" s="20">
        <v>103078</v>
      </c>
      <c r="B8773" s="17" t="s">
        <v>8734</v>
      </c>
      <c r="C8773" s="20" t="s">
        <v>17</v>
      </c>
      <c r="D8773" s="21">
        <v>219.65</v>
      </c>
    </row>
    <row r="8774" spans="1:5" x14ac:dyDescent="0.2">
      <c r="A8774" s="20">
        <v>103069</v>
      </c>
      <c r="B8774" s="17" t="s">
        <v>8735</v>
      </c>
      <c r="C8774" s="20" t="s">
        <v>17</v>
      </c>
      <c r="D8774" s="21">
        <v>0</v>
      </c>
    </row>
    <row r="8775" spans="1:5" x14ac:dyDescent="0.2">
      <c r="A8775" s="20">
        <v>103079</v>
      </c>
      <c r="B8775" s="17" t="s">
        <v>8736</v>
      </c>
      <c r="C8775" s="20" t="s">
        <v>17</v>
      </c>
      <c r="D8775" s="21">
        <v>262.61</v>
      </c>
      <c r="E8775" s="15">
        <v>0</v>
      </c>
    </row>
    <row r="8776" spans="1:5" x14ac:dyDescent="0.2">
      <c r="A8776" s="20">
        <v>103070</v>
      </c>
      <c r="B8776" s="17" t="s">
        <v>8737</v>
      </c>
      <c r="C8776" s="20" t="s">
        <v>17</v>
      </c>
      <c r="D8776" s="21">
        <v>0</v>
      </c>
      <c r="E8776" s="15">
        <v>0</v>
      </c>
    </row>
    <row r="8777" spans="1:5" x14ac:dyDescent="0.2">
      <c r="A8777" s="20">
        <v>103080</v>
      </c>
      <c r="B8777" s="17" t="s">
        <v>8738</v>
      </c>
      <c r="C8777" s="20" t="s">
        <v>17</v>
      </c>
      <c r="D8777" s="21">
        <v>319.8</v>
      </c>
    </row>
    <row r="8778" spans="1:5" x14ac:dyDescent="0.2">
      <c r="A8778" s="20">
        <v>103071</v>
      </c>
      <c r="B8778" s="17" t="s">
        <v>8739</v>
      </c>
      <c r="C8778" s="20" t="s">
        <v>17</v>
      </c>
      <c r="D8778" s="21">
        <v>0</v>
      </c>
    </row>
    <row r="8779" spans="1:5" x14ac:dyDescent="0.2">
      <c r="A8779" s="20">
        <v>103075</v>
      </c>
      <c r="B8779" s="17" t="s">
        <v>8740</v>
      </c>
      <c r="C8779" s="20" t="s">
        <v>17</v>
      </c>
      <c r="D8779" s="21">
        <v>198.74</v>
      </c>
    </row>
    <row r="8780" spans="1:5" x14ac:dyDescent="0.2">
      <c r="A8780" s="20">
        <v>103062</v>
      </c>
      <c r="B8780" s="17" t="s">
        <v>8741</v>
      </c>
      <c r="C8780" s="20" t="s">
        <v>17</v>
      </c>
      <c r="D8780" s="21">
        <v>0</v>
      </c>
      <c r="E8780" s="15">
        <v>0</v>
      </c>
    </row>
    <row r="8781" spans="1:5" x14ac:dyDescent="0.2">
      <c r="A8781" s="20">
        <v>103065</v>
      </c>
      <c r="B8781" s="17" t="s">
        <v>8742</v>
      </c>
      <c r="C8781" s="20" t="s">
        <v>17</v>
      </c>
      <c r="D8781" s="21">
        <v>0</v>
      </c>
      <c r="E8781" s="15">
        <v>0</v>
      </c>
    </row>
    <row r="8782" spans="1:5" x14ac:dyDescent="0.2">
      <c r="A8782" s="20">
        <v>103063</v>
      </c>
      <c r="B8782" s="17" t="s">
        <v>8743</v>
      </c>
      <c r="C8782" s="20" t="s">
        <v>17</v>
      </c>
      <c r="D8782" s="21">
        <v>0</v>
      </c>
    </row>
    <row r="8783" spans="1:5" x14ac:dyDescent="0.2">
      <c r="A8783" s="20">
        <v>103066</v>
      </c>
      <c r="B8783" s="17" t="s">
        <v>8744</v>
      </c>
      <c r="C8783" s="20" t="s">
        <v>17</v>
      </c>
      <c r="D8783" s="21">
        <v>0</v>
      </c>
      <c r="E8783" s="15">
        <v>0</v>
      </c>
    </row>
    <row r="8784" spans="1:5" x14ac:dyDescent="0.2">
      <c r="A8784" s="20">
        <v>103064</v>
      </c>
      <c r="B8784" s="17" t="s">
        <v>8745</v>
      </c>
      <c r="C8784" s="20" t="s">
        <v>17</v>
      </c>
      <c r="D8784" s="21">
        <v>0</v>
      </c>
    </row>
    <row r="8785" spans="1:5" x14ac:dyDescent="0.2">
      <c r="A8785" s="20">
        <v>103074</v>
      </c>
      <c r="B8785" s="17" t="s">
        <v>8746</v>
      </c>
      <c r="C8785" s="20" t="s">
        <v>17</v>
      </c>
      <c r="D8785" s="21">
        <v>162.44</v>
      </c>
      <c r="E8785" s="15">
        <v>0</v>
      </c>
    </row>
    <row r="8786" spans="1:5" x14ac:dyDescent="0.2">
      <c r="A8786" s="20">
        <v>103057</v>
      </c>
      <c r="B8786" s="17" t="s">
        <v>8747</v>
      </c>
      <c r="C8786" s="20" t="s">
        <v>17</v>
      </c>
      <c r="D8786" s="21">
        <v>0</v>
      </c>
    </row>
    <row r="8787" spans="1:5" x14ac:dyDescent="0.2">
      <c r="A8787" s="20">
        <v>103060</v>
      </c>
      <c r="B8787" s="17" t="s">
        <v>8748</v>
      </c>
      <c r="C8787" s="20" t="s">
        <v>17</v>
      </c>
      <c r="D8787" s="21">
        <v>0</v>
      </c>
    </row>
    <row r="8788" spans="1:5" x14ac:dyDescent="0.2">
      <c r="A8788" s="20">
        <v>103058</v>
      </c>
      <c r="B8788" s="17" t="s">
        <v>8749</v>
      </c>
      <c r="C8788" s="20" t="s">
        <v>17</v>
      </c>
      <c r="D8788" s="21">
        <v>0</v>
      </c>
      <c r="E8788" s="15">
        <v>0</v>
      </c>
    </row>
    <row r="8789" spans="1:5" x14ac:dyDescent="0.2">
      <c r="A8789" s="20">
        <v>103061</v>
      </c>
      <c r="B8789" s="17" t="s">
        <v>8750</v>
      </c>
      <c r="C8789" s="20" t="s">
        <v>17</v>
      </c>
      <c r="D8789" s="21">
        <v>0</v>
      </c>
    </row>
    <row r="8790" spans="1:5" x14ac:dyDescent="0.2">
      <c r="A8790" s="20">
        <v>103059</v>
      </c>
      <c r="B8790" s="17" t="s">
        <v>8751</v>
      </c>
      <c r="C8790" s="20" t="s">
        <v>17</v>
      </c>
      <c r="D8790" s="21">
        <v>0</v>
      </c>
      <c r="E8790" s="15">
        <v>0</v>
      </c>
    </row>
    <row r="8791" spans="1:5" x14ac:dyDescent="0.2">
      <c r="A8791" s="20">
        <v>97101</v>
      </c>
      <c r="B8791" s="17" t="s">
        <v>8752</v>
      </c>
      <c r="C8791" s="20" t="s">
        <v>17</v>
      </c>
      <c r="D8791" s="21">
        <v>165.35</v>
      </c>
    </row>
    <row r="8792" spans="1:5" x14ac:dyDescent="0.2">
      <c r="A8792" s="20">
        <v>97098</v>
      </c>
      <c r="B8792" s="17" t="s">
        <v>8753</v>
      </c>
      <c r="C8792" s="20" t="s">
        <v>17</v>
      </c>
      <c r="D8792" s="21">
        <v>0</v>
      </c>
      <c r="E8792" s="15">
        <v>0</v>
      </c>
    </row>
    <row r="8793" spans="1:5" x14ac:dyDescent="0.2">
      <c r="A8793" s="20">
        <v>97102</v>
      </c>
      <c r="B8793" s="17" t="s">
        <v>8754</v>
      </c>
      <c r="C8793" s="20" t="s">
        <v>17</v>
      </c>
      <c r="D8793" s="21">
        <v>205.67</v>
      </c>
      <c r="E8793" s="15">
        <v>0</v>
      </c>
    </row>
    <row r="8794" spans="1:5" x14ac:dyDescent="0.2">
      <c r="A8794" s="20">
        <v>97099</v>
      </c>
      <c r="B8794" s="17" t="s">
        <v>8755</v>
      </c>
      <c r="C8794" s="20" t="s">
        <v>17</v>
      </c>
      <c r="D8794" s="21">
        <v>0</v>
      </c>
      <c r="E8794" s="15">
        <v>0</v>
      </c>
    </row>
    <row r="8795" spans="1:5" x14ac:dyDescent="0.2">
      <c r="A8795" s="20">
        <v>97103</v>
      </c>
      <c r="B8795" s="17" t="s">
        <v>8756</v>
      </c>
      <c r="C8795" s="20" t="s">
        <v>17</v>
      </c>
      <c r="D8795" s="21">
        <v>242.86</v>
      </c>
      <c r="E8795" s="15">
        <v>0</v>
      </c>
    </row>
    <row r="8796" spans="1:5" x14ac:dyDescent="0.2">
      <c r="A8796" s="20">
        <v>97100</v>
      </c>
      <c r="B8796" s="17" t="s">
        <v>8757</v>
      </c>
      <c r="C8796" s="20" t="s">
        <v>17</v>
      </c>
      <c r="D8796" s="21">
        <v>0</v>
      </c>
      <c r="E8796" s="15">
        <v>0</v>
      </c>
    </row>
    <row r="8797" spans="1:5" x14ac:dyDescent="0.2">
      <c r="A8797" s="20">
        <v>103072</v>
      </c>
      <c r="B8797" s="17" t="s">
        <v>8758</v>
      </c>
      <c r="C8797" s="20" t="s">
        <v>17</v>
      </c>
      <c r="D8797" s="21">
        <v>285.82</v>
      </c>
      <c r="E8797" s="15">
        <v>0</v>
      </c>
    </row>
    <row r="8798" spans="1:5" x14ac:dyDescent="0.2">
      <c r="A8798" s="20">
        <v>103055</v>
      </c>
      <c r="B8798" s="17" t="s">
        <v>8759</v>
      </c>
      <c r="C8798" s="20" t="s">
        <v>17</v>
      </c>
      <c r="D8798" s="21">
        <v>0</v>
      </c>
      <c r="E8798" s="15">
        <v>0</v>
      </c>
    </row>
    <row r="8799" spans="1:5" x14ac:dyDescent="0.2">
      <c r="A8799" s="20">
        <v>103073</v>
      </c>
      <c r="B8799" s="17" t="s">
        <v>8760</v>
      </c>
      <c r="C8799" s="20" t="s">
        <v>17</v>
      </c>
      <c r="D8799" s="21">
        <v>343.01</v>
      </c>
      <c r="E8799" s="15">
        <v>0</v>
      </c>
    </row>
    <row r="8800" spans="1:5" x14ac:dyDescent="0.2">
      <c r="A8800" s="20">
        <v>103056</v>
      </c>
      <c r="B8800" s="17" t="s">
        <v>8761</v>
      </c>
      <c r="C8800" s="20" t="s">
        <v>17</v>
      </c>
      <c r="D8800" s="21">
        <v>0</v>
      </c>
      <c r="E8800" s="15">
        <v>0</v>
      </c>
    </row>
    <row r="8801" spans="1:5" x14ac:dyDescent="0.2">
      <c r="A8801" s="20">
        <v>97086</v>
      </c>
      <c r="B8801" s="17" t="s">
        <v>8762</v>
      </c>
      <c r="C8801" s="20" t="s">
        <v>17</v>
      </c>
      <c r="D8801" s="21">
        <v>168.59</v>
      </c>
      <c r="E8801" s="15">
        <v>0</v>
      </c>
    </row>
    <row r="8802" spans="1:5" x14ac:dyDescent="0.2">
      <c r="A8802" s="20">
        <v>97085</v>
      </c>
      <c r="B8802" s="17" t="s">
        <v>8763</v>
      </c>
      <c r="C8802" s="20" t="s">
        <v>17</v>
      </c>
      <c r="D8802" s="21">
        <v>0</v>
      </c>
      <c r="E8802" s="15">
        <v>0</v>
      </c>
    </row>
    <row r="8803" spans="1:5" x14ac:dyDescent="0.2">
      <c r="A8803" s="20">
        <v>104766</v>
      </c>
      <c r="B8803" s="17" t="s">
        <v>8764</v>
      </c>
      <c r="C8803" s="20" t="s">
        <v>26</v>
      </c>
      <c r="D8803" s="21">
        <v>22.73</v>
      </c>
      <c r="E8803" s="15">
        <v>0</v>
      </c>
    </row>
    <row r="8804" spans="1:5" x14ac:dyDescent="0.2">
      <c r="A8804" s="20">
        <v>90467</v>
      </c>
      <c r="B8804" s="17" t="s">
        <v>8765</v>
      </c>
      <c r="C8804" s="20" t="s">
        <v>26</v>
      </c>
      <c r="D8804" s="21">
        <v>31.51</v>
      </c>
      <c r="E8804" s="15">
        <v>0</v>
      </c>
    </row>
    <row r="8805" spans="1:5" x14ac:dyDescent="0.2">
      <c r="A8805" s="20">
        <v>90466</v>
      </c>
      <c r="B8805" s="17" t="s">
        <v>8766</v>
      </c>
      <c r="C8805" s="20" t="s">
        <v>26</v>
      </c>
      <c r="D8805" s="21">
        <v>21</v>
      </c>
      <c r="E8805" s="15">
        <v>0</v>
      </c>
    </row>
    <row r="8806" spans="1:5" x14ac:dyDescent="0.2">
      <c r="A8806" s="20">
        <v>90469</v>
      </c>
      <c r="B8806" s="17" t="s">
        <v>8767</v>
      </c>
      <c r="C8806" s="20" t="s">
        <v>26</v>
      </c>
      <c r="D8806" s="21">
        <v>14.52</v>
      </c>
      <c r="E8806" s="15">
        <v>0</v>
      </c>
    </row>
    <row r="8807" spans="1:5" x14ac:dyDescent="0.2">
      <c r="A8807" s="20">
        <v>90470</v>
      </c>
      <c r="B8807" s="17" t="s">
        <v>8768</v>
      </c>
      <c r="C8807" s="20" t="s">
        <v>26</v>
      </c>
      <c r="D8807" s="21">
        <v>19.059999999999999</v>
      </c>
      <c r="E8807" s="15">
        <v>0</v>
      </c>
    </row>
    <row r="8808" spans="1:5" x14ac:dyDescent="0.2">
      <c r="A8808" s="20">
        <v>90468</v>
      </c>
      <c r="B8808" s="17" t="s">
        <v>8769</v>
      </c>
      <c r="C8808" s="20" t="s">
        <v>26</v>
      </c>
      <c r="D8808" s="21">
        <v>9.59</v>
      </c>
      <c r="E8808" s="15">
        <v>0</v>
      </c>
    </row>
    <row r="8809" spans="1:5" x14ac:dyDescent="0.2">
      <c r="A8809" s="20">
        <v>91188</v>
      </c>
      <c r="B8809" s="17" t="s">
        <v>8770</v>
      </c>
      <c r="C8809" s="20" t="s">
        <v>19</v>
      </c>
      <c r="D8809" s="21">
        <v>17.260000000000002</v>
      </c>
      <c r="E8809" s="15">
        <v>0</v>
      </c>
    </row>
    <row r="8810" spans="1:5" x14ac:dyDescent="0.2">
      <c r="A8810" s="20">
        <v>91189</v>
      </c>
      <c r="B8810" s="17" t="s">
        <v>8771</v>
      </c>
      <c r="C8810" s="20" t="s">
        <v>19</v>
      </c>
      <c r="D8810" s="21">
        <v>87.51</v>
      </c>
      <c r="E8810" s="15">
        <v>0</v>
      </c>
    </row>
    <row r="8811" spans="1:5" x14ac:dyDescent="0.2">
      <c r="A8811" s="20">
        <v>91192</v>
      </c>
      <c r="B8811" s="17" t="s">
        <v>8772</v>
      </c>
      <c r="C8811" s="20" t="s">
        <v>19</v>
      </c>
      <c r="D8811" s="21">
        <v>25.75</v>
      </c>
      <c r="E8811" s="15">
        <v>0</v>
      </c>
    </row>
    <row r="8812" spans="1:5" x14ac:dyDescent="0.2">
      <c r="A8812" s="20">
        <v>91190</v>
      </c>
      <c r="B8812" s="17" t="s">
        <v>8773</v>
      </c>
      <c r="C8812" s="20" t="s">
        <v>19</v>
      </c>
      <c r="D8812" s="21">
        <v>13.7</v>
      </c>
      <c r="E8812" s="15">
        <v>0</v>
      </c>
    </row>
    <row r="8813" spans="1:5" x14ac:dyDescent="0.2">
      <c r="A8813" s="20">
        <v>91191</v>
      </c>
      <c r="B8813" s="17" t="s">
        <v>8774</v>
      </c>
      <c r="C8813" s="20" t="s">
        <v>19</v>
      </c>
      <c r="D8813" s="21">
        <v>18.010000000000002</v>
      </c>
      <c r="E8813" s="15">
        <v>0</v>
      </c>
    </row>
    <row r="8814" spans="1:5" x14ac:dyDescent="0.2">
      <c r="A8814" s="20">
        <v>95541</v>
      </c>
      <c r="B8814" s="17" t="s">
        <v>8775</v>
      </c>
      <c r="C8814" s="20" t="s">
        <v>19</v>
      </c>
      <c r="D8814" s="21">
        <v>35.94</v>
      </c>
      <c r="E8814" s="15">
        <v>0</v>
      </c>
    </row>
    <row r="8815" spans="1:5" x14ac:dyDescent="0.2">
      <c r="A8815" s="20">
        <v>96564</v>
      </c>
      <c r="B8815" s="17" t="s">
        <v>8776</v>
      </c>
      <c r="C8815" s="20" t="s">
        <v>26</v>
      </c>
      <c r="D8815" s="21">
        <v>0</v>
      </c>
      <c r="E8815" s="15">
        <v>0</v>
      </c>
    </row>
    <row r="8816" spans="1:5" x14ac:dyDescent="0.2">
      <c r="A8816" s="20">
        <v>104785</v>
      </c>
      <c r="B8816" s="17" t="s">
        <v>8777</v>
      </c>
      <c r="C8816" s="20" t="s">
        <v>26</v>
      </c>
      <c r="D8816" s="21">
        <v>15.14</v>
      </c>
      <c r="E8816" s="15">
        <v>0</v>
      </c>
    </row>
    <row r="8817" spans="1:5" x14ac:dyDescent="0.2">
      <c r="A8817" s="20">
        <v>91166</v>
      </c>
      <c r="B8817" s="17" t="s">
        <v>8778</v>
      </c>
      <c r="C8817" s="20" t="s">
        <v>26</v>
      </c>
      <c r="D8817" s="21">
        <v>5.03</v>
      </c>
      <c r="E8817" s="15">
        <v>0</v>
      </c>
    </row>
    <row r="8818" spans="1:5" x14ac:dyDescent="0.2">
      <c r="A8818" s="20">
        <v>91167</v>
      </c>
      <c r="B8818" s="17" t="s">
        <v>8779</v>
      </c>
      <c r="C8818" s="20" t="s">
        <v>26</v>
      </c>
      <c r="D8818" s="21">
        <v>13.09</v>
      </c>
      <c r="E8818" s="15">
        <v>0</v>
      </c>
    </row>
    <row r="8819" spans="1:5" x14ac:dyDescent="0.2">
      <c r="A8819" s="20">
        <v>91176</v>
      </c>
      <c r="B8819" s="17" t="s">
        <v>8780</v>
      </c>
      <c r="C8819" s="20" t="s">
        <v>26</v>
      </c>
      <c r="D8819" s="21">
        <v>20.34</v>
      </c>
      <c r="E8819" s="15">
        <v>0</v>
      </c>
    </row>
    <row r="8820" spans="1:5" x14ac:dyDescent="0.2">
      <c r="A8820" s="20">
        <v>91182</v>
      </c>
      <c r="B8820" s="17" t="s">
        <v>8781</v>
      </c>
      <c r="C8820" s="20" t="s">
        <v>26</v>
      </c>
      <c r="D8820" s="21">
        <v>34.58</v>
      </c>
      <c r="E8820" s="15">
        <v>0</v>
      </c>
    </row>
    <row r="8821" spans="1:5" x14ac:dyDescent="0.2">
      <c r="A8821" s="20">
        <v>91186</v>
      </c>
      <c r="B8821" s="17" t="s">
        <v>8782</v>
      </c>
      <c r="C8821" s="20" t="s">
        <v>26</v>
      </c>
      <c r="D8821" s="21">
        <v>38.21</v>
      </c>
      <c r="E8821" s="15">
        <v>0</v>
      </c>
    </row>
    <row r="8822" spans="1:5" x14ac:dyDescent="0.2">
      <c r="A8822" s="20">
        <v>91171</v>
      </c>
      <c r="B8822" s="17" t="s">
        <v>8783</v>
      </c>
      <c r="C8822" s="20" t="s">
        <v>26</v>
      </c>
      <c r="D8822" s="21">
        <v>20.74</v>
      </c>
      <c r="E8822" s="15">
        <v>0</v>
      </c>
    </row>
    <row r="8823" spans="1:5" x14ac:dyDescent="0.2">
      <c r="A8823" s="20">
        <v>91187</v>
      </c>
      <c r="B8823" s="17" t="s">
        <v>8784</v>
      </c>
      <c r="C8823" s="20" t="s">
        <v>26</v>
      </c>
      <c r="D8823" s="21">
        <v>34.479999999999997</v>
      </c>
      <c r="E8823" s="15">
        <v>0</v>
      </c>
    </row>
    <row r="8824" spans="1:5" x14ac:dyDescent="0.2">
      <c r="A8824" s="20">
        <v>91172</v>
      </c>
      <c r="B8824" s="17" t="s">
        <v>8785</v>
      </c>
      <c r="C8824" s="20" t="s">
        <v>26</v>
      </c>
      <c r="D8824" s="21">
        <v>23.78</v>
      </c>
      <c r="E8824" s="15">
        <v>0</v>
      </c>
    </row>
    <row r="8825" spans="1:5" x14ac:dyDescent="0.2">
      <c r="A8825" s="20">
        <v>91185</v>
      </c>
      <c r="B8825" s="17" t="s">
        <v>8786</v>
      </c>
      <c r="C8825" s="20" t="s">
        <v>26</v>
      </c>
      <c r="D8825" s="21">
        <v>34.58</v>
      </c>
      <c r="E8825" s="15">
        <v>0</v>
      </c>
    </row>
    <row r="8826" spans="1:5" x14ac:dyDescent="0.2">
      <c r="A8826" s="20">
        <v>91170</v>
      </c>
      <c r="B8826" s="17" t="s">
        <v>8787</v>
      </c>
      <c r="C8826" s="20" t="s">
        <v>26</v>
      </c>
      <c r="D8826" s="21">
        <v>13.09</v>
      </c>
      <c r="E8826" s="15">
        <v>0</v>
      </c>
    </row>
    <row r="8827" spans="1:5" x14ac:dyDescent="0.2">
      <c r="A8827" s="20">
        <v>91180</v>
      </c>
      <c r="B8827" s="17" t="s">
        <v>8788</v>
      </c>
      <c r="C8827" s="20" t="s">
        <v>26</v>
      </c>
      <c r="D8827" s="21">
        <v>27.26</v>
      </c>
      <c r="E8827" s="15">
        <v>0</v>
      </c>
    </row>
    <row r="8828" spans="1:5" x14ac:dyDescent="0.2">
      <c r="A8828" s="20">
        <v>91181</v>
      </c>
      <c r="B8828" s="17" t="s">
        <v>8789</v>
      </c>
      <c r="C8828" s="20" t="s">
        <v>26</v>
      </c>
      <c r="D8828" s="21">
        <v>28.73</v>
      </c>
      <c r="E8828" s="15">
        <v>0</v>
      </c>
    </row>
    <row r="8829" spans="1:5" x14ac:dyDescent="0.2">
      <c r="A8829" s="20">
        <v>91179</v>
      </c>
      <c r="B8829" s="17" t="s">
        <v>8790</v>
      </c>
      <c r="C8829" s="20" t="s">
        <v>26</v>
      </c>
      <c r="D8829" s="21">
        <v>20.34</v>
      </c>
      <c r="E8829" s="15">
        <v>0</v>
      </c>
    </row>
    <row r="8830" spans="1:5" x14ac:dyDescent="0.2">
      <c r="A8830" s="20">
        <v>91174</v>
      </c>
      <c r="B8830" s="17" t="s">
        <v>8791</v>
      </c>
      <c r="C8830" s="20" t="s">
        <v>26</v>
      </c>
      <c r="D8830" s="21">
        <v>8.2899999999999991</v>
      </c>
      <c r="E8830" s="15">
        <v>0</v>
      </c>
    </row>
    <row r="8831" spans="1:5" x14ac:dyDescent="0.2">
      <c r="A8831" s="20">
        <v>91175</v>
      </c>
      <c r="B8831" s="17" t="s">
        <v>8792</v>
      </c>
      <c r="C8831" s="20" t="s">
        <v>26</v>
      </c>
      <c r="D8831" s="21">
        <v>12.83</v>
      </c>
      <c r="E8831" s="15">
        <v>0</v>
      </c>
    </row>
    <row r="8832" spans="1:5" x14ac:dyDescent="0.2">
      <c r="A8832" s="20">
        <v>91173</v>
      </c>
      <c r="B8832" s="17" t="s">
        <v>8793</v>
      </c>
      <c r="C8832" s="20" t="s">
        <v>26</v>
      </c>
      <c r="D8832" s="21">
        <v>4.88</v>
      </c>
      <c r="E8832" s="15">
        <v>0</v>
      </c>
    </row>
    <row r="8833" spans="1:5" x14ac:dyDescent="0.2">
      <c r="A8833" s="20">
        <v>104759</v>
      </c>
      <c r="B8833" s="17" t="s">
        <v>8794</v>
      </c>
      <c r="C8833" s="20" t="s">
        <v>19</v>
      </c>
      <c r="D8833" s="21">
        <v>63.61</v>
      </c>
      <c r="E8833" s="15">
        <v>0</v>
      </c>
    </row>
    <row r="8834" spans="1:5" x14ac:dyDescent="0.2">
      <c r="A8834" s="20">
        <v>104760</v>
      </c>
      <c r="B8834" s="17" t="s">
        <v>8795</v>
      </c>
      <c r="C8834" s="20" t="s">
        <v>19</v>
      </c>
      <c r="D8834" s="21">
        <v>92.9</v>
      </c>
      <c r="E8834" s="15">
        <v>0</v>
      </c>
    </row>
    <row r="8835" spans="1:5" x14ac:dyDescent="0.2">
      <c r="A8835" s="20">
        <v>104758</v>
      </c>
      <c r="B8835" s="17" t="s">
        <v>8796</v>
      </c>
      <c r="C8835" s="20" t="s">
        <v>19</v>
      </c>
      <c r="D8835" s="21">
        <v>23.87</v>
      </c>
      <c r="E8835" s="15">
        <v>0</v>
      </c>
    </row>
    <row r="8836" spans="1:5" x14ac:dyDescent="0.2">
      <c r="A8836" s="20">
        <v>90437</v>
      </c>
      <c r="B8836" s="17" t="s">
        <v>8797</v>
      </c>
      <c r="C8836" s="20" t="s">
        <v>19</v>
      </c>
      <c r="D8836" s="21">
        <v>58.04</v>
      </c>
      <c r="E8836" s="15">
        <v>0</v>
      </c>
    </row>
    <row r="8837" spans="1:5" x14ac:dyDescent="0.2">
      <c r="A8837" s="20">
        <v>90438</v>
      </c>
      <c r="B8837" s="17" t="s">
        <v>8798</v>
      </c>
      <c r="C8837" s="20" t="s">
        <v>19</v>
      </c>
      <c r="D8837" s="21">
        <v>84.77</v>
      </c>
      <c r="E8837" s="15">
        <v>0</v>
      </c>
    </row>
    <row r="8838" spans="1:5" x14ac:dyDescent="0.2">
      <c r="A8838" s="20">
        <v>90436</v>
      </c>
      <c r="B8838" s="17" t="s">
        <v>8799</v>
      </c>
      <c r="C8838" s="20" t="s">
        <v>19</v>
      </c>
      <c r="D8838" s="21">
        <v>21.77</v>
      </c>
      <c r="E8838" s="15">
        <v>0</v>
      </c>
    </row>
    <row r="8839" spans="1:5" x14ac:dyDescent="0.2">
      <c r="A8839" s="20">
        <v>104770</v>
      </c>
      <c r="B8839" s="17" t="s">
        <v>8800</v>
      </c>
      <c r="C8839" s="20" t="s">
        <v>19</v>
      </c>
      <c r="D8839" s="21">
        <v>2.69</v>
      </c>
      <c r="E8839" s="15">
        <v>0</v>
      </c>
    </row>
    <row r="8840" spans="1:5" x14ac:dyDescent="0.2">
      <c r="A8840" s="20">
        <v>104772</v>
      </c>
      <c r="B8840" s="17" t="s">
        <v>8801</v>
      </c>
      <c r="C8840" s="20" t="s">
        <v>19</v>
      </c>
      <c r="D8840" s="21">
        <v>3.94</v>
      </c>
      <c r="E8840" s="15">
        <v>0</v>
      </c>
    </row>
    <row r="8841" spans="1:5" x14ac:dyDescent="0.2">
      <c r="A8841" s="20">
        <v>104768</v>
      </c>
      <c r="B8841" s="17" t="s">
        <v>8802</v>
      </c>
      <c r="C8841" s="20" t="s">
        <v>19</v>
      </c>
      <c r="D8841" s="21">
        <v>1</v>
      </c>
      <c r="E8841" s="15">
        <v>0</v>
      </c>
    </row>
    <row r="8842" spans="1:5" x14ac:dyDescent="0.2">
      <c r="A8842" s="20">
        <v>104769</v>
      </c>
      <c r="B8842" s="17" t="s">
        <v>8803</v>
      </c>
      <c r="C8842" s="20" t="s">
        <v>19</v>
      </c>
      <c r="D8842" s="21">
        <v>2.46</v>
      </c>
      <c r="E8842" s="15">
        <v>0</v>
      </c>
    </row>
    <row r="8843" spans="1:5" x14ac:dyDescent="0.2">
      <c r="A8843" s="20">
        <v>104771</v>
      </c>
      <c r="B8843" s="17" t="s">
        <v>8804</v>
      </c>
      <c r="C8843" s="20" t="s">
        <v>19</v>
      </c>
      <c r="D8843" s="21">
        <v>3.6</v>
      </c>
      <c r="E8843" s="15">
        <v>0</v>
      </c>
    </row>
    <row r="8844" spans="1:5" x14ac:dyDescent="0.2">
      <c r="A8844" s="20">
        <v>104767</v>
      </c>
      <c r="B8844" s="17" t="s">
        <v>8805</v>
      </c>
      <c r="C8844" s="20" t="s">
        <v>19</v>
      </c>
      <c r="D8844" s="21">
        <v>0.92</v>
      </c>
      <c r="E8844" s="15">
        <v>0</v>
      </c>
    </row>
    <row r="8845" spans="1:5" x14ac:dyDescent="0.2">
      <c r="A8845" s="20">
        <v>104762</v>
      </c>
      <c r="B8845" s="17" t="s">
        <v>8806</v>
      </c>
      <c r="C8845" s="20" t="s">
        <v>19</v>
      </c>
      <c r="D8845" s="21">
        <v>8.64</v>
      </c>
      <c r="E8845" s="15">
        <v>0</v>
      </c>
    </row>
    <row r="8846" spans="1:5" x14ac:dyDescent="0.2">
      <c r="A8846" s="20">
        <v>104763</v>
      </c>
      <c r="B8846" s="17" t="s">
        <v>8807</v>
      </c>
      <c r="C8846" s="20" t="s">
        <v>19</v>
      </c>
      <c r="D8846" s="21">
        <v>12.64</v>
      </c>
      <c r="E8846" s="15">
        <v>0</v>
      </c>
    </row>
    <row r="8847" spans="1:5" x14ac:dyDescent="0.2">
      <c r="A8847" s="20">
        <v>104761</v>
      </c>
      <c r="B8847" s="17" t="s">
        <v>8808</v>
      </c>
      <c r="C8847" s="20" t="s">
        <v>19</v>
      </c>
      <c r="D8847" s="21">
        <v>3.23</v>
      </c>
      <c r="E8847" s="15">
        <v>0</v>
      </c>
    </row>
    <row r="8848" spans="1:5" x14ac:dyDescent="0.2">
      <c r="A8848" s="20">
        <v>90440</v>
      </c>
      <c r="B8848" s="17" t="s">
        <v>8809</v>
      </c>
      <c r="C8848" s="20" t="s">
        <v>19</v>
      </c>
      <c r="D8848" s="21">
        <v>8.42</v>
      </c>
      <c r="E8848" s="15">
        <v>0</v>
      </c>
    </row>
    <row r="8849" spans="1:5" x14ac:dyDescent="0.2">
      <c r="A8849" s="20">
        <v>90441</v>
      </c>
      <c r="B8849" s="17" t="s">
        <v>8810</v>
      </c>
      <c r="C8849" s="20" t="s">
        <v>19</v>
      </c>
      <c r="D8849" s="21">
        <v>12.31</v>
      </c>
      <c r="E8849" s="15">
        <v>0</v>
      </c>
    </row>
    <row r="8850" spans="1:5" x14ac:dyDescent="0.2">
      <c r="A8850" s="20">
        <v>90439</v>
      </c>
      <c r="B8850" s="17" t="s">
        <v>8811</v>
      </c>
      <c r="C8850" s="20" t="s">
        <v>19</v>
      </c>
      <c r="D8850" s="21">
        <v>3.15</v>
      </c>
      <c r="E8850" s="15">
        <v>0</v>
      </c>
    </row>
    <row r="8851" spans="1:5" x14ac:dyDescent="0.2">
      <c r="A8851" s="20">
        <v>104776</v>
      </c>
      <c r="B8851" s="17" t="s">
        <v>8812</v>
      </c>
      <c r="C8851" s="20" t="s">
        <v>19</v>
      </c>
      <c r="D8851" s="21">
        <v>9.09</v>
      </c>
      <c r="E8851" s="15">
        <v>0</v>
      </c>
    </row>
    <row r="8852" spans="1:5" x14ac:dyDescent="0.2">
      <c r="A8852" s="20">
        <v>104778</v>
      </c>
      <c r="B8852" s="17" t="s">
        <v>8813</v>
      </c>
      <c r="C8852" s="20" t="s">
        <v>19</v>
      </c>
      <c r="D8852" s="21">
        <v>13.26</v>
      </c>
      <c r="E8852" s="15">
        <v>0</v>
      </c>
    </row>
    <row r="8853" spans="1:5" x14ac:dyDescent="0.2">
      <c r="A8853" s="20">
        <v>104774</v>
      </c>
      <c r="B8853" s="17" t="s">
        <v>8814</v>
      </c>
      <c r="C8853" s="20" t="s">
        <v>19</v>
      </c>
      <c r="D8853" s="21">
        <v>3.39</v>
      </c>
      <c r="E8853" s="15">
        <v>0</v>
      </c>
    </row>
    <row r="8854" spans="1:5" x14ac:dyDescent="0.2">
      <c r="A8854" s="20">
        <v>104775</v>
      </c>
      <c r="B8854" s="17" t="s">
        <v>8815</v>
      </c>
      <c r="C8854" s="20" t="s">
        <v>19</v>
      </c>
      <c r="D8854" s="21">
        <v>8.35</v>
      </c>
      <c r="E8854" s="15">
        <v>0</v>
      </c>
    </row>
    <row r="8855" spans="1:5" x14ac:dyDescent="0.2">
      <c r="A8855" s="20">
        <v>104777</v>
      </c>
      <c r="B8855" s="17" t="s">
        <v>8816</v>
      </c>
      <c r="C8855" s="20" t="s">
        <v>19</v>
      </c>
      <c r="D8855" s="21">
        <v>12.2</v>
      </c>
      <c r="E8855" s="15">
        <v>0</v>
      </c>
    </row>
    <row r="8856" spans="1:5" x14ac:dyDescent="0.2">
      <c r="A8856" s="20">
        <v>104773</v>
      </c>
      <c r="B8856" s="17" t="s">
        <v>8817</v>
      </c>
      <c r="C8856" s="20" t="s">
        <v>19</v>
      </c>
      <c r="D8856" s="21">
        <v>3.12</v>
      </c>
      <c r="E8856" s="15">
        <v>0</v>
      </c>
    </row>
    <row r="8857" spans="1:5" x14ac:dyDescent="0.2">
      <c r="A8857" s="20">
        <v>104782</v>
      </c>
      <c r="B8857" s="17" t="s">
        <v>8818</v>
      </c>
      <c r="C8857" s="20" t="s">
        <v>19</v>
      </c>
      <c r="D8857" s="21">
        <v>57.3</v>
      </c>
      <c r="E8857" s="15">
        <v>0</v>
      </c>
    </row>
    <row r="8858" spans="1:5" x14ac:dyDescent="0.2">
      <c r="A8858" s="20">
        <v>90451</v>
      </c>
      <c r="B8858" s="17" t="s">
        <v>8819</v>
      </c>
      <c r="C8858" s="20" t="s">
        <v>19</v>
      </c>
      <c r="D8858" s="21">
        <v>8.07</v>
      </c>
      <c r="E8858" s="15">
        <v>0</v>
      </c>
    </row>
    <row r="8859" spans="1:5" x14ac:dyDescent="0.2">
      <c r="A8859" s="20">
        <v>90452</v>
      </c>
      <c r="B8859" s="17" t="s">
        <v>8820</v>
      </c>
      <c r="C8859" s="20" t="s">
        <v>19</v>
      </c>
      <c r="D8859" s="21">
        <v>26.38</v>
      </c>
    </row>
    <row r="8860" spans="1:5" x14ac:dyDescent="0.2">
      <c r="A8860" s="20">
        <v>90455</v>
      </c>
      <c r="B8860" s="17" t="s">
        <v>8821</v>
      </c>
      <c r="C8860" s="20" t="s">
        <v>19</v>
      </c>
      <c r="D8860" s="21">
        <v>10.76</v>
      </c>
    </row>
    <row r="8861" spans="1:5" x14ac:dyDescent="0.2">
      <c r="A8861" s="20">
        <v>104784</v>
      </c>
      <c r="B8861" s="17" t="s">
        <v>8822</v>
      </c>
      <c r="C8861" s="20" t="s">
        <v>19</v>
      </c>
      <c r="D8861" s="21">
        <v>18.100000000000001</v>
      </c>
    </row>
    <row r="8862" spans="1:5" x14ac:dyDescent="0.2">
      <c r="A8862" s="20">
        <v>90453</v>
      </c>
      <c r="B8862" s="17" t="s">
        <v>8823</v>
      </c>
      <c r="C8862" s="20" t="s">
        <v>19</v>
      </c>
      <c r="D8862" s="21">
        <v>5.07</v>
      </c>
    </row>
    <row r="8863" spans="1:5" x14ac:dyDescent="0.2">
      <c r="A8863" s="20">
        <v>104783</v>
      </c>
      <c r="B8863" s="17" t="s">
        <v>8824</v>
      </c>
      <c r="C8863" s="20" t="s">
        <v>19</v>
      </c>
      <c r="D8863" s="21">
        <v>6.43</v>
      </c>
    </row>
    <row r="8864" spans="1:5" x14ac:dyDescent="0.2">
      <c r="A8864" s="20">
        <v>90454</v>
      </c>
      <c r="B8864" s="17" t="s">
        <v>8825</v>
      </c>
      <c r="C8864" s="20" t="s">
        <v>19</v>
      </c>
      <c r="D8864" s="21">
        <v>8.23</v>
      </c>
    </row>
    <row r="8865" spans="1:4" x14ac:dyDescent="0.2">
      <c r="A8865" s="20">
        <v>90459</v>
      </c>
      <c r="B8865" s="17" t="s">
        <v>8826</v>
      </c>
      <c r="C8865" s="20" t="s">
        <v>19</v>
      </c>
      <c r="D8865" s="21">
        <v>71.400000000000006</v>
      </c>
    </row>
    <row r="8866" spans="1:4" x14ac:dyDescent="0.2">
      <c r="A8866" s="20">
        <v>90456</v>
      </c>
      <c r="B8866" s="17" t="s">
        <v>8827</v>
      </c>
      <c r="C8866" s="20" t="s">
        <v>19</v>
      </c>
      <c r="D8866" s="21">
        <v>8.49</v>
      </c>
    </row>
    <row r="8867" spans="1:4" x14ac:dyDescent="0.2">
      <c r="A8867" s="20">
        <v>90458</v>
      </c>
      <c r="B8867" s="17" t="s">
        <v>8828</v>
      </c>
      <c r="C8867" s="20" t="s">
        <v>19</v>
      </c>
      <c r="D8867" s="21">
        <v>55.29</v>
      </c>
    </row>
    <row r="8868" spans="1:4" x14ac:dyDescent="0.2">
      <c r="A8868" s="20">
        <v>90457</v>
      </c>
      <c r="B8868" s="17" t="s">
        <v>8829</v>
      </c>
      <c r="C8868" s="20" t="s">
        <v>19</v>
      </c>
      <c r="D8868" s="21">
        <v>19.38</v>
      </c>
    </row>
    <row r="8869" spans="1:4" x14ac:dyDescent="0.2">
      <c r="A8869" s="20">
        <v>90447</v>
      </c>
      <c r="B8869" s="17" t="s">
        <v>8830</v>
      </c>
      <c r="C8869" s="20" t="s">
        <v>26</v>
      </c>
      <c r="D8869" s="21">
        <v>12.82</v>
      </c>
    </row>
    <row r="8870" spans="1:4" x14ac:dyDescent="0.2">
      <c r="A8870" s="20">
        <v>91222</v>
      </c>
      <c r="B8870" s="17" t="s">
        <v>8831</v>
      </c>
      <c r="C8870" s="20" t="s">
        <v>26</v>
      </c>
      <c r="D8870" s="21">
        <v>12.99</v>
      </c>
    </row>
    <row r="8871" spans="1:4" x14ac:dyDescent="0.2">
      <c r="A8871" s="20">
        <v>90443</v>
      </c>
      <c r="B8871" s="17" t="s">
        <v>8832</v>
      </c>
      <c r="C8871" s="20" t="s">
        <v>26</v>
      </c>
      <c r="D8871" s="21">
        <v>11.69</v>
      </c>
    </row>
    <row r="8872" spans="1:4" x14ac:dyDescent="0.2">
      <c r="A8872" s="20">
        <v>104780</v>
      </c>
      <c r="B8872" s="17" t="s">
        <v>8833</v>
      </c>
      <c r="C8872" s="20" t="s">
        <v>26</v>
      </c>
      <c r="D8872" s="21">
        <v>8.2899999999999991</v>
      </c>
    </row>
    <row r="8873" spans="1:4" x14ac:dyDescent="0.2">
      <c r="A8873" s="20">
        <v>104781</v>
      </c>
      <c r="B8873" s="17" t="s">
        <v>8834</v>
      </c>
      <c r="C8873" s="20" t="s">
        <v>26</v>
      </c>
      <c r="D8873" s="21">
        <v>9.52</v>
      </c>
    </row>
    <row r="8874" spans="1:4" x14ac:dyDescent="0.2">
      <c r="A8874" s="20">
        <v>104779</v>
      </c>
      <c r="B8874" s="17" t="s">
        <v>8835</v>
      </c>
      <c r="C8874" s="20" t="s">
        <v>26</v>
      </c>
      <c r="D8874" s="21">
        <v>8.24</v>
      </c>
    </row>
    <row r="8875" spans="1:4" x14ac:dyDescent="0.2">
      <c r="A8875" s="20">
        <v>104787</v>
      </c>
      <c r="B8875" s="17" t="s">
        <v>8836</v>
      </c>
      <c r="C8875" s="20" t="s">
        <v>26</v>
      </c>
      <c r="D8875" s="21">
        <v>2.78</v>
      </c>
    </row>
    <row r="8876" spans="1:4" x14ac:dyDescent="0.2">
      <c r="A8876" s="20">
        <v>104788</v>
      </c>
      <c r="B8876" s="17" t="s">
        <v>8837</v>
      </c>
      <c r="C8876" s="20" t="s">
        <v>26</v>
      </c>
      <c r="D8876" s="21">
        <v>3.7</v>
      </c>
    </row>
    <row r="8877" spans="1:4" x14ac:dyDescent="0.2">
      <c r="A8877" s="20">
        <v>104786</v>
      </c>
      <c r="B8877" s="17" t="s">
        <v>8838</v>
      </c>
      <c r="C8877" s="20" t="s">
        <v>26</v>
      </c>
      <c r="D8877" s="21">
        <v>2.1</v>
      </c>
    </row>
    <row r="8878" spans="1:4" x14ac:dyDescent="0.2">
      <c r="A8878" s="20">
        <v>90445</v>
      </c>
      <c r="B8878" s="17" t="s">
        <v>8839</v>
      </c>
      <c r="C8878" s="20" t="s">
        <v>26</v>
      </c>
      <c r="D8878" s="21">
        <v>13.85</v>
      </c>
    </row>
    <row r="8879" spans="1:4" x14ac:dyDescent="0.2">
      <c r="A8879" s="20">
        <v>90446</v>
      </c>
      <c r="B8879" s="17" t="s">
        <v>8840</v>
      </c>
      <c r="C8879" s="20" t="s">
        <v>26</v>
      </c>
      <c r="D8879" s="21">
        <v>18.399999999999999</v>
      </c>
    </row>
    <row r="8880" spans="1:4" x14ac:dyDescent="0.2">
      <c r="A8880" s="20">
        <v>90444</v>
      </c>
      <c r="B8880" s="17" t="s">
        <v>8841</v>
      </c>
      <c r="C8880" s="20" t="s">
        <v>26</v>
      </c>
      <c r="D8880" s="21">
        <v>10.44</v>
      </c>
    </row>
    <row r="8881" spans="1:5" x14ac:dyDescent="0.2">
      <c r="A8881" s="20">
        <v>104764</v>
      </c>
      <c r="B8881" s="17" t="s">
        <v>8842</v>
      </c>
      <c r="C8881" s="20" t="s">
        <v>26</v>
      </c>
      <c r="D8881" s="21">
        <v>25.25</v>
      </c>
    </row>
    <row r="8882" spans="1:5" x14ac:dyDescent="0.2">
      <c r="A8882" s="20">
        <v>90460</v>
      </c>
      <c r="B8882" s="17" t="s">
        <v>8843</v>
      </c>
      <c r="C8882" s="20" t="s">
        <v>26</v>
      </c>
      <c r="D8882" s="21">
        <v>28.94</v>
      </c>
    </row>
    <row r="8883" spans="1:5" x14ac:dyDescent="0.2">
      <c r="A8883" s="20">
        <v>90462</v>
      </c>
      <c r="B8883" s="17" t="s">
        <v>8844</v>
      </c>
      <c r="C8883" s="20" t="s">
        <v>26</v>
      </c>
      <c r="D8883" s="21">
        <v>5.08</v>
      </c>
    </row>
    <row r="8884" spans="1:5" x14ac:dyDescent="0.2">
      <c r="A8884" s="20">
        <v>104765</v>
      </c>
      <c r="B8884" s="17" t="s">
        <v>8845</v>
      </c>
      <c r="C8884" s="20" t="s">
        <v>26</v>
      </c>
      <c r="D8884" s="21">
        <v>22.06</v>
      </c>
      <c r="E8884" s="15">
        <v>0</v>
      </c>
    </row>
    <row r="8885" spans="1:5" x14ac:dyDescent="0.2">
      <c r="A8885" s="20">
        <v>90461</v>
      </c>
      <c r="B8885" s="17" t="s">
        <v>8846</v>
      </c>
      <c r="C8885" s="20" t="s">
        <v>26</v>
      </c>
      <c r="D8885" s="21">
        <v>23.26</v>
      </c>
    </row>
    <row r="8886" spans="1:5" x14ac:dyDescent="0.2">
      <c r="A8886" s="20">
        <v>90463</v>
      </c>
      <c r="B8886" s="17" t="s">
        <v>8847</v>
      </c>
      <c r="C8886" s="20" t="s">
        <v>26</v>
      </c>
      <c r="D8886" s="21">
        <v>4.53</v>
      </c>
    </row>
    <row r="8887" spans="1:5" x14ac:dyDescent="0.2">
      <c r="A8887" s="20">
        <v>96560</v>
      </c>
      <c r="B8887" s="17" t="s">
        <v>8848</v>
      </c>
      <c r="C8887" s="20" t="s">
        <v>17</v>
      </c>
      <c r="D8887" s="21">
        <v>40.71</v>
      </c>
    </row>
    <row r="8888" spans="1:5" x14ac:dyDescent="0.2">
      <c r="A8888" s="20">
        <v>96559</v>
      </c>
      <c r="B8888" s="17" t="s">
        <v>8849</v>
      </c>
      <c r="C8888" s="20" t="s">
        <v>17</v>
      </c>
      <c r="D8888" s="21">
        <v>40.130000000000003</v>
      </c>
    </row>
    <row r="8889" spans="1:5" x14ac:dyDescent="0.2">
      <c r="A8889" s="20">
        <v>96562</v>
      </c>
      <c r="B8889" s="17" t="s">
        <v>8850</v>
      </c>
      <c r="C8889" s="20" t="s">
        <v>26</v>
      </c>
      <c r="D8889" s="21">
        <v>64.31</v>
      </c>
    </row>
    <row r="8890" spans="1:5" x14ac:dyDescent="0.2">
      <c r="A8890" s="20">
        <v>96563</v>
      </c>
      <c r="B8890" s="17" t="s">
        <v>8851</v>
      </c>
      <c r="C8890" s="20" t="s">
        <v>26</v>
      </c>
      <c r="D8890" s="21">
        <v>69.8</v>
      </c>
    </row>
    <row r="8891" spans="1:5" x14ac:dyDescent="0.2">
      <c r="A8891" s="20">
        <v>102469</v>
      </c>
      <c r="B8891" s="17" t="s">
        <v>8852</v>
      </c>
      <c r="C8891" s="20" t="s">
        <v>17</v>
      </c>
      <c r="D8891" s="21">
        <v>0</v>
      </c>
    </row>
    <row r="8892" spans="1:5" x14ac:dyDescent="0.2">
      <c r="A8892" s="20">
        <v>104388</v>
      </c>
      <c r="B8892" s="17" t="s">
        <v>8853</v>
      </c>
      <c r="C8892" s="20" t="s">
        <v>17</v>
      </c>
      <c r="D8892" s="21">
        <v>0</v>
      </c>
    </row>
    <row r="8893" spans="1:5" x14ac:dyDescent="0.2">
      <c r="A8893" s="20">
        <v>104387</v>
      </c>
      <c r="B8893" s="17" t="s">
        <v>8854</v>
      </c>
      <c r="C8893" s="20" t="s">
        <v>105</v>
      </c>
      <c r="D8893" s="21">
        <v>0</v>
      </c>
    </row>
    <row r="8894" spans="1:5" x14ac:dyDescent="0.2">
      <c r="A8894" s="20">
        <v>104364</v>
      </c>
      <c r="B8894" s="17" t="s">
        <v>8855</v>
      </c>
      <c r="C8894" s="20" t="s">
        <v>105</v>
      </c>
      <c r="D8894" s="21">
        <v>0</v>
      </c>
    </row>
    <row r="8895" spans="1:5" x14ac:dyDescent="0.2">
      <c r="A8895" s="20">
        <v>102097</v>
      </c>
      <c r="B8895" s="17" t="s">
        <v>8856</v>
      </c>
      <c r="C8895" s="20" t="s">
        <v>105</v>
      </c>
      <c r="D8895" s="21">
        <v>0</v>
      </c>
    </row>
    <row r="8896" spans="1:5" x14ac:dyDescent="0.2">
      <c r="A8896" s="20">
        <v>104365</v>
      </c>
      <c r="B8896" s="17" t="s">
        <v>8857</v>
      </c>
      <c r="C8896" s="20" t="s">
        <v>105</v>
      </c>
      <c r="D8896" s="21">
        <v>0</v>
      </c>
    </row>
    <row r="8897" spans="1:4" x14ac:dyDescent="0.2">
      <c r="A8897" s="20">
        <v>101870</v>
      </c>
      <c r="B8897" s="17" t="s">
        <v>8858</v>
      </c>
      <c r="C8897" s="20" t="s">
        <v>17</v>
      </c>
      <c r="D8897" s="21">
        <v>51.57</v>
      </c>
    </row>
    <row r="8898" spans="1:4" x14ac:dyDescent="0.2">
      <c r="A8898" s="20">
        <v>101866</v>
      </c>
      <c r="B8898" s="17" t="s">
        <v>8859</v>
      </c>
      <c r="C8898" s="20" t="s">
        <v>17</v>
      </c>
      <c r="D8898" s="21">
        <v>43.38</v>
      </c>
    </row>
    <row r="8899" spans="1:4" x14ac:dyDescent="0.2">
      <c r="A8899" s="20">
        <v>101867</v>
      </c>
      <c r="B8899" s="17" t="s">
        <v>8860</v>
      </c>
      <c r="C8899" s="20" t="s">
        <v>17</v>
      </c>
      <c r="D8899" s="21">
        <v>49.69</v>
      </c>
    </row>
    <row r="8900" spans="1:4" x14ac:dyDescent="0.2">
      <c r="A8900" s="20">
        <v>101868</v>
      </c>
      <c r="B8900" s="17" t="s">
        <v>8861</v>
      </c>
      <c r="C8900" s="20" t="s">
        <v>17</v>
      </c>
      <c r="D8900" s="21">
        <v>38.979999999999997</v>
      </c>
    </row>
    <row r="8901" spans="1:4" x14ac:dyDescent="0.2">
      <c r="A8901" s="20">
        <v>101869</v>
      </c>
      <c r="B8901" s="17" t="s">
        <v>8862</v>
      </c>
      <c r="C8901" s="20" t="s">
        <v>17</v>
      </c>
      <c r="D8901" s="21">
        <v>45.27</v>
      </c>
    </row>
    <row r="8902" spans="1:4" x14ac:dyDescent="0.2">
      <c r="A8902" s="20">
        <v>101856</v>
      </c>
      <c r="B8902" s="17" t="s">
        <v>8863</v>
      </c>
      <c r="C8902" s="20" t="s">
        <v>17</v>
      </c>
      <c r="D8902" s="21">
        <v>35.1</v>
      </c>
    </row>
    <row r="8903" spans="1:4" x14ac:dyDescent="0.2">
      <c r="A8903" s="20">
        <v>101865</v>
      </c>
      <c r="B8903" s="17" t="s">
        <v>8864</v>
      </c>
      <c r="C8903" s="20" t="s">
        <v>17</v>
      </c>
      <c r="D8903" s="21">
        <v>49.04</v>
      </c>
    </row>
    <row r="8904" spans="1:4" x14ac:dyDescent="0.2">
      <c r="A8904" s="20">
        <v>101861</v>
      </c>
      <c r="B8904" s="17" t="s">
        <v>8865</v>
      </c>
      <c r="C8904" s="20" t="s">
        <v>17</v>
      </c>
      <c r="D8904" s="21">
        <v>43.07</v>
      </c>
    </row>
    <row r="8905" spans="1:4" x14ac:dyDescent="0.2">
      <c r="A8905" s="20">
        <v>101862</v>
      </c>
      <c r="B8905" s="17" t="s">
        <v>8866</v>
      </c>
      <c r="C8905" s="20" t="s">
        <v>17</v>
      </c>
      <c r="D8905" s="21">
        <v>47.15</v>
      </c>
    </row>
    <row r="8906" spans="1:4" x14ac:dyDescent="0.2">
      <c r="A8906" s="20">
        <v>101863</v>
      </c>
      <c r="B8906" s="17" t="s">
        <v>8867</v>
      </c>
      <c r="C8906" s="20" t="s">
        <v>17</v>
      </c>
      <c r="D8906" s="21">
        <v>36.450000000000003</v>
      </c>
    </row>
    <row r="8907" spans="1:4" x14ac:dyDescent="0.2">
      <c r="A8907" s="20">
        <v>101864</v>
      </c>
      <c r="B8907" s="17" t="s">
        <v>8868</v>
      </c>
      <c r="C8907" s="20" t="s">
        <v>17</v>
      </c>
      <c r="D8907" s="21">
        <v>42.74</v>
      </c>
    </row>
    <row r="8908" spans="1:4" x14ac:dyDescent="0.2">
      <c r="A8908" s="20">
        <v>101860</v>
      </c>
      <c r="B8908" s="17" t="s">
        <v>8869</v>
      </c>
      <c r="C8908" s="20" t="s">
        <v>17</v>
      </c>
      <c r="D8908" s="21">
        <v>46.19</v>
      </c>
    </row>
    <row r="8909" spans="1:4" x14ac:dyDescent="0.2">
      <c r="A8909" s="20">
        <v>101857</v>
      </c>
      <c r="B8909" s="17" t="s">
        <v>8870</v>
      </c>
      <c r="C8909" s="20" t="s">
        <v>17</v>
      </c>
      <c r="D8909" s="21">
        <v>44.43</v>
      </c>
    </row>
    <row r="8910" spans="1:4" x14ac:dyDescent="0.2">
      <c r="A8910" s="20">
        <v>101858</v>
      </c>
      <c r="B8910" s="17" t="s">
        <v>8871</v>
      </c>
      <c r="C8910" s="20" t="s">
        <v>17</v>
      </c>
      <c r="D8910" s="21">
        <v>35.89</v>
      </c>
    </row>
    <row r="8911" spans="1:4" x14ac:dyDescent="0.2">
      <c r="A8911" s="20">
        <v>101859</v>
      </c>
      <c r="B8911" s="17" t="s">
        <v>8872</v>
      </c>
      <c r="C8911" s="20" t="s">
        <v>17</v>
      </c>
      <c r="D8911" s="21">
        <v>39.89</v>
      </c>
    </row>
    <row r="8912" spans="1:4" x14ac:dyDescent="0.2">
      <c r="A8912" s="20">
        <v>101852</v>
      </c>
      <c r="B8912" s="17" t="s">
        <v>8873</v>
      </c>
      <c r="C8912" s="20" t="s">
        <v>17</v>
      </c>
      <c r="D8912" s="21">
        <v>89.58</v>
      </c>
    </row>
    <row r="8913" spans="1:5" x14ac:dyDescent="0.2">
      <c r="A8913" s="20">
        <v>104385</v>
      </c>
      <c r="B8913" s="17" t="s">
        <v>8874</v>
      </c>
      <c r="C8913" s="20" t="s">
        <v>17</v>
      </c>
      <c r="D8913" s="21">
        <v>0</v>
      </c>
    </row>
    <row r="8914" spans="1:5" x14ac:dyDescent="0.2">
      <c r="A8914" s="20">
        <v>101850</v>
      </c>
      <c r="B8914" s="17" t="s">
        <v>8875</v>
      </c>
      <c r="C8914" s="20" t="s">
        <v>17</v>
      </c>
      <c r="D8914" s="21">
        <v>73.64</v>
      </c>
    </row>
    <row r="8915" spans="1:5" x14ac:dyDescent="0.2">
      <c r="A8915" s="20">
        <v>101855</v>
      </c>
      <c r="B8915" s="17" t="s">
        <v>8876</v>
      </c>
      <c r="C8915" s="20" t="s">
        <v>17</v>
      </c>
      <c r="D8915" s="21">
        <v>90.66</v>
      </c>
    </row>
    <row r="8916" spans="1:5" x14ac:dyDescent="0.2">
      <c r="A8916" s="20">
        <v>104386</v>
      </c>
      <c r="B8916" s="17" t="s">
        <v>8877</v>
      </c>
      <c r="C8916" s="20" t="s">
        <v>17</v>
      </c>
      <c r="D8916" s="21">
        <v>0</v>
      </c>
    </row>
    <row r="8917" spans="1:5" x14ac:dyDescent="0.2">
      <c r="A8917" s="20">
        <v>101853</v>
      </c>
      <c r="B8917" s="17" t="s">
        <v>8878</v>
      </c>
      <c r="C8917" s="20" t="s">
        <v>17</v>
      </c>
      <c r="D8917" s="21">
        <v>63.93</v>
      </c>
    </row>
    <row r="8918" spans="1:5" x14ac:dyDescent="0.2">
      <c r="A8918" s="20">
        <v>101849</v>
      </c>
      <c r="B8918" s="17" t="s">
        <v>8879</v>
      </c>
      <c r="C8918" s="20" t="s">
        <v>105</v>
      </c>
      <c r="D8918" s="21">
        <v>159.75</v>
      </c>
    </row>
    <row r="8919" spans="1:5" x14ac:dyDescent="0.2">
      <c r="A8919" s="20">
        <v>101841</v>
      </c>
      <c r="B8919" s="17" t="s">
        <v>8880</v>
      </c>
      <c r="C8919" s="20" t="s">
        <v>105</v>
      </c>
      <c r="D8919" s="21">
        <v>95.61</v>
      </c>
    </row>
    <row r="8920" spans="1:5" x14ac:dyDescent="0.2">
      <c r="A8920" s="20">
        <v>101843</v>
      </c>
      <c r="B8920" s="17" t="s">
        <v>8881</v>
      </c>
      <c r="C8920" s="20" t="s">
        <v>105</v>
      </c>
      <c r="D8920" s="21">
        <v>155.36000000000001</v>
      </c>
    </row>
    <row r="8921" spans="1:5" x14ac:dyDescent="0.2">
      <c r="A8921" s="20">
        <v>101844</v>
      </c>
      <c r="B8921" s="17" t="s">
        <v>8882</v>
      </c>
      <c r="C8921" s="20" t="s">
        <v>105</v>
      </c>
      <c r="D8921" s="21">
        <v>183.32</v>
      </c>
      <c r="E8921" s="15">
        <v>0</v>
      </c>
    </row>
    <row r="8922" spans="1:5" x14ac:dyDescent="0.2">
      <c r="A8922" s="20">
        <v>101845</v>
      </c>
      <c r="B8922" s="17" t="s">
        <v>8883</v>
      </c>
      <c r="C8922" s="20" t="s">
        <v>105</v>
      </c>
      <c r="D8922" s="21">
        <v>210.89</v>
      </c>
      <c r="E8922" s="15">
        <v>0</v>
      </c>
    </row>
    <row r="8923" spans="1:5" x14ac:dyDescent="0.2">
      <c r="A8923" s="20">
        <v>101842</v>
      </c>
      <c r="B8923" s="17" t="s">
        <v>8884</v>
      </c>
      <c r="C8923" s="20" t="s">
        <v>105</v>
      </c>
      <c r="D8923" s="21">
        <v>84.91</v>
      </c>
      <c r="E8923" s="15">
        <v>0</v>
      </c>
    </row>
    <row r="8924" spans="1:5" x14ac:dyDescent="0.2">
      <c r="A8924" s="20">
        <v>101846</v>
      </c>
      <c r="B8924" s="17" t="s">
        <v>8885</v>
      </c>
      <c r="C8924" s="20" t="s">
        <v>105</v>
      </c>
      <c r="D8924" s="21">
        <v>145.1</v>
      </c>
      <c r="E8924" s="15">
        <v>0</v>
      </c>
    </row>
    <row r="8925" spans="1:5" x14ac:dyDescent="0.2">
      <c r="A8925" s="20">
        <v>101847</v>
      </c>
      <c r="B8925" s="17" t="s">
        <v>8886</v>
      </c>
      <c r="C8925" s="20" t="s">
        <v>105</v>
      </c>
      <c r="D8925" s="21">
        <v>173.26</v>
      </c>
    </row>
    <row r="8926" spans="1:5" x14ac:dyDescent="0.2">
      <c r="A8926" s="20">
        <v>101848</v>
      </c>
      <c r="B8926" s="17" t="s">
        <v>8887</v>
      </c>
      <c r="C8926" s="20" t="s">
        <v>105</v>
      </c>
      <c r="D8926" s="21">
        <v>201.05</v>
      </c>
    </row>
    <row r="8927" spans="1:5" x14ac:dyDescent="0.2">
      <c r="A8927" s="20">
        <v>101839</v>
      </c>
      <c r="B8927" s="17" t="s">
        <v>8888</v>
      </c>
      <c r="C8927" s="20" t="s">
        <v>105</v>
      </c>
      <c r="D8927" s="21">
        <v>122.98</v>
      </c>
    </row>
    <row r="8928" spans="1:5" x14ac:dyDescent="0.2">
      <c r="A8928" s="20">
        <v>101840</v>
      </c>
      <c r="B8928" s="17" t="s">
        <v>8889</v>
      </c>
      <c r="C8928" s="20" t="s">
        <v>105</v>
      </c>
      <c r="D8928" s="21">
        <v>212.99</v>
      </c>
    </row>
    <row r="8929" spans="1:5" x14ac:dyDescent="0.2">
      <c r="A8929" s="20">
        <v>101837</v>
      </c>
      <c r="B8929" s="17" t="s">
        <v>8890</v>
      </c>
      <c r="C8929" s="20" t="s">
        <v>105</v>
      </c>
      <c r="D8929" s="21">
        <v>63.7</v>
      </c>
      <c r="E8929" s="15">
        <v>0</v>
      </c>
    </row>
    <row r="8930" spans="1:5" x14ac:dyDescent="0.2">
      <c r="A8930" s="20">
        <v>101838</v>
      </c>
      <c r="B8930" s="17" t="s">
        <v>8891</v>
      </c>
      <c r="C8930" s="20" t="s">
        <v>105</v>
      </c>
      <c r="D8930" s="21">
        <v>93.75</v>
      </c>
      <c r="E8930" s="15">
        <v>0</v>
      </c>
    </row>
    <row r="8931" spans="1:5" x14ac:dyDescent="0.2">
      <c r="A8931" s="20">
        <v>101836</v>
      </c>
      <c r="B8931" s="17" t="s">
        <v>8892</v>
      </c>
      <c r="C8931" s="20" t="s">
        <v>105</v>
      </c>
      <c r="D8931" s="21">
        <v>31.43</v>
      </c>
      <c r="E8931" s="15">
        <v>0</v>
      </c>
    </row>
    <row r="8932" spans="1:5" x14ac:dyDescent="0.2">
      <c r="A8932" s="20">
        <v>101835</v>
      </c>
      <c r="B8932" s="17" t="s">
        <v>8893</v>
      </c>
      <c r="C8932" s="20" t="s">
        <v>105</v>
      </c>
      <c r="D8932" s="21">
        <v>302.88</v>
      </c>
      <c r="E8932" s="15">
        <v>0</v>
      </c>
    </row>
    <row r="8933" spans="1:5" x14ac:dyDescent="0.2">
      <c r="A8933" s="20">
        <v>101827</v>
      </c>
      <c r="B8933" s="17" t="s">
        <v>8894</v>
      </c>
      <c r="C8933" s="20" t="s">
        <v>105</v>
      </c>
      <c r="D8933" s="21">
        <v>238.74</v>
      </c>
      <c r="E8933" s="15">
        <v>0</v>
      </c>
    </row>
    <row r="8934" spans="1:5" x14ac:dyDescent="0.2">
      <c r="A8934" s="20">
        <v>101829</v>
      </c>
      <c r="B8934" s="17" t="s">
        <v>8895</v>
      </c>
      <c r="C8934" s="20" t="s">
        <v>105</v>
      </c>
      <c r="D8934" s="21">
        <v>298.49</v>
      </c>
      <c r="E8934" s="15">
        <v>0</v>
      </c>
    </row>
    <row r="8935" spans="1:5" x14ac:dyDescent="0.2">
      <c r="A8935" s="20">
        <v>101830</v>
      </c>
      <c r="B8935" s="17" t="s">
        <v>8896</v>
      </c>
      <c r="C8935" s="20" t="s">
        <v>105</v>
      </c>
      <c r="D8935" s="21">
        <v>326.45</v>
      </c>
      <c r="E8935" s="15">
        <v>0</v>
      </c>
    </row>
    <row r="8936" spans="1:5" x14ac:dyDescent="0.2">
      <c r="A8936" s="20">
        <v>101831</v>
      </c>
      <c r="B8936" s="17" t="s">
        <v>8897</v>
      </c>
      <c r="C8936" s="20" t="s">
        <v>105</v>
      </c>
      <c r="D8936" s="21">
        <v>354.02</v>
      </c>
      <c r="E8936" s="15">
        <v>0</v>
      </c>
    </row>
    <row r="8937" spans="1:5" x14ac:dyDescent="0.2">
      <c r="A8937" s="20">
        <v>101828</v>
      </c>
      <c r="B8937" s="17" t="s">
        <v>8898</v>
      </c>
      <c r="C8937" s="20" t="s">
        <v>105</v>
      </c>
      <c r="D8937" s="21">
        <v>228.04</v>
      </c>
      <c r="E8937" s="15">
        <v>0</v>
      </c>
    </row>
    <row r="8938" spans="1:5" x14ac:dyDescent="0.2">
      <c r="A8938" s="20">
        <v>101832</v>
      </c>
      <c r="B8938" s="17" t="s">
        <v>8899</v>
      </c>
      <c r="C8938" s="20" t="s">
        <v>105</v>
      </c>
      <c r="D8938" s="21">
        <v>288.23</v>
      </c>
    </row>
    <row r="8939" spans="1:5" x14ac:dyDescent="0.2">
      <c r="A8939" s="20">
        <v>101833</v>
      </c>
      <c r="B8939" s="17" t="s">
        <v>8900</v>
      </c>
      <c r="C8939" s="20" t="s">
        <v>105</v>
      </c>
      <c r="D8939" s="21">
        <v>316.39</v>
      </c>
    </row>
    <row r="8940" spans="1:5" x14ac:dyDescent="0.2">
      <c r="A8940" s="20">
        <v>101834</v>
      </c>
      <c r="B8940" s="17" t="s">
        <v>8901</v>
      </c>
      <c r="C8940" s="20" t="s">
        <v>105</v>
      </c>
      <c r="D8940" s="21">
        <v>344.18</v>
      </c>
    </row>
    <row r="8941" spans="1:5" x14ac:dyDescent="0.2">
      <c r="A8941" s="20">
        <v>101825</v>
      </c>
      <c r="B8941" s="17" t="s">
        <v>8902</v>
      </c>
      <c r="C8941" s="20" t="s">
        <v>105</v>
      </c>
      <c r="D8941" s="21">
        <v>266.12</v>
      </c>
    </row>
    <row r="8942" spans="1:5" x14ac:dyDescent="0.2">
      <c r="A8942" s="20">
        <v>101826</v>
      </c>
      <c r="B8942" s="17" t="s">
        <v>8903</v>
      </c>
      <c r="C8942" s="20" t="s">
        <v>105</v>
      </c>
      <c r="D8942" s="21">
        <v>294.97000000000003</v>
      </c>
    </row>
    <row r="8943" spans="1:5" x14ac:dyDescent="0.2">
      <c r="A8943" s="20">
        <v>101823</v>
      </c>
      <c r="B8943" s="17" t="s">
        <v>8904</v>
      </c>
      <c r="C8943" s="20" t="s">
        <v>105</v>
      </c>
      <c r="D8943" s="21">
        <v>206.83</v>
      </c>
    </row>
    <row r="8944" spans="1:5" x14ac:dyDescent="0.2">
      <c r="A8944" s="20">
        <v>101824</v>
      </c>
      <c r="B8944" s="17" t="s">
        <v>8905</v>
      </c>
      <c r="C8944" s="20" t="s">
        <v>105</v>
      </c>
      <c r="D8944" s="21">
        <v>236.88</v>
      </c>
      <c r="E8944" s="15">
        <v>0</v>
      </c>
    </row>
    <row r="8945" spans="1:5" x14ac:dyDescent="0.2">
      <c r="A8945" s="20">
        <v>101822</v>
      </c>
      <c r="B8945" s="17" t="s">
        <v>8906</v>
      </c>
      <c r="C8945" s="20" t="s">
        <v>105</v>
      </c>
      <c r="D8945" s="21">
        <v>174.56</v>
      </c>
    </row>
    <row r="8946" spans="1:5" x14ac:dyDescent="0.2">
      <c r="A8946" s="20">
        <v>101819</v>
      </c>
      <c r="B8946" s="17" t="s">
        <v>8907</v>
      </c>
      <c r="C8946" s="20" t="s">
        <v>17</v>
      </c>
      <c r="D8946" s="21">
        <v>80.39</v>
      </c>
      <c r="E8946" s="15">
        <v>0</v>
      </c>
    </row>
    <row r="8947" spans="1:5" x14ac:dyDescent="0.2">
      <c r="A8947" s="20">
        <v>104370</v>
      </c>
      <c r="B8947" s="17" t="s">
        <v>8908</v>
      </c>
      <c r="C8947" s="20" t="s">
        <v>17</v>
      </c>
      <c r="D8947" s="21">
        <v>0</v>
      </c>
      <c r="E8947" s="15">
        <v>0</v>
      </c>
    </row>
    <row r="8948" spans="1:5" x14ac:dyDescent="0.2">
      <c r="A8948" s="20">
        <v>101817</v>
      </c>
      <c r="B8948" s="17" t="s">
        <v>8909</v>
      </c>
      <c r="C8948" s="20" t="s">
        <v>17</v>
      </c>
      <c r="D8948" s="21">
        <v>64.599999999999994</v>
      </c>
    </row>
    <row r="8949" spans="1:5" x14ac:dyDescent="0.2">
      <c r="A8949" s="20">
        <v>101816</v>
      </c>
      <c r="B8949" s="17" t="s">
        <v>8910</v>
      </c>
      <c r="C8949" s="20" t="s">
        <v>17</v>
      </c>
      <c r="D8949" s="21">
        <v>83.51</v>
      </c>
      <c r="E8949" s="15">
        <v>0</v>
      </c>
    </row>
    <row r="8950" spans="1:5" x14ac:dyDescent="0.2">
      <c r="A8950" s="20">
        <v>104369</v>
      </c>
      <c r="B8950" s="17" t="s">
        <v>8911</v>
      </c>
      <c r="C8950" s="20" t="s">
        <v>17</v>
      </c>
      <c r="D8950" s="21">
        <v>0</v>
      </c>
      <c r="E8950" s="15">
        <v>0</v>
      </c>
    </row>
    <row r="8951" spans="1:5" x14ac:dyDescent="0.2">
      <c r="A8951" s="20">
        <v>101820</v>
      </c>
      <c r="B8951" s="17" t="s">
        <v>8912</v>
      </c>
      <c r="C8951" s="20" t="s">
        <v>17</v>
      </c>
      <c r="D8951" s="21">
        <v>57.45</v>
      </c>
    </row>
    <row r="8952" spans="1:5" x14ac:dyDescent="0.2">
      <c r="A8952" s="20">
        <v>102988</v>
      </c>
      <c r="B8952" s="17" t="s">
        <v>8913</v>
      </c>
      <c r="C8952" s="20" t="s">
        <v>17</v>
      </c>
      <c r="D8952" s="21">
        <v>77.48</v>
      </c>
      <c r="E8952" s="15">
        <v>0</v>
      </c>
    </row>
    <row r="8953" spans="1:5" x14ac:dyDescent="0.2">
      <c r="A8953" s="20">
        <v>101814</v>
      </c>
      <c r="B8953" s="17" t="s">
        <v>8914</v>
      </c>
      <c r="C8953" s="20" t="s">
        <v>17</v>
      </c>
      <c r="D8953" s="21">
        <v>56.85</v>
      </c>
      <c r="E8953" s="15">
        <v>0</v>
      </c>
    </row>
    <row r="8954" spans="1:5" x14ac:dyDescent="0.2">
      <c r="A8954" s="20">
        <v>102098</v>
      </c>
      <c r="B8954" s="17" t="s">
        <v>8915</v>
      </c>
      <c r="C8954" s="20" t="s">
        <v>105</v>
      </c>
      <c r="D8954" s="21">
        <v>2036.8</v>
      </c>
      <c r="E8954" s="15">
        <v>0</v>
      </c>
    </row>
    <row r="8955" spans="1:5" x14ac:dyDescent="0.2">
      <c r="A8955" s="20">
        <v>104366</v>
      </c>
      <c r="B8955" s="17" t="s">
        <v>8916</v>
      </c>
      <c r="C8955" s="20" t="s">
        <v>105</v>
      </c>
      <c r="D8955" s="21">
        <v>0</v>
      </c>
    </row>
    <row r="8956" spans="1:5" x14ac:dyDescent="0.2">
      <c r="A8956" s="20">
        <v>102099</v>
      </c>
      <c r="B8956" s="17" t="s">
        <v>8917</v>
      </c>
      <c r="C8956" s="20" t="s">
        <v>105</v>
      </c>
      <c r="D8956" s="21">
        <v>0</v>
      </c>
      <c r="E8956" s="15">
        <v>0</v>
      </c>
    </row>
    <row r="8957" spans="1:5" x14ac:dyDescent="0.2">
      <c r="A8957" s="20">
        <v>104367</v>
      </c>
      <c r="B8957" s="17" t="s">
        <v>8918</v>
      </c>
      <c r="C8957" s="20" t="s">
        <v>105</v>
      </c>
      <c r="D8957" s="21">
        <v>0</v>
      </c>
      <c r="E8957" s="15">
        <v>0</v>
      </c>
    </row>
    <row r="8958" spans="1:5" x14ac:dyDescent="0.2">
      <c r="A8958" s="20">
        <v>92994</v>
      </c>
      <c r="B8958" s="17" t="s">
        <v>8919</v>
      </c>
      <c r="C8958" s="20" t="s">
        <v>26</v>
      </c>
      <c r="D8958" s="21">
        <v>141.55000000000001</v>
      </c>
      <c r="E8958" s="15">
        <v>0</v>
      </c>
    </row>
    <row r="8959" spans="1:5" x14ac:dyDescent="0.2">
      <c r="A8959" s="20">
        <v>92996</v>
      </c>
      <c r="B8959" s="17" t="s">
        <v>8920</v>
      </c>
      <c r="C8959" s="20" t="s">
        <v>26</v>
      </c>
      <c r="D8959" s="21">
        <v>171.15</v>
      </c>
      <c r="E8959" s="15">
        <v>0</v>
      </c>
    </row>
    <row r="8960" spans="1:5" x14ac:dyDescent="0.2">
      <c r="A8960" s="20">
        <v>92998</v>
      </c>
      <c r="B8960" s="17" t="s">
        <v>8921</v>
      </c>
      <c r="C8960" s="20" t="s">
        <v>26</v>
      </c>
      <c r="D8960" s="21">
        <v>209.56</v>
      </c>
    </row>
    <row r="8961" spans="1:5" x14ac:dyDescent="0.2">
      <c r="A8961" s="20">
        <v>93000</v>
      </c>
      <c r="B8961" s="17" t="s">
        <v>8922</v>
      </c>
      <c r="C8961" s="20" t="s">
        <v>26</v>
      </c>
      <c r="D8961" s="21">
        <v>277.04000000000002</v>
      </c>
    </row>
    <row r="8962" spans="1:5" x14ac:dyDescent="0.2">
      <c r="A8962" s="20">
        <v>92984</v>
      </c>
      <c r="B8962" s="17" t="s">
        <v>8923</v>
      </c>
      <c r="C8962" s="20" t="s">
        <v>26</v>
      </c>
      <c r="D8962" s="21">
        <v>31.06</v>
      </c>
    </row>
    <row r="8963" spans="1:5" x14ac:dyDescent="0.2">
      <c r="A8963" s="20">
        <v>93002</v>
      </c>
      <c r="B8963" s="17" t="s">
        <v>8924</v>
      </c>
      <c r="C8963" s="20" t="s">
        <v>26</v>
      </c>
      <c r="D8963" s="21">
        <v>357.73</v>
      </c>
      <c r="E8963" s="15">
        <v>0</v>
      </c>
    </row>
    <row r="8964" spans="1:5" x14ac:dyDescent="0.2">
      <c r="A8964" s="20">
        <v>92986</v>
      </c>
      <c r="B8964" s="17" t="s">
        <v>8925</v>
      </c>
      <c r="C8964" s="20" t="s">
        <v>26</v>
      </c>
      <c r="D8964" s="21">
        <v>42.58</v>
      </c>
    </row>
    <row r="8965" spans="1:5" x14ac:dyDescent="0.2">
      <c r="A8965" s="20">
        <v>92988</v>
      </c>
      <c r="B8965" s="17" t="s">
        <v>8926</v>
      </c>
      <c r="C8965" s="20" t="s">
        <v>26</v>
      </c>
      <c r="D8965" s="21">
        <v>61.36</v>
      </c>
    </row>
    <row r="8966" spans="1:5" x14ac:dyDescent="0.2">
      <c r="A8966" s="20">
        <v>92990</v>
      </c>
      <c r="B8966" s="17" t="s">
        <v>8927</v>
      </c>
      <c r="C8966" s="20" t="s">
        <v>26</v>
      </c>
      <c r="D8966" s="21">
        <v>84.6</v>
      </c>
    </row>
    <row r="8967" spans="1:5" x14ac:dyDescent="0.2">
      <c r="A8967" s="20">
        <v>92992</v>
      </c>
      <c r="B8967" s="17" t="s">
        <v>8928</v>
      </c>
      <c r="C8967" s="20" t="s">
        <v>26</v>
      </c>
      <c r="D8967" s="21">
        <v>109.19</v>
      </c>
    </row>
    <row r="8968" spans="1:5" x14ac:dyDescent="0.2">
      <c r="A8968" s="20">
        <v>103491</v>
      </c>
      <c r="B8968" s="17" t="s">
        <v>8929</v>
      </c>
      <c r="C8968" s="20" t="s">
        <v>105</v>
      </c>
      <c r="D8968" s="21">
        <v>670.94</v>
      </c>
    </row>
    <row r="8969" spans="1:5" x14ac:dyDescent="0.2">
      <c r="A8969" s="20">
        <v>93026</v>
      </c>
      <c r="B8969" s="17" t="s">
        <v>8930</v>
      </c>
      <c r="C8969" s="20" t="s">
        <v>19</v>
      </c>
      <c r="D8969" s="21">
        <v>89.23</v>
      </c>
    </row>
    <row r="8970" spans="1:5" x14ac:dyDescent="0.2">
      <c r="A8970" s="20">
        <v>93018</v>
      </c>
      <c r="B8970" s="17" t="s">
        <v>8931</v>
      </c>
      <c r="C8970" s="20" t="s">
        <v>19</v>
      </c>
      <c r="D8970" s="21">
        <v>31.26</v>
      </c>
    </row>
    <row r="8971" spans="1:5" x14ac:dyDescent="0.2">
      <c r="A8971" s="20">
        <v>93020</v>
      </c>
      <c r="B8971" s="17" t="s">
        <v>8932</v>
      </c>
      <c r="C8971" s="20" t="s">
        <v>19</v>
      </c>
      <c r="D8971" s="21">
        <v>38.15</v>
      </c>
    </row>
    <row r="8972" spans="1:5" x14ac:dyDescent="0.2">
      <c r="A8972" s="20">
        <v>93022</v>
      </c>
      <c r="B8972" s="17" t="s">
        <v>8933</v>
      </c>
      <c r="C8972" s="20" t="s">
        <v>19</v>
      </c>
      <c r="D8972" s="21">
        <v>55.82</v>
      </c>
    </row>
    <row r="8973" spans="1:5" x14ac:dyDescent="0.2">
      <c r="A8973" s="20">
        <v>93024</v>
      </c>
      <c r="B8973" s="17" t="s">
        <v>8934</v>
      </c>
      <c r="C8973" s="20" t="s">
        <v>19</v>
      </c>
      <c r="D8973" s="21">
        <v>59.84</v>
      </c>
      <c r="E8973" s="15">
        <v>0</v>
      </c>
    </row>
    <row r="8974" spans="1:5" x14ac:dyDescent="0.2">
      <c r="A8974" s="20">
        <v>97670</v>
      </c>
      <c r="B8974" s="17" t="s">
        <v>8935</v>
      </c>
      <c r="C8974" s="20" t="s">
        <v>26</v>
      </c>
      <c r="D8974" s="21">
        <v>28.73</v>
      </c>
    </row>
    <row r="8975" spans="1:5" x14ac:dyDescent="0.2">
      <c r="A8975" s="20">
        <v>103486</v>
      </c>
      <c r="B8975" s="17" t="s">
        <v>8936</v>
      </c>
      <c r="C8975" s="20" t="s">
        <v>26</v>
      </c>
      <c r="D8975" s="21">
        <v>0</v>
      </c>
      <c r="E8975" s="15">
        <v>0</v>
      </c>
    </row>
    <row r="8976" spans="1:5" x14ac:dyDescent="0.2">
      <c r="A8976" s="20">
        <v>103487</v>
      </c>
      <c r="B8976" s="17" t="s">
        <v>8937</v>
      </c>
      <c r="C8976" s="20" t="s">
        <v>26</v>
      </c>
      <c r="D8976" s="21">
        <v>0</v>
      </c>
      <c r="E8976" s="15">
        <v>0</v>
      </c>
    </row>
    <row r="8977" spans="1:5" x14ac:dyDescent="0.2">
      <c r="A8977" s="20">
        <v>103488</v>
      </c>
      <c r="B8977" s="17" t="s">
        <v>8938</v>
      </c>
      <c r="C8977" s="20" t="s">
        <v>26</v>
      </c>
      <c r="D8977" s="21">
        <v>0</v>
      </c>
      <c r="E8977" s="15">
        <v>0</v>
      </c>
    </row>
    <row r="8978" spans="1:5" x14ac:dyDescent="0.2">
      <c r="A8978" s="20">
        <v>103489</v>
      </c>
      <c r="B8978" s="17" t="s">
        <v>8939</v>
      </c>
      <c r="C8978" s="20" t="s">
        <v>26</v>
      </c>
      <c r="D8978" s="21">
        <v>0</v>
      </c>
      <c r="E8978" s="15">
        <v>0</v>
      </c>
    </row>
    <row r="8979" spans="1:5" x14ac:dyDescent="0.2">
      <c r="A8979" s="20">
        <v>97667</v>
      </c>
      <c r="B8979" s="17" t="s">
        <v>8940</v>
      </c>
      <c r="C8979" s="20" t="s">
        <v>26</v>
      </c>
      <c r="D8979" s="21">
        <v>10.7</v>
      </c>
      <c r="E8979" s="15">
        <v>0</v>
      </c>
    </row>
    <row r="8980" spans="1:5" x14ac:dyDescent="0.2">
      <c r="A8980" s="20">
        <v>97668</v>
      </c>
      <c r="B8980" s="17" t="s">
        <v>8941</v>
      </c>
      <c r="C8980" s="20" t="s">
        <v>26</v>
      </c>
      <c r="D8980" s="21">
        <v>15.21</v>
      </c>
      <c r="E8980" s="15">
        <v>0</v>
      </c>
    </row>
    <row r="8981" spans="1:5" x14ac:dyDescent="0.2">
      <c r="A8981" s="20">
        <v>97669</v>
      </c>
      <c r="B8981" s="17" t="s">
        <v>8942</v>
      </c>
      <c r="C8981" s="20" t="s">
        <v>26</v>
      </c>
      <c r="D8981" s="21">
        <v>22.79</v>
      </c>
      <c r="E8981" s="15">
        <v>0</v>
      </c>
    </row>
    <row r="8982" spans="1:5" x14ac:dyDescent="0.2">
      <c r="A8982" s="20">
        <v>93012</v>
      </c>
      <c r="B8982" s="17" t="s">
        <v>8943</v>
      </c>
      <c r="C8982" s="20" t="s">
        <v>26</v>
      </c>
      <c r="D8982" s="21">
        <v>67.75</v>
      </c>
      <c r="E8982" s="15">
        <v>0</v>
      </c>
    </row>
    <row r="8983" spans="1:5" x14ac:dyDescent="0.2">
      <c r="A8983" s="20">
        <v>93008</v>
      </c>
      <c r="B8983" s="17" t="s">
        <v>8944</v>
      </c>
      <c r="C8983" s="20" t="s">
        <v>26</v>
      </c>
      <c r="D8983" s="21">
        <v>19.670000000000002</v>
      </c>
      <c r="E8983" s="15">
        <v>0</v>
      </c>
    </row>
    <row r="8984" spans="1:5" x14ac:dyDescent="0.2">
      <c r="A8984" s="20">
        <v>93009</v>
      </c>
      <c r="B8984" s="17" t="s">
        <v>8945</v>
      </c>
      <c r="C8984" s="20" t="s">
        <v>26</v>
      </c>
      <c r="D8984" s="21">
        <v>27.86</v>
      </c>
      <c r="E8984" s="15">
        <v>0</v>
      </c>
    </row>
    <row r="8985" spans="1:5" x14ac:dyDescent="0.2">
      <c r="A8985" s="20">
        <v>93010</v>
      </c>
      <c r="B8985" s="17" t="s">
        <v>8946</v>
      </c>
      <c r="C8985" s="20" t="s">
        <v>26</v>
      </c>
      <c r="D8985" s="21">
        <v>37.96</v>
      </c>
      <c r="E8985" s="15">
        <v>0</v>
      </c>
    </row>
    <row r="8986" spans="1:5" x14ac:dyDescent="0.2">
      <c r="A8986" s="20">
        <v>93011</v>
      </c>
      <c r="B8986" s="17" t="s">
        <v>8947</v>
      </c>
      <c r="C8986" s="20" t="s">
        <v>26</v>
      </c>
      <c r="D8986" s="21">
        <v>45.83</v>
      </c>
      <c r="E8986" s="15">
        <v>0</v>
      </c>
    </row>
    <row r="8987" spans="1:5" x14ac:dyDescent="0.2">
      <c r="A8987" s="20">
        <v>103492</v>
      </c>
      <c r="B8987" s="17" t="s">
        <v>8948</v>
      </c>
      <c r="C8987" s="20" t="s">
        <v>26</v>
      </c>
      <c r="D8987" s="21">
        <v>0</v>
      </c>
      <c r="E8987" s="15">
        <v>0</v>
      </c>
    </row>
    <row r="8988" spans="1:5" x14ac:dyDescent="0.2">
      <c r="A8988" s="20">
        <v>93017</v>
      </c>
      <c r="B8988" s="17" t="s">
        <v>8949</v>
      </c>
      <c r="C8988" s="20" t="s">
        <v>19</v>
      </c>
      <c r="D8988" s="21">
        <v>55.68</v>
      </c>
      <c r="E8988" s="15">
        <v>0</v>
      </c>
    </row>
    <row r="8989" spans="1:5" x14ac:dyDescent="0.2">
      <c r="A8989" s="20">
        <v>93013</v>
      </c>
      <c r="B8989" s="17" t="s">
        <v>8950</v>
      </c>
      <c r="C8989" s="20" t="s">
        <v>19</v>
      </c>
      <c r="D8989" s="21">
        <v>20.64</v>
      </c>
      <c r="E8989" s="15">
        <v>0</v>
      </c>
    </row>
    <row r="8990" spans="1:5" x14ac:dyDescent="0.2">
      <c r="A8990" s="20">
        <v>93014</v>
      </c>
      <c r="B8990" s="17" t="s">
        <v>8951</v>
      </c>
      <c r="C8990" s="20" t="s">
        <v>19</v>
      </c>
      <c r="D8990" s="21">
        <v>24.58</v>
      </c>
      <c r="E8990" s="15">
        <v>0</v>
      </c>
    </row>
    <row r="8991" spans="1:5" x14ac:dyDescent="0.2">
      <c r="A8991" s="20">
        <v>93015</v>
      </c>
      <c r="B8991" s="17" t="s">
        <v>8952</v>
      </c>
      <c r="C8991" s="20" t="s">
        <v>19</v>
      </c>
      <c r="D8991" s="21">
        <v>33.72</v>
      </c>
      <c r="E8991" s="15">
        <v>0</v>
      </c>
    </row>
    <row r="8992" spans="1:5" x14ac:dyDescent="0.2">
      <c r="A8992" s="20">
        <v>93016</v>
      </c>
      <c r="B8992" s="17" t="s">
        <v>8953</v>
      </c>
      <c r="C8992" s="20" t="s">
        <v>19</v>
      </c>
      <c r="D8992" s="21">
        <v>39.56</v>
      </c>
      <c r="E8992" s="15">
        <v>0</v>
      </c>
    </row>
    <row r="8993" spans="1:5" x14ac:dyDescent="0.2">
      <c r="A8993" s="20">
        <v>103490</v>
      </c>
      <c r="B8993" s="17" t="s">
        <v>8954</v>
      </c>
      <c r="C8993" s="20" t="s">
        <v>105</v>
      </c>
      <c r="D8993" s="21">
        <v>3750.82</v>
      </c>
      <c r="E8993" s="15">
        <v>0</v>
      </c>
    </row>
    <row r="8994" spans="1:5" x14ac:dyDescent="0.2">
      <c r="A8994" s="20">
        <v>106082</v>
      </c>
      <c r="B8994" s="17" t="s">
        <v>8955</v>
      </c>
      <c r="C8994" s="20" t="s">
        <v>19</v>
      </c>
      <c r="D8994" s="21">
        <v>20.55</v>
      </c>
      <c r="E8994" s="15">
        <v>0</v>
      </c>
    </row>
    <row r="8995" spans="1:5" x14ac:dyDescent="0.2">
      <c r="A8995" s="20">
        <v>98306</v>
      </c>
      <c r="B8995" s="17" t="s">
        <v>8956</v>
      </c>
      <c r="C8995" s="20" t="s">
        <v>19</v>
      </c>
      <c r="D8995" s="21">
        <v>73.58</v>
      </c>
      <c r="E8995" s="15">
        <v>0</v>
      </c>
    </row>
    <row r="8996" spans="1:5" x14ac:dyDescent="0.2">
      <c r="A8996" s="20">
        <v>100553</v>
      </c>
      <c r="B8996" s="17" t="s">
        <v>8957</v>
      </c>
      <c r="C8996" s="20" t="s">
        <v>26</v>
      </c>
      <c r="D8996" s="21">
        <v>30.36</v>
      </c>
      <c r="E8996" s="15">
        <v>0</v>
      </c>
    </row>
    <row r="8997" spans="1:5" x14ac:dyDescent="0.2">
      <c r="A8997" s="20">
        <v>100554</v>
      </c>
      <c r="B8997" s="17" t="s">
        <v>8958</v>
      </c>
      <c r="C8997" s="20" t="s">
        <v>26</v>
      </c>
      <c r="D8997" s="21">
        <v>8.8000000000000007</v>
      </c>
      <c r="E8997" s="15">
        <v>0</v>
      </c>
    </row>
    <row r="8998" spans="1:5" x14ac:dyDescent="0.2">
      <c r="A8998" s="20">
        <v>98300</v>
      </c>
      <c r="B8998" s="17" t="s">
        <v>8959</v>
      </c>
      <c r="C8998" s="20" t="s">
        <v>26</v>
      </c>
      <c r="D8998" s="21">
        <v>8.8800000000000008</v>
      </c>
      <c r="E8998" s="15">
        <v>0</v>
      </c>
    </row>
    <row r="8999" spans="1:5" x14ac:dyDescent="0.2">
      <c r="A8999" s="20">
        <v>98295</v>
      </c>
      <c r="B8999" s="17" t="s">
        <v>8960</v>
      </c>
      <c r="C8999" s="20" t="s">
        <v>26</v>
      </c>
      <c r="D8999" s="21">
        <v>7.06</v>
      </c>
      <c r="E8999" s="15">
        <v>0</v>
      </c>
    </row>
    <row r="9000" spans="1:5" x14ac:dyDescent="0.2">
      <c r="A9000" s="20">
        <v>98294</v>
      </c>
      <c r="B9000" s="17" t="s">
        <v>8961</v>
      </c>
      <c r="C9000" s="20" t="s">
        <v>26</v>
      </c>
      <c r="D9000" s="21">
        <v>10.15</v>
      </c>
      <c r="E9000" s="15">
        <v>0</v>
      </c>
    </row>
    <row r="9001" spans="1:5" x14ac:dyDescent="0.2">
      <c r="A9001" s="20">
        <v>98297</v>
      </c>
      <c r="B9001" s="17" t="s">
        <v>8962</v>
      </c>
      <c r="C9001" s="20" t="s">
        <v>26</v>
      </c>
      <c r="D9001" s="21">
        <v>9.9</v>
      </c>
      <c r="E9001" s="15">
        <v>0</v>
      </c>
    </row>
    <row r="9002" spans="1:5" x14ac:dyDescent="0.2">
      <c r="A9002" s="20">
        <v>98296</v>
      </c>
      <c r="B9002" s="17" t="s">
        <v>8963</v>
      </c>
      <c r="C9002" s="20" t="s">
        <v>26</v>
      </c>
      <c r="D9002" s="21">
        <v>13.1</v>
      </c>
      <c r="E9002" s="15">
        <v>0</v>
      </c>
    </row>
    <row r="9003" spans="1:5" x14ac:dyDescent="0.2">
      <c r="A9003" s="20">
        <v>98299</v>
      </c>
      <c r="B9003" s="17" t="s">
        <v>8964</v>
      </c>
      <c r="C9003" s="20" t="s">
        <v>26</v>
      </c>
      <c r="D9003" s="21">
        <v>24.96</v>
      </c>
      <c r="E9003" s="15">
        <v>0</v>
      </c>
    </row>
    <row r="9004" spans="1:5" x14ac:dyDescent="0.2">
      <c r="A9004" s="20">
        <v>98298</v>
      </c>
      <c r="B9004" s="17" t="s">
        <v>8965</v>
      </c>
      <c r="C9004" s="20" t="s">
        <v>26</v>
      </c>
      <c r="D9004" s="21">
        <v>28.16</v>
      </c>
      <c r="E9004" s="15">
        <v>0</v>
      </c>
    </row>
    <row r="9005" spans="1:5" x14ac:dyDescent="0.2">
      <c r="A9005" s="20">
        <v>98261</v>
      </c>
      <c r="B9005" s="17" t="s">
        <v>8966</v>
      </c>
      <c r="C9005" s="20" t="s">
        <v>26</v>
      </c>
      <c r="D9005" s="21">
        <v>4.66</v>
      </c>
      <c r="E9005" s="15">
        <v>0</v>
      </c>
    </row>
    <row r="9006" spans="1:5" x14ac:dyDescent="0.2">
      <c r="A9006" s="20">
        <v>98287</v>
      </c>
      <c r="B9006" s="17" t="s">
        <v>8967</v>
      </c>
      <c r="C9006" s="20" t="s">
        <v>26</v>
      </c>
      <c r="D9006" s="21">
        <v>1.74</v>
      </c>
      <c r="E9006" s="15">
        <v>0</v>
      </c>
    </row>
    <row r="9007" spans="1:5" x14ac:dyDescent="0.2">
      <c r="A9007" s="20">
        <v>98280</v>
      </c>
      <c r="B9007" s="17" t="s">
        <v>8968</v>
      </c>
      <c r="C9007" s="20" t="s">
        <v>26</v>
      </c>
      <c r="D9007" s="21">
        <v>9.52</v>
      </c>
      <c r="E9007" s="15">
        <v>0</v>
      </c>
    </row>
    <row r="9008" spans="1:5" x14ac:dyDescent="0.2">
      <c r="A9008" s="20">
        <v>98288</v>
      </c>
      <c r="B9008" s="17" t="s">
        <v>8969</v>
      </c>
      <c r="C9008" s="20" t="s">
        <v>26</v>
      </c>
      <c r="D9008" s="21">
        <v>2.68</v>
      </c>
      <c r="E9008" s="15">
        <v>0</v>
      </c>
    </row>
    <row r="9009" spans="1:5" x14ac:dyDescent="0.2">
      <c r="A9009" s="20">
        <v>98281</v>
      </c>
      <c r="B9009" s="17" t="s">
        <v>8970</v>
      </c>
      <c r="C9009" s="20" t="s">
        <v>26</v>
      </c>
      <c r="D9009" s="21">
        <v>10.47</v>
      </c>
      <c r="E9009" s="15">
        <v>0</v>
      </c>
    </row>
    <row r="9010" spans="1:5" x14ac:dyDescent="0.2">
      <c r="A9010" s="20">
        <v>98262</v>
      </c>
      <c r="B9010" s="17" t="s">
        <v>8971</v>
      </c>
      <c r="C9010" s="20" t="s">
        <v>26</v>
      </c>
      <c r="D9010" s="21">
        <v>5.59</v>
      </c>
      <c r="E9010" s="15">
        <v>0</v>
      </c>
    </row>
    <row r="9011" spans="1:5" x14ac:dyDescent="0.2">
      <c r="A9011" s="20">
        <v>98289</v>
      </c>
      <c r="B9011" s="17" t="s">
        <v>8972</v>
      </c>
      <c r="C9011" s="20" t="s">
        <v>26</v>
      </c>
      <c r="D9011" s="21">
        <v>2.93</v>
      </c>
      <c r="E9011" s="15">
        <v>0</v>
      </c>
    </row>
    <row r="9012" spans="1:5" x14ac:dyDescent="0.2">
      <c r="A9012" s="20">
        <v>98282</v>
      </c>
      <c r="B9012" s="17" t="s">
        <v>8973</v>
      </c>
      <c r="C9012" s="20" t="s">
        <v>26</v>
      </c>
      <c r="D9012" s="21">
        <v>10.71</v>
      </c>
      <c r="E9012" s="15">
        <v>0</v>
      </c>
    </row>
    <row r="9013" spans="1:5" x14ac:dyDescent="0.2">
      <c r="A9013" s="20">
        <v>98263</v>
      </c>
      <c r="B9013" s="17" t="s">
        <v>8974</v>
      </c>
      <c r="C9013" s="20" t="s">
        <v>26</v>
      </c>
      <c r="D9013" s="21">
        <v>5.85</v>
      </c>
      <c r="E9013" s="15">
        <v>0</v>
      </c>
    </row>
    <row r="9014" spans="1:5" x14ac:dyDescent="0.2">
      <c r="A9014" s="20">
        <v>98290</v>
      </c>
      <c r="B9014" s="17" t="s">
        <v>8975</v>
      </c>
      <c r="C9014" s="20" t="s">
        <v>26</v>
      </c>
      <c r="D9014" s="21">
        <v>3.93</v>
      </c>
      <c r="E9014" s="15">
        <v>0</v>
      </c>
    </row>
    <row r="9015" spans="1:5" x14ac:dyDescent="0.2">
      <c r="A9015" s="20">
        <v>98283</v>
      </c>
      <c r="B9015" s="17" t="s">
        <v>8976</v>
      </c>
      <c r="C9015" s="20" t="s">
        <v>26</v>
      </c>
      <c r="D9015" s="21">
        <v>11.72</v>
      </c>
      <c r="E9015" s="15">
        <v>0</v>
      </c>
    </row>
    <row r="9016" spans="1:5" x14ac:dyDescent="0.2">
      <c r="A9016" s="20">
        <v>98264</v>
      </c>
      <c r="B9016" s="17" t="s">
        <v>8977</v>
      </c>
      <c r="C9016" s="20" t="s">
        <v>26</v>
      </c>
      <c r="D9016" s="21">
        <v>6.85</v>
      </c>
      <c r="E9016" s="15">
        <v>0</v>
      </c>
    </row>
    <row r="9017" spans="1:5" x14ac:dyDescent="0.2">
      <c r="A9017" s="20">
        <v>98273</v>
      </c>
      <c r="B9017" s="17" t="s">
        <v>8978</v>
      </c>
      <c r="C9017" s="20" t="s">
        <v>26</v>
      </c>
      <c r="D9017" s="21">
        <v>3.06</v>
      </c>
      <c r="E9017" s="15">
        <v>0</v>
      </c>
    </row>
    <row r="9018" spans="1:5" x14ac:dyDescent="0.2">
      <c r="A9018" s="20">
        <v>98291</v>
      </c>
      <c r="B9018" s="17" t="s">
        <v>8979</v>
      </c>
      <c r="C9018" s="20" t="s">
        <v>26</v>
      </c>
      <c r="D9018" s="21">
        <v>4.58</v>
      </c>
      <c r="E9018" s="15">
        <v>0</v>
      </c>
    </row>
    <row r="9019" spans="1:5" x14ac:dyDescent="0.2">
      <c r="A9019" s="20">
        <v>98284</v>
      </c>
      <c r="B9019" s="17" t="s">
        <v>8980</v>
      </c>
      <c r="C9019" s="20" t="s">
        <v>26</v>
      </c>
      <c r="D9019" s="21">
        <v>12.37</v>
      </c>
      <c r="E9019" s="15">
        <v>0</v>
      </c>
    </row>
    <row r="9020" spans="1:5" x14ac:dyDescent="0.2">
      <c r="A9020" s="20">
        <v>98265</v>
      </c>
      <c r="B9020" s="17" t="s">
        <v>8981</v>
      </c>
      <c r="C9020" s="20" t="s">
        <v>26</v>
      </c>
      <c r="D9020" s="21">
        <v>7.5</v>
      </c>
      <c r="E9020" s="15">
        <v>0</v>
      </c>
    </row>
    <row r="9021" spans="1:5" x14ac:dyDescent="0.2">
      <c r="A9021" s="20">
        <v>98274</v>
      </c>
      <c r="B9021" s="17" t="s">
        <v>8982</v>
      </c>
      <c r="C9021" s="20" t="s">
        <v>26</v>
      </c>
      <c r="D9021" s="21">
        <v>3.72</v>
      </c>
      <c r="E9021" s="15">
        <v>0</v>
      </c>
    </row>
    <row r="9022" spans="1:5" x14ac:dyDescent="0.2">
      <c r="A9022" s="20">
        <v>98292</v>
      </c>
      <c r="B9022" s="17" t="s">
        <v>8983</v>
      </c>
      <c r="C9022" s="20" t="s">
        <v>26</v>
      </c>
      <c r="D9022" s="21">
        <v>5.49</v>
      </c>
      <c r="E9022" s="15">
        <v>0</v>
      </c>
    </row>
    <row r="9023" spans="1:5" x14ac:dyDescent="0.2">
      <c r="A9023" s="20">
        <v>98285</v>
      </c>
      <c r="B9023" s="17" t="s">
        <v>8984</v>
      </c>
      <c r="C9023" s="20" t="s">
        <v>26</v>
      </c>
      <c r="D9023" s="21">
        <v>13.27</v>
      </c>
      <c r="E9023" s="15">
        <v>0</v>
      </c>
    </row>
    <row r="9024" spans="1:5" x14ac:dyDescent="0.2">
      <c r="A9024" s="20">
        <v>98266</v>
      </c>
      <c r="B9024" s="17" t="s">
        <v>8985</v>
      </c>
      <c r="C9024" s="20" t="s">
        <v>26</v>
      </c>
      <c r="D9024" s="21">
        <v>8.4</v>
      </c>
      <c r="E9024" s="15">
        <v>0</v>
      </c>
    </row>
    <row r="9025" spans="1:5" x14ac:dyDescent="0.2">
      <c r="A9025" s="20">
        <v>98275</v>
      </c>
      <c r="B9025" s="17" t="s">
        <v>8986</v>
      </c>
      <c r="C9025" s="20" t="s">
        <v>26</v>
      </c>
      <c r="D9025" s="21">
        <v>4.62</v>
      </c>
      <c r="E9025" s="15">
        <v>0</v>
      </c>
    </row>
    <row r="9026" spans="1:5" x14ac:dyDescent="0.2">
      <c r="A9026" s="20">
        <v>98293</v>
      </c>
      <c r="B9026" s="17" t="s">
        <v>8987</v>
      </c>
      <c r="C9026" s="20" t="s">
        <v>26</v>
      </c>
      <c r="D9026" s="21">
        <v>10.08</v>
      </c>
      <c r="E9026" s="15">
        <v>0</v>
      </c>
    </row>
    <row r="9027" spans="1:5" x14ac:dyDescent="0.2">
      <c r="A9027" s="20">
        <v>98286</v>
      </c>
      <c r="B9027" s="17" t="s">
        <v>8988</v>
      </c>
      <c r="C9027" s="20" t="s">
        <v>26</v>
      </c>
      <c r="D9027" s="21">
        <v>17.87</v>
      </c>
      <c r="E9027" s="15">
        <v>0</v>
      </c>
    </row>
    <row r="9028" spans="1:5" x14ac:dyDescent="0.2">
      <c r="A9028" s="20">
        <v>98267</v>
      </c>
      <c r="B9028" s="17" t="s">
        <v>8989</v>
      </c>
      <c r="C9028" s="20" t="s">
        <v>26</v>
      </c>
      <c r="D9028" s="21">
        <v>13</v>
      </c>
      <c r="E9028" s="15">
        <v>0</v>
      </c>
    </row>
    <row r="9029" spans="1:5" x14ac:dyDescent="0.2">
      <c r="A9029" s="20">
        <v>98276</v>
      </c>
      <c r="B9029" s="17" t="s">
        <v>8990</v>
      </c>
      <c r="C9029" s="20" t="s">
        <v>26</v>
      </c>
      <c r="D9029" s="21">
        <v>9.2100000000000009</v>
      </c>
      <c r="E9029" s="15">
        <v>0</v>
      </c>
    </row>
    <row r="9030" spans="1:5" x14ac:dyDescent="0.2">
      <c r="A9030" s="20">
        <v>98268</v>
      </c>
      <c r="B9030" s="17" t="s">
        <v>8991</v>
      </c>
      <c r="C9030" s="20" t="s">
        <v>26</v>
      </c>
      <c r="D9030" s="21">
        <v>20.29</v>
      </c>
      <c r="E9030" s="15">
        <v>0</v>
      </c>
    </row>
    <row r="9031" spans="1:5" x14ac:dyDescent="0.2">
      <c r="A9031" s="20">
        <v>98277</v>
      </c>
      <c r="B9031" s="17" t="s">
        <v>8992</v>
      </c>
      <c r="C9031" s="20" t="s">
        <v>26</v>
      </c>
      <c r="D9031" s="21">
        <v>16.5</v>
      </c>
      <c r="E9031" s="15">
        <v>0</v>
      </c>
    </row>
    <row r="9032" spans="1:5" x14ac:dyDescent="0.2">
      <c r="A9032" s="20">
        <v>98272</v>
      </c>
      <c r="B9032" s="17" t="s">
        <v>8993</v>
      </c>
      <c r="C9032" s="20" t="s">
        <v>26</v>
      </c>
      <c r="D9032" s="21">
        <v>127.48</v>
      </c>
      <c r="E9032" s="15">
        <v>0</v>
      </c>
    </row>
    <row r="9033" spans="1:5" x14ac:dyDescent="0.2">
      <c r="A9033" s="20">
        <v>98269</v>
      </c>
      <c r="B9033" s="17" t="s">
        <v>8994</v>
      </c>
      <c r="C9033" s="20" t="s">
        <v>26</v>
      </c>
      <c r="D9033" s="21">
        <v>27.31</v>
      </c>
      <c r="E9033" s="15">
        <v>0</v>
      </c>
    </row>
    <row r="9034" spans="1:5" x14ac:dyDescent="0.2">
      <c r="A9034" s="20">
        <v>98278</v>
      </c>
      <c r="B9034" s="17" t="s">
        <v>8995</v>
      </c>
      <c r="C9034" s="20" t="s">
        <v>26</v>
      </c>
      <c r="D9034" s="21">
        <v>23.52</v>
      </c>
      <c r="E9034" s="15">
        <v>0</v>
      </c>
    </row>
    <row r="9035" spans="1:5" x14ac:dyDescent="0.2">
      <c r="A9035" s="20">
        <v>98270</v>
      </c>
      <c r="B9035" s="17" t="s">
        <v>8996</v>
      </c>
      <c r="C9035" s="20" t="s">
        <v>26</v>
      </c>
      <c r="D9035" s="21">
        <v>40.5</v>
      </c>
      <c r="E9035" s="15">
        <v>0</v>
      </c>
    </row>
    <row r="9036" spans="1:5" x14ac:dyDescent="0.2">
      <c r="A9036" s="20">
        <v>98279</v>
      </c>
      <c r="B9036" s="17" t="s">
        <v>8997</v>
      </c>
      <c r="C9036" s="20" t="s">
        <v>26</v>
      </c>
      <c r="D9036" s="21">
        <v>36.72</v>
      </c>
      <c r="E9036" s="15">
        <v>0</v>
      </c>
    </row>
    <row r="9037" spans="1:5" x14ac:dyDescent="0.2">
      <c r="A9037" s="20">
        <v>98271</v>
      </c>
      <c r="B9037" s="17" t="s">
        <v>8998</v>
      </c>
      <c r="C9037" s="20" t="s">
        <v>26</v>
      </c>
      <c r="D9037" s="21">
        <v>56.38</v>
      </c>
      <c r="E9037" s="15">
        <v>0</v>
      </c>
    </row>
    <row r="9038" spans="1:5" x14ac:dyDescent="0.2">
      <c r="A9038" s="20">
        <v>98400</v>
      </c>
      <c r="B9038" s="17" t="s">
        <v>8999</v>
      </c>
      <c r="C9038" s="20" t="s">
        <v>26</v>
      </c>
      <c r="D9038" s="21">
        <v>15.67</v>
      </c>
      <c r="E9038" s="15">
        <v>0</v>
      </c>
    </row>
    <row r="9039" spans="1:5" x14ac:dyDescent="0.2">
      <c r="A9039" s="20">
        <v>98401</v>
      </c>
      <c r="B9039" s="17" t="s">
        <v>9000</v>
      </c>
      <c r="C9039" s="20" t="s">
        <v>26</v>
      </c>
      <c r="D9039" s="21">
        <v>23.99</v>
      </c>
      <c r="E9039" s="15">
        <v>0</v>
      </c>
    </row>
    <row r="9040" spans="1:5" x14ac:dyDescent="0.2">
      <c r="A9040" s="20">
        <v>98402</v>
      </c>
      <c r="B9040" s="17" t="s">
        <v>9001</v>
      </c>
      <c r="C9040" s="20" t="s">
        <v>26</v>
      </c>
      <c r="D9040" s="21">
        <v>27.89</v>
      </c>
      <c r="E9040" s="15">
        <v>0</v>
      </c>
    </row>
    <row r="9041" spans="1:5" x14ac:dyDescent="0.2">
      <c r="A9041" s="20">
        <v>100556</v>
      </c>
      <c r="B9041" s="17" t="s">
        <v>9002</v>
      </c>
      <c r="C9041" s="20" t="s">
        <v>19</v>
      </c>
      <c r="D9041" s="21">
        <v>34.6</v>
      </c>
      <c r="E9041" s="15">
        <v>0</v>
      </c>
    </row>
    <row r="9042" spans="1:5" x14ac:dyDescent="0.2">
      <c r="A9042" s="20">
        <v>106083</v>
      </c>
      <c r="B9042" s="17" t="s">
        <v>9003</v>
      </c>
      <c r="C9042" s="20" t="s">
        <v>19</v>
      </c>
      <c r="D9042" s="21">
        <v>0</v>
      </c>
      <c r="E9042" s="15">
        <v>0</v>
      </c>
    </row>
    <row r="9043" spans="1:5" x14ac:dyDescent="0.2">
      <c r="A9043" s="20">
        <v>100557</v>
      </c>
      <c r="B9043" s="17" t="s">
        <v>9004</v>
      </c>
      <c r="C9043" s="20" t="s">
        <v>19</v>
      </c>
      <c r="D9043" s="21">
        <v>428.06</v>
      </c>
      <c r="E9043" s="15">
        <v>0</v>
      </c>
    </row>
    <row r="9044" spans="1:5" x14ac:dyDescent="0.2">
      <c r="A9044" s="20">
        <v>106088</v>
      </c>
      <c r="B9044" s="17" t="s">
        <v>9005</v>
      </c>
      <c r="C9044" s="20" t="s">
        <v>19</v>
      </c>
      <c r="D9044" s="21">
        <v>0</v>
      </c>
      <c r="E9044" s="15">
        <v>0</v>
      </c>
    </row>
    <row r="9045" spans="1:5" x14ac:dyDescent="0.2">
      <c r="A9045" s="20">
        <v>106081</v>
      </c>
      <c r="B9045" s="17" t="s">
        <v>9006</v>
      </c>
      <c r="C9045" s="20" t="s">
        <v>19</v>
      </c>
      <c r="D9045" s="21">
        <v>0</v>
      </c>
    </row>
    <row r="9046" spans="1:5" x14ac:dyDescent="0.2">
      <c r="A9046" s="20">
        <v>106080</v>
      </c>
      <c r="B9046" s="17" t="s">
        <v>9007</v>
      </c>
      <c r="C9046" s="20" t="s">
        <v>19</v>
      </c>
      <c r="D9046" s="21">
        <v>0</v>
      </c>
      <c r="E9046" s="15">
        <v>0</v>
      </c>
    </row>
    <row r="9047" spans="1:5" x14ac:dyDescent="0.2">
      <c r="A9047" s="20">
        <v>98301</v>
      </c>
      <c r="B9047" s="17" t="s">
        <v>9008</v>
      </c>
      <c r="C9047" s="20" t="s">
        <v>19</v>
      </c>
      <c r="D9047" s="21">
        <v>732.36</v>
      </c>
      <c r="E9047" s="15">
        <v>0</v>
      </c>
    </row>
    <row r="9048" spans="1:5" x14ac:dyDescent="0.2">
      <c r="A9048" s="20">
        <v>98302</v>
      </c>
      <c r="B9048" s="17" t="s">
        <v>9009</v>
      </c>
      <c r="C9048" s="20" t="s">
        <v>19</v>
      </c>
      <c r="D9048" s="21">
        <v>1275.52</v>
      </c>
      <c r="E9048" s="15">
        <v>0</v>
      </c>
    </row>
    <row r="9049" spans="1:5" x14ac:dyDescent="0.2">
      <c r="A9049" s="20">
        <v>98593</v>
      </c>
      <c r="B9049" s="17" t="s">
        <v>9010</v>
      </c>
      <c r="C9049" s="20" t="s">
        <v>19</v>
      </c>
      <c r="D9049" s="21">
        <v>2759.92</v>
      </c>
      <c r="E9049" s="15">
        <v>0</v>
      </c>
    </row>
    <row r="9050" spans="1:5" x14ac:dyDescent="0.2">
      <c r="A9050" s="20">
        <v>98304</v>
      </c>
      <c r="B9050" s="17" t="s">
        <v>9011</v>
      </c>
      <c r="C9050" s="20" t="s">
        <v>19</v>
      </c>
      <c r="D9050" s="21">
        <v>3867.44</v>
      </c>
      <c r="E9050" s="15">
        <v>0</v>
      </c>
    </row>
    <row r="9051" spans="1:5" x14ac:dyDescent="0.2">
      <c r="A9051" s="20">
        <v>106079</v>
      </c>
      <c r="B9051" s="17" t="s">
        <v>9012</v>
      </c>
      <c r="C9051" s="20" t="s">
        <v>19</v>
      </c>
      <c r="D9051" s="21">
        <v>0</v>
      </c>
      <c r="E9051" s="15">
        <v>0</v>
      </c>
    </row>
    <row r="9052" spans="1:5" x14ac:dyDescent="0.2">
      <c r="A9052" s="20">
        <v>100561</v>
      </c>
      <c r="B9052" s="17" t="s">
        <v>9013</v>
      </c>
      <c r="C9052" s="20" t="s">
        <v>19</v>
      </c>
      <c r="D9052" s="21">
        <v>157.97</v>
      </c>
    </row>
    <row r="9053" spans="1:5" x14ac:dyDescent="0.2">
      <c r="A9053" s="20">
        <v>100562</v>
      </c>
      <c r="B9053" s="17" t="s">
        <v>9014</v>
      </c>
      <c r="C9053" s="20" t="s">
        <v>19</v>
      </c>
      <c r="D9053" s="21">
        <v>247.22</v>
      </c>
      <c r="E9053" s="15">
        <v>0</v>
      </c>
    </row>
    <row r="9054" spans="1:5" x14ac:dyDescent="0.2">
      <c r="A9054" s="20">
        <v>100560</v>
      </c>
      <c r="B9054" s="17" t="s">
        <v>9015</v>
      </c>
      <c r="C9054" s="20" t="s">
        <v>19</v>
      </c>
      <c r="D9054" s="21">
        <v>84.97</v>
      </c>
      <c r="E9054" s="15">
        <v>0</v>
      </c>
    </row>
    <row r="9055" spans="1:5" x14ac:dyDescent="0.2">
      <c r="A9055" s="20">
        <v>100563</v>
      </c>
      <c r="B9055" s="17" t="s">
        <v>9016</v>
      </c>
      <c r="C9055" s="20" t="s">
        <v>19</v>
      </c>
      <c r="D9055" s="21">
        <v>358.98</v>
      </c>
      <c r="E9055" s="15">
        <v>0</v>
      </c>
    </row>
    <row r="9056" spans="1:5" x14ac:dyDescent="0.2">
      <c r="A9056" s="20">
        <v>100555</v>
      </c>
      <c r="B9056" s="17" t="s">
        <v>9017</v>
      </c>
      <c r="C9056" s="20" t="s">
        <v>19</v>
      </c>
      <c r="D9056" s="21">
        <v>1362.08</v>
      </c>
      <c r="E9056" s="15">
        <v>0</v>
      </c>
    </row>
    <row r="9057" spans="1:5" x14ac:dyDescent="0.2">
      <c r="A9057" s="20">
        <v>106084</v>
      </c>
      <c r="B9057" s="17" t="s">
        <v>9018</v>
      </c>
      <c r="C9057" s="20" t="s">
        <v>19</v>
      </c>
      <c r="D9057" s="21">
        <v>0</v>
      </c>
      <c r="E9057" s="15">
        <v>0</v>
      </c>
    </row>
    <row r="9058" spans="1:5" x14ac:dyDescent="0.2">
      <c r="A9058" s="20">
        <v>106087</v>
      </c>
      <c r="B9058" s="17" t="s">
        <v>9019</v>
      </c>
      <c r="C9058" s="20" t="s">
        <v>19</v>
      </c>
      <c r="D9058" s="21">
        <v>0</v>
      </c>
      <c r="E9058" s="15">
        <v>0</v>
      </c>
    </row>
    <row r="9059" spans="1:5" x14ac:dyDescent="0.2">
      <c r="A9059" s="20">
        <v>106085</v>
      </c>
      <c r="B9059" s="17" t="s">
        <v>9020</v>
      </c>
      <c r="C9059" s="20" t="s">
        <v>19</v>
      </c>
      <c r="D9059" s="21">
        <v>0</v>
      </c>
      <c r="E9059" s="15">
        <v>0</v>
      </c>
    </row>
    <row r="9060" spans="1:5" x14ac:dyDescent="0.2">
      <c r="A9060" s="20">
        <v>106086</v>
      </c>
      <c r="B9060" s="17" t="s">
        <v>9021</v>
      </c>
      <c r="C9060" s="20" t="s">
        <v>19</v>
      </c>
      <c r="D9060" s="21">
        <v>0</v>
      </c>
      <c r="E9060" s="15">
        <v>0</v>
      </c>
    </row>
    <row r="9061" spans="1:5" x14ac:dyDescent="0.2">
      <c r="A9061" s="20">
        <v>98305</v>
      </c>
      <c r="B9061" s="17" t="s">
        <v>9022</v>
      </c>
      <c r="C9061" s="20" t="s">
        <v>19</v>
      </c>
      <c r="D9061" s="21">
        <v>2701.65</v>
      </c>
      <c r="E9061" s="15">
        <v>0</v>
      </c>
    </row>
    <row r="9062" spans="1:5" x14ac:dyDescent="0.2">
      <c r="A9062" s="20">
        <v>98307</v>
      </c>
      <c r="B9062" s="17" t="s">
        <v>9023</v>
      </c>
      <c r="C9062" s="20" t="s">
        <v>19</v>
      </c>
      <c r="D9062" s="21">
        <v>69.34</v>
      </c>
      <c r="E9062" s="15">
        <v>0</v>
      </c>
    </row>
    <row r="9063" spans="1:5" x14ac:dyDescent="0.2">
      <c r="A9063" s="20">
        <v>98308</v>
      </c>
      <c r="B9063" s="17" t="s">
        <v>9024</v>
      </c>
      <c r="C9063" s="20" t="s">
        <v>19</v>
      </c>
      <c r="D9063" s="21">
        <v>52.5</v>
      </c>
      <c r="E9063" s="15">
        <v>0</v>
      </c>
    </row>
    <row r="9064" spans="1:5" x14ac:dyDescent="0.2">
      <c r="A9064" s="20">
        <v>106077</v>
      </c>
      <c r="B9064" s="17" t="s">
        <v>9025</v>
      </c>
      <c r="C9064" s="20" t="s">
        <v>19</v>
      </c>
      <c r="D9064" s="21">
        <v>0</v>
      </c>
      <c r="E9064" s="15">
        <v>0</v>
      </c>
    </row>
    <row r="9065" spans="1:5" x14ac:dyDescent="0.2">
      <c r="A9065" s="20">
        <v>106078</v>
      </c>
      <c r="B9065" s="17" t="s">
        <v>9026</v>
      </c>
      <c r="C9065" s="20" t="s">
        <v>19</v>
      </c>
      <c r="D9065" s="21">
        <v>0</v>
      </c>
      <c r="E9065" s="15">
        <v>0</v>
      </c>
    </row>
    <row r="9066" spans="1:5" x14ac:dyDescent="0.2">
      <c r="A9066" s="20">
        <v>103401</v>
      </c>
      <c r="B9066" s="17" t="s">
        <v>9027</v>
      </c>
      <c r="C9066" s="20" t="s">
        <v>19</v>
      </c>
      <c r="D9066" s="21">
        <v>29.97</v>
      </c>
      <c r="E9066" s="15">
        <v>0</v>
      </c>
    </row>
    <row r="9067" spans="1:5" x14ac:dyDescent="0.2">
      <c r="A9067" s="20">
        <v>103402</v>
      </c>
      <c r="B9067" s="17" t="s">
        <v>9028</v>
      </c>
      <c r="C9067" s="20" t="s">
        <v>19</v>
      </c>
      <c r="D9067" s="21">
        <v>43.6</v>
      </c>
      <c r="E9067" s="15">
        <v>0</v>
      </c>
    </row>
    <row r="9068" spans="1:5" x14ac:dyDescent="0.2">
      <c r="A9068" s="20">
        <v>103403</v>
      </c>
      <c r="B9068" s="17" t="s">
        <v>9029</v>
      </c>
      <c r="C9068" s="20" t="s">
        <v>19</v>
      </c>
      <c r="D9068" s="21">
        <v>49.05</v>
      </c>
      <c r="E9068" s="15">
        <v>0</v>
      </c>
    </row>
    <row r="9069" spans="1:5" x14ac:dyDescent="0.2">
      <c r="A9069" s="20">
        <v>103397</v>
      </c>
      <c r="B9069" s="17" t="s">
        <v>9030</v>
      </c>
      <c r="C9069" s="20" t="s">
        <v>19</v>
      </c>
      <c r="D9069" s="21">
        <v>5.44</v>
      </c>
      <c r="E9069" s="15">
        <v>0</v>
      </c>
    </row>
    <row r="9070" spans="1:5" x14ac:dyDescent="0.2">
      <c r="A9070" s="20">
        <v>103404</v>
      </c>
      <c r="B9070" s="17" t="s">
        <v>9031</v>
      </c>
      <c r="C9070" s="20" t="s">
        <v>19</v>
      </c>
      <c r="D9070" s="21">
        <v>54.5</v>
      </c>
      <c r="E9070" s="15">
        <v>0</v>
      </c>
    </row>
    <row r="9071" spans="1:5" x14ac:dyDescent="0.2">
      <c r="A9071" s="20">
        <v>103405</v>
      </c>
      <c r="B9071" s="17" t="s">
        <v>9032</v>
      </c>
      <c r="C9071" s="20" t="s">
        <v>19</v>
      </c>
      <c r="D9071" s="21">
        <v>61.31</v>
      </c>
      <c r="E9071" s="15">
        <v>0</v>
      </c>
    </row>
    <row r="9072" spans="1:5" x14ac:dyDescent="0.2">
      <c r="A9072" s="20">
        <v>103406</v>
      </c>
      <c r="B9072" s="17" t="s">
        <v>9033</v>
      </c>
      <c r="C9072" s="20" t="s">
        <v>19</v>
      </c>
      <c r="D9072" s="21">
        <v>68.13</v>
      </c>
      <c r="E9072" s="15">
        <v>0</v>
      </c>
    </row>
    <row r="9073" spans="1:5" x14ac:dyDescent="0.2">
      <c r="A9073" s="20">
        <v>103407</v>
      </c>
      <c r="B9073" s="17" t="s">
        <v>9034</v>
      </c>
      <c r="C9073" s="20" t="s">
        <v>19</v>
      </c>
      <c r="D9073" s="21">
        <v>76.3</v>
      </c>
      <c r="E9073" s="15">
        <v>0</v>
      </c>
    </row>
    <row r="9074" spans="1:5" x14ac:dyDescent="0.2">
      <c r="A9074" s="20">
        <v>103408</v>
      </c>
      <c r="B9074" s="17" t="s">
        <v>9035</v>
      </c>
      <c r="C9074" s="20" t="s">
        <v>19</v>
      </c>
      <c r="D9074" s="21">
        <v>85.85</v>
      </c>
      <c r="E9074" s="15">
        <v>0</v>
      </c>
    </row>
    <row r="9075" spans="1:5" x14ac:dyDescent="0.2">
      <c r="A9075" s="20">
        <v>103398</v>
      </c>
      <c r="B9075" s="17" t="s">
        <v>9036</v>
      </c>
      <c r="C9075" s="20" t="s">
        <v>19</v>
      </c>
      <c r="D9075" s="21">
        <v>8.7100000000000009</v>
      </c>
      <c r="E9075" s="15">
        <v>0</v>
      </c>
    </row>
    <row r="9076" spans="1:5" x14ac:dyDescent="0.2">
      <c r="A9076" s="20">
        <v>103409</v>
      </c>
      <c r="B9076" s="17" t="s">
        <v>9037</v>
      </c>
      <c r="C9076" s="20" t="s">
        <v>19</v>
      </c>
      <c r="D9076" s="21">
        <v>96.74</v>
      </c>
      <c r="E9076" s="15">
        <v>0</v>
      </c>
    </row>
    <row r="9077" spans="1:5" x14ac:dyDescent="0.2">
      <c r="A9077" s="20">
        <v>103410</v>
      </c>
      <c r="B9077" s="17" t="s">
        <v>9038</v>
      </c>
      <c r="C9077" s="20" t="s">
        <v>19</v>
      </c>
      <c r="D9077" s="21">
        <v>109.01</v>
      </c>
      <c r="E9077" s="15">
        <v>0</v>
      </c>
    </row>
    <row r="9078" spans="1:5" x14ac:dyDescent="0.2">
      <c r="A9078" s="20">
        <v>103399</v>
      </c>
      <c r="B9078" s="17" t="s">
        <v>9039</v>
      </c>
      <c r="C9078" s="20" t="s">
        <v>19</v>
      </c>
      <c r="D9078" s="21">
        <v>17.16</v>
      </c>
      <c r="E9078" s="15">
        <v>0</v>
      </c>
    </row>
    <row r="9079" spans="1:5" x14ac:dyDescent="0.2">
      <c r="A9079" s="20">
        <v>103400</v>
      </c>
      <c r="B9079" s="17" t="s">
        <v>9040</v>
      </c>
      <c r="C9079" s="20" t="s">
        <v>19</v>
      </c>
      <c r="D9079" s="21">
        <v>24.52</v>
      </c>
      <c r="E9079" s="15">
        <v>0</v>
      </c>
    </row>
    <row r="9080" spans="1:5" x14ac:dyDescent="0.2">
      <c r="A9080" s="20">
        <v>103415</v>
      </c>
      <c r="B9080" s="17" t="s">
        <v>9041</v>
      </c>
      <c r="C9080" s="20" t="s">
        <v>19</v>
      </c>
      <c r="D9080" s="21">
        <v>59.95</v>
      </c>
      <c r="E9080" s="15">
        <v>0</v>
      </c>
    </row>
    <row r="9081" spans="1:5" x14ac:dyDescent="0.2">
      <c r="A9081" s="20">
        <v>103416</v>
      </c>
      <c r="B9081" s="17" t="s">
        <v>9042</v>
      </c>
      <c r="C9081" s="20" t="s">
        <v>19</v>
      </c>
      <c r="D9081" s="21">
        <v>87.21</v>
      </c>
      <c r="E9081" s="15">
        <v>0</v>
      </c>
    </row>
    <row r="9082" spans="1:5" x14ac:dyDescent="0.2">
      <c r="A9082" s="20">
        <v>103417</v>
      </c>
      <c r="B9082" s="17" t="s">
        <v>9043</v>
      </c>
      <c r="C9082" s="20" t="s">
        <v>19</v>
      </c>
      <c r="D9082" s="21">
        <v>98.11</v>
      </c>
      <c r="E9082" s="15">
        <v>0</v>
      </c>
    </row>
    <row r="9083" spans="1:5" x14ac:dyDescent="0.2">
      <c r="A9083" s="20">
        <v>103411</v>
      </c>
      <c r="B9083" s="17" t="s">
        <v>9044</v>
      </c>
      <c r="C9083" s="20" t="s">
        <v>19</v>
      </c>
      <c r="D9083" s="21">
        <v>10.89</v>
      </c>
      <c r="E9083" s="15">
        <v>0</v>
      </c>
    </row>
    <row r="9084" spans="1:5" x14ac:dyDescent="0.2">
      <c r="A9084" s="20">
        <v>103418</v>
      </c>
      <c r="B9084" s="17" t="s">
        <v>9045</v>
      </c>
      <c r="C9084" s="20" t="s">
        <v>19</v>
      </c>
      <c r="D9084" s="21">
        <v>109.01</v>
      </c>
      <c r="E9084" s="15">
        <v>0</v>
      </c>
    </row>
    <row r="9085" spans="1:5" x14ac:dyDescent="0.2">
      <c r="A9085" s="20">
        <v>103419</v>
      </c>
      <c r="B9085" s="17" t="s">
        <v>9046</v>
      </c>
      <c r="C9085" s="20" t="s">
        <v>19</v>
      </c>
      <c r="D9085" s="21">
        <v>122.64</v>
      </c>
      <c r="E9085" s="15">
        <v>0</v>
      </c>
    </row>
    <row r="9086" spans="1:5" x14ac:dyDescent="0.2">
      <c r="A9086" s="20">
        <v>103420</v>
      </c>
      <c r="B9086" s="17" t="s">
        <v>9047</v>
      </c>
      <c r="C9086" s="20" t="s">
        <v>19</v>
      </c>
      <c r="D9086" s="21">
        <v>136.26</v>
      </c>
      <c r="E9086" s="15">
        <v>0</v>
      </c>
    </row>
    <row r="9087" spans="1:5" x14ac:dyDescent="0.2">
      <c r="A9087" s="20">
        <v>103421</v>
      </c>
      <c r="B9087" s="17" t="s">
        <v>9048</v>
      </c>
      <c r="C9087" s="20" t="s">
        <v>19</v>
      </c>
      <c r="D9087" s="21">
        <v>152.61000000000001</v>
      </c>
      <c r="E9087" s="15">
        <v>0</v>
      </c>
    </row>
    <row r="9088" spans="1:5" x14ac:dyDescent="0.2">
      <c r="A9088" s="20">
        <v>103422</v>
      </c>
      <c r="B9088" s="17" t="s">
        <v>9049</v>
      </c>
      <c r="C9088" s="20" t="s">
        <v>19</v>
      </c>
      <c r="D9088" s="21">
        <v>171.69</v>
      </c>
      <c r="E9088" s="15">
        <v>0</v>
      </c>
    </row>
    <row r="9089" spans="1:5" x14ac:dyDescent="0.2">
      <c r="A9089" s="20">
        <v>103412</v>
      </c>
      <c r="B9089" s="17" t="s">
        <v>9050</v>
      </c>
      <c r="C9089" s="20" t="s">
        <v>19</v>
      </c>
      <c r="D9089" s="21">
        <v>17.43</v>
      </c>
      <c r="E9089" s="15">
        <v>0</v>
      </c>
    </row>
    <row r="9090" spans="1:5" x14ac:dyDescent="0.2">
      <c r="A9090" s="20">
        <v>103423</v>
      </c>
      <c r="B9090" s="17" t="s">
        <v>9051</v>
      </c>
      <c r="C9090" s="20" t="s">
        <v>19</v>
      </c>
      <c r="D9090" s="21">
        <v>193.5</v>
      </c>
      <c r="E9090" s="15">
        <v>0</v>
      </c>
    </row>
    <row r="9091" spans="1:5" x14ac:dyDescent="0.2">
      <c r="A9091" s="20">
        <v>103424</v>
      </c>
      <c r="B9091" s="17" t="s">
        <v>9052</v>
      </c>
      <c r="C9091" s="20" t="s">
        <v>19</v>
      </c>
      <c r="D9091" s="21">
        <v>218.02</v>
      </c>
      <c r="E9091" s="15">
        <v>0</v>
      </c>
    </row>
    <row r="9092" spans="1:5" x14ac:dyDescent="0.2">
      <c r="A9092" s="20">
        <v>103413</v>
      </c>
      <c r="B9092" s="17" t="s">
        <v>9053</v>
      </c>
      <c r="C9092" s="20" t="s">
        <v>19</v>
      </c>
      <c r="D9092" s="21">
        <v>34.33</v>
      </c>
      <c r="E9092" s="15">
        <v>0</v>
      </c>
    </row>
    <row r="9093" spans="1:5" x14ac:dyDescent="0.2">
      <c r="A9093" s="20">
        <v>103414</v>
      </c>
      <c r="B9093" s="17" t="s">
        <v>9054</v>
      </c>
      <c r="C9093" s="20" t="s">
        <v>19</v>
      </c>
      <c r="D9093" s="21">
        <v>49.05</v>
      </c>
      <c r="E9093" s="15">
        <v>0</v>
      </c>
    </row>
    <row r="9094" spans="1:5" x14ac:dyDescent="0.2">
      <c r="A9094" s="20">
        <v>103432</v>
      </c>
      <c r="B9094" s="17" t="s">
        <v>9055</v>
      </c>
      <c r="C9094" s="20" t="s">
        <v>19</v>
      </c>
      <c r="D9094" s="21">
        <v>1663.34</v>
      </c>
    </row>
    <row r="9095" spans="1:5" x14ac:dyDescent="0.2">
      <c r="A9095" s="20">
        <v>103430</v>
      </c>
      <c r="B9095" s="17" t="s">
        <v>9056</v>
      </c>
      <c r="C9095" s="20" t="s">
        <v>19</v>
      </c>
      <c r="D9095" s="21">
        <v>37.630000000000003</v>
      </c>
    </row>
    <row r="9096" spans="1:5" x14ac:dyDescent="0.2">
      <c r="A9096" s="20">
        <v>103431</v>
      </c>
      <c r="B9096" s="17" t="s">
        <v>9057</v>
      </c>
      <c r="C9096" s="20" t="s">
        <v>19</v>
      </c>
      <c r="D9096" s="21">
        <v>66.52</v>
      </c>
    </row>
    <row r="9097" spans="1:5" x14ac:dyDescent="0.2">
      <c r="A9097" s="20">
        <v>103433</v>
      </c>
      <c r="B9097" s="17" t="s">
        <v>9058</v>
      </c>
      <c r="C9097" s="20" t="s">
        <v>19</v>
      </c>
      <c r="D9097" s="21">
        <v>36.28</v>
      </c>
    </row>
    <row r="9098" spans="1:5" x14ac:dyDescent="0.2">
      <c r="A9098" s="20">
        <v>103434</v>
      </c>
      <c r="B9098" s="17" t="s">
        <v>9059</v>
      </c>
      <c r="C9098" s="20" t="s">
        <v>19</v>
      </c>
      <c r="D9098" s="21">
        <v>50.54</v>
      </c>
    </row>
    <row r="9099" spans="1:5" x14ac:dyDescent="0.2">
      <c r="A9099" s="20">
        <v>103435</v>
      </c>
      <c r="B9099" s="17" t="s">
        <v>9060</v>
      </c>
      <c r="C9099" s="20" t="s">
        <v>19</v>
      </c>
      <c r="D9099" s="21">
        <v>94.32</v>
      </c>
    </row>
    <row r="9100" spans="1:5" x14ac:dyDescent="0.2">
      <c r="A9100" s="20">
        <v>103436</v>
      </c>
      <c r="B9100" s="17" t="s">
        <v>9061</v>
      </c>
      <c r="C9100" s="20" t="s">
        <v>19</v>
      </c>
      <c r="D9100" s="21">
        <v>2348.92</v>
      </c>
    </row>
    <row r="9101" spans="1:5" x14ac:dyDescent="0.2">
      <c r="A9101" s="20">
        <v>103482</v>
      </c>
      <c r="B9101" s="17" t="s">
        <v>9062</v>
      </c>
      <c r="C9101" s="20" t="s">
        <v>19</v>
      </c>
      <c r="D9101" s="21">
        <v>0</v>
      </c>
    </row>
    <row r="9102" spans="1:5" x14ac:dyDescent="0.2">
      <c r="A9102" s="20">
        <v>103465</v>
      </c>
      <c r="B9102" s="17" t="s">
        <v>9063</v>
      </c>
      <c r="C9102" s="20" t="s">
        <v>19</v>
      </c>
      <c r="D9102" s="21">
        <v>0</v>
      </c>
    </row>
    <row r="9103" spans="1:5" x14ac:dyDescent="0.2">
      <c r="A9103" s="20">
        <v>103483</v>
      </c>
      <c r="B9103" s="17" t="s">
        <v>9064</v>
      </c>
      <c r="C9103" s="20" t="s">
        <v>19</v>
      </c>
      <c r="D9103" s="21">
        <v>0</v>
      </c>
    </row>
    <row r="9104" spans="1:5" x14ac:dyDescent="0.2">
      <c r="A9104" s="20">
        <v>103484</v>
      </c>
      <c r="B9104" s="17" t="s">
        <v>9065</v>
      </c>
      <c r="C9104" s="20" t="s">
        <v>19</v>
      </c>
      <c r="D9104" s="21">
        <v>0</v>
      </c>
    </row>
    <row r="9105" spans="1:4" x14ac:dyDescent="0.2">
      <c r="A9105" s="20">
        <v>103466</v>
      </c>
      <c r="B9105" s="17" t="s">
        <v>9066</v>
      </c>
      <c r="C9105" s="20" t="s">
        <v>19</v>
      </c>
      <c r="D9105" s="21">
        <v>0</v>
      </c>
    </row>
    <row r="9106" spans="1:4" x14ac:dyDescent="0.2">
      <c r="A9106" s="20">
        <v>103485</v>
      </c>
      <c r="B9106" s="17" t="s">
        <v>9067</v>
      </c>
      <c r="C9106" s="20" t="s">
        <v>19</v>
      </c>
      <c r="D9106" s="21">
        <v>0</v>
      </c>
    </row>
    <row r="9107" spans="1:4" x14ac:dyDescent="0.2">
      <c r="A9107" s="20">
        <v>103467</v>
      </c>
      <c r="B9107" s="17" t="s">
        <v>9068</v>
      </c>
      <c r="C9107" s="20" t="s">
        <v>19</v>
      </c>
      <c r="D9107" s="21">
        <v>0</v>
      </c>
    </row>
    <row r="9108" spans="1:4" x14ac:dyDescent="0.2">
      <c r="A9108" s="20">
        <v>103461</v>
      </c>
      <c r="B9108" s="17" t="s">
        <v>9069</v>
      </c>
      <c r="C9108" s="20" t="s">
        <v>19</v>
      </c>
      <c r="D9108" s="21">
        <v>0</v>
      </c>
    </row>
    <row r="9109" spans="1:4" x14ac:dyDescent="0.2">
      <c r="A9109" s="20">
        <v>103468</v>
      </c>
      <c r="B9109" s="17" t="s">
        <v>9070</v>
      </c>
      <c r="C9109" s="20" t="s">
        <v>19</v>
      </c>
      <c r="D9109" s="21">
        <v>0</v>
      </c>
    </row>
    <row r="9110" spans="1:4" x14ac:dyDescent="0.2">
      <c r="A9110" s="20">
        <v>103469</v>
      </c>
      <c r="B9110" s="17" t="s">
        <v>9071</v>
      </c>
      <c r="C9110" s="20" t="s">
        <v>19</v>
      </c>
      <c r="D9110" s="21">
        <v>0</v>
      </c>
    </row>
    <row r="9111" spans="1:4" x14ac:dyDescent="0.2">
      <c r="A9111" s="20">
        <v>103470</v>
      </c>
      <c r="B9111" s="17" t="s">
        <v>9072</v>
      </c>
      <c r="C9111" s="20" t="s">
        <v>19</v>
      </c>
      <c r="D9111" s="21">
        <v>0</v>
      </c>
    </row>
    <row r="9112" spans="1:4" x14ac:dyDescent="0.2">
      <c r="A9112" s="20">
        <v>103471</v>
      </c>
      <c r="B9112" s="17" t="s">
        <v>9073</v>
      </c>
      <c r="C9112" s="20" t="s">
        <v>19</v>
      </c>
      <c r="D9112" s="21">
        <v>0</v>
      </c>
    </row>
    <row r="9113" spans="1:4" x14ac:dyDescent="0.2">
      <c r="A9113" s="20">
        <v>103472</v>
      </c>
      <c r="B9113" s="17" t="s">
        <v>9074</v>
      </c>
      <c r="C9113" s="20" t="s">
        <v>19</v>
      </c>
      <c r="D9113" s="21">
        <v>0</v>
      </c>
    </row>
    <row r="9114" spans="1:4" x14ac:dyDescent="0.2">
      <c r="A9114" s="20">
        <v>103462</v>
      </c>
      <c r="B9114" s="17" t="s">
        <v>9075</v>
      </c>
      <c r="C9114" s="20" t="s">
        <v>19</v>
      </c>
      <c r="D9114" s="21">
        <v>0</v>
      </c>
    </row>
    <row r="9115" spans="1:4" x14ac:dyDescent="0.2">
      <c r="A9115" s="20">
        <v>103473</v>
      </c>
      <c r="B9115" s="17" t="s">
        <v>9076</v>
      </c>
      <c r="C9115" s="20" t="s">
        <v>19</v>
      </c>
      <c r="D9115" s="21">
        <v>0</v>
      </c>
    </row>
    <row r="9116" spans="1:4" x14ac:dyDescent="0.2">
      <c r="A9116" s="20">
        <v>103474</v>
      </c>
      <c r="B9116" s="17" t="s">
        <v>9077</v>
      </c>
      <c r="C9116" s="20" t="s">
        <v>19</v>
      </c>
      <c r="D9116" s="21">
        <v>0</v>
      </c>
    </row>
    <row r="9117" spans="1:4" x14ac:dyDescent="0.2">
      <c r="A9117" s="20">
        <v>103475</v>
      </c>
      <c r="B9117" s="17" t="s">
        <v>9078</v>
      </c>
      <c r="C9117" s="20" t="s">
        <v>19</v>
      </c>
      <c r="D9117" s="21">
        <v>0</v>
      </c>
    </row>
    <row r="9118" spans="1:4" x14ac:dyDescent="0.2">
      <c r="A9118" s="20">
        <v>103476</v>
      </c>
      <c r="B9118" s="17" t="s">
        <v>9079</v>
      </c>
      <c r="C9118" s="20" t="s">
        <v>19</v>
      </c>
      <c r="D9118" s="21">
        <v>0</v>
      </c>
    </row>
    <row r="9119" spans="1:4" x14ac:dyDescent="0.2">
      <c r="A9119" s="20">
        <v>103477</v>
      </c>
      <c r="B9119" s="17" t="s">
        <v>9080</v>
      </c>
      <c r="C9119" s="20" t="s">
        <v>19</v>
      </c>
      <c r="D9119" s="21">
        <v>0</v>
      </c>
    </row>
    <row r="9120" spans="1:4" x14ac:dyDescent="0.2">
      <c r="A9120" s="20">
        <v>103463</v>
      </c>
      <c r="B9120" s="17" t="s">
        <v>9081</v>
      </c>
      <c r="C9120" s="20" t="s">
        <v>19</v>
      </c>
      <c r="D9120" s="21">
        <v>0</v>
      </c>
    </row>
    <row r="9121" spans="1:4" x14ac:dyDescent="0.2">
      <c r="A9121" s="20">
        <v>103478</v>
      </c>
      <c r="B9121" s="17" t="s">
        <v>9082</v>
      </c>
      <c r="C9121" s="20" t="s">
        <v>19</v>
      </c>
      <c r="D9121" s="21">
        <v>0</v>
      </c>
    </row>
    <row r="9122" spans="1:4" x14ac:dyDescent="0.2">
      <c r="A9122" s="20">
        <v>103479</v>
      </c>
      <c r="B9122" s="17" t="s">
        <v>9083</v>
      </c>
      <c r="C9122" s="20" t="s">
        <v>19</v>
      </c>
      <c r="D9122" s="21">
        <v>0</v>
      </c>
    </row>
    <row r="9123" spans="1:4" x14ac:dyDescent="0.2">
      <c r="A9123" s="20">
        <v>103480</v>
      </c>
      <c r="B9123" s="17" t="s">
        <v>9084</v>
      </c>
      <c r="C9123" s="20" t="s">
        <v>19</v>
      </c>
      <c r="D9123" s="21">
        <v>0</v>
      </c>
    </row>
    <row r="9124" spans="1:4" x14ac:dyDescent="0.2">
      <c r="A9124" s="20">
        <v>103464</v>
      </c>
      <c r="B9124" s="17" t="s">
        <v>9085</v>
      </c>
      <c r="C9124" s="20" t="s">
        <v>19</v>
      </c>
      <c r="D9124" s="21">
        <v>0</v>
      </c>
    </row>
    <row r="9125" spans="1:4" x14ac:dyDescent="0.2">
      <c r="A9125" s="20">
        <v>103481</v>
      </c>
      <c r="B9125" s="17" t="s">
        <v>9086</v>
      </c>
      <c r="C9125" s="20" t="s">
        <v>19</v>
      </c>
      <c r="D9125" s="21">
        <v>0</v>
      </c>
    </row>
    <row r="9126" spans="1:4" x14ac:dyDescent="0.2">
      <c r="A9126" s="20">
        <v>103459</v>
      </c>
      <c r="B9126" s="17" t="s">
        <v>9087</v>
      </c>
      <c r="C9126" s="20" t="s">
        <v>19</v>
      </c>
      <c r="D9126" s="21">
        <v>0</v>
      </c>
    </row>
    <row r="9127" spans="1:4" x14ac:dyDescent="0.2">
      <c r="A9127" s="20">
        <v>103460</v>
      </c>
      <c r="B9127" s="17" t="s">
        <v>9088</v>
      </c>
      <c r="C9127" s="20" t="s">
        <v>19</v>
      </c>
      <c r="D9127" s="21">
        <v>0</v>
      </c>
    </row>
    <row r="9128" spans="1:4" x14ac:dyDescent="0.2">
      <c r="A9128" s="20">
        <v>103443</v>
      </c>
      <c r="B9128" s="17" t="s">
        <v>9089</v>
      </c>
      <c r="C9128" s="20" t="s">
        <v>19</v>
      </c>
      <c r="D9128" s="21">
        <v>0</v>
      </c>
    </row>
    <row r="9129" spans="1:4" x14ac:dyDescent="0.2">
      <c r="A9129" s="20">
        <v>103444</v>
      </c>
      <c r="B9129" s="17" t="s">
        <v>9090</v>
      </c>
      <c r="C9129" s="20" t="s">
        <v>19</v>
      </c>
      <c r="D9129" s="21">
        <v>0</v>
      </c>
    </row>
    <row r="9130" spans="1:4" x14ac:dyDescent="0.2">
      <c r="A9130" s="20">
        <v>103445</v>
      </c>
      <c r="B9130" s="17" t="s">
        <v>9091</v>
      </c>
      <c r="C9130" s="20" t="s">
        <v>19</v>
      </c>
      <c r="D9130" s="21">
        <v>0</v>
      </c>
    </row>
    <row r="9131" spans="1:4" x14ac:dyDescent="0.2">
      <c r="A9131" s="20">
        <v>103446</v>
      </c>
      <c r="B9131" s="17" t="s">
        <v>9092</v>
      </c>
      <c r="C9131" s="20" t="s">
        <v>19</v>
      </c>
      <c r="D9131" s="21">
        <v>0</v>
      </c>
    </row>
    <row r="9132" spans="1:4" x14ac:dyDescent="0.2">
      <c r="A9132" s="20">
        <v>103447</v>
      </c>
      <c r="B9132" s="17" t="s">
        <v>9093</v>
      </c>
      <c r="C9132" s="20" t="s">
        <v>19</v>
      </c>
      <c r="D9132" s="21">
        <v>0</v>
      </c>
    </row>
    <row r="9133" spans="1:4" x14ac:dyDescent="0.2">
      <c r="A9133" s="20">
        <v>103448</v>
      </c>
      <c r="B9133" s="17" t="s">
        <v>9094</v>
      </c>
      <c r="C9133" s="20" t="s">
        <v>19</v>
      </c>
      <c r="D9133" s="21">
        <v>0</v>
      </c>
    </row>
    <row r="9134" spans="1:4" x14ac:dyDescent="0.2">
      <c r="A9134" s="20">
        <v>103449</v>
      </c>
      <c r="B9134" s="17" t="s">
        <v>9095</v>
      </c>
      <c r="C9134" s="20" t="s">
        <v>19</v>
      </c>
      <c r="D9134" s="21">
        <v>0</v>
      </c>
    </row>
    <row r="9135" spans="1:4" x14ac:dyDescent="0.2">
      <c r="A9135" s="20">
        <v>103450</v>
      </c>
      <c r="B9135" s="17" t="s">
        <v>9096</v>
      </c>
      <c r="C9135" s="20" t="s">
        <v>19</v>
      </c>
      <c r="D9135" s="21">
        <v>0</v>
      </c>
    </row>
    <row r="9136" spans="1:4" x14ac:dyDescent="0.2">
      <c r="A9136" s="20">
        <v>103451</v>
      </c>
      <c r="B9136" s="17" t="s">
        <v>9097</v>
      </c>
      <c r="C9136" s="20" t="s">
        <v>19</v>
      </c>
      <c r="D9136" s="21">
        <v>0</v>
      </c>
    </row>
    <row r="9137" spans="1:4" x14ac:dyDescent="0.2">
      <c r="A9137" s="20">
        <v>103452</v>
      </c>
      <c r="B9137" s="17" t="s">
        <v>9098</v>
      </c>
      <c r="C9137" s="20" t="s">
        <v>19</v>
      </c>
      <c r="D9137" s="21">
        <v>0</v>
      </c>
    </row>
    <row r="9138" spans="1:4" x14ac:dyDescent="0.2">
      <c r="A9138" s="20">
        <v>103453</v>
      </c>
      <c r="B9138" s="17" t="s">
        <v>9099</v>
      </c>
      <c r="C9138" s="20" t="s">
        <v>19</v>
      </c>
      <c r="D9138" s="21">
        <v>0</v>
      </c>
    </row>
    <row r="9139" spans="1:4" x14ac:dyDescent="0.2">
      <c r="A9139" s="20">
        <v>103454</v>
      </c>
      <c r="B9139" s="17" t="s">
        <v>9100</v>
      </c>
      <c r="C9139" s="20" t="s">
        <v>19</v>
      </c>
      <c r="D9139" s="21">
        <v>0</v>
      </c>
    </row>
    <row r="9140" spans="1:4" x14ac:dyDescent="0.2">
      <c r="A9140" s="20">
        <v>103455</v>
      </c>
      <c r="B9140" s="17" t="s">
        <v>9101</v>
      </c>
      <c r="C9140" s="20" t="s">
        <v>19</v>
      </c>
      <c r="D9140" s="21">
        <v>0</v>
      </c>
    </row>
    <row r="9141" spans="1:4" x14ac:dyDescent="0.2">
      <c r="A9141" s="20">
        <v>103456</v>
      </c>
      <c r="B9141" s="17" t="s">
        <v>9102</v>
      </c>
      <c r="C9141" s="20" t="s">
        <v>19</v>
      </c>
      <c r="D9141" s="21">
        <v>0</v>
      </c>
    </row>
    <row r="9142" spans="1:4" x14ac:dyDescent="0.2">
      <c r="A9142" s="20">
        <v>103457</v>
      </c>
      <c r="B9142" s="17" t="s">
        <v>9103</v>
      </c>
      <c r="C9142" s="20" t="s">
        <v>19</v>
      </c>
      <c r="D9142" s="21">
        <v>0</v>
      </c>
    </row>
    <row r="9143" spans="1:4" x14ac:dyDescent="0.2">
      <c r="A9143" s="20">
        <v>103458</v>
      </c>
      <c r="B9143" s="17" t="s">
        <v>9104</v>
      </c>
      <c r="C9143" s="20" t="s">
        <v>19</v>
      </c>
      <c r="D9143" s="21">
        <v>0</v>
      </c>
    </row>
    <row r="9144" spans="1:4" x14ac:dyDescent="0.2">
      <c r="A9144" s="20">
        <v>103425</v>
      </c>
      <c r="B9144" s="17" t="s">
        <v>9105</v>
      </c>
      <c r="C9144" s="20" t="s">
        <v>19</v>
      </c>
      <c r="D9144" s="21">
        <v>17.93</v>
      </c>
    </row>
    <row r="9145" spans="1:4" x14ac:dyDescent="0.2">
      <c r="A9145" s="20">
        <v>103428</v>
      </c>
      <c r="B9145" s="17" t="s">
        <v>9106</v>
      </c>
      <c r="C9145" s="20" t="s">
        <v>19</v>
      </c>
      <c r="D9145" s="21">
        <v>277.89</v>
      </c>
    </row>
    <row r="9146" spans="1:4" x14ac:dyDescent="0.2">
      <c r="A9146" s="20">
        <v>103426</v>
      </c>
      <c r="B9146" s="17" t="s">
        <v>9107</v>
      </c>
      <c r="C9146" s="20" t="s">
        <v>19</v>
      </c>
      <c r="D9146" s="21">
        <v>22.17</v>
      </c>
    </row>
    <row r="9147" spans="1:4" x14ac:dyDescent="0.2">
      <c r="A9147" s="20">
        <v>103429</v>
      </c>
      <c r="B9147" s="17" t="s">
        <v>9108</v>
      </c>
      <c r="C9147" s="20" t="s">
        <v>19</v>
      </c>
      <c r="D9147" s="21">
        <v>2933.9</v>
      </c>
    </row>
    <row r="9148" spans="1:4" x14ac:dyDescent="0.2">
      <c r="A9148" s="20">
        <v>103427</v>
      </c>
      <c r="B9148" s="17" t="s">
        <v>9109</v>
      </c>
      <c r="C9148" s="20" t="s">
        <v>19</v>
      </c>
      <c r="D9148" s="21">
        <v>44.33</v>
      </c>
    </row>
    <row r="9149" spans="1:4" x14ac:dyDescent="0.2">
      <c r="A9149" s="20">
        <v>103393</v>
      </c>
      <c r="B9149" s="17" t="s">
        <v>9110</v>
      </c>
      <c r="C9149" s="20" t="s">
        <v>26</v>
      </c>
      <c r="D9149" s="21">
        <v>5473.4</v>
      </c>
    </row>
    <row r="9150" spans="1:4" x14ac:dyDescent="0.2">
      <c r="A9150" s="20">
        <v>103376</v>
      </c>
      <c r="B9150" s="17" t="s">
        <v>9111</v>
      </c>
      <c r="C9150" s="20" t="s">
        <v>26</v>
      </c>
      <c r="D9150" s="21">
        <v>134.44</v>
      </c>
    </row>
    <row r="9151" spans="1:4" x14ac:dyDescent="0.2">
      <c r="A9151" s="20">
        <v>104804</v>
      </c>
      <c r="B9151" s="17" t="s">
        <v>9112</v>
      </c>
      <c r="C9151" s="20" t="s">
        <v>26</v>
      </c>
      <c r="D9151" s="21">
        <v>0</v>
      </c>
    </row>
    <row r="9152" spans="1:4" x14ac:dyDescent="0.2">
      <c r="A9152" s="20">
        <v>104805</v>
      </c>
      <c r="B9152" s="17" t="s">
        <v>9113</v>
      </c>
      <c r="C9152" s="20" t="s">
        <v>26</v>
      </c>
      <c r="D9152" s="21">
        <v>0</v>
      </c>
    </row>
    <row r="9153" spans="1:4" x14ac:dyDescent="0.2">
      <c r="A9153" s="20">
        <v>103377</v>
      </c>
      <c r="B9153" s="17" t="s">
        <v>9114</v>
      </c>
      <c r="C9153" s="20" t="s">
        <v>26</v>
      </c>
      <c r="D9153" s="21">
        <v>287.39</v>
      </c>
    </row>
    <row r="9154" spans="1:4" x14ac:dyDescent="0.2">
      <c r="A9154" s="20">
        <v>104806</v>
      </c>
      <c r="B9154" s="17" t="s">
        <v>9115</v>
      </c>
      <c r="C9154" s="20" t="s">
        <v>26</v>
      </c>
      <c r="D9154" s="21">
        <v>0</v>
      </c>
    </row>
    <row r="9155" spans="1:4" x14ac:dyDescent="0.2">
      <c r="A9155" s="20">
        <v>103378</v>
      </c>
      <c r="B9155" s="17" t="s">
        <v>9116</v>
      </c>
      <c r="C9155" s="20" t="s">
        <v>26</v>
      </c>
      <c r="D9155" s="21">
        <v>0</v>
      </c>
    </row>
    <row r="9156" spans="1:4" x14ac:dyDescent="0.2">
      <c r="A9156" s="20">
        <v>103372</v>
      </c>
      <c r="B9156" s="17" t="s">
        <v>9117</v>
      </c>
      <c r="C9156" s="20" t="s">
        <v>26</v>
      </c>
      <c r="D9156" s="21">
        <v>5.82</v>
      </c>
    </row>
    <row r="9157" spans="1:4" x14ac:dyDescent="0.2">
      <c r="A9157" s="20">
        <v>103379</v>
      </c>
      <c r="B9157" s="17" t="s">
        <v>9118</v>
      </c>
      <c r="C9157" s="20" t="s">
        <v>26</v>
      </c>
      <c r="D9157" s="21">
        <v>447.22</v>
      </c>
    </row>
    <row r="9158" spans="1:4" x14ac:dyDescent="0.2">
      <c r="A9158" s="20">
        <v>103380</v>
      </c>
      <c r="B9158" s="17" t="s">
        <v>9119</v>
      </c>
      <c r="C9158" s="20" t="s">
        <v>26</v>
      </c>
      <c r="D9158" s="21">
        <v>0</v>
      </c>
    </row>
    <row r="9159" spans="1:4" x14ac:dyDescent="0.2">
      <c r="A9159" s="20">
        <v>103381</v>
      </c>
      <c r="B9159" s="17" t="s">
        <v>9120</v>
      </c>
      <c r="C9159" s="20" t="s">
        <v>26</v>
      </c>
      <c r="D9159" s="21">
        <v>0</v>
      </c>
    </row>
    <row r="9160" spans="1:4" x14ac:dyDescent="0.2">
      <c r="A9160" s="20">
        <v>103382</v>
      </c>
      <c r="B9160" s="17" t="s">
        <v>9121</v>
      </c>
      <c r="C9160" s="20" t="s">
        <v>26</v>
      </c>
      <c r="D9160" s="21">
        <v>0</v>
      </c>
    </row>
    <row r="9161" spans="1:4" x14ac:dyDescent="0.2">
      <c r="A9161" s="20">
        <v>103383</v>
      </c>
      <c r="B9161" s="17" t="s">
        <v>9122</v>
      </c>
      <c r="C9161" s="20" t="s">
        <v>26</v>
      </c>
      <c r="D9161" s="21">
        <v>1095.03</v>
      </c>
    </row>
    <row r="9162" spans="1:4" x14ac:dyDescent="0.2">
      <c r="A9162" s="20">
        <v>103373</v>
      </c>
      <c r="B9162" s="17" t="s">
        <v>9123</v>
      </c>
      <c r="C9162" s="20" t="s">
        <v>26</v>
      </c>
      <c r="D9162" s="21">
        <v>11.38</v>
      </c>
    </row>
    <row r="9163" spans="1:4" x14ac:dyDescent="0.2">
      <c r="A9163" s="20">
        <v>103384</v>
      </c>
      <c r="B9163" s="17" t="s">
        <v>9124</v>
      </c>
      <c r="C9163" s="20" t="s">
        <v>26</v>
      </c>
      <c r="D9163" s="21">
        <v>0</v>
      </c>
    </row>
    <row r="9164" spans="1:4" x14ac:dyDescent="0.2">
      <c r="A9164" s="20">
        <v>103385</v>
      </c>
      <c r="B9164" s="17" t="s">
        <v>9125</v>
      </c>
      <c r="C9164" s="20" t="s">
        <v>26</v>
      </c>
      <c r="D9164" s="21">
        <v>1765.86</v>
      </c>
    </row>
    <row r="9165" spans="1:4" x14ac:dyDescent="0.2">
      <c r="A9165" s="20">
        <v>103386</v>
      </c>
      <c r="B9165" s="17" t="s">
        <v>9126</v>
      </c>
      <c r="C9165" s="20" t="s">
        <v>26</v>
      </c>
      <c r="D9165" s="21">
        <v>0</v>
      </c>
    </row>
    <row r="9166" spans="1:4" x14ac:dyDescent="0.2">
      <c r="A9166" s="20">
        <v>103387</v>
      </c>
      <c r="B9166" s="17" t="s">
        <v>9127</v>
      </c>
      <c r="C9166" s="20" t="s">
        <v>26</v>
      </c>
      <c r="D9166" s="21">
        <v>3097.59</v>
      </c>
    </row>
    <row r="9167" spans="1:4" x14ac:dyDescent="0.2">
      <c r="A9167" s="20">
        <v>103388</v>
      </c>
      <c r="B9167" s="17" t="s">
        <v>9128</v>
      </c>
      <c r="C9167" s="20" t="s">
        <v>26</v>
      </c>
      <c r="D9167" s="21">
        <v>0</v>
      </c>
    </row>
    <row r="9168" spans="1:4" x14ac:dyDescent="0.2">
      <c r="A9168" s="20">
        <v>103374</v>
      </c>
      <c r="B9168" s="17" t="s">
        <v>9129</v>
      </c>
      <c r="C9168" s="20" t="s">
        <v>26</v>
      </c>
      <c r="D9168" s="21">
        <v>0</v>
      </c>
    </row>
    <row r="9169" spans="1:4" x14ac:dyDescent="0.2">
      <c r="A9169" s="20">
        <v>103389</v>
      </c>
      <c r="B9169" s="17" t="s">
        <v>9130</v>
      </c>
      <c r="C9169" s="20" t="s">
        <v>26</v>
      </c>
      <c r="D9169" s="21">
        <v>4606.57</v>
      </c>
    </row>
    <row r="9170" spans="1:4" x14ac:dyDescent="0.2">
      <c r="A9170" s="20">
        <v>103390</v>
      </c>
      <c r="B9170" s="17" t="s">
        <v>9131</v>
      </c>
      <c r="C9170" s="20" t="s">
        <v>26</v>
      </c>
      <c r="D9170" s="21">
        <v>0</v>
      </c>
    </row>
    <row r="9171" spans="1:4" x14ac:dyDescent="0.2">
      <c r="A9171" s="20">
        <v>103391</v>
      </c>
      <c r="B9171" s="17" t="s">
        <v>9132</v>
      </c>
      <c r="C9171" s="20" t="s">
        <v>26</v>
      </c>
      <c r="D9171" s="21">
        <v>3037.43</v>
      </c>
    </row>
    <row r="9172" spans="1:4" x14ac:dyDescent="0.2">
      <c r="A9172" s="20">
        <v>103375</v>
      </c>
      <c r="B9172" s="17" t="s">
        <v>9133</v>
      </c>
      <c r="C9172" s="20" t="s">
        <v>26</v>
      </c>
      <c r="D9172" s="21">
        <v>0</v>
      </c>
    </row>
    <row r="9173" spans="1:4" x14ac:dyDescent="0.2">
      <c r="A9173" s="20">
        <v>103392</v>
      </c>
      <c r="B9173" s="17" t="s">
        <v>9134</v>
      </c>
      <c r="C9173" s="20" t="s">
        <v>26</v>
      </c>
      <c r="D9173" s="21">
        <v>4962.24</v>
      </c>
    </row>
    <row r="9174" spans="1:4" x14ac:dyDescent="0.2">
      <c r="A9174" s="20">
        <v>103440</v>
      </c>
      <c r="B9174" s="17" t="s">
        <v>9135</v>
      </c>
      <c r="C9174" s="20" t="s">
        <v>19</v>
      </c>
      <c r="D9174" s="21">
        <v>449.83</v>
      </c>
    </row>
    <row r="9175" spans="1:4" x14ac:dyDescent="0.2">
      <c r="A9175" s="20">
        <v>103441</v>
      </c>
      <c r="B9175" s="17" t="s">
        <v>9136</v>
      </c>
      <c r="C9175" s="20" t="s">
        <v>19</v>
      </c>
      <c r="D9175" s="21">
        <v>455.16</v>
      </c>
    </row>
    <row r="9176" spans="1:4" x14ac:dyDescent="0.2">
      <c r="A9176" s="20">
        <v>103442</v>
      </c>
      <c r="B9176" s="17" t="s">
        <v>9137</v>
      </c>
      <c r="C9176" s="20" t="s">
        <v>19</v>
      </c>
      <c r="D9176" s="21">
        <v>583.80999999999995</v>
      </c>
    </row>
    <row r="9177" spans="1:4" x14ac:dyDescent="0.2">
      <c r="A9177" s="20">
        <v>103437</v>
      </c>
      <c r="B9177" s="17" t="s">
        <v>9138</v>
      </c>
      <c r="C9177" s="20" t="s">
        <v>19</v>
      </c>
      <c r="D9177" s="21">
        <v>195.31</v>
      </c>
    </row>
    <row r="9178" spans="1:4" x14ac:dyDescent="0.2">
      <c r="A9178" s="20">
        <v>103438</v>
      </c>
      <c r="B9178" s="17" t="s">
        <v>9139</v>
      </c>
      <c r="C9178" s="20" t="s">
        <v>19</v>
      </c>
      <c r="D9178" s="21">
        <v>195.31</v>
      </c>
    </row>
    <row r="9179" spans="1:4" x14ac:dyDescent="0.2">
      <c r="A9179" s="20">
        <v>103439</v>
      </c>
      <c r="B9179" s="17" t="s">
        <v>9140</v>
      </c>
      <c r="C9179" s="20" t="s">
        <v>19</v>
      </c>
      <c r="D9179" s="21">
        <v>228.22</v>
      </c>
    </row>
    <row r="9180" spans="1:4" x14ac:dyDescent="0.2">
      <c r="A9180" s="20">
        <v>106122</v>
      </c>
      <c r="B9180" s="17" t="s">
        <v>9141</v>
      </c>
      <c r="C9180" s="20" t="s">
        <v>105</v>
      </c>
      <c r="D9180" s="21">
        <v>106.44</v>
      </c>
    </row>
    <row r="9181" spans="1:4" x14ac:dyDescent="0.2">
      <c r="A9181" s="20">
        <v>106131</v>
      </c>
      <c r="B9181" s="17" t="s">
        <v>9142</v>
      </c>
      <c r="C9181" s="20" t="s">
        <v>105</v>
      </c>
      <c r="D9181" s="21">
        <v>159.05000000000001</v>
      </c>
    </row>
    <row r="9182" spans="1:4" x14ac:dyDescent="0.2">
      <c r="A9182" s="20">
        <v>106127</v>
      </c>
      <c r="B9182" s="17" t="s">
        <v>9143</v>
      </c>
      <c r="C9182" s="20" t="s">
        <v>105</v>
      </c>
      <c r="D9182" s="21">
        <v>143.19</v>
      </c>
    </row>
    <row r="9183" spans="1:4" x14ac:dyDescent="0.2">
      <c r="A9183" s="20">
        <v>106126</v>
      </c>
      <c r="B9183" s="17" t="s">
        <v>9144</v>
      </c>
      <c r="C9183" s="20" t="s">
        <v>105</v>
      </c>
      <c r="D9183" s="21">
        <v>63.25</v>
      </c>
    </row>
    <row r="9184" spans="1:4" x14ac:dyDescent="0.2">
      <c r="A9184" s="20">
        <v>106128</v>
      </c>
      <c r="B9184" s="17" t="s">
        <v>9145</v>
      </c>
      <c r="C9184" s="20" t="s">
        <v>105</v>
      </c>
      <c r="D9184" s="21">
        <v>235.56</v>
      </c>
    </row>
    <row r="9185" spans="1:4" x14ac:dyDescent="0.2">
      <c r="A9185" s="20">
        <v>106130</v>
      </c>
      <c r="B9185" s="17" t="s">
        <v>9146</v>
      </c>
      <c r="C9185" s="20" t="s">
        <v>105</v>
      </c>
      <c r="D9185" s="21">
        <v>180.13</v>
      </c>
    </row>
    <row r="9186" spans="1:4" x14ac:dyDescent="0.2">
      <c r="A9186" s="20">
        <v>106129</v>
      </c>
      <c r="B9186" s="17" t="s">
        <v>9147</v>
      </c>
      <c r="C9186" s="20" t="s">
        <v>105</v>
      </c>
      <c r="D9186" s="21">
        <v>94.69</v>
      </c>
    </row>
    <row r="9187" spans="1:4" x14ac:dyDescent="0.2">
      <c r="A9187" s="20">
        <v>106125</v>
      </c>
      <c r="B9187" s="17" t="s">
        <v>9148</v>
      </c>
      <c r="C9187" s="20" t="s">
        <v>105</v>
      </c>
      <c r="D9187" s="21">
        <v>73.2</v>
      </c>
    </row>
    <row r="9188" spans="1:4" x14ac:dyDescent="0.2">
      <c r="A9188" s="20">
        <v>106124</v>
      </c>
      <c r="B9188" s="17" t="s">
        <v>9149</v>
      </c>
      <c r="C9188" s="20" t="s">
        <v>105</v>
      </c>
      <c r="D9188" s="21">
        <v>72.930000000000007</v>
      </c>
    </row>
    <row r="9189" spans="1:4" x14ac:dyDescent="0.2">
      <c r="A9189" s="20">
        <v>106123</v>
      </c>
      <c r="B9189" s="17" t="s">
        <v>9150</v>
      </c>
      <c r="C9189" s="20" t="s">
        <v>105</v>
      </c>
      <c r="D9189" s="21">
        <v>236.15</v>
      </c>
    </row>
    <row r="9190" spans="1:4" x14ac:dyDescent="0.2">
      <c r="A9190" s="20">
        <v>106445</v>
      </c>
      <c r="B9190" s="17" t="s">
        <v>9151</v>
      </c>
      <c r="C9190" s="20" t="s">
        <v>19</v>
      </c>
      <c r="D9190" s="21">
        <v>0</v>
      </c>
    </row>
    <row r="9191" spans="1:4" x14ac:dyDescent="0.2">
      <c r="A9191" s="20">
        <v>106446</v>
      </c>
      <c r="B9191" s="17" t="s">
        <v>9152</v>
      </c>
      <c r="C9191" s="20" t="s">
        <v>19</v>
      </c>
      <c r="D9191" s="21">
        <v>0</v>
      </c>
    </row>
    <row r="9192" spans="1:4" x14ac:dyDescent="0.2">
      <c r="A9192" s="20">
        <v>106447</v>
      </c>
      <c r="B9192" s="17" t="s">
        <v>9153</v>
      </c>
      <c r="C9192" s="20" t="s">
        <v>19</v>
      </c>
      <c r="D9192" s="21">
        <v>0</v>
      </c>
    </row>
    <row r="9193" spans="1:4" x14ac:dyDescent="0.2">
      <c r="A9193" s="20">
        <v>106448</v>
      </c>
      <c r="B9193" s="17" t="s">
        <v>9154</v>
      </c>
      <c r="C9193" s="20" t="s">
        <v>19</v>
      </c>
      <c r="D9193" s="21">
        <v>0</v>
      </c>
    </row>
    <row r="9194" spans="1:4" x14ac:dyDescent="0.2">
      <c r="A9194" s="20">
        <v>106449</v>
      </c>
      <c r="B9194" s="17" t="s">
        <v>9155</v>
      </c>
      <c r="C9194" s="20" t="s">
        <v>19</v>
      </c>
      <c r="D9194" s="21">
        <v>0</v>
      </c>
    </row>
    <row r="9195" spans="1:4" x14ac:dyDescent="0.2">
      <c r="A9195" s="20">
        <v>106455</v>
      </c>
      <c r="B9195" s="17" t="s">
        <v>9156</v>
      </c>
      <c r="C9195" s="20" t="s">
        <v>26</v>
      </c>
      <c r="D9195" s="21">
        <v>1215.31</v>
      </c>
    </row>
    <row r="9196" spans="1:4" x14ac:dyDescent="0.2">
      <c r="A9196" s="20">
        <v>106450</v>
      </c>
      <c r="B9196" s="17" t="s">
        <v>9157</v>
      </c>
      <c r="C9196" s="20" t="s">
        <v>19</v>
      </c>
      <c r="D9196" s="21">
        <v>0</v>
      </c>
    </row>
    <row r="9197" spans="1:4" x14ac:dyDescent="0.2">
      <c r="A9197" s="20">
        <v>106451</v>
      </c>
      <c r="B9197" s="17" t="s">
        <v>9158</v>
      </c>
      <c r="C9197" s="20" t="s">
        <v>19</v>
      </c>
      <c r="D9197" s="21">
        <v>0</v>
      </c>
    </row>
    <row r="9198" spans="1:4" x14ac:dyDescent="0.2">
      <c r="A9198" s="20">
        <v>106452</v>
      </c>
      <c r="B9198" s="17" t="s">
        <v>9159</v>
      </c>
      <c r="C9198" s="20" t="s">
        <v>19</v>
      </c>
      <c r="D9198" s="21">
        <v>0</v>
      </c>
    </row>
    <row r="9199" spans="1:4" x14ac:dyDescent="0.2">
      <c r="A9199" s="20">
        <v>106453</v>
      </c>
      <c r="B9199" s="17" t="s">
        <v>9160</v>
      </c>
      <c r="C9199" s="20" t="s">
        <v>19</v>
      </c>
      <c r="D9199" s="21">
        <v>0</v>
      </c>
    </row>
    <row r="9200" spans="1:4" x14ac:dyDescent="0.2">
      <c r="A9200" s="20">
        <v>106454</v>
      </c>
      <c r="B9200" s="17" t="s">
        <v>9161</v>
      </c>
      <c r="C9200" s="20" t="s">
        <v>19</v>
      </c>
      <c r="D9200" s="21">
        <v>0</v>
      </c>
    </row>
    <row r="9201" spans="1:5" x14ac:dyDescent="0.2">
      <c r="A9201" s="20">
        <v>106456</v>
      </c>
      <c r="B9201" s="17" t="s">
        <v>9162</v>
      </c>
      <c r="C9201" s="20" t="s">
        <v>26</v>
      </c>
      <c r="D9201" s="21">
        <v>1370.32</v>
      </c>
    </row>
    <row r="9202" spans="1:5" x14ac:dyDescent="0.2">
      <c r="A9202" s="20">
        <v>106426</v>
      </c>
      <c r="B9202" s="17" t="s">
        <v>9163</v>
      </c>
      <c r="C9202" s="20" t="s">
        <v>19</v>
      </c>
      <c r="D9202" s="21">
        <v>0</v>
      </c>
      <c r="E9202" s="15">
        <v>0</v>
      </c>
    </row>
    <row r="9203" spans="1:5" x14ac:dyDescent="0.2">
      <c r="A9203" s="20">
        <v>106442</v>
      </c>
      <c r="B9203" s="17" t="s">
        <v>9164</v>
      </c>
      <c r="C9203" s="20" t="s">
        <v>19</v>
      </c>
      <c r="D9203" s="21">
        <v>0</v>
      </c>
      <c r="E9203" s="15">
        <v>0</v>
      </c>
    </row>
    <row r="9204" spans="1:5" x14ac:dyDescent="0.2">
      <c r="A9204" s="20">
        <v>106427</v>
      </c>
      <c r="B9204" s="17" t="s">
        <v>9165</v>
      </c>
      <c r="C9204" s="20" t="s">
        <v>19</v>
      </c>
      <c r="D9204" s="21">
        <v>0</v>
      </c>
      <c r="E9204" s="15">
        <v>0</v>
      </c>
    </row>
    <row r="9205" spans="1:5" x14ac:dyDescent="0.2">
      <c r="A9205" s="20">
        <v>106428</v>
      </c>
      <c r="B9205" s="17" t="s">
        <v>9166</v>
      </c>
      <c r="C9205" s="20" t="s">
        <v>19</v>
      </c>
      <c r="D9205" s="21">
        <v>0</v>
      </c>
      <c r="E9205" s="15">
        <v>0</v>
      </c>
    </row>
    <row r="9206" spans="1:5" x14ac:dyDescent="0.2">
      <c r="A9206" s="20">
        <v>106429</v>
      </c>
      <c r="B9206" s="17" t="s">
        <v>9167</v>
      </c>
      <c r="C9206" s="20" t="s">
        <v>19</v>
      </c>
      <c r="D9206" s="21">
        <v>0</v>
      </c>
      <c r="E9206" s="15">
        <v>0</v>
      </c>
    </row>
    <row r="9207" spans="1:5" x14ac:dyDescent="0.2">
      <c r="A9207" s="20">
        <v>106430</v>
      </c>
      <c r="B9207" s="17" t="s">
        <v>9168</v>
      </c>
      <c r="C9207" s="20" t="s">
        <v>19</v>
      </c>
      <c r="D9207" s="21">
        <v>0</v>
      </c>
      <c r="E9207" s="15">
        <v>0</v>
      </c>
    </row>
    <row r="9208" spans="1:5" x14ac:dyDescent="0.2">
      <c r="A9208" s="20">
        <v>106425</v>
      </c>
      <c r="B9208" s="17" t="s">
        <v>9169</v>
      </c>
      <c r="C9208" s="20" t="s">
        <v>19</v>
      </c>
      <c r="D9208" s="21">
        <v>0</v>
      </c>
      <c r="E9208" s="15">
        <v>0</v>
      </c>
    </row>
    <row r="9209" spans="1:5" x14ac:dyDescent="0.2">
      <c r="A9209" s="20">
        <v>106431</v>
      </c>
      <c r="B9209" s="17" t="s">
        <v>9170</v>
      </c>
      <c r="C9209" s="20" t="s">
        <v>19</v>
      </c>
      <c r="D9209" s="21">
        <v>0</v>
      </c>
      <c r="E9209" s="15">
        <v>0</v>
      </c>
    </row>
    <row r="9210" spans="1:5" x14ac:dyDescent="0.2">
      <c r="A9210" s="20">
        <v>106441</v>
      </c>
      <c r="B9210" s="17" t="s">
        <v>9171</v>
      </c>
      <c r="C9210" s="20" t="s">
        <v>19</v>
      </c>
      <c r="D9210" s="21">
        <v>0</v>
      </c>
      <c r="E9210" s="15">
        <v>0</v>
      </c>
    </row>
    <row r="9211" spans="1:5" x14ac:dyDescent="0.2">
      <c r="A9211" s="20">
        <v>106433</v>
      </c>
      <c r="B9211" s="17" t="s">
        <v>9172</v>
      </c>
      <c r="C9211" s="20" t="s">
        <v>19</v>
      </c>
      <c r="D9211" s="21">
        <v>0</v>
      </c>
      <c r="E9211" s="15">
        <v>0</v>
      </c>
    </row>
    <row r="9212" spans="1:5" x14ac:dyDescent="0.2">
      <c r="A9212" s="20">
        <v>106444</v>
      </c>
      <c r="B9212" s="17" t="s">
        <v>9173</v>
      </c>
      <c r="C9212" s="20" t="s">
        <v>19</v>
      </c>
      <c r="D9212" s="21">
        <v>0</v>
      </c>
      <c r="E9212" s="15">
        <v>0</v>
      </c>
    </row>
    <row r="9213" spans="1:5" x14ac:dyDescent="0.2">
      <c r="A9213" s="20">
        <v>106434</v>
      </c>
      <c r="B9213" s="17" t="s">
        <v>9174</v>
      </c>
      <c r="C9213" s="20" t="s">
        <v>19</v>
      </c>
      <c r="D9213" s="21">
        <v>0</v>
      </c>
      <c r="E9213" s="15">
        <v>0</v>
      </c>
    </row>
    <row r="9214" spans="1:5" x14ac:dyDescent="0.2">
      <c r="A9214" s="20">
        <v>106435</v>
      </c>
      <c r="B9214" s="17" t="s">
        <v>9175</v>
      </c>
      <c r="C9214" s="20" t="s">
        <v>19</v>
      </c>
      <c r="D9214" s="21">
        <v>0</v>
      </c>
      <c r="E9214" s="15">
        <v>0</v>
      </c>
    </row>
    <row r="9215" spans="1:5" x14ac:dyDescent="0.2">
      <c r="A9215" s="20">
        <v>106436</v>
      </c>
      <c r="B9215" s="17" t="s">
        <v>9176</v>
      </c>
      <c r="C9215" s="20" t="s">
        <v>19</v>
      </c>
      <c r="D9215" s="21">
        <v>0</v>
      </c>
      <c r="E9215" s="15">
        <v>0</v>
      </c>
    </row>
    <row r="9216" spans="1:5" x14ac:dyDescent="0.2">
      <c r="A9216" s="20">
        <v>106437</v>
      </c>
      <c r="B9216" s="17" t="s">
        <v>9177</v>
      </c>
      <c r="C9216" s="20" t="s">
        <v>19</v>
      </c>
      <c r="D9216" s="21">
        <v>0</v>
      </c>
      <c r="E9216" s="15">
        <v>0</v>
      </c>
    </row>
    <row r="9217" spans="1:5" x14ac:dyDescent="0.2">
      <c r="A9217" s="20">
        <v>106432</v>
      </c>
      <c r="B9217" s="17" t="s">
        <v>9178</v>
      </c>
      <c r="C9217" s="20" t="s">
        <v>19</v>
      </c>
      <c r="D9217" s="21">
        <v>0</v>
      </c>
      <c r="E9217" s="15">
        <v>0</v>
      </c>
    </row>
    <row r="9218" spans="1:5" x14ac:dyDescent="0.2">
      <c r="A9218" s="20">
        <v>106438</v>
      </c>
      <c r="B9218" s="17" t="s">
        <v>9179</v>
      </c>
      <c r="C9218" s="20" t="s">
        <v>19</v>
      </c>
      <c r="D9218" s="21">
        <v>0</v>
      </c>
      <c r="E9218" s="15">
        <v>0</v>
      </c>
    </row>
    <row r="9219" spans="1:5" x14ac:dyDescent="0.2">
      <c r="A9219" s="20">
        <v>106443</v>
      </c>
      <c r="B9219" s="17" t="s">
        <v>9180</v>
      </c>
      <c r="C9219" s="20" t="s">
        <v>19</v>
      </c>
      <c r="D9219" s="21">
        <v>0</v>
      </c>
      <c r="E9219" s="15">
        <v>0</v>
      </c>
    </row>
    <row r="9220" spans="1:5" x14ac:dyDescent="0.2">
      <c r="A9220" s="20">
        <v>106419</v>
      </c>
      <c r="B9220" s="17" t="s">
        <v>9181</v>
      </c>
      <c r="C9220" s="20" t="s">
        <v>19</v>
      </c>
      <c r="D9220" s="21">
        <v>0</v>
      </c>
      <c r="E9220" s="15">
        <v>0</v>
      </c>
    </row>
    <row r="9221" spans="1:5" x14ac:dyDescent="0.2">
      <c r="A9221" s="20">
        <v>106440</v>
      </c>
      <c r="B9221" s="17" t="s">
        <v>9182</v>
      </c>
      <c r="C9221" s="20" t="s">
        <v>19</v>
      </c>
      <c r="D9221" s="21">
        <v>0</v>
      </c>
      <c r="E9221" s="15">
        <v>0</v>
      </c>
    </row>
    <row r="9222" spans="1:5" x14ac:dyDescent="0.2">
      <c r="A9222" s="20">
        <v>106420</v>
      </c>
      <c r="B9222" s="17" t="s">
        <v>9183</v>
      </c>
      <c r="C9222" s="20" t="s">
        <v>19</v>
      </c>
      <c r="D9222" s="21">
        <v>0</v>
      </c>
      <c r="E9222" s="15">
        <v>0</v>
      </c>
    </row>
    <row r="9223" spans="1:5" x14ac:dyDescent="0.2">
      <c r="A9223" s="20">
        <v>106421</v>
      </c>
      <c r="B9223" s="17" t="s">
        <v>9184</v>
      </c>
      <c r="C9223" s="20" t="s">
        <v>19</v>
      </c>
      <c r="D9223" s="21">
        <v>0</v>
      </c>
      <c r="E9223" s="15">
        <v>0</v>
      </c>
    </row>
    <row r="9224" spans="1:5" x14ac:dyDescent="0.2">
      <c r="A9224" s="20">
        <v>106422</v>
      </c>
      <c r="B9224" s="17" t="s">
        <v>9185</v>
      </c>
      <c r="C9224" s="20" t="s">
        <v>19</v>
      </c>
      <c r="D9224" s="21">
        <v>0</v>
      </c>
      <c r="E9224" s="15">
        <v>0</v>
      </c>
    </row>
    <row r="9225" spans="1:5" x14ac:dyDescent="0.2">
      <c r="A9225" s="20">
        <v>106423</v>
      </c>
      <c r="B9225" s="17" t="s">
        <v>9186</v>
      </c>
      <c r="C9225" s="20" t="s">
        <v>19</v>
      </c>
      <c r="D9225" s="21">
        <v>0</v>
      </c>
      <c r="E9225" s="15">
        <v>0</v>
      </c>
    </row>
    <row r="9226" spans="1:5" x14ac:dyDescent="0.2">
      <c r="A9226" s="20">
        <v>106418</v>
      </c>
      <c r="B9226" s="17" t="s">
        <v>9187</v>
      </c>
      <c r="C9226" s="20" t="s">
        <v>19</v>
      </c>
      <c r="D9226" s="21">
        <v>0</v>
      </c>
      <c r="E9226" s="15">
        <v>0</v>
      </c>
    </row>
    <row r="9227" spans="1:5" x14ac:dyDescent="0.2">
      <c r="A9227" s="20">
        <v>106424</v>
      </c>
      <c r="B9227" s="17" t="s">
        <v>9188</v>
      </c>
      <c r="C9227" s="20" t="s">
        <v>19</v>
      </c>
      <c r="D9227" s="21">
        <v>0</v>
      </c>
      <c r="E9227" s="15">
        <v>0</v>
      </c>
    </row>
    <row r="9228" spans="1:5" x14ac:dyDescent="0.2">
      <c r="A9228" s="20">
        <v>106439</v>
      </c>
      <c r="B9228" s="17" t="s">
        <v>9189</v>
      </c>
      <c r="C9228" s="20" t="s">
        <v>19</v>
      </c>
      <c r="D9228" s="21">
        <v>0</v>
      </c>
      <c r="E9228" s="15">
        <v>0</v>
      </c>
    </row>
    <row r="9229" spans="1:5" x14ac:dyDescent="0.2">
      <c r="A9229" s="20">
        <v>88789</v>
      </c>
      <c r="B9229" s="17" t="s">
        <v>9190</v>
      </c>
      <c r="C9229" s="20" t="s">
        <v>17</v>
      </c>
      <c r="D9229" s="21">
        <v>406.08</v>
      </c>
      <c r="E9229" s="15">
        <v>0</v>
      </c>
    </row>
    <row r="9230" spans="1:5" x14ac:dyDescent="0.2">
      <c r="A9230" s="20">
        <v>88788</v>
      </c>
      <c r="B9230" s="17" t="s">
        <v>9191</v>
      </c>
      <c r="C9230" s="20" t="s">
        <v>17</v>
      </c>
      <c r="D9230" s="21">
        <v>339.31</v>
      </c>
      <c r="E9230" s="15">
        <v>0</v>
      </c>
    </row>
    <row r="9231" spans="1:5" x14ac:dyDescent="0.2">
      <c r="A9231" s="20">
        <v>87245</v>
      </c>
      <c r="B9231" s="17" t="s">
        <v>9192</v>
      </c>
      <c r="C9231" s="20" t="s">
        <v>17</v>
      </c>
      <c r="D9231" s="21">
        <v>315.22000000000003</v>
      </c>
      <c r="E9231" s="15">
        <v>0</v>
      </c>
    </row>
    <row r="9232" spans="1:5" x14ac:dyDescent="0.2">
      <c r="A9232" s="20">
        <v>87244</v>
      </c>
      <c r="B9232" s="17" t="s">
        <v>9193</v>
      </c>
      <c r="C9232" s="20" t="s">
        <v>17</v>
      </c>
      <c r="D9232" s="21">
        <v>263.83</v>
      </c>
      <c r="E9232" s="15">
        <v>0</v>
      </c>
    </row>
    <row r="9233" spans="1:5" x14ac:dyDescent="0.2">
      <c r="A9233" s="20">
        <v>104589</v>
      </c>
      <c r="B9233" s="17" t="s">
        <v>9194</v>
      </c>
      <c r="C9233" s="20" t="s">
        <v>17</v>
      </c>
      <c r="D9233" s="21">
        <v>264.01</v>
      </c>
      <c r="E9233" s="15">
        <v>0</v>
      </c>
    </row>
    <row r="9234" spans="1:5" x14ac:dyDescent="0.2">
      <c r="A9234" s="20">
        <v>104588</v>
      </c>
      <c r="B9234" s="17" t="s">
        <v>9195</v>
      </c>
      <c r="C9234" s="20" t="s">
        <v>17</v>
      </c>
      <c r="D9234" s="21">
        <v>221.53</v>
      </c>
      <c r="E9234" s="15">
        <v>0</v>
      </c>
    </row>
    <row r="9235" spans="1:5" x14ac:dyDescent="0.2">
      <c r="A9235" s="20">
        <v>104591</v>
      </c>
      <c r="B9235" s="17" t="s">
        <v>9196</v>
      </c>
      <c r="C9235" s="20" t="s">
        <v>17</v>
      </c>
      <c r="D9235" s="21">
        <v>292.02</v>
      </c>
      <c r="E9235" s="15">
        <v>0</v>
      </c>
    </row>
    <row r="9236" spans="1:5" x14ac:dyDescent="0.2">
      <c r="A9236" s="20">
        <v>104590</v>
      </c>
      <c r="B9236" s="17" t="s">
        <v>9197</v>
      </c>
      <c r="C9236" s="20" t="s">
        <v>17</v>
      </c>
      <c r="D9236" s="21">
        <v>246.88</v>
      </c>
      <c r="E9236" s="15">
        <v>0</v>
      </c>
    </row>
    <row r="9237" spans="1:5" x14ac:dyDescent="0.2">
      <c r="A9237" s="20">
        <v>87267</v>
      </c>
      <c r="B9237" s="17" t="s">
        <v>9198</v>
      </c>
      <c r="C9237" s="20" t="s">
        <v>17</v>
      </c>
      <c r="D9237" s="21">
        <v>67.569999999999993</v>
      </c>
      <c r="E9237" s="15">
        <v>0</v>
      </c>
    </row>
    <row r="9238" spans="1:5" x14ac:dyDescent="0.2">
      <c r="A9238" s="20">
        <v>104614</v>
      </c>
      <c r="B9238" s="17" t="s">
        <v>9199</v>
      </c>
      <c r="C9238" s="20" t="s">
        <v>17</v>
      </c>
      <c r="D9238" s="21">
        <v>73.84</v>
      </c>
      <c r="E9238" s="15">
        <v>0</v>
      </c>
    </row>
    <row r="9239" spans="1:5" x14ac:dyDescent="0.2">
      <c r="A9239" s="20">
        <v>104613</v>
      </c>
      <c r="B9239" s="17" t="s">
        <v>9200</v>
      </c>
      <c r="C9239" s="20" t="s">
        <v>17</v>
      </c>
      <c r="D9239" s="21">
        <v>65.25</v>
      </c>
      <c r="E9239" s="15">
        <v>0</v>
      </c>
    </row>
    <row r="9240" spans="1:5" x14ac:dyDescent="0.2">
      <c r="A9240" s="20">
        <v>87265</v>
      </c>
      <c r="B9240" s="17" t="s">
        <v>9201</v>
      </c>
      <c r="C9240" s="20" t="s">
        <v>17</v>
      </c>
      <c r="D9240" s="21">
        <v>60.95</v>
      </c>
      <c r="E9240" s="15">
        <v>0</v>
      </c>
    </row>
    <row r="9241" spans="1:5" x14ac:dyDescent="0.2">
      <c r="A9241" s="20">
        <v>87271</v>
      </c>
      <c r="B9241" s="17" t="s">
        <v>9202</v>
      </c>
      <c r="C9241" s="20" t="s">
        <v>17</v>
      </c>
      <c r="D9241" s="21">
        <v>72.58</v>
      </c>
      <c r="E9241" s="15">
        <v>0</v>
      </c>
    </row>
    <row r="9242" spans="1:5" x14ac:dyDescent="0.2">
      <c r="A9242" s="20">
        <v>87269</v>
      </c>
      <c r="B9242" s="17" t="s">
        <v>9203</v>
      </c>
      <c r="C9242" s="20" t="s">
        <v>17</v>
      </c>
      <c r="D9242" s="21">
        <v>65.88</v>
      </c>
      <c r="E9242" s="15">
        <v>0</v>
      </c>
    </row>
    <row r="9243" spans="1:5" x14ac:dyDescent="0.2">
      <c r="A9243" s="20">
        <v>87275</v>
      </c>
      <c r="B9243" s="17" t="s">
        <v>9204</v>
      </c>
      <c r="C9243" s="20" t="s">
        <v>17</v>
      </c>
      <c r="D9243" s="21">
        <v>78.28</v>
      </c>
      <c r="E9243" s="15">
        <v>0</v>
      </c>
    </row>
    <row r="9244" spans="1:5" x14ac:dyDescent="0.2">
      <c r="A9244" s="20">
        <v>87273</v>
      </c>
      <c r="B9244" s="17" t="s">
        <v>9205</v>
      </c>
      <c r="C9244" s="20" t="s">
        <v>17</v>
      </c>
      <c r="D9244" s="21">
        <v>69.459999999999994</v>
      </c>
      <c r="E9244" s="15">
        <v>0</v>
      </c>
    </row>
    <row r="9245" spans="1:5" x14ac:dyDescent="0.2">
      <c r="A9245" s="20">
        <v>104612</v>
      </c>
      <c r="B9245" s="17" t="s">
        <v>9206</v>
      </c>
      <c r="C9245" s="20" t="s">
        <v>17</v>
      </c>
      <c r="D9245" s="21">
        <v>94.38</v>
      </c>
      <c r="E9245" s="15">
        <v>0</v>
      </c>
    </row>
    <row r="9246" spans="1:5" x14ac:dyDescent="0.2">
      <c r="A9246" s="20">
        <v>104611</v>
      </c>
      <c r="B9246" s="17" t="s">
        <v>9207</v>
      </c>
      <c r="C9246" s="20" t="s">
        <v>17</v>
      </c>
      <c r="D9246" s="21">
        <v>93.26</v>
      </c>
      <c r="E9246" s="15">
        <v>0</v>
      </c>
    </row>
    <row r="9247" spans="1:5" x14ac:dyDescent="0.2">
      <c r="A9247" s="20">
        <v>104618</v>
      </c>
      <c r="B9247" s="17" t="s">
        <v>9208</v>
      </c>
      <c r="C9247" s="20" t="s">
        <v>17</v>
      </c>
      <c r="D9247" s="21">
        <v>351</v>
      </c>
      <c r="E9247" s="15">
        <v>0</v>
      </c>
    </row>
    <row r="9248" spans="1:5" x14ac:dyDescent="0.2">
      <c r="A9248" s="20">
        <v>104616</v>
      </c>
      <c r="B9248" s="17" t="s">
        <v>9209</v>
      </c>
      <c r="C9248" s="20" t="s">
        <v>17</v>
      </c>
      <c r="D9248" s="21">
        <v>337.5</v>
      </c>
      <c r="E9248" s="15">
        <v>0</v>
      </c>
    </row>
    <row r="9249" spans="1:5" x14ac:dyDescent="0.2">
      <c r="A9249" s="20">
        <v>104617</v>
      </c>
      <c r="B9249" s="17" t="s">
        <v>9210</v>
      </c>
      <c r="C9249" s="20" t="s">
        <v>17</v>
      </c>
      <c r="D9249" s="21">
        <v>272.89999999999998</v>
      </c>
      <c r="E9249" s="15">
        <v>0</v>
      </c>
    </row>
    <row r="9250" spans="1:5" x14ac:dyDescent="0.2">
      <c r="A9250" s="20">
        <v>104615</v>
      </c>
      <c r="B9250" s="17" t="s">
        <v>9211</v>
      </c>
      <c r="C9250" s="20" t="s">
        <v>17</v>
      </c>
      <c r="D9250" s="21">
        <v>259.39999999999998</v>
      </c>
      <c r="E9250" s="15">
        <v>0</v>
      </c>
    </row>
    <row r="9251" spans="1:5" x14ac:dyDescent="0.2">
      <c r="A9251" s="20">
        <v>87247</v>
      </c>
      <c r="B9251" s="17" t="s">
        <v>9212</v>
      </c>
      <c r="C9251" s="20" t="s">
        <v>17</v>
      </c>
      <c r="D9251" s="21">
        <v>60.25</v>
      </c>
      <c r="E9251" s="15">
        <v>0</v>
      </c>
    </row>
    <row r="9252" spans="1:5" x14ac:dyDescent="0.2">
      <c r="A9252" s="20">
        <v>87248</v>
      </c>
      <c r="B9252" s="17" t="s">
        <v>9213</v>
      </c>
      <c r="C9252" s="20" t="s">
        <v>17</v>
      </c>
      <c r="D9252" s="21">
        <v>50.81</v>
      </c>
      <c r="E9252" s="15">
        <v>0</v>
      </c>
    </row>
    <row r="9253" spans="1:5" x14ac:dyDescent="0.2">
      <c r="A9253" s="20">
        <v>87246</v>
      </c>
      <c r="B9253" s="17" t="s">
        <v>9214</v>
      </c>
      <c r="C9253" s="20" t="s">
        <v>17</v>
      </c>
      <c r="D9253" s="21">
        <v>69.03</v>
      </c>
      <c r="E9253" s="15">
        <v>0</v>
      </c>
    </row>
    <row r="9254" spans="1:5" x14ac:dyDescent="0.2">
      <c r="A9254" s="20">
        <v>104601</v>
      </c>
      <c r="B9254" s="17" t="s">
        <v>9215</v>
      </c>
      <c r="C9254" s="20" t="s">
        <v>17</v>
      </c>
      <c r="D9254" s="21">
        <v>66.180000000000007</v>
      </c>
      <c r="E9254" s="15">
        <v>0</v>
      </c>
    </row>
    <row r="9255" spans="1:5" x14ac:dyDescent="0.2">
      <c r="A9255" s="20">
        <v>104603</v>
      </c>
      <c r="B9255" s="17" t="s">
        <v>9216</v>
      </c>
      <c r="C9255" s="20" t="s">
        <v>17</v>
      </c>
      <c r="D9255" s="21">
        <v>53.77</v>
      </c>
      <c r="E9255" s="15">
        <v>0</v>
      </c>
    </row>
    <row r="9256" spans="1:5" x14ac:dyDescent="0.2">
      <c r="A9256" s="20">
        <v>104599</v>
      </c>
      <c r="B9256" s="17" t="s">
        <v>9217</v>
      </c>
      <c r="C9256" s="20" t="s">
        <v>17</v>
      </c>
      <c r="D9256" s="21">
        <v>84.72</v>
      </c>
      <c r="E9256" s="15">
        <v>0</v>
      </c>
    </row>
    <row r="9257" spans="1:5" x14ac:dyDescent="0.2">
      <c r="A9257" s="20">
        <v>87250</v>
      </c>
      <c r="B9257" s="17" t="s">
        <v>9218</v>
      </c>
      <c r="C9257" s="20" t="s">
        <v>17</v>
      </c>
      <c r="D9257" s="21">
        <v>61.89</v>
      </c>
      <c r="E9257" s="15">
        <v>0</v>
      </c>
    </row>
    <row r="9258" spans="1:5" x14ac:dyDescent="0.2">
      <c r="A9258" s="20">
        <v>87251</v>
      </c>
      <c r="B9258" s="17" t="s">
        <v>9219</v>
      </c>
      <c r="C9258" s="20" t="s">
        <v>17</v>
      </c>
      <c r="D9258" s="21">
        <v>51.16</v>
      </c>
      <c r="E9258" s="15">
        <v>0</v>
      </c>
    </row>
    <row r="9259" spans="1:5" x14ac:dyDescent="0.2">
      <c r="A9259" s="20">
        <v>87249</v>
      </c>
      <c r="B9259" s="17" t="s">
        <v>9220</v>
      </c>
      <c r="C9259" s="20" t="s">
        <v>17</v>
      </c>
      <c r="D9259" s="21">
        <v>74.77</v>
      </c>
      <c r="E9259" s="15">
        <v>0</v>
      </c>
    </row>
    <row r="9260" spans="1:5" x14ac:dyDescent="0.2">
      <c r="A9260" s="20">
        <v>104606</v>
      </c>
      <c r="B9260" s="17" t="s">
        <v>9221</v>
      </c>
      <c r="C9260" s="20" t="s">
        <v>17</v>
      </c>
      <c r="D9260" s="21">
        <v>71.290000000000006</v>
      </c>
      <c r="E9260" s="15">
        <v>0</v>
      </c>
    </row>
    <row r="9261" spans="1:5" x14ac:dyDescent="0.2">
      <c r="A9261" s="20">
        <v>104607</v>
      </c>
      <c r="B9261" s="17" t="s">
        <v>9222</v>
      </c>
      <c r="C9261" s="20" t="s">
        <v>17</v>
      </c>
      <c r="D9261" s="21">
        <v>55.35</v>
      </c>
      <c r="E9261" s="15">
        <v>0</v>
      </c>
    </row>
    <row r="9262" spans="1:5" x14ac:dyDescent="0.2">
      <c r="A9262" s="20">
        <v>104605</v>
      </c>
      <c r="B9262" s="17" t="s">
        <v>9223</v>
      </c>
      <c r="C9262" s="20" t="s">
        <v>17</v>
      </c>
      <c r="D9262" s="21">
        <v>107.98</v>
      </c>
      <c r="E9262" s="15">
        <v>0</v>
      </c>
    </row>
    <row r="9263" spans="1:5" x14ac:dyDescent="0.2">
      <c r="A9263" s="20">
        <v>87256</v>
      </c>
      <c r="B9263" s="17" t="s">
        <v>9224</v>
      </c>
      <c r="C9263" s="20" t="s">
        <v>17</v>
      </c>
      <c r="D9263" s="21">
        <v>72.06</v>
      </c>
      <c r="E9263" s="15">
        <v>0</v>
      </c>
    </row>
    <row r="9264" spans="1:5" x14ac:dyDescent="0.2">
      <c r="A9264" s="20">
        <v>87257</v>
      </c>
      <c r="B9264" s="17" t="s">
        <v>9225</v>
      </c>
      <c r="C9264" s="20" t="s">
        <v>17</v>
      </c>
      <c r="D9264" s="21">
        <v>60.12</v>
      </c>
      <c r="E9264" s="15">
        <v>0</v>
      </c>
    </row>
    <row r="9265" spans="1:5" x14ac:dyDescent="0.2">
      <c r="A9265" s="20">
        <v>87255</v>
      </c>
      <c r="B9265" s="17" t="s">
        <v>9226</v>
      </c>
      <c r="C9265" s="20" t="s">
        <v>17</v>
      </c>
      <c r="D9265" s="21">
        <v>86.07</v>
      </c>
      <c r="E9265" s="15">
        <v>0</v>
      </c>
    </row>
    <row r="9266" spans="1:5" x14ac:dyDescent="0.2">
      <c r="A9266" s="20">
        <v>104594</v>
      </c>
      <c r="B9266" s="17" t="s">
        <v>9227</v>
      </c>
      <c r="C9266" s="20" t="s">
        <v>17</v>
      </c>
      <c r="D9266" s="21">
        <v>74.540000000000006</v>
      </c>
      <c r="E9266" s="15">
        <v>0</v>
      </c>
    </row>
    <row r="9267" spans="1:5" x14ac:dyDescent="0.2">
      <c r="A9267" s="20">
        <v>104595</v>
      </c>
      <c r="B9267" s="17" t="s">
        <v>9228</v>
      </c>
      <c r="C9267" s="20" t="s">
        <v>17</v>
      </c>
      <c r="D9267" s="21">
        <v>60.66</v>
      </c>
      <c r="E9267" s="15">
        <v>0</v>
      </c>
    </row>
    <row r="9268" spans="1:5" x14ac:dyDescent="0.2">
      <c r="A9268" s="20">
        <v>104593</v>
      </c>
      <c r="B9268" s="17" t="s">
        <v>9229</v>
      </c>
      <c r="C9268" s="20" t="s">
        <v>17</v>
      </c>
      <c r="D9268" s="21">
        <v>90.14</v>
      </c>
      <c r="E9268" s="15">
        <v>0</v>
      </c>
    </row>
    <row r="9269" spans="1:5" x14ac:dyDescent="0.2">
      <c r="A9269" s="20">
        <v>87262</v>
      </c>
      <c r="B9269" s="17" t="s">
        <v>9230</v>
      </c>
      <c r="C9269" s="20" t="s">
        <v>17</v>
      </c>
      <c r="D9269" s="21">
        <v>121.33</v>
      </c>
      <c r="E9269" s="15">
        <v>0</v>
      </c>
    </row>
    <row r="9270" spans="1:5" x14ac:dyDescent="0.2">
      <c r="A9270" s="20">
        <v>87263</v>
      </c>
      <c r="B9270" s="17" t="s">
        <v>9231</v>
      </c>
      <c r="C9270" s="20" t="s">
        <v>17</v>
      </c>
      <c r="D9270" s="21">
        <v>108.99</v>
      </c>
      <c r="E9270" s="15">
        <v>0</v>
      </c>
    </row>
    <row r="9271" spans="1:5" x14ac:dyDescent="0.2">
      <c r="A9271" s="20">
        <v>87261</v>
      </c>
      <c r="B9271" s="17" t="s">
        <v>9232</v>
      </c>
      <c r="C9271" s="20" t="s">
        <v>17</v>
      </c>
      <c r="D9271" s="21">
        <v>136.41</v>
      </c>
      <c r="E9271" s="15">
        <v>0</v>
      </c>
    </row>
    <row r="9272" spans="1:5" x14ac:dyDescent="0.2">
      <c r="A9272" s="20">
        <v>104597</v>
      </c>
      <c r="B9272" s="17" t="s">
        <v>9233</v>
      </c>
      <c r="C9272" s="20" t="s">
        <v>17</v>
      </c>
      <c r="D9272" s="21">
        <v>124.14</v>
      </c>
      <c r="E9272" s="15">
        <v>0</v>
      </c>
    </row>
    <row r="9273" spans="1:5" x14ac:dyDescent="0.2">
      <c r="A9273" s="20">
        <v>104598</v>
      </c>
      <c r="B9273" s="17" t="s">
        <v>9234</v>
      </c>
      <c r="C9273" s="20" t="s">
        <v>17</v>
      </c>
      <c r="D9273" s="21">
        <v>109.62</v>
      </c>
      <c r="E9273" s="15">
        <v>0</v>
      </c>
    </row>
    <row r="9274" spans="1:5" x14ac:dyDescent="0.2">
      <c r="A9274" s="20">
        <v>104596</v>
      </c>
      <c r="B9274" s="17" t="s">
        <v>9235</v>
      </c>
      <c r="C9274" s="20" t="s">
        <v>17</v>
      </c>
      <c r="D9274" s="21">
        <v>140.99</v>
      </c>
      <c r="E9274" s="15">
        <v>0</v>
      </c>
    </row>
    <row r="9275" spans="1:5" x14ac:dyDescent="0.2">
      <c r="A9275" s="20">
        <v>88648</v>
      </c>
      <c r="B9275" s="17" t="s">
        <v>9236</v>
      </c>
      <c r="C9275" s="20" t="s">
        <v>26</v>
      </c>
      <c r="D9275" s="21">
        <v>7.87</v>
      </c>
      <c r="E9275" s="15">
        <v>0</v>
      </c>
    </row>
    <row r="9276" spans="1:5" x14ac:dyDescent="0.2">
      <c r="A9276" s="20">
        <v>88649</v>
      </c>
      <c r="B9276" s="17" t="s">
        <v>9237</v>
      </c>
      <c r="C9276" s="20" t="s">
        <v>26</v>
      </c>
      <c r="D9276" s="21">
        <v>8.7899999999999991</v>
      </c>
      <c r="E9276" s="15">
        <v>0</v>
      </c>
    </row>
    <row r="9277" spans="1:5" x14ac:dyDescent="0.2">
      <c r="A9277" s="20">
        <v>88650</v>
      </c>
      <c r="B9277" s="17" t="s">
        <v>9238</v>
      </c>
      <c r="C9277" s="20" t="s">
        <v>26</v>
      </c>
      <c r="D9277" s="21">
        <v>11.62</v>
      </c>
      <c r="E9277" s="15">
        <v>0</v>
      </c>
    </row>
    <row r="9278" spans="1:5" x14ac:dyDescent="0.2">
      <c r="A9278" s="20">
        <v>104619</v>
      </c>
      <c r="B9278" s="17" t="s">
        <v>9239</v>
      </c>
      <c r="C9278" s="20" t="s">
        <v>26</v>
      </c>
      <c r="D9278" s="21">
        <v>13.62</v>
      </c>
      <c r="E9278" s="15">
        <v>0</v>
      </c>
    </row>
    <row r="9279" spans="1:5" x14ac:dyDescent="0.2">
      <c r="A9279" s="20">
        <v>103741</v>
      </c>
      <c r="B9279" s="17" t="s">
        <v>9240</v>
      </c>
      <c r="C9279" s="20" t="s">
        <v>19</v>
      </c>
      <c r="D9279" s="21">
        <v>0</v>
      </c>
      <c r="E9279" s="15">
        <v>0</v>
      </c>
    </row>
    <row r="9280" spans="1:5" x14ac:dyDescent="0.2">
      <c r="A9280" s="20">
        <v>103755</v>
      </c>
      <c r="B9280" s="17" t="s">
        <v>9241</v>
      </c>
      <c r="C9280" s="20" t="s">
        <v>26</v>
      </c>
      <c r="D9280" s="21">
        <v>0</v>
      </c>
      <c r="E9280" s="15">
        <v>0</v>
      </c>
    </row>
    <row r="9281" spans="1:5" x14ac:dyDescent="0.2">
      <c r="A9281" s="20">
        <v>103753</v>
      </c>
      <c r="B9281" s="17" t="s">
        <v>9242</v>
      </c>
      <c r="C9281" s="20" t="s">
        <v>26</v>
      </c>
      <c r="D9281" s="21">
        <v>0</v>
      </c>
      <c r="E9281" s="15">
        <v>0</v>
      </c>
    </row>
    <row r="9282" spans="1:5" x14ac:dyDescent="0.2">
      <c r="A9282" s="20">
        <v>103754</v>
      </c>
      <c r="B9282" s="17" t="s">
        <v>9243</v>
      </c>
      <c r="C9282" s="20" t="s">
        <v>26</v>
      </c>
      <c r="D9282" s="21">
        <v>0</v>
      </c>
      <c r="E9282" s="15">
        <v>0</v>
      </c>
    </row>
    <row r="9283" spans="1:5" x14ac:dyDescent="0.2">
      <c r="A9283" s="20">
        <v>103752</v>
      </c>
      <c r="B9283" s="17" t="s">
        <v>9244</v>
      </c>
      <c r="C9283" s="20" t="s">
        <v>26</v>
      </c>
      <c r="D9283" s="21">
        <v>0</v>
      </c>
      <c r="E9283" s="15">
        <v>0</v>
      </c>
    </row>
    <row r="9284" spans="1:5" x14ac:dyDescent="0.2">
      <c r="A9284" s="20">
        <v>103759</v>
      </c>
      <c r="B9284" s="17" t="s">
        <v>9245</v>
      </c>
      <c r="C9284" s="20" t="s">
        <v>26</v>
      </c>
      <c r="D9284" s="21">
        <v>0</v>
      </c>
      <c r="E9284" s="15">
        <v>0</v>
      </c>
    </row>
    <row r="9285" spans="1:5" x14ac:dyDescent="0.2">
      <c r="A9285" s="20">
        <v>103757</v>
      </c>
      <c r="B9285" s="17" t="s">
        <v>9246</v>
      </c>
      <c r="C9285" s="20" t="s">
        <v>26</v>
      </c>
      <c r="D9285" s="21">
        <v>0</v>
      </c>
      <c r="E9285" s="15">
        <v>0</v>
      </c>
    </row>
    <row r="9286" spans="1:5" x14ac:dyDescent="0.2">
      <c r="A9286" s="20">
        <v>103758</v>
      </c>
      <c r="B9286" s="17" t="s">
        <v>9247</v>
      </c>
      <c r="C9286" s="20" t="s">
        <v>26</v>
      </c>
      <c r="D9286" s="21">
        <v>0</v>
      </c>
      <c r="E9286" s="15">
        <v>0</v>
      </c>
    </row>
    <row r="9287" spans="1:5" x14ac:dyDescent="0.2">
      <c r="A9287" s="20">
        <v>103756</v>
      </c>
      <c r="B9287" s="17" t="s">
        <v>9248</v>
      </c>
      <c r="C9287" s="20" t="s">
        <v>26</v>
      </c>
      <c r="D9287" s="21">
        <v>0</v>
      </c>
      <c r="E9287" s="15">
        <v>0</v>
      </c>
    </row>
    <row r="9288" spans="1:5" x14ac:dyDescent="0.2">
      <c r="A9288" s="20">
        <v>103734</v>
      </c>
      <c r="B9288" s="17" t="s">
        <v>9249</v>
      </c>
      <c r="C9288" s="20" t="s">
        <v>19</v>
      </c>
      <c r="D9288" s="21">
        <v>0</v>
      </c>
      <c r="E9288" s="15">
        <v>0</v>
      </c>
    </row>
    <row r="9289" spans="1:5" x14ac:dyDescent="0.2">
      <c r="A9289" s="20">
        <v>103740</v>
      </c>
      <c r="B9289" s="17" t="s">
        <v>9250</v>
      </c>
      <c r="C9289" s="20" t="s">
        <v>19</v>
      </c>
      <c r="D9289" s="21">
        <v>0</v>
      </c>
      <c r="E9289" s="15">
        <v>0</v>
      </c>
    </row>
    <row r="9290" spans="1:5" x14ac:dyDescent="0.2">
      <c r="A9290" s="20">
        <v>103747</v>
      </c>
      <c r="B9290" s="17" t="s">
        <v>9251</v>
      </c>
      <c r="C9290" s="20" t="s">
        <v>26</v>
      </c>
      <c r="D9290" s="21">
        <v>0</v>
      </c>
      <c r="E9290" s="15">
        <v>0</v>
      </c>
    </row>
    <row r="9291" spans="1:5" x14ac:dyDescent="0.2">
      <c r="A9291" s="20">
        <v>103746</v>
      </c>
      <c r="B9291" s="17" t="s">
        <v>9252</v>
      </c>
      <c r="C9291" s="20" t="s">
        <v>26</v>
      </c>
      <c r="D9291" s="21">
        <v>0</v>
      </c>
      <c r="E9291" s="15">
        <v>0</v>
      </c>
    </row>
    <row r="9292" spans="1:5" x14ac:dyDescent="0.2">
      <c r="A9292" s="20">
        <v>103749</v>
      </c>
      <c r="B9292" s="17" t="s">
        <v>9253</v>
      </c>
      <c r="C9292" s="20" t="s">
        <v>26</v>
      </c>
      <c r="D9292" s="21">
        <v>0</v>
      </c>
      <c r="E9292" s="15">
        <v>0</v>
      </c>
    </row>
    <row r="9293" spans="1:5" x14ac:dyDescent="0.2">
      <c r="A9293" s="20">
        <v>103744</v>
      </c>
      <c r="B9293" s="17" t="s">
        <v>9254</v>
      </c>
      <c r="C9293" s="20" t="s">
        <v>26</v>
      </c>
      <c r="D9293" s="21">
        <v>0</v>
      </c>
      <c r="E9293" s="15">
        <v>0</v>
      </c>
    </row>
    <row r="9294" spans="1:5" x14ac:dyDescent="0.2">
      <c r="A9294" s="20">
        <v>103748</v>
      </c>
      <c r="B9294" s="17" t="s">
        <v>9255</v>
      </c>
      <c r="C9294" s="20" t="s">
        <v>26</v>
      </c>
      <c r="D9294" s="21">
        <v>0</v>
      </c>
      <c r="E9294" s="15">
        <v>0</v>
      </c>
    </row>
    <row r="9295" spans="1:5" x14ac:dyDescent="0.2">
      <c r="A9295" s="20">
        <v>103745</v>
      </c>
      <c r="B9295" s="17" t="s">
        <v>9256</v>
      </c>
      <c r="C9295" s="20" t="s">
        <v>26</v>
      </c>
      <c r="D9295" s="21">
        <v>0</v>
      </c>
      <c r="E9295" s="15">
        <v>0</v>
      </c>
    </row>
    <row r="9296" spans="1:5" x14ac:dyDescent="0.2">
      <c r="A9296" s="20">
        <v>103751</v>
      </c>
      <c r="B9296" s="17" t="s">
        <v>9257</v>
      </c>
      <c r="C9296" s="20" t="s">
        <v>26</v>
      </c>
      <c r="D9296" s="21">
        <v>0</v>
      </c>
      <c r="E9296" s="15">
        <v>0</v>
      </c>
    </row>
    <row r="9297" spans="1:5" x14ac:dyDescent="0.2">
      <c r="A9297" s="20">
        <v>103750</v>
      </c>
      <c r="B9297" s="17" t="s">
        <v>9258</v>
      </c>
      <c r="C9297" s="20" t="s">
        <v>26</v>
      </c>
      <c r="D9297" s="21">
        <v>0</v>
      </c>
      <c r="E9297" s="15">
        <v>0</v>
      </c>
    </row>
    <row r="9298" spans="1:5" x14ac:dyDescent="0.2">
      <c r="A9298" s="20">
        <v>103735</v>
      </c>
      <c r="B9298" s="17" t="s">
        <v>9259</v>
      </c>
      <c r="C9298" s="20" t="s">
        <v>19</v>
      </c>
      <c r="D9298" s="21">
        <v>0</v>
      </c>
      <c r="E9298" s="15">
        <v>0</v>
      </c>
    </row>
    <row r="9299" spans="1:5" x14ac:dyDescent="0.2">
      <c r="A9299" s="20">
        <v>103738</v>
      </c>
      <c r="B9299" s="17" t="s">
        <v>9260</v>
      </c>
      <c r="C9299" s="20" t="s">
        <v>19</v>
      </c>
      <c r="D9299" s="21">
        <v>0</v>
      </c>
      <c r="E9299" s="15">
        <v>0</v>
      </c>
    </row>
    <row r="9300" spans="1:5" x14ac:dyDescent="0.2">
      <c r="A9300" s="20">
        <v>103736</v>
      </c>
      <c r="B9300" s="17" t="s">
        <v>9261</v>
      </c>
      <c r="C9300" s="20" t="s">
        <v>19</v>
      </c>
      <c r="D9300" s="21">
        <v>0</v>
      </c>
      <c r="E9300" s="15">
        <v>0</v>
      </c>
    </row>
    <row r="9301" spans="1:5" x14ac:dyDescent="0.2">
      <c r="A9301" s="20">
        <v>103739</v>
      </c>
      <c r="B9301" s="17" t="s">
        <v>9262</v>
      </c>
      <c r="C9301" s="20" t="s">
        <v>19</v>
      </c>
      <c r="D9301" s="21">
        <v>0</v>
      </c>
      <c r="E9301" s="15">
        <v>0</v>
      </c>
    </row>
    <row r="9302" spans="1:5" x14ac:dyDescent="0.2">
      <c r="A9302" s="20">
        <v>103737</v>
      </c>
      <c r="B9302" s="17" t="s">
        <v>9263</v>
      </c>
      <c r="C9302" s="20" t="s">
        <v>19</v>
      </c>
      <c r="D9302" s="21">
        <v>0</v>
      </c>
      <c r="E9302" s="15">
        <v>0</v>
      </c>
    </row>
    <row r="9303" spans="1:5" x14ac:dyDescent="0.2">
      <c r="A9303" s="20">
        <v>103742</v>
      </c>
      <c r="B9303" s="17" t="s">
        <v>9264</v>
      </c>
      <c r="C9303" s="20" t="s">
        <v>19</v>
      </c>
      <c r="D9303" s="21">
        <v>0</v>
      </c>
      <c r="E9303" s="15">
        <v>0</v>
      </c>
    </row>
    <row r="9304" spans="1:5" x14ac:dyDescent="0.2">
      <c r="A9304" s="20">
        <v>103689</v>
      </c>
      <c r="B9304" s="17" t="s">
        <v>9265</v>
      </c>
      <c r="C9304" s="20" t="s">
        <v>17</v>
      </c>
      <c r="D9304" s="21">
        <v>474.44</v>
      </c>
      <c r="E9304" s="15">
        <v>0</v>
      </c>
    </row>
    <row r="9305" spans="1:5" x14ac:dyDescent="0.2">
      <c r="A9305" s="20">
        <v>103702</v>
      </c>
      <c r="B9305" s="17" t="s">
        <v>9266</v>
      </c>
      <c r="C9305" s="20" t="s">
        <v>17</v>
      </c>
      <c r="D9305" s="21">
        <v>0</v>
      </c>
      <c r="E9305" s="15">
        <v>0</v>
      </c>
    </row>
    <row r="9306" spans="1:5" x14ac:dyDescent="0.2">
      <c r="A9306" s="20">
        <v>103700</v>
      </c>
      <c r="B9306" s="17" t="s">
        <v>9267</v>
      </c>
      <c r="C9306" s="20" t="s">
        <v>17</v>
      </c>
      <c r="D9306" s="21">
        <v>0</v>
      </c>
      <c r="E9306" s="15">
        <v>0</v>
      </c>
    </row>
    <row r="9307" spans="1:5" x14ac:dyDescent="0.2">
      <c r="A9307" s="20">
        <v>103698</v>
      </c>
      <c r="B9307" s="17" t="s">
        <v>9268</v>
      </c>
      <c r="C9307" s="20" t="s">
        <v>17</v>
      </c>
      <c r="D9307" s="21">
        <v>0</v>
      </c>
      <c r="E9307" s="15">
        <v>0</v>
      </c>
    </row>
    <row r="9308" spans="1:5" x14ac:dyDescent="0.2">
      <c r="A9308" s="20">
        <v>103703</v>
      </c>
      <c r="B9308" s="17" t="s">
        <v>9269</v>
      </c>
      <c r="C9308" s="20" t="s">
        <v>17</v>
      </c>
      <c r="D9308" s="21">
        <v>0</v>
      </c>
      <c r="E9308" s="15">
        <v>0</v>
      </c>
    </row>
    <row r="9309" spans="1:5" x14ac:dyDescent="0.2">
      <c r="A9309" s="20">
        <v>103701</v>
      </c>
      <c r="B9309" s="17" t="s">
        <v>9270</v>
      </c>
      <c r="C9309" s="20" t="s">
        <v>17</v>
      </c>
      <c r="D9309" s="21">
        <v>0</v>
      </c>
      <c r="E9309" s="15">
        <v>0</v>
      </c>
    </row>
    <row r="9310" spans="1:5" x14ac:dyDescent="0.2">
      <c r="A9310" s="20">
        <v>103699</v>
      </c>
      <c r="B9310" s="17" t="s">
        <v>9271</v>
      </c>
      <c r="C9310" s="20" t="s">
        <v>17</v>
      </c>
      <c r="D9310" s="21">
        <v>0</v>
      </c>
      <c r="E9310" s="15">
        <v>0</v>
      </c>
    </row>
    <row r="9311" spans="1:5" x14ac:dyDescent="0.2">
      <c r="A9311" s="20">
        <v>103704</v>
      </c>
      <c r="B9311" s="17" t="s">
        <v>9272</v>
      </c>
      <c r="C9311" s="20" t="s">
        <v>17</v>
      </c>
      <c r="D9311" s="21">
        <v>0</v>
      </c>
      <c r="E9311" s="15">
        <v>0</v>
      </c>
    </row>
    <row r="9312" spans="1:5" x14ac:dyDescent="0.2">
      <c r="A9312" s="20">
        <v>103706</v>
      </c>
      <c r="B9312" s="17" t="s">
        <v>9273</v>
      </c>
      <c r="C9312" s="20" t="s">
        <v>19</v>
      </c>
      <c r="D9312" s="21">
        <v>0</v>
      </c>
      <c r="E9312" s="15">
        <v>0</v>
      </c>
    </row>
    <row r="9313" spans="1:5" x14ac:dyDescent="0.2">
      <c r="A9313" s="20">
        <v>103707</v>
      </c>
      <c r="B9313" s="17" t="s">
        <v>9274</v>
      </c>
      <c r="C9313" s="20" t="s">
        <v>19</v>
      </c>
      <c r="D9313" s="21">
        <v>0</v>
      </c>
      <c r="E9313" s="15">
        <v>0</v>
      </c>
    </row>
    <row r="9314" spans="1:5" x14ac:dyDescent="0.2">
      <c r="A9314" s="20">
        <v>103708</v>
      </c>
      <c r="B9314" s="17" t="s">
        <v>9275</v>
      </c>
      <c r="C9314" s="20" t="s">
        <v>19</v>
      </c>
      <c r="D9314" s="21">
        <v>0</v>
      </c>
      <c r="E9314" s="15">
        <v>0</v>
      </c>
    </row>
    <row r="9315" spans="1:5" x14ac:dyDescent="0.2">
      <c r="A9315" s="20">
        <v>103709</v>
      </c>
      <c r="B9315" s="17" t="s">
        <v>9276</v>
      </c>
      <c r="C9315" s="20" t="s">
        <v>19</v>
      </c>
      <c r="D9315" s="21">
        <v>0</v>
      </c>
      <c r="E9315" s="15">
        <v>0</v>
      </c>
    </row>
    <row r="9316" spans="1:5" x14ac:dyDescent="0.2">
      <c r="A9316" s="20">
        <v>103710</v>
      </c>
      <c r="B9316" s="17" t="s">
        <v>9277</v>
      </c>
      <c r="C9316" s="20" t="s">
        <v>19</v>
      </c>
      <c r="D9316" s="21">
        <v>0</v>
      </c>
      <c r="E9316" s="15">
        <v>0</v>
      </c>
    </row>
    <row r="9317" spans="1:5" x14ac:dyDescent="0.2">
      <c r="A9317" s="20">
        <v>103711</v>
      </c>
      <c r="B9317" s="17" t="s">
        <v>9278</v>
      </c>
      <c r="C9317" s="20" t="s">
        <v>19</v>
      </c>
      <c r="D9317" s="21">
        <v>0</v>
      </c>
      <c r="E9317" s="15">
        <v>0</v>
      </c>
    </row>
    <row r="9318" spans="1:5" x14ac:dyDescent="0.2">
      <c r="A9318" s="20">
        <v>103712</v>
      </c>
      <c r="B9318" s="17" t="s">
        <v>9279</v>
      </c>
      <c r="C9318" s="20" t="s">
        <v>19</v>
      </c>
      <c r="D9318" s="21">
        <v>0</v>
      </c>
      <c r="E9318" s="15">
        <v>0</v>
      </c>
    </row>
    <row r="9319" spans="1:5" x14ac:dyDescent="0.2">
      <c r="A9319" s="20">
        <v>103713</v>
      </c>
      <c r="B9319" s="17" t="s">
        <v>9280</v>
      </c>
      <c r="C9319" s="20" t="s">
        <v>19</v>
      </c>
      <c r="D9319" s="21">
        <v>0</v>
      </c>
      <c r="E9319" s="15">
        <v>0</v>
      </c>
    </row>
    <row r="9320" spans="1:5" x14ac:dyDescent="0.2">
      <c r="A9320" s="20">
        <v>103714</v>
      </c>
      <c r="B9320" s="17" t="s">
        <v>9281</v>
      </c>
      <c r="C9320" s="20" t="s">
        <v>19</v>
      </c>
      <c r="D9320" s="21">
        <v>0</v>
      </c>
      <c r="E9320" s="15">
        <v>0</v>
      </c>
    </row>
    <row r="9321" spans="1:5" x14ac:dyDescent="0.2">
      <c r="A9321" s="20">
        <v>103715</v>
      </c>
      <c r="B9321" s="17" t="s">
        <v>9282</v>
      </c>
      <c r="C9321" s="20" t="s">
        <v>19</v>
      </c>
      <c r="D9321" s="21">
        <v>0</v>
      </c>
      <c r="E9321" s="15">
        <v>0</v>
      </c>
    </row>
    <row r="9322" spans="1:5" x14ac:dyDescent="0.2">
      <c r="A9322" s="20">
        <v>103716</v>
      </c>
      <c r="B9322" s="17" t="s">
        <v>9283</v>
      </c>
      <c r="C9322" s="20" t="s">
        <v>19</v>
      </c>
      <c r="D9322" s="21">
        <v>0</v>
      </c>
      <c r="E9322" s="15">
        <v>0</v>
      </c>
    </row>
    <row r="9323" spans="1:5" x14ac:dyDescent="0.2">
      <c r="A9323" s="20">
        <v>103717</v>
      </c>
      <c r="B9323" s="17" t="s">
        <v>9284</v>
      </c>
      <c r="C9323" s="20" t="s">
        <v>19</v>
      </c>
      <c r="D9323" s="21">
        <v>0</v>
      </c>
      <c r="E9323" s="15">
        <v>0</v>
      </c>
    </row>
    <row r="9324" spans="1:5" x14ac:dyDescent="0.2">
      <c r="A9324" s="20">
        <v>103718</v>
      </c>
      <c r="B9324" s="17" t="s">
        <v>9285</v>
      </c>
      <c r="C9324" s="20" t="s">
        <v>19</v>
      </c>
      <c r="D9324" s="21">
        <v>0</v>
      </c>
      <c r="E9324" s="15">
        <v>0</v>
      </c>
    </row>
    <row r="9325" spans="1:5" x14ac:dyDescent="0.2">
      <c r="A9325" s="20">
        <v>103719</v>
      </c>
      <c r="B9325" s="17" t="s">
        <v>9286</v>
      </c>
      <c r="C9325" s="20" t="s">
        <v>19</v>
      </c>
      <c r="D9325" s="21">
        <v>0</v>
      </c>
      <c r="E9325" s="15">
        <v>0</v>
      </c>
    </row>
    <row r="9326" spans="1:5" x14ac:dyDescent="0.2">
      <c r="A9326" s="20">
        <v>103720</v>
      </c>
      <c r="B9326" s="17" t="s">
        <v>9287</v>
      </c>
      <c r="C9326" s="20" t="s">
        <v>19</v>
      </c>
      <c r="D9326" s="21">
        <v>0</v>
      </c>
      <c r="E9326" s="15">
        <v>0</v>
      </c>
    </row>
    <row r="9327" spans="1:5" x14ac:dyDescent="0.2">
      <c r="A9327" s="20">
        <v>103721</v>
      </c>
      <c r="B9327" s="17" t="s">
        <v>9288</v>
      </c>
      <c r="C9327" s="20" t="s">
        <v>19</v>
      </c>
      <c r="D9327" s="21">
        <v>0</v>
      </c>
      <c r="E9327" s="15">
        <v>0</v>
      </c>
    </row>
    <row r="9328" spans="1:5" x14ac:dyDescent="0.2">
      <c r="A9328" s="20">
        <v>103705</v>
      </c>
      <c r="B9328" s="17" t="s">
        <v>9289</v>
      </c>
      <c r="C9328" s="20" t="s">
        <v>19</v>
      </c>
      <c r="D9328" s="21">
        <v>0</v>
      </c>
      <c r="E9328" s="15">
        <v>0</v>
      </c>
    </row>
    <row r="9329" spans="1:5" x14ac:dyDescent="0.2">
      <c r="A9329" s="20">
        <v>103722</v>
      </c>
      <c r="B9329" s="17" t="s">
        <v>9290</v>
      </c>
      <c r="C9329" s="20" t="s">
        <v>19</v>
      </c>
      <c r="D9329" s="21">
        <v>0</v>
      </c>
      <c r="E9329" s="15">
        <v>0</v>
      </c>
    </row>
    <row r="9330" spans="1:5" x14ac:dyDescent="0.2">
      <c r="A9330" s="20">
        <v>103723</v>
      </c>
      <c r="B9330" s="17" t="s">
        <v>9291</v>
      </c>
      <c r="C9330" s="20" t="s">
        <v>19</v>
      </c>
      <c r="D9330" s="21">
        <v>0</v>
      </c>
      <c r="E9330" s="15">
        <v>0</v>
      </c>
    </row>
    <row r="9331" spans="1:5" x14ac:dyDescent="0.2">
      <c r="A9331" s="20">
        <v>103724</v>
      </c>
      <c r="B9331" s="17" t="s">
        <v>9292</v>
      </c>
      <c r="C9331" s="20" t="s">
        <v>19</v>
      </c>
      <c r="D9331" s="21">
        <v>0</v>
      </c>
      <c r="E9331" s="15">
        <v>0</v>
      </c>
    </row>
    <row r="9332" spans="1:5" x14ac:dyDescent="0.2">
      <c r="A9332" s="20">
        <v>103725</v>
      </c>
      <c r="B9332" s="17" t="s">
        <v>9293</v>
      </c>
      <c r="C9332" s="20" t="s">
        <v>19</v>
      </c>
      <c r="D9332" s="21">
        <v>0</v>
      </c>
      <c r="E9332" s="15">
        <v>0</v>
      </c>
    </row>
    <row r="9333" spans="1:5" x14ac:dyDescent="0.2">
      <c r="A9333" s="20">
        <v>103726</v>
      </c>
      <c r="B9333" s="17" t="s">
        <v>9294</v>
      </c>
      <c r="C9333" s="20" t="s">
        <v>19</v>
      </c>
      <c r="D9333" s="21">
        <v>0</v>
      </c>
      <c r="E9333" s="15">
        <v>0</v>
      </c>
    </row>
    <row r="9334" spans="1:5" x14ac:dyDescent="0.2">
      <c r="A9334" s="20">
        <v>103727</v>
      </c>
      <c r="B9334" s="17" t="s">
        <v>9295</v>
      </c>
      <c r="C9334" s="20" t="s">
        <v>19</v>
      </c>
      <c r="D9334" s="21">
        <v>0</v>
      </c>
      <c r="E9334" s="15">
        <v>0</v>
      </c>
    </row>
    <row r="9335" spans="1:5" x14ac:dyDescent="0.2">
      <c r="A9335" s="20">
        <v>103728</v>
      </c>
      <c r="B9335" s="17" t="s">
        <v>9296</v>
      </c>
      <c r="C9335" s="20" t="s">
        <v>19</v>
      </c>
      <c r="D9335" s="21">
        <v>0</v>
      </c>
      <c r="E9335" s="15">
        <v>0</v>
      </c>
    </row>
    <row r="9336" spans="1:5" x14ac:dyDescent="0.2">
      <c r="A9336" s="20">
        <v>103729</v>
      </c>
      <c r="B9336" s="17" t="s">
        <v>9297</v>
      </c>
      <c r="C9336" s="20" t="s">
        <v>19</v>
      </c>
      <c r="D9336" s="21">
        <v>0</v>
      </c>
      <c r="E9336" s="15">
        <v>0</v>
      </c>
    </row>
    <row r="9337" spans="1:5" x14ac:dyDescent="0.2">
      <c r="A9337" s="20">
        <v>103730</v>
      </c>
      <c r="B9337" s="17" t="s">
        <v>9298</v>
      </c>
      <c r="C9337" s="20" t="s">
        <v>19</v>
      </c>
      <c r="D9337" s="21">
        <v>0</v>
      </c>
      <c r="E9337" s="15">
        <v>0</v>
      </c>
    </row>
    <row r="9338" spans="1:5" x14ac:dyDescent="0.2">
      <c r="A9338" s="20">
        <v>103731</v>
      </c>
      <c r="B9338" s="17" t="s">
        <v>9299</v>
      </c>
      <c r="C9338" s="20" t="s">
        <v>19</v>
      </c>
      <c r="D9338" s="21">
        <v>0</v>
      </c>
      <c r="E9338" s="15">
        <v>0</v>
      </c>
    </row>
    <row r="9339" spans="1:5" x14ac:dyDescent="0.2">
      <c r="A9339" s="20">
        <v>103732</v>
      </c>
      <c r="B9339" s="17" t="s">
        <v>9300</v>
      </c>
      <c r="C9339" s="20" t="s">
        <v>19</v>
      </c>
      <c r="D9339" s="21">
        <v>0</v>
      </c>
      <c r="E9339" s="15">
        <v>0</v>
      </c>
    </row>
    <row r="9340" spans="1:5" x14ac:dyDescent="0.2">
      <c r="A9340" s="20">
        <v>103733</v>
      </c>
      <c r="B9340" s="17" t="s">
        <v>9301</v>
      </c>
      <c r="C9340" s="20" t="s">
        <v>19</v>
      </c>
      <c r="D9340" s="21">
        <v>0</v>
      </c>
      <c r="E9340" s="15">
        <v>0</v>
      </c>
    </row>
    <row r="9341" spans="1:5" x14ac:dyDescent="0.2">
      <c r="A9341" s="20">
        <v>103696</v>
      </c>
      <c r="B9341" s="17" t="s">
        <v>9302</v>
      </c>
      <c r="C9341" s="20" t="s">
        <v>19</v>
      </c>
      <c r="D9341" s="21">
        <v>160.72999999999999</v>
      </c>
      <c r="E9341" s="15">
        <v>0</v>
      </c>
    </row>
    <row r="9342" spans="1:5" x14ac:dyDescent="0.2">
      <c r="A9342" s="20">
        <v>103697</v>
      </c>
      <c r="B9342" s="17" t="s">
        <v>9303</v>
      </c>
      <c r="C9342" s="20" t="s">
        <v>19</v>
      </c>
      <c r="D9342" s="21">
        <v>148.47999999999999</v>
      </c>
      <c r="E9342" s="15">
        <v>0</v>
      </c>
    </row>
    <row r="9343" spans="1:5" x14ac:dyDescent="0.2">
      <c r="A9343" s="20">
        <v>103695</v>
      </c>
      <c r="B9343" s="17" t="s">
        <v>9304</v>
      </c>
      <c r="C9343" s="20" t="s">
        <v>19</v>
      </c>
      <c r="D9343" s="21">
        <v>109.71</v>
      </c>
      <c r="E9343" s="15">
        <v>0</v>
      </c>
    </row>
    <row r="9344" spans="1:5" x14ac:dyDescent="0.2">
      <c r="A9344" s="20">
        <v>103694</v>
      </c>
      <c r="B9344" s="17" t="s">
        <v>9305</v>
      </c>
      <c r="C9344" s="20" t="s">
        <v>19</v>
      </c>
      <c r="D9344" s="21">
        <v>121.96</v>
      </c>
      <c r="E9344" s="15">
        <v>0</v>
      </c>
    </row>
    <row r="9345" spans="1:5" x14ac:dyDescent="0.2">
      <c r="A9345" s="20">
        <v>103690</v>
      </c>
      <c r="B9345" s="17" t="s">
        <v>9306</v>
      </c>
      <c r="C9345" s="20" t="s">
        <v>19</v>
      </c>
      <c r="D9345" s="21">
        <v>0</v>
      </c>
      <c r="E9345" s="15">
        <v>0</v>
      </c>
    </row>
    <row r="9346" spans="1:5" x14ac:dyDescent="0.2">
      <c r="A9346" s="20">
        <v>103693</v>
      </c>
      <c r="B9346" s="17" t="s">
        <v>9307</v>
      </c>
      <c r="C9346" s="20" t="s">
        <v>19</v>
      </c>
      <c r="D9346" s="21">
        <v>0</v>
      </c>
      <c r="E9346" s="15">
        <v>0</v>
      </c>
    </row>
    <row r="9347" spans="1:5" x14ac:dyDescent="0.2">
      <c r="A9347" s="20">
        <v>103692</v>
      </c>
      <c r="B9347" s="17" t="s">
        <v>9308</v>
      </c>
      <c r="C9347" s="20" t="s">
        <v>19</v>
      </c>
      <c r="D9347" s="21">
        <v>0</v>
      </c>
      <c r="E9347" s="15">
        <v>0</v>
      </c>
    </row>
    <row r="9348" spans="1:5" x14ac:dyDescent="0.2">
      <c r="A9348" s="20">
        <v>103691</v>
      </c>
      <c r="B9348" s="17" t="s">
        <v>9309</v>
      </c>
      <c r="C9348" s="20" t="s">
        <v>19</v>
      </c>
      <c r="D9348" s="21">
        <v>0</v>
      </c>
      <c r="E9348" s="15">
        <v>0</v>
      </c>
    </row>
    <row r="9349" spans="1:5" x14ac:dyDescent="0.2">
      <c r="A9349" s="20">
        <v>96987</v>
      </c>
      <c r="B9349" s="17" t="s">
        <v>9310</v>
      </c>
      <c r="C9349" s="20" t="s">
        <v>19</v>
      </c>
      <c r="D9349" s="21">
        <v>156.88999999999999</v>
      </c>
      <c r="E9349" s="15">
        <v>0</v>
      </c>
    </row>
    <row r="9350" spans="1:5" x14ac:dyDescent="0.2">
      <c r="A9350" s="20">
        <v>96989</v>
      </c>
      <c r="B9350" s="17" t="s">
        <v>9311</v>
      </c>
      <c r="C9350" s="20" t="s">
        <v>19</v>
      </c>
      <c r="D9350" s="21">
        <v>150.63999999999999</v>
      </c>
      <c r="E9350" s="15">
        <v>0</v>
      </c>
    </row>
    <row r="9351" spans="1:5" x14ac:dyDescent="0.2">
      <c r="A9351" s="20">
        <v>104749</v>
      </c>
      <c r="B9351" s="17" t="s">
        <v>9312</v>
      </c>
      <c r="C9351" s="20" t="s">
        <v>19</v>
      </c>
      <c r="D9351" s="21">
        <v>25.52</v>
      </c>
      <c r="E9351" s="15">
        <v>0</v>
      </c>
    </row>
    <row r="9352" spans="1:5" x14ac:dyDescent="0.2">
      <c r="A9352" s="20">
        <v>104750</v>
      </c>
      <c r="B9352" s="17" t="s">
        <v>9313</v>
      </c>
      <c r="C9352" s="20" t="s">
        <v>19</v>
      </c>
      <c r="D9352" s="21">
        <v>21.42</v>
      </c>
      <c r="E9352" s="15">
        <v>0</v>
      </c>
    </row>
    <row r="9353" spans="1:5" x14ac:dyDescent="0.2">
      <c r="A9353" s="20">
        <v>104751</v>
      </c>
      <c r="B9353" s="17" t="s">
        <v>9314</v>
      </c>
      <c r="C9353" s="20" t="s">
        <v>19</v>
      </c>
      <c r="D9353" s="21">
        <v>28.45</v>
      </c>
      <c r="E9353" s="15">
        <v>0</v>
      </c>
    </row>
    <row r="9354" spans="1:5" x14ac:dyDescent="0.2">
      <c r="A9354" s="20">
        <v>104752</v>
      </c>
      <c r="B9354" s="17" t="s">
        <v>9315</v>
      </c>
      <c r="C9354" s="20" t="s">
        <v>19</v>
      </c>
      <c r="D9354" s="21">
        <v>25.46</v>
      </c>
      <c r="E9354" s="15">
        <v>0</v>
      </c>
    </row>
    <row r="9355" spans="1:5" x14ac:dyDescent="0.2">
      <c r="A9355" s="20">
        <v>104753</v>
      </c>
      <c r="B9355" s="17" t="s">
        <v>9316</v>
      </c>
      <c r="C9355" s="20" t="s">
        <v>19</v>
      </c>
      <c r="D9355" s="21">
        <v>29.78</v>
      </c>
      <c r="E9355" s="15">
        <v>0</v>
      </c>
    </row>
    <row r="9356" spans="1:5" x14ac:dyDescent="0.2">
      <c r="A9356" s="20">
        <v>104754</v>
      </c>
      <c r="B9356" s="17" t="s">
        <v>9317</v>
      </c>
      <c r="C9356" s="20" t="s">
        <v>19</v>
      </c>
      <c r="D9356" s="21">
        <v>37.19</v>
      </c>
      <c r="E9356" s="15">
        <v>0</v>
      </c>
    </row>
    <row r="9357" spans="1:5" x14ac:dyDescent="0.2">
      <c r="A9357" s="20">
        <v>104755</v>
      </c>
      <c r="B9357" s="17" t="s">
        <v>9318</v>
      </c>
      <c r="C9357" s="20" t="s">
        <v>19</v>
      </c>
      <c r="D9357" s="21">
        <v>48.67</v>
      </c>
      <c r="E9357" s="15">
        <v>0</v>
      </c>
    </row>
    <row r="9358" spans="1:5" x14ac:dyDescent="0.2">
      <c r="A9358" s="20">
        <v>96982</v>
      </c>
      <c r="B9358" s="17" t="s">
        <v>9319</v>
      </c>
      <c r="C9358" s="20" t="s">
        <v>19</v>
      </c>
      <c r="D9358" s="21">
        <v>0</v>
      </c>
      <c r="E9358" s="15">
        <v>0</v>
      </c>
    </row>
    <row r="9359" spans="1:5" x14ac:dyDescent="0.2">
      <c r="A9359" s="20">
        <v>96993</v>
      </c>
      <c r="B9359" s="17" t="s">
        <v>9320</v>
      </c>
      <c r="C9359" s="20" t="s">
        <v>19</v>
      </c>
      <c r="D9359" s="21">
        <v>0</v>
      </c>
      <c r="E9359" s="15">
        <v>0</v>
      </c>
    </row>
    <row r="9360" spans="1:5" x14ac:dyDescent="0.2">
      <c r="A9360" s="20">
        <v>96990</v>
      </c>
      <c r="B9360" s="17" t="s">
        <v>9321</v>
      </c>
      <c r="C9360" s="20" t="s">
        <v>19</v>
      </c>
      <c r="D9360" s="21">
        <v>0</v>
      </c>
      <c r="E9360" s="15">
        <v>0</v>
      </c>
    </row>
    <row r="9361" spans="1:5" x14ac:dyDescent="0.2">
      <c r="A9361" s="20">
        <v>96991</v>
      </c>
      <c r="B9361" s="17" t="s">
        <v>9322</v>
      </c>
      <c r="C9361" s="20" t="s">
        <v>19</v>
      </c>
      <c r="D9361" s="21">
        <v>0</v>
      </c>
      <c r="E9361" s="15">
        <v>0</v>
      </c>
    </row>
    <row r="9362" spans="1:5" x14ac:dyDescent="0.2">
      <c r="A9362" s="20">
        <v>96992</v>
      </c>
      <c r="B9362" s="17" t="s">
        <v>9323</v>
      </c>
      <c r="C9362" s="20" t="s">
        <v>19</v>
      </c>
      <c r="D9362" s="21">
        <v>0</v>
      </c>
      <c r="E9362" s="15">
        <v>0</v>
      </c>
    </row>
    <row r="9363" spans="1:5" x14ac:dyDescent="0.2">
      <c r="A9363" s="20">
        <v>96994</v>
      </c>
      <c r="B9363" s="17" t="s">
        <v>9324</v>
      </c>
      <c r="C9363" s="20" t="s">
        <v>19</v>
      </c>
      <c r="D9363" s="21">
        <v>0</v>
      </c>
      <c r="E9363" s="15">
        <v>0</v>
      </c>
    </row>
    <row r="9364" spans="1:5" x14ac:dyDescent="0.2">
      <c r="A9364" s="20">
        <v>96973</v>
      </c>
      <c r="B9364" s="17" t="s">
        <v>9325</v>
      </c>
      <c r="C9364" s="20" t="s">
        <v>26</v>
      </c>
      <c r="D9364" s="21">
        <v>84.41</v>
      </c>
      <c r="E9364" s="15">
        <v>0</v>
      </c>
    </row>
    <row r="9365" spans="1:5" x14ac:dyDescent="0.2">
      <c r="A9365" s="20">
        <v>104743</v>
      </c>
      <c r="B9365" s="17" t="s">
        <v>9326</v>
      </c>
      <c r="C9365" s="20" t="s">
        <v>26</v>
      </c>
      <c r="D9365" s="21">
        <v>0</v>
      </c>
      <c r="E9365" s="15">
        <v>0</v>
      </c>
    </row>
    <row r="9366" spans="1:5" x14ac:dyDescent="0.2">
      <c r="A9366" s="20">
        <v>96977</v>
      </c>
      <c r="B9366" s="17" t="s">
        <v>9327</v>
      </c>
      <c r="C9366" s="20" t="s">
        <v>26</v>
      </c>
      <c r="D9366" s="21">
        <v>62.14</v>
      </c>
      <c r="E9366" s="15">
        <v>0</v>
      </c>
    </row>
    <row r="9367" spans="1:5" x14ac:dyDescent="0.2">
      <c r="A9367" s="20">
        <v>96974</v>
      </c>
      <c r="B9367" s="17" t="s">
        <v>9328</v>
      </c>
      <c r="C9367" s="20" t="s">
        <v>26</v>
      </c>
      <c r="D9367" s="21">
        <v>107.74</v>
      </c>
      <c r="E9367" s="15">
        <v>0</v>
      </c>
    </row>
    <row r="9368" spans="1:5" x14ac:dyDescent="0.2">
      <c r="A9368" s="20">
        <v>104744</v>
      </c>
      <c r="B9368" s="17" t="s">
        <v>9329</v>
      </c>
      <c r="C9368" s="20" t="s">
        <v>26</v>
      </c>
      <c r="D9368" s="21">
        <v>0</v>
      </c>
      <c r="E9368" s="15">
        <v>0</v>
      </c>
    </row>
    <row r="9369" spans="1:5" x14ac:dyDescent="0.2">
      <c r="A9369" s="20">
        <v>96978</v>
      </c>
      <c r="B9369" s="17" t="s">
        <v>9330</v>
      </c>
      <c r="C9369" s="20" t="s">
        <v>26</v>
      </c>
      <c r="D9369" s="21">
        <v>81.8</v>
      </c>
      <c r="E9369" s="15">
        <v>0</v>
      </c>
    </row>
    <row r="9370" spans="1:5" x14ac:dyDescent="0.2">
      <c r="A9370" s="20">
        <v>96975</v>
      </c>
      <c r="B9370" s="17" t="s">
        <v>9331</v>
      </c>
      <c r="C9370" s="20" t="s">
        <v>26</v>
      </c>
      <c r="D9370" s="21">
        <v>132.1</v>
      </c>
      <c r="E9370" s="15">
        <v>0</v>
      </c>
    </row>
    <row r="9371" spans="1:5" x14ac:dyDescent="0.2">
      <c r="A9371" s="20">
        <v>104745</v>
      </c>
      <c r="B9371" s="17" t="s">
        <v>9332</v>
      </c>
      <c r="C9371" s="20" t="s">
        <v>26</v>
      </c>
      <c r="D9371" s="21">
        <v>0</v>
      </c>
      <c r="E9371" s="15">
        <v>0</v>
      </c>
    </row>
    <row r="9372" spans="1:5" x14ac:dyDescent="0.2">
      <c r="A9372" s="20">
        <v>96979</v>
      </c>
      <c r="B9372" s="17" t="s">
        <v>9333</v>
      </c>
      <c r="C9372" s="20" t="s">
        <v>26</v>
      </c>
      <c r="D9372" s="21">
        <v>116.76</v>
      </c>
      <c r="E9372" s="15">
        <v>0</v>
      </c>
    </row>
    <row r="9373" spans="1:5" x14ac:dyDescent="0.2">
      <c r="A9373" s="20">
        <v>96976</v>
      </c>
      <c r="B9373" s="17" t="s">
        <v>9334</v>
      </c>
      <c r="C9373" s="20" t="s">
        <v>26</v>
      </c>
      <c r="D9373" s="21">
        <v>171.34</v>
      </c>
      <c r="E9373" s="15">
        <v>0</v>
      </c>
    </row>
    <row r="9374" spans="1:5" x14ac:dyDescent="0.2">
      <c r="A9374" s="20">
        <v>96984</v>
      </c>
      <c r="B9374" s="17" t="s">
        <v>9335</v>
      </c>
      <c r="C9374" s="20" t="s">
        <v>19</v>
      </c>
      <c r="D9374" s="21">
        <v>75.150000000000006</v>
      </c>
      <c r="E9374" s="15">
        <v>0</v>
      </c>
    </row>
    <row r="9375" spans="1:5" x14ac:dyDescent="0.2">
      <c r="A9375" s="20">
        <v>96980</v>
      </c>
      <c r="B9375" s="17" t="s">
        <v>9336</v>
      </c>
      <c r="C9375" s="20" t="s">
        <v>26</v>
      </c>
      <c r="D9375" s="21">
        <v>0</v>
      </c>
      <c r="E9375" s="15">
        <v>0</v>
      </c>
    </row>
    <row r="9376" spans="1:5" x14ac:dyDescent="0.2">
      <c r="A9376" s="20">
        <v>96986</v>
      </c>
      <c r="B9376" s="17" t="s">
        <v>9337</v>
      </c>
      <c r="C9376" s="20" t="s">
        <v>19</v>
      </c>
      <c r="D9376" s="21">
        <v>134.94</v>
      </c>
      <c r="E9376" s="15">
        <v>0</v>
      </c>
    </row>
    <row r="9377" spans="1:5" x14ac:dyDescent="0.2">
      <c r="A9377" s="20">
        <v>96985</v>
      </c>
      <c r="B9377" s="17" t="s">
        <v>9338</v>
      </c>
      <c r="C9377" s="20" t="s">
        <v>19</v>
      </c>
      <c r="D9377" s="21">
        <v>90.09</v>
      </c>
      <c r="E9377" s="15">
        <v>0</v>
      </c>
    </row>
    <row r="9378" spans="1:5" x14ac:dyDescent="0.2">
      <c r="A9378" s="20">
        <v>96988</v>
      </c>
      <c r="B9378" s="17" t="s">
        <v>9339</v>
      </c>
      <c r="C9378" s="20" t="s">
        <v>19</v>
      </c>
      <c r="D9378" s="21">
        <v>180.1</v>
      </c>
      <c r="E9378" s="15">
        <v>0</v>
      </c>
    </row>
    <row r="9379" spans="1:5" x14ac:dyDescent="0.2">
      <c r="A9379" s="20">
        <v>104746</v>
      </c>
      <c r="B9379" s="17" t="s">
        <v>9340</v>
      </c>
      <c r="C9379" s="20" t="s">
        <v>19</v>
      </c>
      <c r="D9379" s="21">
        <v>32.590000000000003</v>
      </c>
      <c r="E9379" s="15">
        <v>0</v>
      </c>
    </row>
    <row r="9380" spans="1:5" x14ac:dyDescent="0.2">
      <c r="A9380" s="20">
        <v>104747</v>
      </c>
      <c r="B9380" s="17" t="s">
        <v>9341</v>
      </c>
      <c r="C9380" s="20" t="s">
        <v>19</v>
      </c>
      <c r="D9380" s="21">
        <v>0</v>
      </c>
      <c r="E9380" s="15">
        <v>0</v>
      </c>
    </row>
    <row r="9381" spans="1:5" x14ac:dyDescent="0.2">
      <c r="A9381" s="20">
        <v>96983</v>
      </c>
      <c r="B9381" s="17" t="s">
        <v>9342</v>
      </c>
      <c r="C9381" s="20" t="s">
        <v>19</v>
      </c>
      <c r="D9381" s="21">
        <v>0</v>
      </c>
      <c r="E9381" s="15">
        <v>0</v>
      </c>
    </row>
    <row r="9382" spans="1:5" x14ac:dyDescent="0.2">
      <c r="A9382" s="20">
        <v>104748</v>
      </c>
      <c r="B9382" s="17" t="s">
        <v>9343</v>
      </c>
      <c r="C9382" s="20" t="s">
        <v>19</v>
      </c>
      <c r="D9382" s="21">
        <v>0</v>
      </c>
      <c r="E9382" s="15">
        <v>0</v>
      </c>
    </row>
    <row r="9383" spans="1:5" x14ac:dyDescent="0.2">
      <c r="A9383" s="20">
        <v>98463</v>
      </c>
      <c r="B9383" s="17" t="s">
        <v>9344</v>
      </c>
      <c r="C9383" s="20" t="s">
        <v>19</v>
      </c>
      <c r="D9383" s="21">
        <v>34.46</v>
      </c>
      <c r="E9383" s="15">
        <v>0</v>
      </c>
    </row>
    <row r="9384" spans="1:5" x14ac:dyDescent="0.2">
      <c r="A9384" s="20">
        <v>104827</v>
      </c>
      <c r="B9384" s="17" t="s">
        <v>9345</v>
      </c>
      <c r="C9384" s="20" t="s">
        <v>19</v>
      </c>
      <c r="D9384" s="21">
        <v>0</v>
      </c>
      <c r="E9384" s="15">
        <v>0</v>
      </c>
    </row>
    <row r="9385" spans="1:5" x14ac:dyDescent="0.2">
      <c r="A9385" s="20">
        <v>104828</v>
      </c>
      <c r="B9385" s="17" t="s">
        <v>9346</v>
      </c>
      <c r="C9385" s="20" t="s">
        <v>19</v>
      </c>
      <c r="D9385" s="21">
        <v>0</v>
      </c>
      <c r="E9385" s="15">
        <v>0</v>
      </c>
    </row>
    <row r="9386" spans="1:5" x14ac:dyDescent="0.2">
      <c r="A9386" s="20">
        <v>104824</v>
      </c>
      <c r="B9386" s="17" t="s">
        <v>9347</v>
      </c>
      <c r="C9386" s="20" t="s">
        <v>19</v>
      </c>
      <c r="D9386" s="21">
        <v>0</v>
      </c>
      <c r="E9386" s="15">
        <v>0</v>
      </c>
    </row>
    <row r="9387" spans="1:5" x14ac:dyDescent="0.2">
      <c r="A9387" s="20">
        <v>104826</v>
      </c>
      <c r="B9387" s="17" t="s">
        <v>9348</v>
      </c>
      <c r="C9387" s="20" t="s">
        <v>19</v>
      </c>
      <c r="D9387" s="21">
        <v>0</v>
      </c>
      <c r="E9387" s="15">
        <v>0</v>
      </c>
    </row>
    <row r="9388" spans="1:5" x14ac:dyDescent="0.2">
      <c r="A9388" s="20">
        <v>104825</v>
      </c>
      <c r="B9388" s="17" t="s">
        <v>9349</v>
      </c>
      <c r="C9388" s="20" t="s">
        <v>19</v>
      </c>
      <c r="D9388" s="21">
        <v>0</v>
      </c>
      <c r="E9388" s="15">
        <v>0</v>
      </c>
    </row>
    <row r="9389" spans="1:5" x14ac:dyDescent="0.2">
      <c r="A9389" s="20">
        <v>104993</v>
      </c>
      <c r="B9389" s="17" t="s">
        <v>9350</v>
      </c>
      <c r="C9389" s="20" t="s">
        <v>19</v>
      </c>
      <c r="D9389" s="21">
        <v>0</v>
      </c>
      <c r="E9389" s="15">
        <v>0</v>
      </c>
    </row>
    <row r="9390" spans="1:5" x14ac:dyDescent="0.2">
      <c r="A9390" s="20">
        <v>104994</v>
      </c>
      <c r="B9390" s="17" t="s">
        <v>9351</v>
      </c>
      <c r="C9390" s="20" t="s">
        <v>19</v>
      </c>
      <c r="D9390" s="21">
        <v>0</v>
      </c>
      <c r="E9390" s="15">
        <v>0</v>
      </c>
    </row>
    <row r="9391" spans="1:5" x14ac:dyDescent="0.2">
      <c r="A9391" s="20">
        <v>104995</v>
      </c>
      <c r="B9391" s="17" t="s">
        <v>9352</v>
      </c>
      <c r="C9391" s="20" t="s">
        <v>19</v>
      </c>
      <c r="D9391" s="21">
        <v>0</v>
      </c>
      <c r="E9391" s="15">
        <v>0</v>
      </c>
    </row>
    <row r="9392" spans="1:5" x14ac:dyDescent="0.2">
      <c r="A9392" s="20">
        <v>104996</v>
      </c>
      <c r="B9392" s="17" t="s">
        <v>9353</v>
      </c>
      <c r="C9392" s="20" t="s">
        <v>19</v>
      </c>
      <c r="D9392" s="21">
        <v>0</v>
      </c>
      <c r="E9392" s="15">
        <v>0</v>
      </c>
    </row>
    <row r="9393" spans="1:5" x14ac:dyDescent="0.2">
      <c r="A9393" s="20">
        <v>95676</v>
      </c>
      <c r="B9393" s="17" t="s">
        <v>9354</v>
      </c>
      <c r="C9393" s="20" t="s">
        <v>19</v>
      </c>
      <c r="D9393" s="21">
        <v>156.69999999999999</v>
      </c>
      <c r="E9393" s="15">
        <v>0</v>
      </c>
    </row>
    <row r="9394" spans="1:5" x14ac:dyDescent="0.2">
      <c r="A9394" s="20">
        <v>95677</v>
      </c>
      <c r="B9394" s="17" t="s">
        <v>9355</v>
      </c>
      <c r="C9394" s="20" t="s">
        <v>19</v>
      </c>
      <c r="D9394" s="21">
        <v>0</v>
      </c>
      <c r="E9394" s="15">
        <v>0</v>
      </c>
    </row>
    <row r="9395" spans="1:5" x14ac:dyDescent="0.2">
      <c r="A9395" s="20">
        <v>105135</v>
      </c>
      <c r="B9395" s="17" t="s">
        <v>9356</v>
      </c>
      <c r="C9395" s="20" t="s">
        <v>19</v>
      </c>
      <c r="D9395" s="21">
        <v>966.07</v>
      </c>
      <c r="E9395" s="15">
        <v>0</v>
      </c>
    </row>
    <row r="9396" spans="1:5" x14ac:dyDescent="0.2">
      <c r="A9396" s="20">
        <v>104998</v>
      </c>
      <c r="B9396" s="17" t="s">
        <v>9357</v>
      </c>
      <c r="C9396" s="20" t="s">
        <v>19</v>
      </c>
      <c r="D9396" s="21">
        <v>595.78</v>
      </c>
      <c r="E9396" s="15">
        <v>0</v>
      </c>
    </row>
    <row r="9397" spans="1:5" x14ac:dyDescent="0.2">
      <c r="A9397" s="20">
        <v>104997</v>
      </c>
      <c r="B9397" s="17" t="s">
        <v>9358</v>
      </c>
      <c r="C9397" s="20" t="s">
        <v>19</v>
      </c>
      <c r="D9397" s="21">
        <v>449.15</v>
      </c>
      <c r="E9397" s="15">
        <v>0</v>
      </c>
    </row>
    <row r="9398" spans="1:5" x14ac:dyDescent="0.2">
      <c r="A9398" s="20">
        <v>95673</v>
      </c>
      <c r="B9398" s="17" t="s">
        <v>9359</v>
      </c>
      <c r="C9398" s="20" t="s">
        <v>19</v>
      </c>
      <c r="D9398" s="21">
        <v>136.83000000000001</v>
      </c>
      <c r="E9398" s="15">
        <v>0</v>
      </c>
    </row>
    <row r="9399" spans="1:5" x14ac:dyDescent="0.2">
      <c r="A9399" s="20">
        <v>95674</v>
      </c>
      <c r="B9399" s="17" t="s">
        <v>9360</v>
      </c>
      <c r="C9399" s="20" t="s">
        <v>19</v>
      </c>
      <c r="D9399" s="21">
        <v>144.54</v>
      </c>
      <c r="E9399" s="15">
        <v>0</v>
      </c>
    </row>
    <row r="9400" spans="1:5" x14ac:dyDescent="0.2">
      <c r="A9400" s="20">
        <v>104992</v>
      </c>
      <c r="B9400" s="17" t="s">
        <v>9361</v>
      </c>
      <c r="C9400" s="20" t="s">
        <v>19</v>
      </c>
      <c r="D9400" s="21">
        <v>1344.11</v>
      </c>
      <c r="E9400" s="15">
        <v>0</v>
      </c>
    </row>
    <row r="9401" spans="1:5" x14ac:dyDescent="0.2">
      <c r="A9401" s="20">
        <v>95675</v>
      </c>
      <c r="B9401" s="17" t="s">
        <v>9362</v>
      </c>
      <c r="C9401" s="20" t="s">
        <v>19</v>
      </c>
      <c r="D9401" s="21">
        <v>178.38</v>
      </c>
      <c r="E9401" s="15">
        <v>0</v>
      </c>
    </row>
    <row r="9402" spans="1:5" x14ac:dyDescent="0.2">
      <c r="A9402" s="20">
        <v>95648</v>
      </c>
      <c r="B9402" s="17" t="s">
        <v>9363</v>
      </c>
      <c r="C9402" s="20" t="s">
        <v>19</v>
      </c>
      <c r="D9402" s="21">
        <v>608.97</v>
      </c>
      <c r="E9402" s="15">
        <v>0</v>
      </c>
    </row>
    <row r="9403" spans="1:5" x14ac:dyDescent="0.2">
      <c r="A9403" s="20">
        <v>95649</v>
      </c>
      <c r="B9403" s="17" t="s">
        <v>9364</v>
      </c>
      <c r="C9403" s="20" t="s">
        <v>19</v>
      </c>
      <c r="D9403" s="21">
        <v>1049.82</v>
      </c>
      <c r="E9403" s="15">
        <v>0</v>
      </c>
    </row>
    <row r="9404" spans="1:5" x14ac:dyDescent="0.2">
      <c r="A9404" s="20">
        <v>95650</v>
      </c>
      <c r="B9404" s="17" t="s">
        <v>9365</v>
      </c>
      <c r="C9404" s="20" t="s">
        <v>19</v>
      </c>
      <c r="D9404" s="21">
        <v>1534.23</v>
      </c>
      <c r="E9404" s="15">
        <v>0</v>
      </c>
    </row>
    <row r="9405" spans="1:5" x14ac:dyDescent="0.2">
      <c r="A9405" s="20">
        <v>95651</v>
      </c>
      <c r="B9405" s="17" t="s">
        <v>9366</v>
      </c>
      <c r="C9405" s="20" t="s">
        <v>19</v>
      </c>
      <c r="D9405" s="21">
        <v>1992.38</v>
      </c>
      <c r="E9405" s="15">
        <v>0</v>
      </c>
    </row>
    <row r="9406" spans="1:5" x14ac:dyDescent="0.2">
      <c r="A9406" s="20">
        <v>95652</v>
      </c>
      <c r="B9406" s="17" t="s">
        <v>9367</v>
      </c>
      <c r="C9406" s="20" t="s">
        <v>19</v>
      </c>
      <c r="D9406" s="21">
        <v>747.43</v>
      </c>
      <c r="E9406" s="15">
        <v>0</v>
      </c>
    </row>
    <row r="9407" spans="1:5" x14ac:dyDescent="0.2">
      <c r="A9407" s="20">
        <v>95653</v>
      </c>
      <c r="B9407" s="17" t="s">
        <v>9368</v>
      </c>
      <c r="C9407" s="20" t="s">
        <v>19</v>
      </c>
      <c r="D9407" s="21">
        <v>1324.83</v>
      </c>
      <c r="E9407" s="15">
        <v>0</v>
      </c>
    </row>
    <row r="9408" spans="1:5" x14ac:dyDescent="0.2">
      <c r="A9408" s="20">
        <v>95654</v>
      </c>
      <c r="B9408" s="17" t="s">
        <v>9369</v>
      </c>
      <c r="C9408" s="20" t="s">
        <v>19</v>
      </c>
      <c r="D9408" s="21">
        <v>1951.59</v>
      </c>
      <c r="E9408" s="15">
        <v>0</v>
      </c>
    </row>
    <row r="9409" spans="1:5" x14ac:dyDescent="0.2">
      <c r="A9409" s="20">
        <v>95655</v>
      </c>
      <c r="B9409" s="17" t="s">
        <v>9370</v>
      </c>
      <c r="C9409" s="20" t="s">
        <v>19</v>
      </c>
      <c r="D9409" s="21">
        <v>2544.96</v>
      </c>
      <c r="E9409" s="15">
        <v>0</v>
      </c>
    </row>
    <row r="9410" spans="1:5" x14ac:dyDescent="0.2">
      <c r="A9410" s="20">
        <v>95657</v>
      </c>
      <c r="B9410" s="17" t="s">
        <v>9371</v>
      </c>
      <c r="C9410" s="20" t="s">
        <v>19</v>
      </c>
      <c r="D9410" s="21">
        <v>377.04</v>
      </c>
      <c r="E9410" s="15">
        <v>0</v>
      </c>
    </row>
    <row r="9411" spans="1:5" x14ac:dyDescent="0.2">
      <c r="A9411" s="20">
        <v>95658</v>
      </c>
      <c r="B9411" s="17" t="s">
        <v>9372</v>
      </c>
      <c r="C9411" s="20" t="s">
        <v>19</v>
      </c>
      <c r="D9411" s="21">
        <v>682.05</v>
      </c>
      <c r="E9411" s="15">
        <v>0</v>
      </c>
    </row>
    <row r="9412" spans="1:5" x14ac:dyDescent="0.2">
      <c r="A9412" s="20">
        <v>95659</v>
      </c>
      <c r="B9412" s="17" t="s">
        <v>9373</v>
      </c>
      <c r="C9412" s="20" t="s">
        <v>19</v>
      </c>
      <c r="D9412" s="21">
        <v>1014.05</v>
      </c>
      <c r="E9412" s="15">
        <v>0</v>
      </c>
    </row>
    <row r="9413" spans="1:5" x14ac:dyDescent="0.2">
      <c r="A9413" s="20">
        <v>95660</v>
      </c>
      <c r="B9413" s="17" t="s">
        <v>9374</v>
      </c>
      <c r="C9413" s="20" t="s">
        <v>19</v>
      </c>
      <c r="D9413" s="21">
        <v>1327.51</v>
      </c>
      <c r="E9413" s="15">
        <v>0</v>
      </c>
    </row>
    <row r="9414" spans="1:5" x14ac:dyDescent="0.2">
      <c r="A9414" s="20">
        <v>95661</v>
      </c>
      <c r="B9414" s="17" t="s">
        <v>9375</v>
      </c>
      <c r="C9414" s="20" t="s">
        <v>19</v>
      </c>
      <c r="D9414" s="21">
        <v>459.15</v>
      </c>
      <c r="E9414" s="15">
        <v>0</v>
      </c>
    </row>
    <row r="9415" spans="1:5" x14ac:dyDescent="0.2">
      <c r="A9415" s="20">
        <v>95662</v>
      </c>
      <c r="B9415" s="17" t="s">
        <v>9376</v>
      </c>
      <c r="C9415" s="20" t="s">
        <v>19</v>
      </c>
      <c r="D9415" s="21">
        <v>844.56</v>
      </c>
      <c r="E9415" s="15">
        <v>0</v>
      </c>
    </row>
    <row r="9416" spans="1:5" x14ac:dyDescent="0.2">
      <c r="A9416" s="20">
        <v>95663</v>
      </c>
      <c r="B9416" s="17" t="s">
        <v>9377</v>
      </c>
      <c r="C9416" s="20" t="s">
        <v>19</v>
      </c>
      <c r="D9416" s="21">
        <v>1262.0899999999999</v>
      </c>
      <c r="E9416" s="15">
        <v>0</v>
      </c>
    </row>
    <row r="9417" spans="1:5" x14ac:dyDescent="0.2">
      <c r="A9417" s="20">
        <v>95664</v>
      </c>
      <c r="B9417" s="17" t="s">
        <v>9378</v>
      </c>
      <c r="C9417" s="20" t="s">
        <v>19</v>
      </c>
      <c r="D9417" s="21">
        <v>1654.81</v>
      </c>
      <c r="E9417" s="15">
        <v>0</v>
      </c>
    </row>
    <row r="9418" spans="1:5" x14ac:dyDescent="0.2">
      <c r="A9418" s="20">
        <v>95665</v>
      </c>
      <c r="B9418" s="17" t="s">
        <v>9379</v>
      </c>
      <c r="C9418" s="20" t="s">
        <v>19</v>
      </c>
      <c r="D9418" s="21">
        <v>417.41</v>
      </c>
      <c r="E9418" s="15">
        <v>0</v>
      </c>
    </row>
    <row r="9419" spans="1:5" x14ac:dyDescent="0.2">
      <c r="A9419" s="20">
        <v>95666</v>
      </c>
      <c r="B9419" s="17" t="s">
        <v>9380</v>
      </c>
      <c r="C9419" s="20" t="s">
        <v>19</v>
      </c>
      <c r="D9419" s="21">
        <v>735.2</v>
      </c>
      <c r="E9419" s="15">
        <v>0</v>
      </c>
    </row>
    <row r="9420" spans="1:5" x14ac:dyDescent="0.2">
      <c r="A9420" s="20">
        <v>95667</v>
      </c>
      <c r="B9420" s="17" t="s">
        <v>9381</v>
      </c>
      <c r="C9420" s="20" t="s">
        <v>19</v>
      </c>
      <c r="D9420" s="21">
        <v>1088.1099999999999</v>
      </c>
      <c r="E9420" s="15">
        <v>0</v>
      </c>
    </row>
    <row r="9421" spans="1:5" x14ac:dyDescent="0.2">
      <c r="A9421" s="20">
        <v>95668</v>
      </c>
      <c r="B9421" s="17" t="s">
        <v>9382</v>
      </c>
      <c r="C9421" s="20" t="s">
        <v>19</v>
      </c>
      <c r="D9421" s="21">
        <v>1419.84</v>
      </c>
      <c r="E9421" s="15">
        <v>0</v>
      </c>
    </row>
    <row r="9422" spans="1:5" x14ac:dyDescent="0.2">
      <c r="A9422" s="20">
        <v>95669</v>
      </c>
      <c r="B9422" s="17" t="s">
        <v>9383</v>
      </c>
      <c r="C9422" s="20" t="s">
        <v>19</v>
      </c>
      <c r="D9422" s="21">
        <v>495.42</v>
      </c>
      <c r="E9422" s="15">
        <v>0</v>
      </c>
    </row>
    <row r="9423" spans="1:5" x14ac:dyDescent="0.2">
      <c r="A9423" s="20">
        <v>95670</v>
      </c>
      <c r="B9423" s="17" t="s">
        <v>9384</v>
      </c>
      <c r="C9423" s="20" t="s">
        <v>19</v>
      </c>
      <c r="D9423" s="21">
        <v>889.72</v>
      </c>
      <c r="E9423" s="15">
        <v>0</v>
      </c>
    </row>
    <row r="9424" spans="1:5" x14ac:dyDescent="0.2">
      <c r="A9424" s="20">
        <v>95671</v>
      </c>
      <c r="B9424" s="17" t="s">
        <v>9385</v>
      </c>
      <c r="C9424" s="20" t="s">
        <v>19</v>
      </c>
      <c r="D9424" s="21">
        <v>1323.59</v>
      </c>
      <c r="E9424" s="15">
        <v>0</v>
      </c>
    </row>
    <row r="9425" spans="1:5" x14ac:dyDescent="0.2">
      <c r="A9425" s="20">
        <v>95672</v>
      </c>
      <c r="B9425" s="17" t="s">
        <v>9386</v>
      </c>
      <c r="C9425" s="20" t="s">
        <v>19</v>
      </c>
      <c r="D9425" s="21">
        <v>1730.88</v>
      </c>
      <c r="E9425" s="15">
        <v>0</v>
      </c>
    </row>
    <row r="9426" spans="1:5" x14ac:dyDescent="0.2">
      <c r="A9426" s="20">
        <v>97741</v>
      </c>
      <c r="B9426" s="17" t="s">
        <v>9387</v>
      </c>
      <c r="C9426" s="20" t="s">
        <v>19</v>
      </c>
      <c r="D9426" s="21">
        <v>203.4</v>
      </c>
      <c r="E9426" s="15">
        <v>0</v>
      </c>
    </row>
    <row r="9427" spans="1:5" x14ac:dyDescent="0.2">
      <c r="A9427" s="20">
        <v>95641</v>
      </c>
      <c r="B9427" s="17" t="s">
        <v>9388</v>
      </c>
      <c r="C9427" s="20" t="s">
        <v>19</v>
      </c>
      <c r="D9427" s="21">
        <v>358.91</v>
      </c>
      <c r="E9427" s="15">
        <v>0</v>
      </c>
    </row>
    <row r="9428" spans="1:5" x14ac:dyDescent="0.2">
      <c r="A9428" s="20">
        <v>95642</v>
      </c>
      <c r="B9428" s="17" t="s">
        <v>9389</v>
      </c>
      <c r="C9428" s="20" t="s">
        <v>19</v>
      </c>
      <c r="D9428" s="21">
        <v>530.51</v>
      </c>
      <c r="E9428" s="15">
        <v>0</v>
      </c>
    </row>
    <row r="9429" spans="1:5" x14ac:dyDescent="0.2">
      <c r="A9429" s="20">
        <v>95643</v>
      </c>
      <c r="B9429" s="17" t="s">
        <v>9390</v>
      </c>
      <c r="C9429" s="20" t="s">
        <v>19</v>
      </c>
      <c r="D9429" s="21">
        <v>692.31</v>
      </c>
      <c r="E9429" s="15">
        <v>0</v>
      </c>
    </row>
    <row r="9430" spans="1:5" x14ac:dyDescent="0.2">
      <c r="A9430" s="20">
        <v>95644</v>
      </c>
      <c r="B9430" s="17" t="s">
        <v>9391</v>
      </c>
      <c r="C9430" s="20" t="s">
        <v>19</v>
      </c>
      <c r="D9430" s="21">
        <v>258.72000000000003</v>
      </c>
      <c r="E9430" s="15">
        <v>0</v>
      </c>
    </row>
    <row r="9431" spans="1:5" x14ac:dyDescent="0.2">
      <c r="A9431" s="20">
        <v>95645</v>
      </c>
      <c r="B9431" s="17" t="s">
        <v>9392</v>
      </c>
      <c r="C9431" s="20" t="s">
        <v>19</v>
      </c>
      <c r="D9431" s="21">
        <v>468.33</v>
      </c>
      <c r="E9431" s="15">
        <v>0</v>
      </c>
    </row>
    <row r="9432" spans="1:5" x14ac:dyDescent="0.2">
      <c r="A9432" s="20">
        <v>95646</v>
      </c>
      <c r="B9432" s="17" t="s">
        <v>9393</v>
      </c>
      <c r="C9432" s="20" t="s">
        <v>19</v>
      </c>
      <c r="D9432" s="21">
        <v>697.75</v>
      </c>
      <c r="E9432" s="15">
        <v>0</v>
      </c>
    </row>
    <row r="9433" spans="1:5" x14ac:dyDescent="0.2">
      <c r="A9433" s="20">
        <v>95647</v>
      </c>
      <c r="B9433" s="17" t="s">
        <v>9394</v>
      </c>
      <c r="C9433" s="20" t="s">
        <v>19</v>
      </c>
      <c r="D9433" s="21">
        <v>912.83</v>
      </c>
      <c r="E9433" s="15">
        <v>0</v>
      </c>
    </row>
    <row r="9434" spans="1:5" x14ac:dyDescent="0.2">
      <c r="A9434" s="20">
        <v>95636</v>
      </c>
      <c r="B9434" s="17" t="s">
        <v>9395</v>
      </c>
      <c r="C9434" s="20" t="s">
        <v>19</v>
      </c>
      <c r="D9434" s="21">
        <v>466.95</v>
      </c>
      <c r="E9434" s="15">
        <v>0</v>
      </c>
    </row>
    <row r="9435" spans="1:5" x14ac:dyDescent="0.2">
      <c r="A9435" s="20">
        <v>95637</v>
      </c>
      <c r="B9435" s="17" t="s">
        <v>9396</v>
      </c>
      <c r="C9435" s="20" t="s">
        <v>19</v>
      </c>
      <c r="D9435" s="21">
        <v>608.69000000000005</v>
      </c>
    </row>
    <row r="9436" spans="1:5" x14ac:dyDescent="0.2">
      <c r="A9436" s="20">
        <v>95638</v>
      </c>
      <c r="B9436" s="17" t="s">
        <v>9397</v>
      </c>
      <c r="C9436" s="20" t="s">
        <v>19</v>
      </c>
      <c r="D9436" s="21">
        <v>747.01</v>
      </c>
    </row>
    <row r="9437" spans="1:5" x14ac:dyDescent="0.2">
      <c r="A9437" s="20">
        <v>95639</v>
      </c>
      <c r="B9437" s="17" t="s">
        <v>9398</v>
      </c>
      <c r="C9437" s="20" t="s">
        <v>19</v>
      </c>
      <c r="D9437" s="21">
        <v>1005.86</v>
      </c>
    </row>
    <row r="9438" spans="1:5" x14ac:dyDescent="0.2">
      <c r="A9438" s="20">
        <v>95634</v>
      </c>
      <c r="B9438" s="17" t="s">
        <v>9399</v>
      </c>
      <c r="C9438" s="20" t="s">
        <v>19</v>
      </c>
      <c r="D9438" s="21">
        <v>259.01</v>
      </c>
    </row>
    <row r="9439" spans="1:5" x14ac:dyDescent="0.2">
      <c r="A9439" s="20">
        <v>95635</v>
      </c>
      <c r="B9439" s="17" t="s">
        <v>9400</v>
      </c>
      <c r="C9439" s="20" t="s">
        <v>19</v>
      </c>
      <c r="D9439" s="21">
        <v>274.32</v>
      </c>
    </row>
    <row r="9440" spans="1:5" x14ac:dyDescent="0.2">
      <c r="A9440" s="20">
        <v>98751</v>
      </c>
      <c r="B9440" s="17" t="s">
        <v>9401</v>
      </c>
      <c r="C9440" s="20" t="s">
        <v>26</v>
      </c>
      <c r="D9440" s="21">
        <v>195.03</v>
      </c>
    </row>
    <row r="9441" spans="1:5" x14ac:dyDescent="0.2">
      <c r="A9441" s="20">
        <v>98746</v>
      </c>
      <c r="B9441" s="17" t="s">
        <v>9402</v>
      </c>
      <c r="C9441" s="20" t="s">
        <v>26</v>
      </c>
      <c r="D9441" s="21">
        <v>94.53</v>
      </c>
    </row>
    <row r="9442" spans="1:5" x14ac:dyDescent="0.2">
      <c r="A9442" s="20">
        <v>98753</v>
      </c>
      <c r="B9442" s="17" t="s">
        <v>9403</v>
      </c>
      <c r="C9442" s="20" t="s">
        <v>26</v>
      </c>
      <c r="D9442" s="21">
        <v>354.91</v>
      </c>
    </row>
    <row r="9443" spans="1:5" x14ac:dyDescent="0.2">
      <c r="A9443" s="20">
        <v>98750</v>
      </c>
      <c r="B9443" s="17" t="s">
        <v>9404</v>
      </c>
      <c r="C9443" s="20" t="s">
        <v>26</v>
      </c>
      <c r="D9443" s="21">
        <v>135.88999999999999</v>
      </c>
    </row>
    <row r="9444" spans="1:5" x14ac:dyDescent="0.2">
      <c r="A9444" s="20">
        <v>98749</v>
      </c>
      <c r="B9444" s="17" t="s">
        <v>9405</v>
      </c>
      <c r="C9444" s="20" t="s">
        <v>26</v>
      </c>
      <c r="D9444" s="21">
        <v>113.24</v>
      </c>
    </row>
    <row r="9445" spans="1:5" x14ac:dyDescent="0.2">
      <c r="A9445" s="20">
        <v>98752</v>
      </c>
      <c r="B9445" s="17" t="s">
        <v>9406</v>
      </c>
      <c r="C9445" s="20" t="s">
        <v>26</v>
      </c>
      <c r="D9445" s="21">
        <v>266.27999999999997</v>
      </c>
    </row>
    <row r="9446" spans="1:5" x14ac:dyDescent="0.2">
      <c r="A9446" s="20">
        <v>98529</v>
      </c>
      <c r="B9446" s="17" t="s">
        <v>9407</v>
      </c>
      <c r="C9446" s="20" t="s">
        <v>19</v>
      </c>
      <c r="D9446" s="21">
        <v>104.95</v>
      </c>
      <c r="E9446" s="15">
        <v>0</v>
      </c>
    </row>
    <row r="9447" spans="1:5" x14ac:dyDescent="0.2">
      <c r="A9447" s="20">
        <v>98530</v>
      </c>
      <c r="B9447" s="17" t="s">
        <v>9408</v>
      </c>
      <c r="C9447" s="20" t="s">
        <v>19</v>
      </c>
      <c r="D9447" s="21">
        <v>206.02</v>
      </c>
      <c r="E9447" s="15">
        <v>0</v>
      </c>
    </row>
    <row r="9448" spans="1:5" x14ac:dyDescent="0.2">
      <c r="A9448" s="20">
        <v>98531</v>
      </c>
      <c r="B9448" s="17" t="s">
        <v>9409</v>
      </c>
      <c r="C9448" s="20" t="s">
        <v>19</v>
      </c>
      <c r="D9448" s="21">
        <v>477.45</v>
      </c>
      <c r="E9448" s="15">
        <v>0</v>
      </c>
    </row>
    <row r="9449" spans="1:5" x14ac:dyDescent="0.2">
      <c r="A9449" s="20">
        <v>98524</v>
      </c>
      <c r="B9449" s="17" t="s">
        <v>9410</v>
      </c>
      <c r="C9449" s="20" t="s">
        <v>17</v>
      </c>
      <c r="D9449" s="21">
        <v>6.64</v>
      </c>
      <c r="E9449" s="15">
        <v>0</v>
      </c>
    </row>
    <row r="9450" spans="1:5" x14ac:dyDescent="0.2">
      <c r="A9450" s="20">
        <v>98525</v>
      </c>
      <c r="B9450" s="17" t="s">
        <v>9411</v>
      </c>
      <c r="C9450" s="20" t="s">
        <v>17</v>
      </c>
      <c r="D9450" s="21">
        <v>0.74</v>
      </c>
      <c r="E9450" s="15">
        <v>0</v>
      </c>
    </row>
    <row r="9451" spans="1:5" x14ac:dyDescent="0.2">
      <c r="A9451" s="20">
        <v>98533</v>
      </c>
      <c r="B9451" s="17" t="s">
        <v>9412</v>
      </c>
      <c r="C9451" s="20" t="s">
        <v>19</v>
      </c>
      <c r="D9451" s="21">
        <v>144.5</v>
      </c>
      <c r="E9451" s="15">
        <v>0</v>
      </c>
    </row>
    <row r="9452" spans="1:5" x14ac:dyDescent="0.2">
      <c r="A9452" s="20">
        <v>98534</v>
      </c>
      <c r="B9452" s="17" t="s">
        <v>9413</v>
      </c>
      <c r="C9452" s="20" t="s">
        <v>19</v>
      </c>
      <c r="D9452" s="21">
        <v>398.51</v>
      </c>
      <c r="E9452" s="15">
        <v>0</v>
      </c>
    </row>
    <row r="9453" spans="1:5" x14ac:dyDescent="0.2">
      <c r="A9453" s="20">
        <v>98535</v>
      </c>
      <c r="B9453" s="17" t="s">
        <v>9414</v>
      </c>
      <c r="C9453" s="20" t="s">
        <v>19</v>
      </c>
      <c r="D9453" s="21">
        <v>846.95</v>
      </c>
      <c r="E9453" s="15">
        <v>0</v>
      </c>
    </row>
    <row r="9454" spans="1:5" x14ac:dyDescent="0.2">
      <c r="A9454" s="20">
        <v>98532</v>
      </c>
      <c r="B9454" s="17" t="s">
        <v>9415</v>
      </c>
      <c r="C9454" s="20" t="s">
        <v>19</v>
      </c>
      <c r="D9454" s="21">
        <v>37.08</v>
      </c>
      <c r="E9454" s="15">
        <v>0</v>
      </c>
    </row>
    <row r="9455" spans="1:5" x14ac:dyDescent="0.2">
      <c r="A9455" s="20">
        <v>98526</v>
      </c>
      <c r="B9455" s="17" t="s">
        <v>9416</v>
      </c>
      <c r="C9455" s="20" t="s">
        <v>19</v>
      </c>
      <c r="D9455" s="21">
        <v>165.76</v>
      </c>
      <c r="E9455" s="15">
        <v>0</v>
      </c>
    </row>
    <row r="9456" spans="1:5" x14ac:dyDescent="0.2">
      <c r="A9456" s="20">
        <v>98527</v>
      </c>
      <c r="B9456" s="17" t="s">
        <v>9417</v>
      </c>
      <c r="C9456" s="20" t="s">
        <v>19</v>
      </c>
      <c r="D9456" s="21">
        <v>275.10000000000002</v>
      </c>
      <c r="E9456" s="15">
        <v>0</v>
      </c>
    </row>
    <row r="9457" spans="1:5" x14ac:dyDescent="0.2">
      <c r="A9457" s="20">
        <v>98528</v>
      </c>
      <c r="B9457" s="17" t="s">
        <v>9418</v>
      </c>
      <c r="C9457" s="20" t="s">
        <v>19</v>
      </c>
      <c r="D9457" s="21">
        <v>362.58</v>
      </c>
      <c r="E9457" s="15">
        <v>0</v>
      </c>
    </row>
    <row r="9458" spans="1:5" x14ac:dyDescent="0.2">
      <c r="A9458" s="20">
        <v>94232</v>
      </c>
      <c r="B9458" s="17" t="s">
        <v>9419</v>
      </c>
      <c r="C9458" s="20" t="s">
        <v>19</v>
      </c>
      <c r="D9458" s="21">
        <v>3.74</v>
      </c>
      <c r="E9458" s="15">
        <v>0</v>
      </c>
    </row>
    <row r="9459" spans="1:5" x14ac:dyDescent="0.2">
      <c r="A9459" s="20">
        <v>100434</v>
      </c>
      <c r="B9459" s="17" t="s">
        <v>9420</v>
      </c>
      <c r="C9459" s="20" t="s">
        <v>26</v>
      </c>
      <c r="D9459" s="21">
        <v>195.53</v>
      </c>
      <c r="E9459" s="15">
        <v>0</v>
      </c>
    </row>
    <row r="9460" spans="1:5" x14ac:dyDescent="0.2">
      <c r="A9460" s="20">
        <v>94229</v>
      </c>
      <c r="B9460" s="17" t="s">
        <v>9421</v>
      </c>
      <c r="C9460" s="20" t="s">
        <v>26</v>
      </c>
      <c r="D9460" s="21">
        <v>174.85</v>
      </c>
      <c r="E9460" s="15">
        <v>0</v>
      </c>
    </row>
    <row r="9461" spans="1:5" x14ac:dyDescent="0.2">
      <c r="A9461" s="20">
        <v>94227</v>
      </c>
      <c r="B9461" s="17" t="s">
        <v>9422</v>
      </c>
      <c r="C9461" s="20" t="s">
        <v>26</v>
      </c>
      <c r="D9461" s="21">
        <v>66.180000000000007</v>
      </c>
      <c r="E9461" s="15">
        <v>0</v>
      </c>
    </row>
    <row r="9462" spans="1:5" x14ac:dyDescent="0.2">
      <c r="A9462" s="20">
        <v>94228</v>
      </c>
      <c r="B9462" s="17" t="s">
        <v>9423</v>
      </c>
      <c r="C9462" s="20" t="s">
        <v>26</v>
      </c>
      <c r="D9462" s="21">
        <v>90.88</v>
      </c>
      <c r="E9462" s="15">
        <v>0</v>
      </c>
    </row>
    <row r="9463" spans="1:5" x14ac:dyDescent="0.2">
      <c r="A9463" s="20">
        <v>94219</v>
      </c>
      <c r="B9463" s="17" t="s">
        <v>9424</v>
      </c>
      <c r="C9463" s="20" t="s">
        <v>26</v>
      </c>
      <c r="D9463" s="21">
        <v>55.12</v>
      </c>
      <c r="E9463" s="15">
        <v>0</v>
      </c>
    </row>
    <row r="9464" spans="1:5" x14ac:dyDescent="0.2">
      <c r="A9464" s="20">
        <v>94220</v>
      </c>
      <c r="B9464" s="17" t="s">
        <v>9425</v>
      </c>
      <c r="C9464" s="20" t="s">
        <v>26</v>
      </c>
      <c r="D9464" s="21">
        <v>62.56</v>
      </c>
      <c r="E9464" s="15">
        <v>0</v>
      </c>
    </row>
    <row r="9465" spans="1:5" x14ac:dyDescent="0.2">
      <c r="A9465" s="20">
        <v>100326</v>
      </c>
      <c r="B9465" s="17" t="s">
        <v>9426</v>
      </c>
      <c r="C9465" s="20" t="s">
        <v>26</v>
      </c>
      <c r="D9465" s="21">
        <v>0</v>
      </c>
      <c r="E9465" s="15">
        <v>0</v>
      </c>
    </row>
    <row r="9466" spans="1:5" x14ac:dyDescent="0.2">
      <c r="A9466" s="20">
        <v>94221</v>
      </c>
      <c r="B9466" s="17" t="s">
        <v>9427</v>
      </c>
      <c r="C9466" s="20" t="s">
        <v>26</v>
      </c>
      <c r="D9466" s="21">
        <v>45.77</v>
      </c>
      <c r="E9466" s="15">
        <v>0</v>
      </c>
    </row>
    <row r="9467" spans="1:5" x14ac:dyDescent="0.2">
      <c r="A9467" s="20">
        <v>94222</v>
      </c>
      <c r="B9467" s="17" t="s">
        <v>9428</v>
      </c>
      <c r="C9467" s="20" t="s">
        <v>26</v>
      </c>
      <c r="D9467" s="21">
        <v>53.21</v>
      </c>
      <c r="E9467" s="15">
        <v>0</v>
      </c>
    </row>
    <row r="9468" spans="1:5" x14ac:dyDescent="0.2">
      <c r="A9468" s="20">
        <v>94451</v>
      </c>
      <c r="B9468" s="17" t="s">
        <v>9429</v>
      </c>
      <c r="C9468" s="20" t="s">
        <v>26</v>
      </c>
      <c r="D9468" s="21">
        <v>84.63</v>
      </c>
      <c r="E9468" s="15">
        <v>0</v>
      </c>
    </row>
    <row r="9469" spans="1:5" x14ac:dyDescent="0.2">
      <c r="A9469" s="20">
        <v>94223</v>
      </c>
      <c r="B9469" s="17" t="s">
        <v>9430</v>
      </c>
      <c r="C9469" s="20" t="s">
        <v>26</v>
      </c>
      <c r="D9469" s="21">
        <v>76.16</v>
      </c>
      <c r="E9469" s="15">
        <v>0</v>
      </c>
    </row>
    <row r="9470" spans="1:5" x14ac:dyDescent="0.2">
      <c r="A9470" s="20">
        <v>100325</v>
      </c>
      <c r="B9470" s="17" t="s">
        <v>9431</v>
      </c>
      <c r="C9470" s="20" t="s">
        <v>26</v>
      </c>
      <c r="D9470" s="21">
        <v>81.83</v>
      </c>
      <c r="E9470" s="15">
        <v>0</v>
      </c>
    </row>
    <row r="9471" spans="1:5" x14ac:dyDescent="0.2">
      <c r="A9471" s="20">
        <v>94224</v>
      </c>
      <c r="B9471" s="17" t="s">
        <v>9432</v>
      </c>
      <c r="C9471" s="20" t="s">
        <v>26</v>
      </c>
      <c r="D9471" s="21">
        <v>34.090000000000003</v>
      </c>
      <c r="E9471" s="15">
        <v>0</v>
      </c>
    </row>
    <row r="9472" spans="1:5" x14ac:dyDescent="0.2">
      <c r="A9472" s="20">
        <v>102653</v>
      </c>
      <c r="B9472" s="17" t="s">
        <v>9433</v>
      </c>
      <c r="C9472" s="20" t="s">
        <v>17</v>
      </c>
      <c r="D9472" s="21">
        <v>0</v>
      </c>
      <c r="E9472" s="15">
        <v>0</v>
      </c>
    </row>
    <row r="9473" spans="1:5" x14ac:dyDescent="0.2">
      <c r="A9473" s="20">
        <v>100330</v>
      </c>
      <c r="B9473" s="17" t="s">
        <v>9434</v>
      </c>
      <c r="C9473" s="20" t="s">
        <v>17</v>
      </c>
      <c r="D9473" s="21">
        <v>34.56</v>
      </c>
      <c r="E9473" s="15">
        <v>0</v>
      </c>
    </row>
    <row r="9474" spans="1:5" x14ac:dyDescent="0.2">
      <c r="A9474" s="20">
        <v>100331</v>
      </c>
      <c r="B9474" s="17" t="s">
        <v>9435</v>
      </c>
      <c r="C9474" s="20" t="s">
        <v>17</v>
      </c>
      <c r="D9474" s="21">
        <v>42.65</v>
      </c>
      <c r="E9474" s="15">
        <v>0</v>
      </c>
    </row>
    <row r="9475" spans="1:5" x14ac:dyDescent="0.2">
      <c r="A9475" s="20">
        <v>100328</v>
      </c>
      <c r="B9475" s="17" t="s">
        <v>9436</v>
      </c>
      <c r="C9475" s="20" t="s">
        <v>17</v>
      </c>
      <c r="D9475" s="21">
        <v>25.45</v>
      </c>
      <c r="E9475" s="15">
        <v>0</v>
      </c>
    </row>
    <row r="9476" spans="1:5" x14ac:dyDescent="0.2">
      <c r="A9476" s="20">
        <v>100329</v>
      </c>
      <c r="B9476" s="17" t="s">
        <v>9437</v>
      </c>
      <c r="C9476" s="20" t="s">
        <v>17</v>
      </c>
      <c r="D9476" s="21">
        <v>30.19</v>
      </c>
      <c r="E9476" s="15">
        <v>0</v>
      </c>
    </row>
    <row r="9477" spans="1:5" x14ac:dyDescent="0.2">
      <c r="A9477" s="20">
        <v>94231</v>
      </c>
      <c r="B9477" s="17" t="s">
        <v>9438</v>
      </c>
      <c r="C9477" s="20" t="s">
        <v>26</v>
      </c>
      <c r="D9477" s="21">
        <v>53.15</v>
      </c>
      <c r="E9477" s="15">
        <v>0</v>
      </c>
    </row>
    <row r="9478" spans="1:5" x14ac:dyDescent="0.2">
      <c r="A9478" s="20">
        <v>100435</v>
      </c>
      <c r="B9478" s="17" t="s">
        <v>9439</v>
      </c>
      <c r="C9478" s="20" t="s">
        <v>26</v>
      </c>
      <c r="D9478" s="21">
        <v>59.23</v>
      </c>
      <c r="E9478" s="15">
        <v>0</v>
      </c>
    </row>
    <row r="9479" spans="1:5" x14ac:dyDescent="0.2">
      <c r="A9479" s="20">
        <v>100327</v>
      </c>
      <c r="B9479" s="17" t="s">
        <v>9440</v>
      </c>
      <c r="C9479" s="20" t="s">
        <v>26</v>
      </c>
      <c r="D9479" s="21">
        <v>61.04</v>
      </c>
      <c r="E9479" s="15">
        <v>0</v>
      </c>
    </row>
    <row r="9480" spans="1:5" x14ac:dyDescent="0.2">
      <c r="A9480" s="20">
        <v>94226</v>
      </c>
      <c r="B9480" s="17" t="s">
        <v>9441</v>
      </c>
      <c r="C9480" s="20" t="s">
        <v>17</v>
      </c>
      <c r="D9480" s="21">
        <v>24.6</v>
      </c>
      <c r="E9480" s="15">
        <v>0</v>
      </c>
    </row>
    <row r="9481" spans="1:5" x14ac:dyDescent="0.2">
      <c r="A9481" s="20">
        <v>94201</v>
      </c>
      <c r="B9481" s="17" t="s">
        <v>9442</v>
      </c>
      <c r="C9481" s="20" t="s">
        <v>17</v>
      </c>
      <c r="D9481" s="21">
        <v>113.46</v>
      </c>
      <c r="E9481" s="15">
        <v>0</v>
      </c>
    </row>
    <row r="9482" spans="1:5" x14ac:dyDescent="0.2">
      <c r="A9482" s="20">
        <v>94204</v>
      </c>
      <c r="B9482" s="17" t="s">
        <v>9443</v>
      </c>
      <c r="C9482" s="20" t="s">
        <v>17</v>
      </c>
      <c r="D9482" s="21">
        <v>121.52</v>
      </c>
      <c r="E9482" s="15">
        <v>0</v>
      </c>
    </row>
    <row r="9483" spans="1:5" x14ac:dyDescent="0.2">
      <c r="A9483" s="20">
        <v>94447</v>
      </c>
      <c r="B9483" s="17" t="s">
        <v>9444</v>
      </c>
      <c r="C9483" s="20" t="s">
        <v>17</v>
      </c>
      <c r="D9483" s="21">
        <v>113.46</v>
      </c>
      <c r="E9483" s="15">
        <v>0</v>
      </c>
    </row>
    <row r="9484" spans="1:5" x14ac:dyDescent="0.2">
      <c r="A9484" s="20">
        <v>94448</v>
      </c>
      <c r="B9484" s="17" t="s">
        <v>9445</v>
      </c>
      <c r="C9484" s="20" t="s">
        <v>17</v>
      </c>
      <c r="D9484" s="21">
        <v>121.52</v>
      </c>
      <c r="E9484" s="15">
        <v>0</v>
      </c>
    </row>
    <row r="9485" spans="1:5" x14ac:dyDescent="0.2">
      <c r="A9485" s="20">
        <v>94445</v>
      </c>
      <c r="B9485" s="17" t="s">
        <v>9446</v>
      </c>
      <c r="C9485" s="20" t="s">
        <v>17</v>
      </c>
      <c r="D9485" s="21">
        <v>113.46</v>
      </c>
      <c r="E9485" s="15">
        <v>0</v>
      </c>
    </row>
    <row r="9486" spans="1:5" x14ac:dyDescent="0.2">
      <c r="A9486" s="20">
        <v>94446</v>
      </c>
      <c r="B9486" s="17" t="s">
        <v>9447</v>
      </c>
      <c r="C9486" s="20" t="s">
        <v>17</v>
      </c>
      <c r="D9486" s="21">
        <v>121.52</v>
      </c>
      <c r="E9486" s="15">
        <v>0</v>
      </c>
    </row>
    <row r="9487" spans="1:5" x14ac:dyDescent="0.2">
      <c r="A9487" s="20">
        <v>94440</v>
      </c>
      <c r="B9487" s="17" t="s">
        <v>9448</v>
      </c>
      <c r="C9487" s="20" t="s">
        <v>17</v>
      </c>
      <c r="D9487" s="21">
        <v>80.760000000000005</v>
      </c>
      <c r="E9487" s="15">
        <v>0</v>
      </c>
    </row>
    <row r="9488" spans="1:5" x14ac:dyDescent="0.2">
      <c r="A9488" s="20">
        <v>94441</v>
      </c>
      <c r="B9488" s="17" t="s">
        <v>9449</v>
      </c>
      <c r="C9488" s="20" t="s">
        <v>17</v>
      </c>
      <c r="D9488" s="21">
        <v>85.49</v>
      </c>
      <c r="E9488" s="15">
        <v>0</v>
      </c>
    </row>
    <row r="9489" spans="1:5" x14ac:dyDescent="0.2">
      <c r="A9489" s="20">
        <v>94195</v>
      </c>
      <c r="B9489" s="17" t="s">
        <v>9450</v>
      </c>
      <c r="C9489" s="20" t="s">
        <v>17</v>
      </c>
      <c r="D9489" s="21">
        <v>80.760000000000005</v>
      </c>
      <c r="E9489" s="15">
        <v>0</v>
      </c>
    </row>
    <row r="9490" spans="1:5" x14ac:dyDescent="0.2">
      <c r="A9490" s="20">
        <v>94198</v>
      </c>
      <c r="B9490" s="17" t="s">
        <v>9451</v>
      </c>
      <c r="C9490" s="20" t="s">
        <v>17</v>
      </c>
      <c r="D9490" s="21">
        <v>85.49</v>
      </c>
      <c r="E9490" s="15">
        <v>0</v>
      </c>
    </row>
    <row r="9491" spans="1:5" x14ac:dyDescent="0.2">
      <c r="A9491" s="20">
        <v>94442</v>
      </c>
      <c r="B9491" s="17" t="s">
        <v>9452</v>
      </c>
      <c r="C9491" s="20" t="s">
        <v>17</v>
      </c>
      <c r="D9491" s="21">
        <v>80.760000000000005</v>
      </c>
      <c r="E9491" s="15">
        <v>0</v>
      </c>
    </row>
    <row r="9492" spans="1:5" x14ac:dyDescent="0.2">
      <c r="A9492" s="20">
        <v>94443</v>
      </c>
      <c r="B9492" s="17" t="s">
        <v>9453</v>
      </c>
      <c r="C9492" s="20" t="s">
        <v>17</v>
      </c>
      <c r="D9492" s="21">
        <v>85.49</v>
      </c>
      <c r="E9492" s="15">
        <v>0</v>
      </c>
    </row>
    <row r="9493" spans="1:5" x14ac:dyDescent="0.2">
      <c r="A9493" s="20">
        <v>94213</v>
      </c>
      <c r="B9493" s="17" t="s">
        <v>9454</v>
      </c>
      <c r="C9493" s="20" t="s">
        <v>17</v>
      </c>
      <c r="D9493" s="21">
        <v>69.53</v>
      </c>
      <c r="E9493" s="15">
        <v>0</v>
      </c>
    </row>
    <row r="9494" spans="1:5" x14ac:dyDescent="0.2">
      <c r="A9494" s="20">
        <v>94189</v>
      </c>
      <c r="B9494" s="17" t="s">
        <v>9455</v>
      </c>
      <c r="C9494" s="20" t="s">
        <v>17</v>
      </c>
      <c r="D9494" s="21">
        <v>43.36</v>
      </c>
      <c r="E9494" s="15">
        <v>0</v>
      </c>
    </row>
    <row r="9495" spans="1:5" x14ac:dyDescent="0.2">
      <c r="A9495" s="20">
        <v>94192</v>
      </c>
      <c r="B9495" s="17" t="s">
        <v>9456</v>
      </c>
      <c r="C9495" s="20" t="s">
        <v>17</v>
      </c>
      <c r="D9495" s="21">
        <v>46.94</v>
      </c>
      <c r="E9495" s="15">
        <v>0</v>
      </c>
    </row>
    <row r="9496" spans="1:5" x14ac:dyDescent="0.2">
      <c r="A9496" s="20">
        <v>94444</v>
      </c>
      <c r="B9496" s="17" t="s">
        <v>9457</v>
      </c>
      <c r="C9496" s="20" t="s">
        <v>17</v>
      </c>
      <c r="D9496" s="21">
        <v>629.55999999999995</v>
      </c>
      <c r="E9496" s="15">
        <v>0</v>
      </c>
    </row>
    <row r="9497" spans="1:5" x14ac:dyDescent="0.2">
      <c r="A9497" s="20">
        <v>94218</v>
      </c>
      <c r="B9497" s="17" t="s">
        <v>9458</v>
      </c>
      <c r="C9497" s="20" t="s">
        <v>17</v>
      </c>
      <c r="D9497" s="21">
        <v>113.16</v>
      </c>
      <c r="E9497" s="15">
        <v>0</v>
      </c>
    </row>
    <row r="9498" spans="1:5" x14ac:dyDescent="0.2">
      <c r="A9498" s="20">
        <v>94216</v>
      </c>
      <c r="B9498" s="17" t="s">
        <v>9459</v>
      </c>
      <c r="C9498" s="20" t="s">
        <v>17</v>
      </c>
      <c r="D9498" s="21">
        <v>193.57</v>
      </c>
      <c r="E9498" s="15">
        <v>0</v>
      </c>
    </row>
    <row r="9499" spans="1:5" x14ac:dyDescent="0.2">
      <c r="A9499" s="20">
        <v>94449</v>
      </c>
      <c r="B9499" s="17" t="s">
        <v>9460</v>
      </c>
      <c r="C9499" s="20" t="s">
        <v>17</v>
      </c>
      <c r="D9499" s="21">
        <v>66.69</v>
      </c>
      <c r="E9499" s="15">
        <v>0</v>
      </c>
    </row>
    <row r="9500" spans="1:5" x14ac:dyDescent="0.2">
      <c r="A9500" s="20">
        <v>94210</v>
      </c>
      <c r="B9500" s="17" t="s">
        <v>9461</v>
      </c>
      <c r="C9500" s="20" t="s">
        <v>17</v>
      </c>
      <c r="D9500" s="21">
        <v>49.09</v>
      </c>
      <c r="E9500" s="15">
        <v>0</v>
      </c>
    </row>
    <row r="9501" spans="1:5" x14ac:dyDescent="0.2">
      <c r="A9501" s="20">
        <v>94207</v>
      </c>
      <c r="B9501" s="17" t="s">
        <v>9462</v>
      </c>
      <c r="C9501" s="20" t="s">
        <v>17</v>
      </c>
      <c r="D9501" s="21">
        <v>46.12</v>
      </c>
      <c r="E9501" s="15">
        <v>0</v>
      </c>
    </row>
    <row r="9502" spans="1:5" x14ac:dyDescent="0.2">
      <c r="A9502" s="20">
        <v>102109</v>
      </c>
      <c r="B9502" s="17" t="s">
        <v>9463</v>
      </c>
      <c r="C9502" s="20" t="s">
        <v>19</v>
      </c>
      <c r="D9502" s="21">
        <v>67.5</v>
      </c>
      <c r="E9502" s="15">
        <v>0</v>
      </c>
    </row>
    <row r="9503" spans="1:5" x14ac:dyDescent="0.2">
      <c r="A9503" s="20">
        <v>102110</v>
      </c>
      <c r="B9503" s="17" t="s">
        <v>9464</v>
      </c>
      <c r="C9503" s="20" t="s">
        <v>19</v>
      </c>
      <c r="D9503" s="21">
        <v>176.4</v>
      </c>
      <c r="E9503" s="15">
        <v>0</v>
      </c>
    </row>
    <row r="9504" spans="1:5" x14ac:dyDescent="0.2">
      <c r="A9504" s="20">
        <v>103656</v>
      </c>
      <c r="B9504" s="17" t="s">
        <v>9465</v>
      </c>
      <c r="C9504" s="20" t="s">
        <v>19</v>
      </c>
      <c r="D9504" s="21">
        <v>126227.89</v>
      </c>
      <c r="E9504" s="15">
        <v>0</v>
      </c>
    </row>
    <row r="9505" spans="1:5" x14ac:dyDescent="0.2">
      <c r="A9505" s="20">
        <v>102105</v>
      </c>
      <c r="B9505" s="17" t="s">
        <v>9466</v>
      </c>
      <c r="C9505" s="20" t="s">
        <v>19</v>
      </c>
      <c r="D9505" s="21">
        <v>20144.310000000001</v>
      </c>
      <c r="E9505" s="15">
        <v>0</v>
      </c>
    </row>
    <row r="9506" spans="1:5" x14ac:dyDescent="0.2">
      <c r="A9506" s="20">
        <v>102106</v>
      </c>
      <c r="B9506" s="17" t="s">
        <v>9467</v>
      </c>
      <c r="C9506" s="20" t="s">
        <v>19</v>
      </c>
      <c r="D9506" s="21">
        <v>25211.94</v>
      </c>
      <c r="E9506" s="15">
        <v>0</v>
      </c>
    </row>
    <row r="9507" spans="1:5" x14ac:dyDescent="0.2">
      <c r="A9507" s="20">
        <v>102107</v>
      </c>
      <c r="B9507" s="17" t="s">
        <v>9468</v>
      </c>
      <c r="C9507" s="20" t="s">
        <v>19</v>
      </c>
      <c r="D9507" s="21">
        <v>35099.21</v>
      </c>
      <c r="E9507" s="15">
        <v>0</v>
      </c>
    </row>
    <row r="9508" spans="1:5" x14ac:dyDescent="0.2">
      <c r="A9508" s="20">
        <v>102102</v>
      </c>
      <c r="B9508" s="17" t="s">
        <v>9469</v>
      </c>
      <c r="C9508" s="20" t="s">
        <v>19</v>
      </c>
      <c r="D9508" s="21">
        <v>11566.44</v>
      </c>
      <c r="E9508" s="15">
        <v>0</v>
      </c>
    </row>
    <row r="9509" spans="1:5" x14ac:dyDescent="0.2">
      <c r="A9509" s="20">
        <v>102108</v>
      </c>
      <c r="B9509" s="17" t="s">
        <v>9470</v>
      </c>
      <c r="C9509" s="20" t="s">
        <v>19</v>
      </c>
      <c r="D9509" s="21">
        <v>40839.879999999997</v>
      </c>
      <c r="E9509" s="15">
        <v>0</v>
      </c>
    </row>
    <row r="9510" spans="1:5" x14ac:dyDescent="0.2">
      <c r="A9510" s="20">
        <v>102103</v>
      </c>
      <c r="B9510" s="17" t="s">
        <v>9471</v>
      </c>
      <c r="C9510" s="20" t="s">
        <v>19</v>
      </c>
      <c r="D9510" s="21">
        <v>12850.77</v>
      </c>
      <c r="E9510" s="15">
        <v>0</v>
      </c>
    </row>
    <row r="9511" spans="1:5" x14ac:dyDescent="0.2">
      <c r="A9511" s="20">
        <v>103654</v>
      </c>
      <c r="B9511" s="17" t="s">
        <v>9472</v>
      </c>
      <c r="C9511" s="20" t="s">
        <v>19</v>
      </c>
      <c r="D9511" s="21">
        <v>65985.59</v>
      </c>
      <c r="E9511" s="15">
        <v>0</v>
      </c>
    </row>
    <row r="9512" spans="1:5" x14ac:dyDescent="0.2">
      <c r="A9512" s="20">
        <v>102104</v>
      </c>
      <c r="B9512" s="17" t="s">
        <v>9473</v>
      </c>
      <c r="C9512" s="20" t="s">
        <v>19</v>
      </c>
      <c r="D9512" s="21">
        <v>16427.849999999999</v>
      </c>
      <c r="E9512" s="15">
        <v>0</v>
      </c>
    </row>
    <row r="9513" spans="1:5" x14ac:dyDescent="0.2">
      <c r="A9513" s="20">
        <v>103655</v>
      </c>
      <c r="B9513" s="17" t="s">
        <v>9474</v>
      </c>
      <c r="C9513" s="20" t="s">
        <v>19</v>
      </c>
      <c r="D9513" s="21">
        <v>90338.85</v>
      </c>
      <c r="E9513" s="15">
        <v>0</v>
      </c>
    </row>
    <row r="9514" spans="1:5" x14ac:dyDescent="0.2">
      <c r="A9514" s="20">
        <v>105473</v>
      </c>
      <c r="B9514" s="17" t="s">
        <v>9475</v>
      </c>
      <c r="C9514" s="20" t="s">
        <v>9476</v>
      </c>
      <c r="D9514" s="21">
        <v>0</v>
      </c>
      <c r="E9514" s="15">
        <v>0</v>
      </c>
    </row>
    <row r="9515" spans="1:5" x14ac:dyDescent="0.2">
      <c r="A9515" s="20">
        <v>105414</v>
      </c>
      <c r="B9515" s="17" t="s">
        <v>9477</v>
      </c>
      <c r="C9515" s="20" t="s">
        <v>9476</v>
      </c>
      <c r="D9515" s="21">
        <v>0</v>
      </c>
      <c r="E9515" s="15">
        <v>0</v>
      </c>
    </row>
    <row r="9516" spans="1:5" x14ac:dyDescent="0.2">
      <c r="A9516" s="20">
        <v>105424</v>
      </c>
      <c r="B9516" s="17" t="s">
        <v>9478</v>
      </c>
      <c r="C9516" s="20" t="s">
        <v>9476</v>
      </c>
      <c r="D9516" s="21">
        <v>0</v>
      </c>
      <c r="E9516" s="15">
        <v>0</v>
      </c>
    </row>
    <row r="9517" spans="1:5" x14ac:dyDescent="0.2">
      <c r="A9517" s="20">
        <v>105448</v>
      </c>
      <c r="B9517" s="17" t="s">
        <v>9479</v>
      </c>
      <c r="C9517" s="20" t="s">
        <v>9476</v>
      </c>
      <c r="D9517" s="21">
        <v>0</v>
      </c>
      <c r="E9517" s="15">
        <v>0</v>
      </c>
    </row>
    <row r="9518" spans="1:5" x14ac:dyDescent="0.2">
      <c r="A9518" s="20">
        <v>105409</v>
      </c>
      <c r="B9518" s="17" t="s">
        <v>9480</v>
      </c>
      <c r="C9518" s="20" t="s">
        <v>9476</v>
      </c>
      <c r="D9518" s="21">
        <v>0</v>
      </c>
      <c r="E9518" s="15">
        <v>0</v>
      </c>
    </row>
    <row r="9519" spans="1:5" x14ac:dyDescent="0.2">
      <c r="A9519" s="20">
        <v>105415</v>
      </c>
      <c r="B9519" s="17" t="s">
        <v>9481</v>
      </c>
      <c r="C9519" s="20" t="s">
        <v>9476</v>
      </c>
      <c r="D9519" s="21">
        <v>0</v>
      </c>
      <c r="E9519" s="15">
        <v>0</v>
      </c>
    </row>
    <row r="9520" spans="1:5" x14ac:dyDescent="0.2">
      <c r="A9520" s="20">
        <v>105487</v>
      </c>
      <c r="B9520" s="17" t="s">
        <v>9482</v>
      </c>
      <c r="C9520" s="20" t="s">
        <v>9476</v>
      </c>
      <c r="D9520" s="21">
        <v>0</v>
      </c>
      <c r="E9520" s="15">
        <v>0</v>
      </c>
    </row>
    <row r="9521" spans="1:5" x14ac:dyDescent="0.2">
      <c r="A9521" s="20">
        <v>105451</v>
      </c>
      <c r="B9521" s="17" t="s">
        <v>9483</v>
      </c>
      <c r="C9521" s="20" t="s">
        <v>9476</v>
      </c>
      <c r="D9521" s="21">
        <v>0</v>
      </c>
      <c r="E9521" s="15">
        <v>0</v>
      </c>
    </row>
    <row r="9522" spans="1:5" x14ac:dyDescent="0.2">
      <c r="A9522" s="20">
        <v>105454</v>
      </c>
      <c r="B9522" s="17" t="s">
        <v>9484</v>
      </c>
      <c r="C9522" s="20" t="s">
        <v>9476</v>
      </c>
      <c r="D9522" s="21">
        <v>0</v>
      </c>
      <c r="E9522" s="15">
        <v>0</v>
      </c>
    </row>
    <row r="9523" spans="1:5" x14ac:dyDescent="0.2">
      <c r="A9523" s="20">
        <v>105411</v>
      </c>
      <c r="B9523" s="17" t="s">
        <v>9485</v>
      </c>
      <c r="C9523" s="20" t="s">
        <v>9476</v>
      </c>
      <c r="D9523" s="21">
        <v>0</v>
      </c>
      <c r="E9523" s="15">
        <v>0</v>
      </c>
    </row>
    <row r="9524" spans="1:5" x14ac:dyDescent="0.2">
      <c r="A9524" s="20">
        <v>105419</v>
      </c>
      <c r="B9524" s="17" t="s">
        <v>9486</v>
      </c>
      <c r="C9524" s="20" t="s">
        <v>9476</v>
      </c>
      <c r="D9524" s="21">
        <v>0</v>
      </c>
      <c r="E9524" s="15">
        <v>0</v>
      </c>
    </row>
    <row r="9525" spans="1:5" x14ac:dyDescent="0.2">
      <c r="A9525" s="20">
        <v>105443</v>
      </c>
      <c r="B9525" s="17" t="s">
        <v>9487</v>
      </c>
      <c r="C9525" s="20" t="s">
        <v>9476</v>
      </c>
      <c r="D9525" s="21">
        <v>0</v>
      </c>
      <c r="E9525" s="15">
        <v>0</v>
      </c>
    </row>
    <row r="9526" spans="1:5" x14ac:dyDescent="0.2">
      <c r="A9526" s="20">
        <v>105455</v>
      </c>
      <c r="B9526" s="17" t="s">
        <v>9488</v>
      </c>
      <c r="C9526" s="20" t="s">
        <v>9476</v>
      </c>
      <c r="D9526" s="21">
        <v>0</v>
      </c>
      <c r="E9526" s="15">
        <v>0</v>
      </c>
    </row>
    <row r="9527" spans="1:5" x14ac:dyDescent="0.2">
      <c r="A9527" s="20">
        <v>105412</v>
      </c>
      <c r="B9527" s="17" t="s">
        <v>9489</v>
      </c>
      <c r="C9527" s="20" t="s">
        <v>9476</v>
      </c>
      <c r="D9527" s="21">
        <v>0</v>
      </c>
      <c r="E9527" s="15">
        <v>0</v>
      </c>
    </row>
    <row r="9528" spans="1:5" x14ac:dyDescent="0.2">
      <c r="A9528" s="20">
        <v>105420</v>
      </c>
      <c r="B9528" s="17" t="s">
        <v>9490</v>
      </c>
      <c r="C9528" s="20" t="s">
        <v>9476</v>
      </c>
      <c r="D9528" s="21">
        <v>0</v>
      </c>
      <c r="E9528" s="15">
        <v>0</v>
      </c>
    </row>
    <row r="9529" spans="1:5" x14ac:dyDescent="0.2">
      <c r="A9529" s="20">
        <v>105444</v>
      </c>
      <c r="B9529" s="17" t="s">
        <v>9491</v>
      </c>
      <c r="C9529" s="20" t="s">
        <v>9476</v>
      </c>
      <c r="D9529" s="21">
        <v>0</v>
      </c>
      <c r="E9529" s="15">
        <v>0</v>
      </c>
    </row>
    <row r="9530" spans="1:5" x14ac:dyDescent="0.2">
      <c r="A9530" s="20">
        <v>105456</v>
      </c>
      <c r="B9530" s="17" t="s">
        <v>9492</v>
      </c>
      <c r="C9530" s="20" t="s">
        <v>9476</v>
      </c>
      <c r="D9530" s="21">
        <v>0</v>
      </c>
    </row>
    <row r="9531" spans="1:5" x14ac:dyDescent="0.2">
      <c r="A9531" s="20">
        <v>105478</v>
      </c>
      <c r="B9531" s="17" t="s">
        <v>9493</v>
      </c>
      <c r="C9531" s="20" t="s">
        <v>9476</v>
      </c>
      <c r="D9531" s="21">
        <v>0</v>
      </c>
    </row>
    <row r="9532" spans="1:5" x14ac:dyDescent="0.2">
      <c r="A9532" s="20">
        <v>105421</v>
      </c>
      <c r="B9532" s="17" t="s">
        <v>9494</v>
      </c>
      <c r="C9532" s="20" t="s">
        <v>9476</v>
      </c>
      <c r="D9532" s="21">
        <v>0</v>
      </c>
    </row>
    <row r="9533" spans="1:5" x14ac:dyDescent="0.2">
      <c r="A9533" s="20">
        <v>105445</v>
      </c>
      <c r="B9533" s="17" t="s">
        <v>9495</v>
      </c>
      <c r="C9533" s="20" t="s">
        <v>9476</v>
      </c>
      <c r="D9533" s="21">
        <v>0</v>
      </c>
    </row>
    <row r="9534" spans="1:5" x14ac:dyDescent="0.2">
      <c r="A9534" s="20">
        <v>105453</v>
      </c>
      <c r="B9534" s="17" t="s">
        <v>9496</v>
      </c>
      <c r="C9534" s="20" t="s">
        <v>9476</v>
      </c>
      <c r="D9534" s="21">
        <v>0</v>
      </c>
    </row>
    <row r="9535" spans="1:5" x14ac:dyDescent="0.2">
      <c r="A9535" s="20">
        <v>105497</v>
      </c>
      <c r="B9535" s="17" t="s">
        <v>9497</v>
      </c>
      <c r="C9535" s="20" t="s">
        <v>9476</v>
      </c>
      <c r="D9535" s="21">
        <v>0</v>
      </c>
    </row>
    <row r="9536" spans="1:5" x14ac:dyDescent="0.2">
      <c r="A9536" s="20">
        <v>105418</v>
      </c>
      <c r="B9536" s="17" t="s">
        <v>9498</v>
      </c>
      <c r="C9536" s="20" t="s">
        <v>9476</v>
      </c>
      <c r="D9536" s="21">
        <v>0</v>
      </c>
      <c r="E9536" s="15">
        <v>0</v>
      </c>
    </row>
    <row r="9537" spans="1:5" x14ac:dyDescent="0.2">
      <c r="A9537" s="20">
        <v>105442</v>
      </c>
      <c r="B9537" s="17" t="s">
        <v>9499</v>
      </c>
      <c r="C9537" s="20" t="s">
        <v>9476</v>
      </c>
      <c r="D9537" s="21">
        <v>0</v>
      </c>
    </row>
    <row r="9538" spans="1:5" x14ac:dyDescent="0.2">
      <c r="A9538" s="20">
        <v>105410</v>
      </c>
      <c r="B9538" s="17" t="s">
        <v>9500</v>
      </c>
      <c r="C9538" s="20" t="s">
        <v>9476</v>
      </c>
      <c r="D9538" s="21">
        <v>0</v>
      </c>
    </row>
    <row r="9539" spans="1:5" x14ac:dyDescent="0.2">
      <c r="A9539" s="20">
        <v>105416</v>
      </c>
      <c r="B9539" s="17" t="s">
        <v>9501</v>
      </c>
      <c r="C9539" s="20" t="s">
        <v>9476</v>
      </c>
      <c r="D9539" s="21">
        <v>0</v>
      </c>
    </row>
    <row r="9540" spans="1:5" x14ac:dyDescent="0.2">
      <c r="A9540" s="20">
        <v>105488</v>
      </c>
      <c r="B9540" s="17" t="s">
        <v>9502</v>
      </c>
      <c r="C9540" s="20" t="s">
        <v>9476</v>
      </c>
      <c r="D9540" s="21">
        <v>0</v>
      </c>
    </row>
    <row r="9541" spans="1:5" x14ac:dyDescent="0.2">
      <c r="A9541" s="20">
        <v>105452</v>
      </c>
      <c r="B9541" s="17" t="s">
        <v>9503</v>
      </c>
      <c r="C9541" s="20" t="s">
        <v>9476</v>
      </c>
      <c r="D9541" s="21">
        <v>0</v>
      </c>
      <c r="E9541" s="15">
        <v>0</v>
      </c>
    </row>
    <row r="9542" spans="1:5" x14ac:dyDescent="0.2">
      <c r="A9542" s="20">
        <v>105475</v>
      </c>
      <c r="B9542" s="17" t="s">
        <v>9504</v>
      </c>
      <c r="C9542" s="20" t="s">
        <v>9476</v>
      </c>
      <c r="D9542" s="21">
        <v>0</v>
      </c>
      <c r="E9542" s="15">
        <v>0</v>
      </c>
    </row>
    <row r="9543" spans="1:5" x14ac:dyDescent="0.2">
      <c r="A9543" s="20">
        <v>105498</v>
      </c>
      <c r="B9543" s="17" t="s">
        <v>9505</v>
      </c>
      <c r="C9543" s="20" t="s">
        <v>9476</v>
      </c>
      <c r="D9543" s="21">
        <v>0</v>
      </c>
      <c r="E9543" s="15">
        <v>0</v>
      </c>
    </row>
    <row r="9544" spans="1:5" x14ac:dyDescent="0.2">
      <c r="A9544" s="20">
        <v>105486</v>
      </c>
      <c r="B9544" s="17" t="s">
        <v>9506</v>
      </c>
      <c r="C9544" s="20" t="s">
        <v>9476</v>
      </c>
      <c r="D9544" s="21">
        <v>0</v>
      </c>
      <c r="E9544" s="15">
        <v>0</v>
      </c>
    </row>
    <row r="9545" spans="1:5" x14ac:dyDescent="0.2">
      <c r="A9545" s="20">
        <v>105450</v>
      </c>
      <c r="B9545" s="17" t="s">
        <v>9507</v>
      </c>
      <c r="C9545" s="20" t="s">
        <v>9476</v>
      </c>
      <c r="D9545" s="21">
        <v>0</v>
      </c>
      <c r="E9545" s="15">
        <v>0</v>
      </c>
    </row>
    <row r="9546" spans="1:5" x14ac:dyDescent="0.2">
      <c r="A9546" s="20">
        <v>105438</v>
      </c>
      <c r="B9546" s="17" t="s">
        <v>9508</v>
      </c>
      <c r="C9546" s="20" t="s">
        <v>9476</v>
      </c>
      <c r="D9546" s="21">
        <v>0</v>
      </c>
      <c r="E9546" s="15">
        <v>0</v>
      </c>
    </row>
    <row r="9547" spans="1:5" x14ac:dyDescent="0.2">
      <c r="A9547" s="20">
        <v>105463</v>
      </c>
      <c r="B9547" s="17" t="s">
        <v>9509</v>
      </c>
      <c r="C9547" s="20" t="s">
        <v>9476</v>
      </c>
      <c r="D9547" s="21">
        <v>0</v>
      </c>
      <c r="E9547" s="15">
        <v>0</v>
      </c>
    </row>
    <row r="9548" spans="1:5" x14ac:dyDescent="0.2">
      <c r="A9548" s="20">
        <v>105485</v>
      </c>
      <c r="B9548" s="17" t="s">
        <v>9510</v>
      </c>
      <c r="C9548" s="20" t="s">
        <v>9476</v>
      </c>
      <c r="D9548" s="21">
        <v>0</v>
      </c>
      <c r="E9548" s="15">
        <v>0</v>
      </c>
    </row>
    <row r="9549" spans="1:5" x14ac:dyDescent="0.2">
      <c r="A9549" s="20">
        <v>105428</v>
      </c>
      <c r="B9549" s="17" t="s">
        <v>9511</v>
      </c>
      <c r="C9549" s="20" t="s">
        <v>9476</v>
      </c>
      <c r="D9549" s="21">
        <v>0</v>
      </c>
      <c r="E9549" s="15">
        <v>0</v>
      </c>
    </row>
    <row r="9550" spans="1:5" x14ac:dyDescent="0.2">
      <c r="A9550" s="20">
        <v>105426</v>
      </c>
      <c r="B9550" s="17" t="s">
        <v>9512</v>
      </c>
      <c r="C9550" s="20" t="s">
        <v>9476</v>
      </c>
      <c r="D9550" s="21">
        <v>0</v>
      </c>
      <c r="E9550" s="15">
        <v>0</v>
      </c>
    </row>
    <row r="9551" spans="1:5" x14ac:dyDescent="0.2">
      <c r="A9551" s="20">
        <v>105491</v>
      </c>
      <c r="B9551" s="17" t="s">
        <v>9513</v>
      </c>
      <c r="C9551" s="20" t="s">
        <v>9476</v>
      </c>
      <c r="D9551" s="21">
        <v>0</v>
      </c>
      <c r="E9551" s="15">
        <v>0</v>
      </c>
    </row>
    <row r="9552" spans="1:5" x14ac:dyDescent="0.2">
      <c r="A9552" s="20">
        <v>105495</v>
      </c>
      <c r="B9552" s="17" t="s">
        <v>9514</v>
      </c>
      <c r="C9552" s="20" t="s">
        <v>9476</v>
      </c>
      <c r="D9552" s="21">
        <v>0</v>
      </c>
      <c r="E9552" s="15">
        <v>0</v>
      </c>
    </row>
    <row r="9553" spans="1:5" x14ac:dyDescent="0.2">
      <c r="A9553" s="20">
        <v>105407</v>
      </c>
      <c r="B9553" s="17" t="s">
        <v>9515</v>
      </c>
      <c r="C9553" s="20" t="s">
        <v>9476</v>
      </c>
      <c r="D9553" s="21">
        <v>0</v>
      </c>
      <c r="E9553" s="15">
        <v>0</v>
      </c>
    </row>
    <row r="9554" spans="1:5" x14ac:dyDescent="0.2">
      <c r="A9554" s="20">
        <v>105427</v>
      </c>
      <c r="B9554" s="17" t="s">
        <v>9516</v>
      </c>
      <c r="C9554" s="20" t="s">
        <v>9476</v>
      </c>
      <c r="D9554" s="21">
        <v>0</v>
      </c>
      <c r="E9554" s="15">
        <v>0</v>
      </c>
    </row>
    <row r="9555" spans="1:5" x14ac:dyDescent="0.2">
      <c r="A9555" s="20">
        <v>105492</v>
      </c>
      <c r="B9555" s="17" t="s">
        <v>9517</v>
      </c>
      <c r="C9555" s="20" t="s">
        <v>9476</v>
      </c>
      <c r="D9555" s="21">
        <v>0</v>
      </c>
      <c r="E9555" s="15">
        <v>0</v>
      </c>
    </row>
    <row r="9556" spans="1:5" x14ac:dyDescent="0.2">
      <c r="A9556" s="20">
        <v>105496</v>
      </c>
      <c r="B9556" s="17" t="s">
        <v>9518</v>
      </c>
      <c r="C9556" s="20" t="s">
        <v>9476</v>
      </c>
      <c r="D9556" s="21">
        <v>0</v>
      </c>
      <c r="E9556" s="15">
        <v>0</v>
      </c>
    </row>
    <row r="9557" spans="1:5" x14ac:dyDescent="0.2">
      <c r="A9557" s="20">
        <v>105425</v>
      </c>
      <c r="B9557" s="17" t="s">
        <v>9519</v>
      </c>
      <c r="C9557" s="20" t="s">
        <v>9476</v>
      </c>
      <c r="D9557" s="21">
        <v>0</v>
      </c>
      <c r="E9557" s="15">
        <v>0</v>
      </c>
    </row>
    <row r="9558" spans="1:5" x14ac:dyDescent="0.2">
      <c r="A9558" s="20">
        <v>105477</v>
      </c>
      <c r="B9558" s="17" t="s">
        <v>9520</v>
      </c>
      <c r="C9558" s="20" t="s">
        <v>9476</v>
      </c>
      <c r="D9558" s="21">
        <v>0</v>
      </c>
      <c r="E9558" s="15">
        <v>0</v>
      </c>
    </row>
    <row r="9559" spans="1:5" x14ac:dyDescent="0.2">
      <c r="A9559" s="20">
        <v>105490</v>
      </c>
      <c r="B9559" s="17" t="s">
        <v>9521</v>
      </c>
      <c r="C9559" s="20" t="s">
        <v>9476</v>
      </c>
      <c r="D9559" s="21">
        <v>0</v>
      </c>
      <c r="E9559" s="15">
        <v>0</v>
      </c>
    </row>
    <row r="9560" spans="1:5" x14ac:dyDescent="0.2">
      <c r="A9560" s="20">
        <v>105494</v>
      </c>
      <c r="B9560" s="17" t="s">
        <v>9522</v>
      </c>
      <c r="C9560" s="20" t="s">
        <v>9476</v>
      </c>
      <c r="D9560" s="21">
        <v>0</v>
      </c>
      <c r="E9560" s="15">
        <v>0</v>
      </c>
    </row>
    <row r="9561" spans="1:5" x14ac:dyDescent="0.2">
      <c r="A9561" s="20">
        <v>105417</v>
      </c>
      <c r="B9561" s="17" t="s">
        <v>9523</v>
      </c>
      <c r="C9561" s="20" t="s">
        <v>9476</v>
      </c>
      <c r="D9561" s="21">
        <v>0</v>
      </c>
      <c r="E9561" s="15">
        <v>0</v>
      </c>
    </row>
    <row r="9562" spans="1:5" x14ac:dyDescent="0.2">
      <c r="A9562" s="20">
        <v>105461</v>
      </c>
      <c r="B9562" s="17" t="s">
        <v>9524</v>
      </c>
      <c r="C9562" s="20" t="s">
        <v>9476</v>
      </c>
      <c r="D9562" s="21">
        <v>0</v>
      </c>
      <c r="E9562" s="15">
        <v>0</v>
      </c>
    </row>
    <row r="9563" spans="1:5" x14ac:dyDescent="0.2">
      <c r="A9563" s="20">
        <v>105436</v>
      </c>
      <c r="B9563" s="17" t="s">
        <v>9525</v>
      </c>
      <c r="C9563" s="20" t="s">
        <v>9476</v>
      </c>
      <c r="D9563" s="21">
        <v>0</v>
      </c>
      <c r="E9563" s="15">
        <v>0</v>
      </c>
    </row>
    <row r="9564" spans="1:5" x14ac:dyDescent="0.2">
      <c r="A9564" s="20">
        <v>105483</v>
      </c>
      <c r="B9564" s="17" t="s">
        <v>9526</v>
      </c>
      <c r="C9564" s="20" t="s">
        <v>9476</v>
      </c>
      <c r="D9564" s="21">
        <v>0</v>
      </c>
      <c r="E9564" s="15">
        <v>0</v>
      </c>
    </row>
    <row r="9565" spans="1:5" x14ac:dyDescent="0.2">
      <c r="A9565" s="20">
        <v>105505</v>
      </c>
      <c r="B9565" s="17" t="s">
        <v>9527</v>
      </c>
      <c r="C9565" s="20" t="s">
        <v>9476</v>
      </c>
      <c r="D9565" s="21">
        <v>0</v>
      </c>
      <c r="E9565" s="15">
        <v>0</v>
      </c>
    </row>
    <row r="9566" spans="1:5" x14ac:dyDescent="0.2">
      <c r="A9566" s="20">
        <v>105435</v>
      </c>
      <c r="B9566" s="17" t="s">
        <v>9528</v>
      </c>
      <c r="C9566" s="20" t="s">
        <v>9476</v>
      </c>
      <c r="D9566" s="21">
        <v>0</v>
      </c>
      <c r="E9566" s="15">
        <v>0</v>
      </c>
    </row>
    <row r="9567" spans="1:5" x14ac:dyDescent="0.2">
      <c r="A9567" s="20">
        <v>105460</v>
      </c>
      <c r="B9567" s="17" t="s">
        <v>9529</v>
      </c>
      <c r="C9567" s="20" t="s">
        <v>9476</v>
      </c>
      <c r="D9567" s="21">
        <v>0</v>
      </c>
      <c r="E9567" s="15">
        <v>0</v>
      </c>
    </row>
    <row r="9568" spans="1:5" x14ac:dyDescent="0.2">
      <c r="A9568" s="20">
        <v>105470</v>
      </c>
      <c r="B9568" s="17" t="s">
        <v>9530</v>
      </c>
      <c r="C9568" s="20" t="s">
        <v>9476</v>
      </c>
      <c r="D9568" s="21">
        <v>0</v>
      </c>
      <c r="E9568" s="15">
        <v>0</v>
      </c>
    </row>
    <row r="9569" spans="1:5" x14ac:dyDescent="0.2">
      <c r="A9569" s="20">
        <v>105504</v>
      </c>
      <c r="B9569" s="17" t="s">
        <v>9531</v>
      </c>
      <c r="C9569" s="20" t="s">
        <v>9476</v>
      </c>
      <c r="D9569" s="21">
        <v>0</v>
      </c>
      <c r="E9569" s="15">
        <v>0</v>
      </c>
    </row>
    <row r="9570" spans="1:5" x14ac:dyDescent="0.2">
      <c r="A9570" s="20">
        <v>105476</v>
      </c>
      <c r="B9570" s="17" t="s">
        <v>9532</v>
      </c>
      <c r="C9570" s="20" t="s">
        <v>9476</v>
      </c>
      <c r="D9570" s="21">
        <v>0</v>
      </c>
      <c r="E9570" s="15">
        <v>0</v>
      </c>
    </row>
    <row r="9571" spans="1:5" x14ac:dyDescent="0.2">
      <c r="A9571" s="20">
        <v>105471</v>
      </c>
      <c r="B9571" s="17" t="s">
        <v>9533</v>
      </c>
      <c r="C9571" s="20" t="s">
        <v>9476</v>
      </c>
      <c r="D9571" s="21">
        <v>0</v>
      </c>
      <c r="E9571" s="15">
        <v>0</v>
      </c>
    </row>
    <row r="9572" spans="1:5" x14ac:dyDescent="0.2">
      <c r="A9572" s="20">
        <v>105493</v>
      </c>
      <c r="B9572" s="17" t="s">
        <v>9534</v>
      </c>
      <c r="C9572" s="20" t="s">
        <v>9476</v>
      </c>
      <c r="D9572" s="21">
        <v>0</v>
      </c>
      <c r="E9572" s="15">
        <v>0</v>
      </c>
    </row>
    <row r="9573" spans="1:5" x14ac:dyDescent="0.2">
      <c r="A9573" s="20">
        <v>105482</v>
      </c>
      <c r="B9573" s="17" t="s">
        <v>9535</v>
      </c>
      <c r="C9573" s="20" t="s">
        <v>9476</v>
      </c>
      <c r="D9573" s="21">
        <v>0</v>
      </c>
      <c r="E9573" s="15">
        <v>0</v>
      </c>
    </row>
    <row r="9574" spans="1:5" x14ac:dyDescent="0.2">
      <c r="A9574" s="20">
        <v>105430</v>
      </c>
      <c r="B9574" s="17" t="s">
        <v>9536</v>
      </c>
      <c r="C9574" s="20" t="s">
        <v>9476</v>
      </c>
      <c r="D9574" s="21">
        <v>0</v>
      </c>
      <c r="E9574" s="15">
        <v>0</v>
      </c>
    </row>
    <row r="9575" spans="1:5" x14ac:dyDescent="0.2">
      <c r="A9575" s="20">
        <v>105440</v>
      </c>
      <c r="B9575" s="17" t="s">
        <v>9537</v>
      </c>
      <c r="C9575" s="20" t="s">
        <v>9476</v>
      </c>
      <c r="D9575" s="21">
        <v>0</v>
      </c>
      <c r="E9575" s="15">
        <v>0</v>
      </c>
    </row>
    <row r="9576" spans="1:5" x14ac:dyDescent="0.2">
      <c r="A9576" s="20">
        <v>105465</v>
      </c>
      <c r="B9576" s="17" t="s">
        <v>9538</v>
      </c>
      <c r="C9576" s="20" t="s">
        <v>9476</v>
      </c>
      <c r="D9576" s="21">
        <v>0</v>
      </c>
      <c r="E9576" s="15">
        <v>0</v>
      </c>
    </row>
    <row r="9577" spans="1:5" x14ac:dyDescent="0.2">
      <c r="A9577" s="20">
        <v>105499</v>
      </c>
      <c r="B9577" s="17" t="s">
        <v>9539</v>
      </c>
      <c r="C9577" s="20" t="s">
        <v>9476</v>
      </c>
      <c r="D9577" s="21">
        <v>0</v>
      </c>
      <c r="E9577" s="15">
        <v>0</v>
      </c>
    </row>
    <row r="9578" spans="1:5" x14ac:dyDescent="0.2">
      <c r="A9578" s="20">
        <v>105431</v>
      </c>
      <c r="B9578" s="17" t="s">
        <v>9540</v>
      </c>
      <c r="C9578" s="20" t="s">
        <v>9476</v>
      </c>
      <c r="D9578" s="21">
        <v>0</v>
      </c>
      <c r="E9578" s="15">
        <v>0</v>
      </c>
    </row>
    <row r="9579" spans="1:5" x14ac:dyDescent="0.2">
      <c r="A9579" s="20">
        <v>105441</v>
      </c>
      <c r="B9579" s="17" t="s">
        <v>9541</v>
      </c>
      <c r="C9579" s="20" t="s">
        <v>9476</v>
      </c>
      <c r="D9579" s="21">
        <v>0</v>
      </c>
      <c r="E9579" s="15">
        <v>0</v>
      </c>
    </row>
    <row r="9580" spans="1:5" x14ac:dyDescent="0.2">
      <c r="A9580" s="20">
        <v>105466</v>
      </c>
      <c r="B9580" s="17" t="s">
        <v>9542</v>
      </c>
      <c r="C9580" s="20" t="s">
        <v>9476</v>
      </c>
      <c r="D9580" s="21">
        <v>0</v>
      </c>
      <c r="E9580" s="15">
        <v>0</v>
      </c>
    </row>
    <row r="9581" spans="1:5" x14ac:dyDescent="0.2">
      <c r="A9581" s="20">
        <v>105500</v>
      </c>
      <c r="B9581" s="17" t="s">
        <v>9543</v>
      </c>
      <c r="C9581" s="20" t="s">
        <v>9476</v>
      </c>
      <c r="D9581" s="21">
        <v>0</v>
      </c>
      <c r="E9581" s="15">
        <v>0</v>
      </c>
    </row>
    <row r="9582" spans="1:5" x14ac:dyDescent="0.2">
      <c r="A9582" s="20">
        <v>105429</v>
      </c>
      <c r="B9582" s="17" t="s">
        <v>9544</v>
      </c>
      <c r="C9582" s="20" t="s">
        <v>9476</v>
      </c>
      <c r="D9582" s="21">
        <v>0</v>
      </c>
      <c r="E9582" s="15">
        <v>0</v>
      </c>
    </row>
    <row r="9583" spans="1:5" x14ac:dyDescent="0.2">
      <c r="A9583" s="20">
        <v>105439</v>
      </c>
      <c r="B9583" s="17" t="s">
        <v>9545</v>
      </c>
      <c r="C9583" s="20" t="s">
        <v>9476</v>
      </c>
      <c r="D9583" s="21">
        <v>0</v>
      </c>
      <c r="E9583" s="15">
        <v>0</v>
      </c>
    </row>
    <row r="9584" spans="1:5" x14ac:dyDescent="0.2">
      <c r="A9584" s="20">
        <v>105464</v>
      </c>
      <c r="B9584" s="17" t="s">
        <v>9546</v>
      </c>
      <c r="C9584" s="20" t="s">
        <v>9476</v>
      </c>
      <c r="D9584" s="21">
        <v>0</v>
      </c>
    </row>
    <row r="9585" spans="1:5" x14ac:dyDescent="0.2">
      <c r="A9585" s="20">
        <v>105489</v>
      </c>
      <c r="B9585" s="17" t="s">
        <v>9547</v>
      </c>
      <c r="C9585" s="20" t="s">
        <v>9476</v>
      </c>
      <c r="D9585" s="21">
        <v>0</v>
      </c>
    </row>
    <row r="9586" spans="1:5" x14ac:dyDescent="0.2">
      <c r="A9586" s="20">
        <v>105437</v>
      </c>
      <c r="B9586" s="17" t="s">
        <v>9548</v>
      </c>
      <c r="C9586" s="20" t="s">
        <v>9476</v>
      </c>
      <c r="D9586" s="21">
        <v>0</v>
      </c>
    </row>
    <row r="9587" spans="1:5" x14ac:dyDescent="0.2">
      <c r="A9587" s="20">
        <v>105462</v>
      </c>
      <c r="B9587" s="17" t="s">
        <v>9549</v>
      </c>
      <c r="C9587" s="20" t="s">
        <v>9476</v>
      </c>
      <c r="D9587" s="21">
        <v>0</v>
      </c>
    </row>
    <row r="9588" spans="1:5" x14ac:dyDescent="0.2">
      <c r="A9588" s="20">
        <v>105484</v>
      </c>
      <c r="B9588" s="17" t="s">
        <v>9550</v>
      </c>
      <c r="C9588" s="20" t="s">
        <v>9476</v>
      </c>
      <c r="D9588" s="21">
        <v>0</v>
      </c>
    </row>
    <row r="9589" spans="1:5" x14ac:dyDescent="0.2">
      <c r="A9589" s="20">
        <v>105506</v>
      </c>
      <c r="B9589" s="17" t="s">
        <v>9551</v>
      </c>
      <c r="C9589" s="20" t="s">
        <v>9476</v>
      </c>
      <c r="D9589" s="21">
        <v>0</v>
      </c>
    </row>
    <row r="9590" spans="1:5" x14ac:dyDescent="0.2">
      <c r="A9590" s="20">
        <v>105432</v>
      </c>
      <c r="B9590" s="17" t="s">
        <v>9552</v>
      </c>
      <c r="C9590" s="20" t="s">
        <v>9476</v>
      </c>
      <c r="D9590" s="21">
        <v>0</v>
      </c>
    </row>
    <row r="9591" spans="1:5" x14ac:dyDescent="0.2">
      <c r="A9591" s="20">
        <v>105457</v>
      </c>
      <c r="B9591" s="17" t="s">
        <v>9553</v>
      </c>
      <c r="C9591" s="20" t="s">
        <v>9476</v>
      </c>
      <c r="D9591" s="21">
        <v>0</v>
      </c>
    </row>
    <row r="9592" spans="1:5" x14ac:dyDescent="0.2">
      <c r="A9592" s="20">
        <v>105467</v>
      </c>
      <c r="B9592" s="17" t="s">
        <v>9554</v>
      </c>
      <c r="C9592" s="20" t="s">
        <v>9476</v>
      </c>
      <c r="D9592" s="21">
        <v>0</v>
      </c>
    </row>
    <row r="9593" spans="1:5" x14ac:dyDescent="0.2">
      <c r="A9593" s="20">
        <v>105501</v>
      </c>
      <c r="B9593" s="17" t="s">
        <v>9555</v>
      </c>
      <c r="C9593" s="20" t="s">
        <v>9476</v>
      </c>
      <c r="D9593" s="21">
        <v>0</v>
      </c>
      <c r="E9593" s="15">
        <v>0</v>
      </c>
    </row>
    <row r="9594" spans="1:5" x14ac:dyDescent="0.2">
      <c r="A9594" s="20">
        <v>105433</v>
      </c>
      <c r="B9594" s="17" t="s">
        <v>9556</v>
      </c>
      <c r="C9594" s="20" t="s">
        <v>9476</v>
      </c>
      <c r="D9594" s="21">
        <v>0</v>
      </c>
      <c r="E9594" s="15">
        <v>0</v>
      </c>
    </row>
    <row r="9595" spans="1:5" x14ac:dyDescent="0.2">
      <c r="A9595" s="20">
        <v>105458</v>
      </c>
      <c r="B9595" s="17" t="s">
        <v>9557</v>
      </c>
      <c r="C9595" s="20" t="s">
        <v>9476</v>
      </c>
      <c r="D9595" s="21">
        <v>0</v>
      </c>
      <c r="E9595" s="15">
        <v>0</v>
      </c>
    </row>
    <row r="9596" spans="1:5" x14ac:dyDescent="0.2">
      <c r="A9596" s="20">
        <v>105468</v>
      </c>
      <c r="B9596" s="17" t="s">
        <v>9558</v>
      </c>
      <c r="C9596" s="20" t="s">
        <v>9476</v>
      </c>
      <c r="D9596" s="21">
        <v>0</v>
      </c>
      <c r="E9596" s="15">
        <v>0</v>
      </c>
    </row>
    <row r="9597" spans="1:5" x14ac:dyDescent="0.2">
      <c r="A9597" s="20">
        <v>105502</v>
      </c>
      <c r="B9597" s="17" t="s">
        <v>9559</v>
      </c>
      <c r="C9597" s="20" t="s">
        <v>9476</v>
      </c>
      <c r="D9597" s="21">
        <v>0</v>
      </c>
      <c r="E9597" s="15">
        <v>0</v>
      </c>
    </row>
    <row r="9598" spans="1:5" x14ac:dyDescent="0.2">
      <c r="A9598" s="20">
        <v>105434</v>
      </c>
      <c r="B9598" s="17" t="s">
        <v>9560</v>
      </c>
      <c r="C9598" s="20" t="s">
        <v>9476</v>
      </c>
      <c r="D9598" s="21">
        <v>0</v>
      </c>
    </row>
    <row r="9599" spans="1:5" x14ac:dyDescent="0.2">
      <c r="A9599" s="20">
        <v>105459</v>
      </c>
      <c r="B9599" s="17" t="s">
        <v>9561</v>
      </c>
      <c r="C9599" s="20" t="s">
        <v>9476</v>
      </c>
      <c r="D9599" s="21">
        <v>0</v>
      </c>
      <c r="E9599" s="15">
        <v>0</v>
      </c>
    </row>
    <row r="9600" spans="1:5" x14ac:dyDescent="0.2">
      <c r="A9600" s="20">
        <v>105469</v>
      </c>
      <c r="B9600" s="17" t="s">
        <v>9562</v>
      </c>
      <c r="C9600" s="20" t="s">
        <v>9476</v>
      </c>
      <c r="D9600" s="21">
        <v>0</v>
      </c>
    </row>
    <row r="9601" spans="1:5" x14ac:dyDescent="0.2">
      <c r="A9601" s="20">
        <v>105503</v>
      </c>
      <c r="B9601" s="17" t="s">
        <v>9563</v>
      </c>
      <c r="C9601" s="20" t="s">
        <v>9476</v>
      </c>
      <c r="D9601" s="21">
        <v>0</v>
      </c>
      <c r="E9601" s="15">
        <v>0</v>
      </c>
    </row>
    <row r="9602" spans="1:5" x14ac:dyDescent="0.2">
      <c r="A9602" s="20">
        <v>105472</v>
      </c>
      <c r="B9602" s="17" t="s">
        <v>9564</v>
      </c>
      <c r="C9602" s="20" t="s">
        <v>9476</v>
      </c>
      <c r="D9602" s="21">
        <v>0</v>
      </c>
    </row>
    <row r="9603" spans="1:5" x14ac:dyDescent="0.2">
      <c r="A9603" s="20">
        <v>105413</v>
      </c>
      <c r="B9603" s="17" t="s">
        <v>9565</v>
      </c>
      <c r="C9603" s="20" t="s">
        <v>9476</v>
      </c>
      <c r="D9603" s="21">
        <v>0</v>
      </c>
      <c r="E9603" s="15">
        <v>0</v>
      </c>
    </row>
    <row r="9604" spans="1:5" x14ac:dyDescent="0.2">
      <c r="A9604" s="20">
        <v>105423</v>
      </c>
      <c r="B9604" s="17" t="s">
        <v>9566</v>
      </c>
      <c r="C9604" s="20" t="s">
        <v>9476</v>
      </c>
      <c r="D9604" s="21">
        <v>0</v>
      </c>
      <c r="E9604" s="15">
        <v>0</v>
      </c>
    </row>
    <row r="9605" spans="1:5" x14ac:dyDescent="0.2">
      <c r="A9605" s="20">
        <v>105447</v>
      </c>
      <c r="B9605" s="17" t="s">
        <v>9567</v>
      </c>
      <c r="C9605" s="20" t="s">
        <v>9476</v>
      </c>
      <c r="D9605" s="21">
        <v>0</v>
      </c>
      <c r="E9605" s="15">
        <v>0</v>
      </c>
    </row>
    <row r="9606" spans="1:5" x14ac:dyDescent="0.2">
      <c r="A9606" s="20">
        <v>105408</v>
      </c>
      <c r="B9606" s="17" t="s">
        <v>9568</v>
      </c>
      <c r="C9606" s="20" t="s">
        <v>9476</v>
      </c>
      <c r="D9606" s="21">
        <v>0</v>
      </c>
      <c r="E9606" s="15">
        <v>0</v>
      </c>
    </row>
    <row r="9607" spans="1:5" x14ac:dyDescent="0.2">
      <c r="A9607" s="20">
        <v>105479</v>
      </c>
      <c r="B9607" s="17" t="s">
        <v>9569</v>
      </c>
      <c r="C9607" s="20" t="s">
        <v>9476</v>
      </c>
      <c r="D9607" s="21">
        <v>0</v>
      </c>
      <c r="E9607" s="15">
        <v>0</v>
      </c>
    </row>
    <row r="9608" spans="1:5" x14ac:dyDescent="0.2">
      <c r="A9608" s="20">
        <v>105422</v>
      </c>
      <c r="B9608" s="17" t="s">
        <v>9570</v>
      </c>
      <c r="C9608" s="20" t="s">
        <v>9476</v>
      </c>
      <c r="D9608" s="21">
        <v>0</v>
      </c>
      <c r="E9608" s="15">
        <v>0</v>
      </c>
    </row>
    <row r="9609" spans="1:5" x14ac:dyDescent="0.2">
      <c r="A9609" s="20">
        <v>105446</v>
      </c>
      <c r="B9609" s="17" t="s">
        <v>9571</v>
      </c>
      <c r="C9609" s="20" t="s">
        <v>9476</v>
      </c>
      <c r="D9609" s="21">
        <v>0</v>
      </c>
      <c r="E9609" s="15">
        <v>0</v>
      </c>
    </row>
    <row r="9610" spans="1:5" x14ac:dyDescent="0.2">
      <c r="A9610" s="20">
        <v>105474</v>
      </c>
      <c r="B9610" s="17" t="s">
        <v>9572</v>
      </c>
      <c r="C9610" s="20" t="s">
        <v>9476</v>
      </c>
      <c r="D9610" s="21">
        <v>0</v>
      </c>
      <c r="E9610" s="15">
        <v>0</v>
      </c>
    </row>
    <row r="9611" spans="1:5" x14ac:dyDescent="0.2">
      <c r="A9611" s="20">
        <v>105480</v>
      </c>
      <c r="B9611" s="17" t="s">
        <v>9573</v>
      </c>
      <c r="C9611" s="20" t="s">
        <v>9476</v>
      </c>
      <c r="D9611" s="21">
        <v>0</v>
      </c>
      <c r="E9611" s="15">
        <v>0</v>
      </c>
    </row>
    <row r="9612" spans="1:5" x14ac:dyDescent="0.2">
      <c r="A9612" s="20">
        <v>105481</v>
      </c>
      <c r="B9612" s="17" t="s">
        <v>9574</v>
      </c>
      <c r="C9612" s="20" t="s">
        <v>9476</v>
      </c>
      <c r="D9612" s="21">
        <v>0</v>
      </c>
      <c r="E9612" s="15">
        <v>0</v>
      </c>
    </row>
    <row r="9613" spans="1:5" x14ac:dyDescent="0.2">
      <c r="A9613" s="20">
        <v>105449</v>
      </c>
      <c r="B9613" s="17" t="s">
        <v>9575</v>
      </c>
      <c r="C9613" s="20" t="s">
        <v>9476</v>
      </c>
      <c r="D9613" s="21">
        <v>0</v>
      </c>
      <c r="E9613" s="15">
        <v>0</v>
      </c>
    </row>
    <row r="9614" spans="1:5" x14ac:dyDescent="0.2">
      <c r="A9614" s="20">
        <v>105511</v>
      </c>
      <c r="B9614" s="17" t="s">
        <v>9576</v>
      </c>
      <c r="C9614" s="20" t="s">
        <v>9577</v>
      </c>
      <c r="D9614" s="21">
        <v>0</v>
      </c>
      <c r="E9614" s="15">
        <v>0</v>
      </c>
    </row>
    <row r="9615" spans="1:5" x14ac:dyDescent="0.2">
      <c r="A9615" s="20">
        <v>105507</v>
      </c>
      <c r="B9615" s="17" t="s">
        <v>9578</v>
      </c>
      <c r="C9615" s="20" t="s">
        <v>9577</v>
      </c>
      <c r="D9615" s="21">
        <v>0</v>
      </c>
      <c r="E9615" s="15">
        <v>0</v>
      </c>
    </row>
    <row r="9616" spans="1:5" x14ac:dyDescent="0.2">
      <c r="A9616" s="20">
        <v>105512</v>
      </c>
      <c r="B9616" s="17" t="s">
        <v>9579</v>
      </c>
      <c r="C9616" s="20" t="s">
        <v>9577</v>
      </c>
      <c r="D9616" s="21">
        <v>0</v>
      </c>
      <c r="E9616" s="15">
        <v>0</v>
      </c>
    </row>
    <row r="9617" spans="1:5" x14ac:dyDescent="0.2">
      <c r="A9617" s="20">
        <v>105508</v>
      </c>
      <c r="B9617" s="17" t="s">
        <v>9580</v>
      </c>
      <c r="C9617" s="20" t="s">
        <v>9577</v>
      </c>
      <c r="D9617" s="21">
        <v>0</v>
      </c>
      <c r="E9617" s="15">
        <v>0</v>
      </c>
    </row>
    <row r="9618" spans="1:5" x14ac:dyDescent="0.2">
      <c r="A9618" s="20">
        <v>105513</v>
      </c>
      <c r="B9618" s="17" t="s">
        <v>9581</v>
      </c>
      <c r="C9618" s="20" t="s">
        <v>9577</v>
      </c>
      <c r="D9618" s="21">
        <v>0</v>
      </c>
      <c r="E9618" s="15">
        <v>0</v>
      </c>
    </row>
    <row r="9619" spans="1:5" x14ac:dyDescent="0.2">
      <c r="A9619" s="20">
        <v>105509</v>
      </c>
      <c r="B9619" s="17" t="s">
        <v>9582</v>
      </c>
      <c r="C9619" s="20" t="s">
        <v>9577</v>
      </c>
      <c r="D9619" s="21">
        <v>0</v>
      </c>
      <c r="E9619" s="15">
        <v>0</v>
      </c>
    </row>
    <row r="9620" spans="1:5" x14ac:dyDescent="0.2">
      <c r="A9620" s="20">
        <v>105514</v>
      </c>
      <c r="B9620" s="17" t="s">
        <v>9583</v>
      </c>
      <c r="C9620" s="20" t="s">
        <v>9577</v>
      </c>
      <c r="D9620" s="21">
        <v>0</v>
      </c>
      <c r="E9620" s="15">
        <v>0</v>
      </c>
    </row>
    <row r="9621" spans="1:5" x14ac:dyDescent="0.2">
      <c r="A9621" s="20">
        <v>105510</v>
      </c>
      <c r="B9621" s="17" t="s">
        <v>9584</v>
      </c>
      <c r="C9621" s="20" t="s">
        <v>9577</v>
      </c>
      <c r="D9621" s="21">
        <v>0</v>
      </c>
      <c r="E9621" s="15">
        <v>0</v>
      </c>
    </row>
    <row r="9622" spans="1:5" x14ac:dyDescent="0.2">
      <c r="A9622" s="20">
        <v>100207</v>
      </c>
      <c r="B9622" s="17" t="s">
        <v>9585</v>
      </c>
      <c r="C9622" s="20" t="s">
        <v>9586</v>
      </c>
      <c r="D9622" s="21">
        <v>587.33000000000004</v>
      </c>
      <c r="E9622" s="15">
        <v>0</v>
      </c>
    </row>
    <row r="9623" spans="1:5" x14ac:dyDescent="0.2">
      <c r="A9623" s="20">
        <v>100211</v>
      </c>
      <c r="B9623" s="17" t="s">
        <v>9587</v>
      </c>
      <c r="C9623" s="20" t="s">
        <v>7708</v>
      </c>
      <c r="D9623" s="21">
        <v>10</v>
      </c>
      <c r="E9623" s="15">
        <v>0</v>
      </c>
    </row>
    <row r="9624" spans="1:5" x14ac:dyDescent="0.2">
      <c r="A9624" s="20">
        <v>100210</v>
      </c>
      <c r="B9624" s="17" t="s">
        <v>9588</v>
      </c>
      <c r="C9624" s="20" t="s">
        <v>7708</v>
      </c>
      <c r="D9624" s="21">
        <v>25.93</v>
      </c>
      <c r="E9624" s="15">
        <v>0</v>
      </c>
    </row>
    <row r="9625" spans="1:5" x14ac:dyDescent="0.2">
      <c r="A9625" s="20">
        <v>100221</v>
      </c>
      <c r="B9625" s="17" t="s">
        <v>9589</v>
      </c>
      <c r="C9625" s="20" t="s">
        <v>9590</v>
      </c>
      <c r="D9625" s="21">
        <v>45.84</v>
      </c>
      <c r="E9625" s="15">
        <v>0</v>
      </c>
    </row>
    <row r="9626" spans="1:5" x14ac:dyDescent="0.2">
      <c r="A9626" s="20">
        <v>100203</v>
      </c>
      <c r="B9626" s="17" t="s">
        <v>9591</v>
      </c>
      <c r="C9626" s="20" t="s">
        <v>9592</v>
      </c>
      <c r="D9626" s="21">
        <v>1.6</v>
      </c>
      <c r="E9626" s="15">
        <v>0</v>
      </c>
    </row>
    <row r="9627" spans="1:5" x14ac:dyDescent="0.2">
      <c r="A9627" s="20">
        <v>100202</v>
      </c>
      <c r="B9627" s="17" t="s">
        <v>9593</v>
      </c>
      <c r="C9627" s="20" t="s">
        <v>9592</v>
      </c>
      <c r="D9627" s="21">
        <v>1.35</v>
      </c>
      <c r="E9627" s="15">
        <v>0</v>
      </c>
    </row>
    <row r="9628" spans="1:5" x14ac:dyDescent="0.2">
      <c r="A9628" s="20">
        <v>100201</v>
      </c>
      <c r="B9628" s="17" t="s">
        <v>9594</v>
      </c>
      <c r="C9628" s="20" t="s">
        <v>9592</v>
      </c>
      <c r="D9628" s="21">
        <v>1.1599999999999999</v>
      </c>
    </row>
    <row r="9629" spans="1:5" x14ac:dyDescent="0.2">
      <c r="A9629" s="20">
        <v>100216</v>
      </c>
      <c r="B9629" s="17" t="s">
        <v>9595</v>
      </c>
      <c r="C9629" s="20" t="s">
        <v>7708</v>
      </c>
      <c r="D9629" s="21">
        <v>1.4</v>
      </c>
    </row>
    <row r="9630" spans="1:5" x14ac:dyDescent="0.2">
      <c r="A9630" s="20">
        <v>100215</v>
      </c>
      <c r="B9630" s="17" t="s">
        <v>9596</v>
      </c>
      <c r="C9630" s="20" t="s">
        <v>7708</v>
      </c>
      <c r="D9630" s="21">
        <v>5.22</v>
      </c>
      <c r="E9630" s="15">
        <v>0</v>
      </c>
    </row>
    <row r="9631" spans="1:5" x14ac:dyDescent="0.2">
      <c r="A9631" s="20">
        <v>100214</v>
      </c>
      <c r="B9631" s="17" t="s">
        <v>9597</v>
      </c>
      <c r="C9631" s="20" t="s">
        <v>7708</v>
      </c>
      <c r="D9631" s="21">
        <v>6.09</v>
      </c>
      <c r="E9631" s="15">
        <v>0</v>
      </c>
    </row>
    <row r="9632" spans="1:5" x14ac:dyDescent="0.2">
      <c r="A9632" s="20">
        <v>100223</v>
      </c>
      <c r="B9632" s="17" t="s">
        <v>9598</v>
      </c>
      <c r="C9632" s="20" t="s">
        <v>9590</v>
      </c>
      <c r="D9632" s="21">
        <v>8.1199999999999992</v>
      </c>
      <c r="E9632" s="15">
        <v>0</v>
      </c>
    </row>
    <row r="9633" spans="1:5" x14ac:dyDescent="0.2">
      <c r="A9633" s="20">
        <v>100280</v>
      </c>
      <c r="B9633" s="17" t="s">
        <v>9599</v>
      </c>
      <c r="C9633" s="20" t="s">
        <v>7708</v>
      </c>
      <c r="D9633" s="21">
        <v>26.65</v>
      </c>
      <c r="E9633" s="15">
        <v>0</v>
      </c>
    </row>
    <row r="9634" spans="1:5" x14ac:dyDescent="0.2">
      <c r="A9634" s="20">
        <v>100270</v>
      </c>
      <c r="B9634" s="17" t="s">
        <v>9600</v>
      </c>
      <c r="C9634" s="20" t="s">
        <v>7708</v>
      </c>
      <c r="D9634" s="21">
        <v>90.93</v>
      </c>
      <c r="E9634" s="15">
        <v>0</v>
      </c>
    </row>
    <row r="9635" spans="1:5" x14ac:dyDescent="0.2">
      <c r="A9635" s="20">
        <v>100286</v>
      </c>
      <c r="B9635" s="17" t="s">
        <v>9601</v>
      </c>
      <c r="C9635" s="20" t="s">
        <v>9602</v>
      </c>
      <c r="D9635" s="21">
        <v>19.899999999999999</v>
      </c>
      <c r="E9635" s="15">
        <v>0</v>
      </c>
    </row>
    <row r="9636" spans="1:5" x14ac:dyDescent="0.2">
      <c r="A9636" s="20">
        <v>100213</v>
      </c>
      <c r="B9636" s="17" t="s">
        <v>9603</v>
      </c>
      <c r="C9636" s="20" t="s">
        <v>7708</v>
      </c>
      <c r="D9636" s="21">
        <v>3.97</v>
      </c>
      <c r="E9636" s="15">
        <v>0</v>
      </c>
    </row>
    <row r="9637" spans="1:5" x14ac:dyDescent="0.2">
      <c r="A9637" s="20">
        <v>100212</v>
      </c>
      <c r="B9637" s="17" t="s">
        <v>9604</v>
      </c>
      <c r="C9637" s="20" t="s">
        <v>7708</v>
      </c>
      <c r="D9637" s="21">
        <v>11.05</v>
      </c>
      <c r="E9637" s="15">
        <v>0</v>
      </c>
    </row>
    <row r="9638" spans="1:5" x14ac:dyDescent="0.2">
      <c r="A9638" s="20">
        <v>100222</v>
      </c>
      <c r="B9638" s="17" t="s">
        <v>9605</v>
      </c>
      <c r="C9638" s="20" t="s">
        <v>9590</v>
      </c>
      <c r="D9638" s="21">
        <v>17.36</v>
      </c>
      <c r="E9638" s="15">
        <v>0</v>
      </c>
    </row>
    <row r="9639" spans="1:5" x14ac:dyDescent="0.2">
      <c r="A9639" s="20">
        <v>100226</v>
      </c>
      <c r="B9639" s="17" t="s">
        <v>9606</v>
      </c>
      <c r="C9639" s="20" t="s">
        <v>9607</v>
      </c>
      <c r="D9639" s="21">
        <v>0.99</v>
      </c>
      <c r="E9639" s="15">
        <v>0</v>
      </c>
    </row>
    <row r="9640" spans="1:5" x14ac:dyDescent="0.2">
      <c r="A9640" s="20">
        <v>100200</v>
      </c>
      <c r="B9640" s="17" t="s">
        <v>9608</v>
      </c>
      <c r="C9640" s="20" t="s">
        <v>9592</v>
      </c>
      <c r="D9640" s="21">
        <v>0.57999999999999996</v>
      </c>
      <c r="E9640" s="15">
        <v>0</v>
      </c>
    </row>
    <row r="9641" spans="1:5" x14ac:dyDescent="0.2">
      <c r="A9641" s="20">
        <v>100199</v>
      </c>
      <c r="B9641" s="17" t="s">
        <v>9609</v>
      </c>
      <c r="C9641" s="20" t="s">
        <v>9592</v>
      </c>
      <c r="D9641" s="21">
        <v>0.47</v>
      </c>
      <c r="E9641" s="15">
        <v>0</v>
      </c>
    </row>
    <row r="9642" spans="1:5" x14ac:dyDescent="0.2">
      <c r="A9642" s="20">
        <v>100198</v>
      </c>
      <c r="B9642" s="17" t="s">
        <v>9610</v>
      </c>
      <c r="C9642" s="20" t="s">
        <v>9592</v>
      </c>
      <c r="D9642" s="21">
        <v>0.39</v>
      </c>
      <c r="E9642" s="15">
        <v>0</v>
      </c>
    </row>
    <row r="9643" spans="1:5" x14ac:dyDescent="0.2">
      <c r="A9643" s="20">
        <v>100283</v>
      </c>
      <c r="B9643" s="17" t="s">
        <v>9611</v>
      </c>
      <c r="C9643" s="20" t="s">
        <v>9590</v>
      </c>
      <c r="D9643" s="21">
        <v>36.71</v>
      </c>
      <c r="E9643" s="15">
        <v>0</v>
      </c>
    </row>
    <row r="9644" spans="1:5" x14ac:dyDescent="0.2">
      <c r="A9644" s="20">
        <v>100227</v>
      </c>
      <c r="B9644" s="17" t="s">
        <v>9612</v>
      </c>
      <c r="C9644" s="20" t="s">
        <v>9607</v>
      </c>
      <c r="D9644" s="21">
        <v>1.47</v>
      </c>
      <c r="E9644" s="15">
        <v>0</v>
      </c>
    </row>
    <row r="9645" spans="1:5" x14ac:dyDescent="0.2">
      <c r="A9645" s="20">
        <v>100205</v>
      </c>
      <c r="B9645" s="17" t="s">
        <v>9613</v>
      </c>
      <c r="C9645" s="20" t="s">
        <v>9586</v>
      </c>
      <c r="D9645" s="21">
        <v>2127.7399999999998</v>
      </c>
      <c r="E9645" s="15">
        <v>0</v>
      </c>
    </row>
    <row r="9646" spans="1:5" x14ac:dyDescent="0.2">
      <c r="A9646" s="20">
        <v>100206</v>
      </c>
      <c r="B9646" s="17" t="s">
        <v>9614</v>
      </c>
      <c r="C9646" s="20" t="s">
        <v>9586</v>
      </c>
      <c r="D9646" s="21">
        <v>1538</v>
      </c>
      <c r="E9646" s="15">
        <v>0</v>
      </c>
    </row>
    <row r="9647" spans="1:5" x14ac:dyDescent="0.2">
      <c r="A9647" s="20">
        <v>100281</v>
      </c>
      <c r="B9647" s="17" t="s">
        <v>9615</v>
      </c>
      <c r="C9647" s="20" t="s">
        <v>7708</v>
      </c>
      <c r="D9647" s="21">
        <v>4.62</v>
      </c>
      <c r="E9647" s="15">
        <v>0</v>
      </c>
    </row>
    <row r="9648" spans="1:5" x14ac:dyDescent="0.2">
      <c r="A9648" s="20">
        <v>100219</v>
      </c>
      <c r="B9648" s="17" t="s">
        <v>9616</v>
      </c>
      <c r="C9648" s="20" t="s">
        <v>7708</v>
      </c>
      <c r="D9648" s="21">
        <v>0.56999999999999995</v>
      </c>
      <c r="E9648" s="15">
        <v>0</v>
      </c>
    </row>
    <row r="9649" spans="1:5" x14ac:dyDescent="0.2">
      <c r="A9649" s="20">
        <v>100218</v>
      </c>
      <c r="B9649" s="17" t="s">
        <v>9617</v>
      </c>
      <c r="C9649" s="20" t="s">
        <v>7708</v>
      </c>
      <c r="D9649" s="21">
        <v>2.58</v>
      </c>
      <c r="E9649" s="15">
        <v>0</v>
      </c>
    </row>
    <row r="9650" spans="1:5" x14ac:dyDescent="0.2">
      <c r="A9650" s="20">
        <v>100217</v>
      </c>
      <c r="B9650" s="17" t="s">
        <v>9618</v>
      </c>
      <c r="C9650" s="20" t="s">
        <v>7708</v>
      </c>
      <c r="D9650" s="21">
        <v>3.77</v>
      </c>
      <c r="E9650" s="15">
        <v>0</v>
      </c>
    </row>
    <row r="9651" spans="1:5" x14ac:dyDescent="0.2">
      <c r="A9651" s="20">
        <v>100224</v>
      </c>
      <c r="B9651" s="17" t="s">
        <v>9619</v>
      </c>
      <c r="C9651" s="20" t="s">
        <v>9590</v>
      </c>
      <c r="D9651" s="21">
        <v>3.77</v>
      </c>
      <c r="E9651" s="15">
        <v>0</v>
      </c>
    </row>
    <row r="9652" spans="1:5" x14ac:dyDescent="0.2">
      <c r="A9652" s="20">
        <v>100228</v>
      </c>
      <c r="B9652" s="17" t="s">
        <v>9620</v>
      </c>
      <c r="C9652" s="20" t="s">
        <v>9607</v>
      </c>
      <c r="D9652" s="21">
        <v>0.37</v>
      </c>
      <c r="E9652" s="15">
        <v>0</v>
      </c>
    </row>
    <row r="9653" spans="1:5" x14ac:dyDescent="0.2">
      <c r="A9653" s="20">
        <v>100204</v>
      </c>
      <c r="B9653" s="17" t="s">
        <v>9621</v>
      </c>
      <c r="C9653" s="20" t="s">
        <v>9592</v>
      </c>
      <c r="D9653" s="21">
        <v>0.14000000000000001</v>
      </c>
      <c r="E9653" s="15">
        <v>0</v>
      </c>
    </row>
    <row r="9654" spans="1:5" x14ac:dyDescent="0.2">
      <c r="A9654" s="20">
        <v>100284</v>
      </c>
      <c r="B9654" s="17" t="s">
        <v>9622</v>
      </c>
      <c r="C9654" s="20" t="s">
        <v>9590</v>
      </c>
      <c r="D9654" s="21">
        <v>13.52</v>
      </c>
      <c r="E9654" s="15">
        <v>0</v>
      </c>
    </row>
    <row r="9655" spans="1:5" x14ac:dyDescent="0.2">
      <c r="A9655" s="20">
        <v>100277</v>
      </c>
      <c r="B9655" s="17" t="s">
        <v>9623</v>
      </c>
      <c r="C9655" s="20" t="s">
        <v>9590</v>
      </c>
      <c r="D9655" s="21">
        <v>2.41</v>
      </c>
      <c r="E9655" s="15">
        <v>0</v>
      </c>
    </row>
    <row r="9656" spans="1:5" x14ac:dyDescent="0.2">
      <c r="A9656" s="20">
        <v>100278</v>
      </c>
      <c r="B9656" s="17" t="s">
        <v>9624</v>
      </c>
      <c r="C9656" s="20" t="s">
        <v>7708</v>
      </c>
      <c r="D9656" s="21">
        <v>58.04</v>
      </c>
      <c r="E9656" s="15">
        <v>0</v>
      </c>
    </row>
    <row r="9657" spans="1:5" x14ac:dyDescent="0.2">
      <c r="A9657" s="20">
        <v>100268</v>
      </c>
      <c r="B9657" s="17" t="s">
        <v>9625</v>
      </c>
      <c r="C9657" s="20" t="s">
        <v>7708</v>
      </c>
      <c r="D9657" s="21">
        <v>121.31</v>
      </c>
      <c r="E9657" s="15">
        <v>0</v>
      </c>
    </row>
    <row r="9658" spans="1:5" x14ac:dyDescent="0.2">
      <c r="A9658" s="20">
        <v>100285</v>
      </c>
      <c r="B9658" s="17" t="s">
        <v>9626</v>
      </c>
      <c r="C9658" s="20" t="s">
        <v>9602</v>
      </c>
      <c r="D9658" s="21">
        <v>61.06</v>
      </c>
      <c r="E9658" s="15">
        <v>0</v>
      </c>
    </row>
    <row r="9659" spans="1:5" x14ac:dyDescent="0.2">
      <c r="A9659" s="20">
        <v>100209</v>
      </c>
      <c r="B9659" s="17" t="s">
        <v>9627</v>
      </c>
      <c r="C9659" s="20" t="s">
        <v>7708</v>
      </c>
      <c r="D9659" s="21">
        <v>14.07</v>
      </c>
      <c r="E9659" s="15">
        <v>0</v>
      </c>
    </row>
    <row r="9660" spans="1:5" x14ac:dyDescent="0.2">
      <c r="A9660" s="20">
        <v>100208</v>
      </c>
      <c r="B9660" s="17" t="s">
        <v>9628</v>
      </c>
      <c r="C9660" s="20" t="s">
        <v>7708</v>
      </c>
      <c r="D9660" s="21">
        <v>28.15</v>
      </c>
      <c r="E9660" s="15">
        <v>0</v>
      </c>
    </row>
    <row r="9661" spans="1:5" x14ac:dyDescent="0.2">
      <c r="A9661" s="20">
        <v>100256</v>
      </c>
      <c r="B9661" s="17" t="s">
        <v>9629</v>
      </c>
      <c r="C9661" s="20" t="s">
        <v>9602</v>
      </c>
      <c r="D9661" s="21">
        <v>12.89</v>
      </c>
      <c r="E9661" s="15">
        <v>0</v>
      </c>
    </row>
    <row r="9662" spans="1:5" x14ac:dyDescent="0.2">
      <c r="A9662" s="20">
        <v>100220</v>
      </c>
      <c r="B9662" s="17" t="s">
        <v>9630</v>
      </c>
      <c r="C9662" s="20" t="s">
        <v>9590</v>
      </c>
      <c r="D9662" s="21">
        <v>40.43</v>
      </c>
      <c r="E9662" s="15">
        <v>0</v>
      </c>
    </row>
    <row r="9663" spans="1:5" x14ac:dyDescent="0.2">
      <c r="A9663" s="20">
        <v>100287</v>
      </c>
      <c r="B9663" s="17" t="s">
        <v>9631</v>
      </c>
      <c r="C9663" s="20" t="s">
        <v>9602</v>
      </c>
      <c r="D9663" s="21">
        <v>19.05</v>
      </c>
      <c r="E9663" s="15">
        <v>0</v>
      </c>
    </row>
    <row r="9664" spans="1:5" x14ac:dyDescent="0.2">
      <c r="A9664" s="20">
        <v>100274</v>
      </c>
      <c r="B9664" s="17" t="s">
        <v>9632</v>
      </c>
      <c r="C9664" s="20" t="s">
        <v>9590</v>
      </c>
      <c r="D9664" s="21">
        <v>40.46</v>
      </c>
      <c r="E9664" s="15">
        <v>0</v>
      </c>
    </row>
    <row r="9665" spans="1:5" x14ac:dyDescent="0.2">
      <c r="A9665" s="20">
        <v>100264</v>
      </c>
      <c r="B9665" s="17" t="s">
        <v>9633</v>
      </c>
      <c r="C9665" s="20" t="s">
        <v>9590</v>
      </c>
      <c r="D9665" s="21">
        <v>57.08</v>
      </c>
      <c r="E9665" s="15">
        <v>0</v>
      </c>
    </row>
    <row r="9666" spans="1:5" x14ac:dyDescent="0.2">
      <c r="A9666" s="20">
        <v>100225</v>
      </c>
      <c r="B9666" s="17" t="s">
        <v>9634</v>
      </c>
      <c r="C9666" s="20" t="s">
        <v>9607</v>
      </c>
      <c r="D9666" s="21">
        <v>3.17</v>
      </c>
      <c r="E9666" s="15">
        <v>0</v>
      </c>
    </row>
    <row r="9667" spans="1:5" x14ac:dyDescent="0.2">
      <c r="A9667" s="20">
        <v>100266</v>
      </c>
      <c r="B9667" s="17" t="s">
        <v>9635</v>
      </c>
      <c r="C9667" s="20" t="s">
        <v>7708</v>
      </c>
      <c r="D9667" s="21">
        <v>121.31</v>
      </c>
      <c r="E9667" s="15">
        <v>0</v>
      </c>
    </row>
    <row r="9668" spans="1:5" x14ac:dyDescent="0.2">
      <c r="A9668" s="20">
        <v>100257</v>
      </c>
      <c r="B9668" s="17" t="s">
        <v>9636</v>
      </c>
      <c r="C9668" s="20" t="s">
        <v>9602</v>
      </c>
      <c r="D9668" s="21">
        <v>7.74</v>
      </c>
      <c r="E9668" s="15">
        <v>0</v>
      </c>
    </row>
    <row r="9669" spans="1:5" x14ac:dyDescent="0.2">
      <c r="A9669" s="20">
        <v>100197</v>
      </c>
      <c r="B9669" s="17" t="s">
        <v>9637</v>
      </c>
      <c r="C9669" s="20" t="s">
        <v>9592</v>
      </c>
      <c r="D9669" s="21">
        <v>2.85</v>
      </c>
      <c r="E9669" s="15">
        <v>0</v>
      </c>
    </row>
    <row r="9670" spans="1:5" x14ac:dyDescent="0.2">
      <c r="A9670" s="20">
        <v>100196</v>
      </c>
      <c r="B9670" s="17" t="s">
        <v>9638</v>
      </c>
      <c r="C9670" s="20" t="s">
        <v>9592</v>
      </c>
      <c r="D9670" s="21">
        <v>1.9</v>
      </c>
      <c r="E9670" s="15">
        <v>0</v>
      </c>
    </row>
    <row r="9671" spans="1:5" x14ac:dyDescent="0.2">
      <c r="A9671" s="20">
        <v>100195</v>
      </c>
      <c r="B9671" s="17" t="s">
        <v>9639</v>
      </c>
      <c r="C9671" s="20" t="s">
        <v>9592</v>
      </c>
      <c r="D9671" s="21">
        <v>1.1399999999999999</v>
      </c>
      <c r="E9671" s="15">
        <v>0</v>
      </c>
    </row>
    <row r="9672" spans="1:5" x14ac:dyDescent="0.2">
      <c r="A9672" s="20">
        <v>100273</v>
      </c>
      <c r="B9672" s="17" t="s">
        <v>9640</v>
      </c>
      <c r="C9672" s="20" t="s">
        <v>9592</v>
      </c>
      <c r="D9672" s="21">
        <v>4.74</v>
      </c>
      <c r="E9672" s="15">
        <v>0</v>
      </c>
    </row>
    <row r="9673" spans="1:5" x14ac:dyDescent="0.2">
      <c r="A9673" s="20">
        <v>100282</v>
      </c>
      <c r="B9673" s="17" t="s">
        <v>9641</v>
      </c>
      <c r="C9673" s="20" t="s">
        <v>9590</v>
      </c>
      <c r="D9673" s="21">
        <v>227.29</v>
      </c>
      <c r="E9673" s="15">
        <v>0</v>
      </c>
    </row>
    <row r="9674" spans="1:5" x14ac:dyDescent="0.2">
      <c r="A9674" s="20">
        <v>100276</v>
      </c>
      <c r="B9674" s="17" t="s">
        <v>9642</v>
      </c>
      <c r="C9674" s="20" t="s">
        <v>9590</v>
      </c>
      <c r="D9674" s="21">
        <v>47.73</v>
      </c>
      <c r="E9674" s="15">
        <v>0</v>
      </c>
    </row>
    <row r="9675" spans="1:5" x14ac:dyDescent="0.2">
      <c r="A9675" s="20">
        <v>100275</v>
      </c>
      <c r="B9675" s="17" t="s">
        <v>9643</v>
      </c>
      <c r="C9675" s="20" t="s">
        <v>9590</v>
      </c>
      <c r="D9675" s="21">
        <v>26.15</v>
      </c>
      <c r="E9675" s="15">
        <v>0</v>
      </c>
    </row>
    <row r="9676" spans="1:5" x14ac:dyDescent="0.2">
      <c r="A9676" s="20">
        <v>100254</v>
      </c>
      <c r="B9676" s="17" t="s">
        <v>9644</v>
      </c>
      <c r="C9676" s="20" t="s">
        <v>9602</v>
      </c>
      <c r="D9676" s="21">
        <v>57.17</v>
      </c>
      <c r="E9676" s="15">
        <v>0</v>
      </c>
    </row>
    <row r="9677" spans="1:5" x14ac:dyDescent="0.2">
      <c r="A9677" s="20">
        <v>100250</v>
      </c>
      <c r="B9677" s="17" t="s">
        <v>9645</v>
      </c>
      <c r="C9677" s="20" t="s">
        <v>9602</v>
      </c>
      <c r="D9677" s="21">
        <v>6.44</v>
      </c>
      <c r="E9677" s="15">
        <v>0</v>
      </c>
    </row>
    <row r="9678" spans="1:5" x14ac:dyDescent="0.2">
      <c r="A9678" s="20">
        <v>100251</v>
      </c>
      <c r="B9678" s="17" t="s">
        <v>9646</v>
      </c>
      <c r="C9678" s="20" t="s">
        <v>9602</v>
      </c>
      <c r="D9678" s="21">
        <v>19.05</v>
      </c>
      <c r="E9678" s="15">
        <v>0</v>
      </c>
    </row>
    <row r="9679" spans="1:5" x14ac:dyDescent="0.2">
      <c r="A9679" s="20">
        <v>100252</v>
      </c>
      <c r="B9679" s="17" t="s">
        <v>9647</v>
      </c>
      <c r="C9679" s="20" t="s">
        <v>9602</v>
      </c>
      <c r="D9679" s="21">
        <v>28.58</v>
      </c>
      <c r="E9679" s="15">
        <v>0</v>
      </c>
    </row>
    <row r="9680" spans="1:5" x14ac:dyDescent="0.2">
      <c r="A9680" s="20">
        <v>100253</v>
      </c>
      <c r="B9680" s="17" t="s">
        <v>9648</v>
      </c>
      <c r="C9680" s="20" t="s">
        <v>9602</v>
      </c>
      <c r="D9680" s="21">
        <v>38.11</v>
      </c>
      <c r="E9680" s="15">
        <v>0</v>
      </c>
    </row>
    <row r="9681" spans="1:5" x14ac:dyDescent="0.2">
      <c r="A9681" s="20">
        <v>100249</v>
      </c>
      <c r="B9681" s="17" t="s">
        <v>9649</v>
      </c>
      <c r="C9681" s="20" t="s">
        <v>9602</v>
      </c>
      <c r="D9681" s="21">
        <v>3.86</v>
      </c>
      <c r="E9681" s="15">
        <v>0</v>
      </c>
    </row>
    <row r="9682" spans="1:5" x14ac:dyDescent="0.2">
      <c r="A9682" s="20">
        <v>100244</v>
      </c>
      <c r="B9682" s="17" t="s">
        <v>9650</v>
      </c>
      <c r="C9682" s="20" t="s">
        <v>9602</v>
      </c>
      <c r="D9682" s="21">
        <v>5.8</v>
      </c>
      <c r="E9682" s="15">
        <v>0</v>
      </c>
    </row>
    <row r="9683" spans="1:5" x14ac:dyDescent="0.2">
      <c r="A9683" s="20">
        <v>100245</v>
      </c>
      <c r="B9683" s="17" t="s">
        <v>9651</v>
      </c>
      <c r="C9683" s="20" t="s">
        <v>9602</v>
      </c>
      <c r="D9683" s="21">
        <v>11.6</v>
      </c>
      <c r="E9683" s="15">
        <v>0</v>
      </c>
    </row>
    <row r="9684" spans="1:5" x14ac:dyDescent="0.2">
      <c r="A9684" s="20">
        <v>100243</v>
      </c>
      <c r="B9684" s="17" t="s">
        <v>9652</v>
      </c>
      <c r="C9684" s="20" t="s">
        <v>9602</v>
      </c>
      <c r="D9684" s="21">
        <v>4.6399999999999997</v>
      </c>
      <c r="E9684" s="15">
        <v>0</v>
      </c>
    </row>
    <row r="9685" spans="1:5" x14ac:dyDescent="0.2">
      <c r="A9685" s="20">
        <v>100239</v>
      </c>
      <c r="B9685" s="17" t="s">
        <v>9653</v>
      </c>
      <c r="C9685" s="20" t="s">
        <v>9602</v>
      </c>
      <c r="D9685" s="21">
        <v>9.67</v>
      </c>
      <c r="E9685" s="15">
        <v>0</v>
      </c>
    </row>
    <row r="9686" spans="1:5" x14ac:dyDescent="0.2">
      <c r="A9686" s="20">
        <v>100238</v>
      </c>
      <c r="B9686" s="17" t="s">
        <v>9654</v>
      </c>
      <c r="C9686" s="20" t="s">
        <v>9602</v>
      </c>
      <c r="D9686" s="21">
        <v>7.74</v>
      </c>
      <c r="E9686" s="15">
        <v>0</v>
      </c>
    </row>
    <row r="9687" spans="1:5" x14ac:dyDescent="0.2">
      <c r="A9687" s="20">
        <v>100241</v>
      </c>
      <c r="B9687" s="17" t="s">
        <v>9655</v>
      </c>
      <c r="C9687" s="20" t="s">
        <v>9602</v>
      </c>
      <c r="D9687" s="21">
        <v>9.67</v>
      </c>
      <c r="E9687" s="15">
        <v>0</v>
      </c>
    </row>
    <row r="9688" spans="1:5" x14ac:dyDescent="0.2">
      <c r="A9688" s="20">
        <v>100242</v>
      </c>
      <c r="B9688" s="17" t="s">
        <v>9656</v>
      </c>
      <c r="C9688" s="20" t="s">
        <v>9602</v>
      </c>
      <c r="D9688" s="21">
        <v>28.58</v>
      </c>
      <c r="E9688" s="15">
        <v>0</v>
      </c>
    </row>
    <row r="9689" spans="1:5" x14ac:dyDescent="0.2">
      <c r="A9689" s="20">
        <v>100240</v>
      </c>
      <c r="B9689" s="17" t="s">
        <v>9657</v>
      </c>
      <c r="C9689" s="20" t="s">
        <v>9602</v>
      </c>
      <c r="D9689" s="21">
        <v>5.8</v>
      </c>
      <c r="E9689" s="15">
        <v>0</v>
      </c>
    </row>
    <row r="9690" spans="1:5" x14ac:dyDescent="0.2">
      <c r="A9690" s="20">
        <v>100237</v>
      </c>
      <c r="B9690" s="17" t="s">
        <v>9658</v>
      </c>
      <c r="C9690" s="20" t="s">
        <v>9602</v>
      </c>
      <c r="D9690" s="21">
        <v>4.83</v>
      </c>
      <c r="E9690" s="15">
        <v>0</v>
      </c>
    </row>
    <row r="9691" spans="1:5" x14ac:dyDescent="0.2">
      <c r="A9691" s="20">
        <v>100236</v>
      </c>
      <c r="B9691" s="17" t="s">
        <v>9659</v>
      </c>
      <c r="C9691" s="20" t="s">
        <v>9602</v>
      </c>
      <c r="D9691" s="21">
        <v>4.03</v>
      </c>
      <c r="E9691" s="15">
        <v>0</v>
      </c>
    </row>
    <row r="9692" spans="1:5" x14ac:dyDescent="0.2">
      <c r="A9692" s="20">
        <v>100248</v>
      </c>
      <c r="B9692" s="17" t="s">
        <v>9660</v>
      </c>
      <c r="C9692" s="20" t="s">
        <v>9602</v>
      </c>
      <c r="D9692" s="21">
        <v>19.05</v>
      </c>
      <c r="E9692" s="15">
        <v>0</v>
      </c>
    </row>
    <row r="9693" spans="1:5" x14ac:dyDescent="0.2">
      <c r="A9693" s="20">
        <v>100247</v>
      </c>
      <c r="B9693" s="17" t="s">
        <v>9661</v>
      </c>
      <c r="C9693" s="20" t="s">
        <v>9602</v>
      </c>
      <c r="D9693" s="21">
        <v>4.83</v>
      </c>
      <c r="E9693" s="15">
        <v>0</v>
      </c>
    </row>
    <row r="9694" spans="1:5" x14ac:dyDescent="0.2">
      <c r="A9694" s="20">
        <v>100246</v>
      </c>
      <c r="B9694" s="17" t="s">
        <v>9662</v>
      </c>
      <c r="C9694" s="20" t="s">
        <v>9602</v>
      </c>
      <c r="D9694" s="21">
        <v>3.86</v>
      </c>
      <c r="E9694" s="15">
        <v>0</v>
      </c>
    </row>
    <row r="9695" spans="1:5" x14ac:dyDescent="0.2">
      <c r="A9695" s="20">
        <v>100255</v>
      </c>
      <c r="B9695" s="17" t="s">
        <v>9663</v>
      </c>
      <c r="C9695" s="20" t="s">
        <v>9602</v>
      </c>
      <c r="D9695" s="21">
        <v>19.34</v>
      </c>
      <c r="E9695" s="15">
        <v>0</v>
      </c>
    </row>
    <row r="9696" spans="1:5" x14ac:dyDescent="0.2">
      <c r="A9696" s="20">
        <v>100263</v>
      </c>
      <c r="B9696" s="17" t="s">
        <v>9664</v>
      </c>
      <c r="C9696" s="20" t="s">
        <v>9592</v>
      </c>
      <c r="D9696" s="21">
        <v>3.13</v>
      </c>
      <c r="E9696" s="15">
        <v>0</v>
      </c>
    </row>
    <row r="9697" spans="1:5" x14ac:dyDescent="0.2">
      <c r="A9697" s="20">
        <v>100260</v>
      </c>
      <c r="B9697" s="17" t="s">
        <v>9665</v>
      </c>
      <c r="C9697" s="20" t="s">
        <v>9592</v>
      </c>
      <c r="D9697" s="21">
        <v>12.56</v>
      </c>
      <c r="E9697" s="15">
        <v>0</v>
      </c>
    </row>
    <row r="9698" spans="1:5" x14ac:dyDescent="0.2">
      <c r="A9698" s="20">
        <v>100261</v>
      </c>
      <c r="B9698" s="17" t="s">
        <v>9666</v>
      </c>
      <c r="C9698" s="20" t="s">
        <v>9592</v>
      </c>
      <c r="D9698" s="21">
        <v>7.89</v>
      </c>
      <c r="E9698" s="15">
        <v>0</v>
      </c>
    </row>
    <row r="9699" spans="1:5" x14ac:dyDescent="0.2">
      <c r="A9699" s="20">
        <v>100262</v>
      </c>
      <c r="B9699" s="17" t="s">
        <v>9667</v>
      </c>
      <c r="C9699" s="20" t="s">
        <v>9592</v>
      </c>
      <c r="D9699" s="21">
        <v>4.8899999999999997</v>
      </c>
      <c r="E9699" s="15">
        <v>0</v>
      </c>
    </row>
    <row r="9700" spans="1:5" x14ac:dyDescent="0.2">
      <c r="A9700" s="20">
        <v>100271</v>
      </c>
      <c r="B9700" s="17" t="s">
        <v>9668</v>
      </c>
      <c r="C9700" s="20" t="s">
        <v>9590</v>
      </c>
      <c r="D9700" s="21">
        <v>90.98</v>
      </c>
      <c r="E9700" s="15">
        <v>0</v>
      </c>
    </row>
    <row r="9701" spans="1:5" x14ac:dyDescent="0.2">
      <c r="A9701" s="20">
        <v>100258</v>
      </c>
      <c r="B9701" s="17" t="s">
        <v>9669</v>
      </c>
      <c r="C9701" s="20" t="s">
        <v>9602</v>
      </c>
      <c r="D9701" s="21">
        <v>19.34</v>
      </c>
      <c r="E9701" s="15">
        <v>0</v>
      </c>
    </row>
    <row r="9702" spans="1:5" x14ac:dyDescent="0.2">
      <c r="A9702" s="20">
        <v>100259</v>
      </c>
      <c r="B9702" s="17" t="s">
        <v>9670</v>
      </c>
      <c r="C9702" s="20" t="s">
        <v>9602</v>
      </c>
      <c r="D9702" s="21">
        <v>38.11</v>
      </c>
      <c r="E9702" s="15">
        <v>0</v>
      </c>
    </row>
    <row r="9703" spans="1:5" x14ac:dyDescent="0.2">
      <c r="A9703" s="20">
        <v>100279</v>
      </c>
      <c r="B9703" s="17" t="s">
        <v>9671</v>
      </c>
      <c r="C9703" s="20" t="s">
        <v>19</v>
      </c>
      <c r="D9703" s="21">
        <v>1.1200000000000001</v>
      </c>
      <c r="E9703" s="15">
        <v>0</v>
      </c>
    </row>
    <row r="9704" spans="1:5" x14ac:dyDescent="0.2">
      <c r="A9704" s="20">
        <v>100233</v>
      </c>
      <c r="B9704" s="17" t="s">
        <v>9672</v>
      </c>
      <c r="C9704" s="20" t="s">
        <v>19</v>
      </c>
      <c r="D9704" s="21">
        <v>0.26</v>
      </c>
      <c r="E9704" s="15">
        <v>0</v>
      </c>
    </row>
    <row r="9705" spans="1:5" x14ac:dyDescent="0.2">
      <c r="A9705" s="20">
        <v>100232</v>
      </c>
      <c r="B9705" s="17" t="s">
        <v>9673</v>
      </c>
      <c r="C9705" s="20" t="s">
        <v>19</v>
      </c>
      <c r="D9705" s="21">
        <v>0.53</v>
      </c>
      <c r="E9705" s="15">
        <v>0</v>
      </c>
    </row>
    <row r="9706" spans="1:5" x14ac:dyDescent="0.2">
      <c r="A9706" s="20">
        <v>100234</v>
      </c>
      <c r="B9706" s="17" t="s">
        <v>9674</v>
      </c>
      <c r="C9706" s="20" t="s">
        <v>17</v>
      </c>
      <c r="D9706" s="21">
        <v>0.8</v>
      </c>
      <c r="E9706" s="15">
        <v>0</v>
      </c>
    </row>
    <row r="9707" spans="1:5" x14ac:dyDescent="0.2">
      <c r="A9707" s="20">
        <v>100265</v>
      </c>
      <c r="B9707" s="17" t="s">
        <v>9675</v>
      </c>
      <c r="C9707" s="20" t="s">
        <v>17</v>
      </c>
      <c r="D9707" s="21">
        <v>1.19</v>
      </c>
      <c r="E9707" s="15">
        <v>0</v>
      </c>
    </row>
    <row r="9708" spans="1:5" x14ac:dyDescent="0.2">
      <c r="A9708" s="20">
        <v>100235</v>
      </c>
      <c r="B9708" s="17" t="s">
        <v>9676</v>
      </c>
      <c r="C9708" s="20" t="s">
        <v>9677</v>
      </c>
      <c r="D9708" s="21">
        <v>0.06</v>
      </c>
      <c r="E9708" s="15">
        <v>0</v>
      </c>
    </row>
    <row r="9709" spans="1:5" x14ac:dyDescent="0.2">
      <c r="A9709" s="20">
        <v>100267</v>
      </c>
      <c r="B9709" s="17" t="s">
        <v>9678</v>
      </c>
      <c r="C9709" s="20" t="s">
        <v>19</v>
      </c>
      <c r="D9709" s="21">
        <v>2.4</v>
      </c>
      <c r="E9709" s="15">
        <v>0</v>
      </c>
    </row>
    <row r="9710" spans="1:5" x14ac:dyDescent="0.2">
      <c r="A9710" s="20">
        <v>100231</v>
      </c>
      <c r="B9710" s="17" t="s">
        <v>9679</v>
      </c>
      <c r="C9710" s="20" t="s">
        <v>284</v>
      </c>
      <c r="D9710" s="21">
        <v>0.05</v>
      </c>
      <c r="E9710" s="15">
        <v>0</v>
      </c>
    </row>
    <row r="9711" spans="1:5" x14ac:dyDescent="0.2">
      <c r="A9711" s="20">
        <v>100230</v>
      </c>
      <c r="B9711" s="17" t="s">
        <v>9680</v>
      </c>
      <c r="C9711" s="20" t="s">
        <v>284</v>
      </c>
      <c r="D9711" s="21">
        <v>0.03</v>
      </c>
      <c r="E9711" s="15">
        <v>0</v>
      </c>
    </row>
    <row r="9712" spans="1:5" x14ac:dyDescent="0.2">
      <c r="A9712" s="20">
        <v>100229</v>
      </c>
      <c r="B9712" s="17" t="s">
        <v>9681</v>
      </c>
      <c r="C9712" s="20" t="s">
        <v>284</v>
      </c>
      <c r="D9712" s="21">
        <v>0.02</v>
      </c>
      <c r="E9712" s="15">
        <v>0</v>
      </c>
    </row>
    <row r="9713" spans="1:5" x14ac:dyDescent="0.2">
      <c r="A9713" s="20">
        <v>100272</v>
      </c>
      <c r="B9713" s="17" t="s">
        <v>9682</v>
      </c>
      <c r="C9713" s="20" t="s">
        <v>17</v>
      </c>
      <c r="D9713" s="21">
        <v>1.8</v>
      </c>
      <c r="E9713" s="15">
        <v>0</v>
      </c>
    </row>
    <row r="9714" spans="1:5" x14ac:dyDescent="0.2">
      <c r="A9714" s="20">
        <v>100269</v>
      </c>
      <c r="B9714" s="17" t="s">
        <v>9683</v>
      </c>
      <c r="C9714" s="20" t="s">
        <v>19</v>
      </c>
      <c r="D9714" s="21">
        <v>2.4</v>
      </c>
      <c r="E9714" s="15">
        <v>0</v>
      </c>
    </row>
    <row r="9715" spans="1:5" x14ac:dyDescent="0.2">
      <c r="A9715" s="20">
        <v>100986</v>
      </c>
      <c r="B9715" s="17" t="s">
        <v>9684</v>
      </c>
      <c r="C9715" s="20" t="s">
        <v>105</v>
      </c>
      <c r="D9715" s="21">
        <v>9.74</v>
      </c>
      <c r="E9715" s="15">
        <v>0</v>
      </c>
    </row>
    <row r="9716" spans="1:5" x14ac:dyDescent="0.2">
      <c r="A9716" s="20">
        <v>101002</v>
      </c>
      <c r="B9716" s="17" t="s">
        <v>9685</v>
      </c>
      <c r="C9716" s="20" t="s">
        <v>9476</v>
      </c>
      <c r="D9716" s="21">
        <v>6.47</v>
      </c>
      <c r="E9716" s="15">
        <v>0</v>
      </c>
    </row>
    <row r="9717" spans="1:5" x14ac:dyDescent="0.2">
      <c r="A9717" s="20">
        <v>100987</v>
      </c>
      <c r="B9717" s="17" t="s">
        <v>9686</v>
      </c>
      <c r="C9717" s="20" t="s">
        <v>105</v>
      </c>
      <c r="D9717" s="21">
        <v>10.99</v>
      </c>
      <c r="E9717" s="15">
        <v>0</v>
      </c>
    </row>
    <row r="9718" spans="1:5" x14ac:dyDescent="0.2">
      <c r="A9718" s="20">
        <v>101003</v>
      </c>
      <c r="B9718" s="17" t="s">
        <v>9687</v>
      </c>
      <c r="C9718" s="20" t="s">
        <v>9476</v>
      </c>
      <c r="D9718" s="21">
        <v>7.31</v>
      </c>
      <c r="E9718" s="15">
        <v>0</v>
      </c>
    </row>
    <row r="9719" spans="1:5" x14ac:dyDescent="0.2">
      <c r="A9719" s="20">
        <v>100988</v>
      </c>
      <c r="B9719" s="17" t="s">
        <v>9688</v>
      </c>
      <c r="C9719" s="20" t="s">
        <v>105</v>
      </c>
      <c r="D9719" s="21">
        <v>11.6</v>
      </c>
    </row>
    <row r="9720" spans="1:5" x14ac:dyDescent="0.2">
      <c r="A9720" s="20">
        <v>101004</v>
      </c>
      <c r="B9720" s="17" t="s">
        <v>9689</v>
      </c>
      <c r="C9720" s="20" t="s">
        <v>9476</v>
      </c>
      <c r="D9720" s="21">
        <v>7.73</v>
      </c>
    </row>
    <row r="9721" spans="1:5" x14ac:dyDescent="0.2">
      <c r="A9721" s="20">
        <v>100985</v>
      </c>
      <c r="B9721" s="17" t="s">
        <v>9690</v>
      </c>
      <c r="C9721" s="20" t="s">
        <v>105</v>
      </c>
      <c r="D9721" s="21">
        <v>8.25</v>
      </c>
    </row>
    <row r="9722" spans="1:5" x14ac:dyDescent="0.2">
      <c r="A9722" s="20">
        <v>101001</v>
      </c>
      <c r="B9722" s="17" t="s">
        <v>9691</v>
      </c>
      <c r="C9722" s="20" t="s">
        <v>9476</v>
      </c>
      <c r="D9722" s="21">
        <v>5.5</v>
      </c>
    </row>
    <row r="9723" spans="1:5" x14ac:dyDescent="0.2">
      <c r="A9723" s="20">
        <v>101008</v>
      </c>
      <c r="B9723" s="17" t="s">
        <v>9692</v>
      </c>
      <c r="C9723" s="20" t="s">
        <v>105</v>
      </c>
      <c r="D9723" s="21">
        <v>5.84</v>
      </c>
    </row>
    <row r="9724" spans="1:5" x14ac:dyDescent="0.2">
      <c r="A9724" s="20">
        <v>101007</v>
      </c>
      <c r="B9724" s="17" t="s">
        <v>9693</v>
      </c>
      <c r="C9724" s="20" t="s">
        <v>105</v>
      </c>
      <c r="D9724" s="21">
        <v>5.8</v>
      </c>
    </row>
    <row r="9725" spans="1:5" x14ac:dyDescent="0.2">
      <c r="A9725" s="20">
        <v>100982</v>
      </c>
      <c r="B9725" s="17" t="s">
        <v>9694</v>
      </c>
      <c r="C9725" s="20" t="s">
        <v>105</v>
      </c>
      <c r="D9725" s="21">
        <v>9.8000000000000007</v>
      </c>
    </row>
    <row r="9726" spans="1:5" x14ac:dyDescent="0.2">
      <c r="A9726" s="20">
        <v>100998</v>
      </c>
      <c r="B9726" s="17" t="s">
        <v>9695</v>
      </c>
      <c r="C9726" s="20" t="s">
        <v>9476</v>
      </c>
      <c r="D9726" s="21">
        <v>6.55</v>
      </c>
    </row>
    <row r="9727" spans="1:5" x14ac:dyDescent="0.2">
      <c r="A9727" s="20">
        <v>100983</v>
      </c>
      <c r="B9727" s="17" t="s">
        <v>9696</v>
      </c>
      <c r="C9727" s="20" t="s">
        <v>105</v>
      </c>
      <c r="D9727" s="21">
        <v>9.6999999999999993</v>
      </c>
    </row>
    <row r="9728" spans="1:5" x14ac:dyDescent="0.2">
      <c r="A9728" s="20">
        <v>100999</v>
      </c>
      <c r="B9728" s="17" t="s">
        <v>9697</v>
      </c>
      <c r="C9728" s="20" t="s">
        <v>9476</v>
      </c>
      <c r="D9728" s="21">
        <v>6.5</v>
      </c>
    </row>
    <row r="9729" spans="1:4" x14ac:dyDescent="0.2">
      <c r="A9729" s="20">
        <v>100984</v>
      </c>
      <c r="B9729" s="17" t="s">
        <v>9698</v>
      </c>
      <c r="C9729" s="20" t="s">
        <v>105</v>
      </c>
      <c r="D9729" s="21">
        <v>9.4600000000000009</v>
      </c>
    </row>
    <row r="9730" spans="1:4" x14ac:dyDescent="0.2">
      <c r="A9730" s="20">
        <v>101000</v>
      </c>
      <c r="B9730" s="17" t="s">
        <v>9699</v>
      </c>
      <c r="C9730" s="20" t="s">
        <v>9476</v>
      </c>
      <c r="D9730" s="21">
        <v>6.32</v>
      </c>
    </row>
    <row r="9731" spans="1:4" x14ac:dyDescent="0.2">
      <c r="A9731" s="20">
        <v>100981</v>
      </c>
      <c r="B9731" s="17" t="s">
        <v>9700</v>
      </c>
      <c r="C9731" s="20" t="s">
        <v>105</v>
      </c>
      <c r="D9731" s="21">
        <v>10.41</v>
      </c>
    </row>
    <row r="9732" spans="1:4" x14ac:dyDescent="0.2">
      <c r="A9732" s="20">
        <v>100997</v>
      </c>
      <c r="B9732" s="17" t="s">
        <v>9701</v>
      </c>
      <c r="C9732" s="20" t="s">
        <v>9476</v>
      </c>
      <c r="D9732" s="21">
        <v>6.95</v>
      </c>
    </row>
    <row r="9733" spans="1:4" x14ac:dyDescent="0.2">
      <c r="A9733" s="20">
        <v>101010</v>
      </c>
      <c r="B9733" s="17" t="s">
        <v>9702</v>
      </c>
      <c r="C9733" s="20" t="s">
        <v>9476</v>
      </c>
      <c r="D9733" s="21">
        <v>29.11</v>
      </c>
    </row>
    <row r="9734" spans="1:4" x14ac:dyDescent="0.2">
      <c r="A9734" s="20">
        <v>101009</v>
      </c>
      <c r="B9734" s="17" t="s">
        <v>9703</v>
      </c>
      <c r="C9734" s="20" t="s">
        <v>9476</v>
      </c>
      <c r="D9734" s="21">
        <v>46.23</v>
      </c>
    </row>
    <row r="9735" spans="1:4" x14ac:dyDescent="0.2">
      <c r="A9735" s="20">
        <v>100978</v>
      </c>
      <c r="B9735" s="17" t="s">
        <v>9704</v>
      </c>
      <c r="C9735" s="20" t="s">
        <v>105</v>
      </c>
      <c r="D9735" s="21">
        <v>7.6</v>
      </c>
    </row>
    <row r="9736" spans="1:4" x14ac:dyDescent="0.2">
      <c r="A9736" s="20">
        <v>100994</v>
      </c>
      <c r="B9736" s="17" t="s">
        <v>9705</v>
      </c>
      <c r="C9736" s="20" t="s">
        <v>9476</v>
      </c>
      <c r="D9736" s="21">
        <v>5.05</v>
      </c>
    </row>
    <row r="9737" spans="1:4" x14ac:dyDescent="0.2">
      <c r="A9737" s="20">
        <v>100974</v>
      </c>
      <c r="B9737" s="17" t="s">
        <v>9706</v>
      </c>
      <c r="C9737" s="20" t="s">
        <v>105</v>
      </c>
      <c r="D9737" s="21">
        <v>9.1199999999999992</v>
      </c>
    </row>
    <row r="9738" spans="1:4" x14ac:dyDescent="0.2">
      <c r="A9738" s="20">
        <v>100990</v>
      </c>
      <c r="B9738" s="17" t="s">
        <v>9707</v>
      </c>
      <c r="C9738" s="20" t="s">
        <v>9476</v>
      </c>
      <c r="D9738" s="21">
        <v>6.08</v>
      </c>
    </row>
    <row r="9739" spans="1:4" x14ac:dyDescent="0.2">
      <c r="A9739" s="20">
        <v>100979</v>
      </c>
      <c r="B9739" s="17" t="s">
        <v>9708</v>
      </c>
      <c r="C9739" s="20" t="s">
        <v>105</v>
      </c>
      <c r="D9739" s="21">
        <v>7.18</v>
      </c>
    </row>
    <row r="9740" spans="1:4" x14ac:dyDescent="0.2">
      <c r="A9740" s="20">
        <v>100995</v>
      </c>
      <c r="B9740" s="17" t="s">
        <v>9709</v>
      </c>
      <c r="C9740" s="20" t="s">
        <v>9476</v>
      </c>
      <c r="D9740" s="21">
        <v>4.79</v>
      </c>
    </row>
    <row r="9741" spans="1:4" x14ac:dyDescent="0.2">
      <c r="A9741" s="20">
        <v>100975</v>
      </c>
      <c r="B9741" s="17" t="s">
        <v>9710</v>
      </c>
      <c r="C9741" s="20" t="s">
        <v>105</v>
      </c>
      <c r="D9741" s="21">
        <v>9.06</v>
      </c>
    </row>
    <row r="9742" spans="1:4" x14ac:dyDescent="0.2">
      <c r="A9742" s="20">
        <v>100991</v>
      </c>
      <c r="B9742" s="17" t="s">
        <v>9711</v>
      </c>
      <c r="C9742" s="20" t="s">
        <v>9476</v>
      </c>
      <c r="D9742" s="21">
        <v>6.06</v>
      </c>
    </row>
    <row r="9743" spans="1:4" x14ac:dyDescent="0.2">
      <c r="A9743" s="20">
        <v>100980</v>
      </c>
      <c r="B9743" s="17" t="s">
        <v>9712</v>
      </c>
      <c r="C9743" s="20" t="s">
        <v>105</v>
      </c>
      <c r="D9743" s="21">
        <v>6.77</v>
      </c>
    </row>
    <row r="9744" spans="1:4" x14ac:dyDescent="0.2">
      <c r="A9744" s="20">
        <v>100996</v>
      </c>
      <c r="B9744" s="17" t="s">
        <v>9713</v>
      </c>
      <c r="C9744" s="20" t="s">
        <v>9476</v>
      </c>
      <c r="D9744" s="21">
        <v>4.5</v>
      </c>
    </row>
    <row r="9745" spans="1:4" x14ac:dyDescent="0.2">
      <c r="A9745" s="20">
        <v>100976</v>
      </c>
      <c r="B9745" s="17" t="s">
        <v>9714</v>
      </c>
      <c r="C9745" s="20" t="s">
        <v>105</v>
      </c>
      <c r="D9745" s="21">
        <v>8.85</v>
      </c>
    </row>
    <row r="9746" spans="1:4" x14ac:dyDescent="0.2">
      <c r="A9746" s="20">
        <v>100992</v>
      </c>
      <c r="B9746" s="17" t="s">
        <v>9715</v>
      </c>
      <c r="C9746" s="20" t="s">
        <v>9476</v>
      </c>
      <c r="D9746" s="21">
        <v>5.9</v>
      </c>
    </row>
    <row r="9747" spans="1:4" x14ac:dyDescent="0.2">
      <c r="A9747" s="20">
        <v>100977</v>
      </c>
      <c r="B9747" s="17" t="s">
        <v>9716</v>
      </c>
      <c r="C9747" s="20" t="s">
        <v>105</v>
      </c>
      <c r="D9747" s="21">
        <v>8.57</v>
      </c>
    </row>
    <row r="9748" spans="1:4" x14ac:dyDescent="0.2">
      <c r="A9748" s="20">
        <v>100993</v>
      </c>
      <c r="B9748" s="17" t="s">
        <v>9717</v>
      </c>
      <c r="C9748" s="20" t="s">
        <v>9476</v>
      </c>
      <c r="D9748" s="21">
        <v>5.7</v>
      </c>
    </row>
    <row r="9749" spans="1:4" x14ac:dyDescent="0.2">
      <c r="A9749" s="20">
        <v>100973</v>
      </c>
      <c r="B9749" s="17" t="s">
        <v>9718</v>
      </c>
      <c r="C9749" s="20" t="s">
        <v>105</v>
      </c>
      <c r="D9749" s="21">
        <v>9.6199999999999992</v>
      </c>
    </row>
    <row r="9750" spans="1:4" x14ac:dyDescent="0.2">
      <c r="A9750" s="20">
        <v>100989</v>
      </c>
      <c r="B9750" s="17" t="s">
        <v>9719</v>
      </c>
      <c r="C9750" s="20" t="s">
        <v>9476</v>
      </c>
      <c r="D9750" s="21">
        <v>6.41</v>
      </c>
    </row>
    <row r="9751" spans="1:4" x14ac:dyDescent="0.2">
      <c r="A9751" s="20">
        <v>101467</v>
      </c>
      <c r="B9751" s="17" t="s">
        <v>9720</v>
      </c>
      <c r="C9751" s="20" t="s">
        <v>9476</v>
      </c>
      <c r="D9751" s="21">
        <v>20.58</v>
      </c>
    </row>
    <row r="9752" spans="1:4" x14ac:dyDescent="0.2">
      <c r="A9752" s="20">
        <v>101468</v>
      </c>
      <c r="B9752" s="17" t="s">
        <v>9721</v>
      </c>
      <c r="C9752" s="20" t="s">
        <v>9476</v>
      </c>
      <c r="D9752" s="21">
        <v>18.82</v>
      </c>
    </row>
    <row r="9753" spans="1:4" x14ac:dyDescent="0.2">
      <c r="A9753" s="20">
        <v>101014</v>
      </c>
      <c r="B9753" s="17" t="s">
        <v>9722</v>
      </c>
      <c r="C9753" s="20" t="s">
        <v>9476</v>
      </c>
      <c r="D9753" s="21">
        <v>47.02</v>
      </c>
    </row>
    <row r="9754" spans="1:4" x14ac:dyDescent="0.2">
      <c r="A9754" s="20">
        <v>101015</v>
      </c>
      <c r="B9754" s="17" t="s">
        <v>9723</v>
      </c>
      <c r="C9754" s="20" t="s">
        <v>9476</v>
      </c>
      <c r="D9754" s="21">
        <v>38.619999999999997</v>
      </c>
    </row>
    <row r="9755" spans="1:4" x14ac:dyDescent="0.2">
      <c r="A9755" s="20">
        <v>101463</v>
      </c>
      <c r="B9755" s="17" t="s">
        <v>9724</v>
      </c>
      <c r="C9755" s="20" t="s">
        <v>9476</v>
      </c>
      <c r="D9755" s="21">
        <v>51.48</v>
      </c>
    </row>
    <row r="9756" spans="1:4" x14ac:dyDescent="0.2">
      <c r="A9756" s="20">
        <v>101464</v>
      </c>
      <c r="B9756" s="17" t="s">
        <v>9725</v>
      </c>
      <c r="C9756" s="20" t="s">
        <v>9476</v>
      </c>
      <c r="D9756" s="21">
        <v>39.53</v>
      </c>
    </row>
    <row r="9757" spans="1:4" x14ac:dyDescent="0.2">
      <c r="A9757" s="20">
        <v>101465</v>
      </c>
      <c r="B9757" s="17" t="s">
        <v>9726</v>
      </c>
      <c r="C9757" s="20" t="s">
        <v>9476</v>
      </c>
      <c r="D9757" s="21">
        <v>30.22</v>
      </c>
    </row>
    <row r="9758" spans="1:4" x14ac:dyDescent="0.2">
      <c r="A9758" s="20">
        <v>101466</v>
      </c>
      <c r="B9758" s="17" t="s">
        <v>9727</v>
      </c>
      <c r="C9758" s="20" t="s">
        <v>9476</v>
      </c>
      <c r="D9758" s="21">
        <v>24.59</v>
      </c>
    </row>
    <row r="9759" spans="1:4" x14ac:dyDescent="0.2">
      <c r="A9759" s="20">
        <v>101013</v>
      </c>
      <c r="B9759" s="17" t="s">
        <v>9728</v>
      </c>
      <c r="C9759" s="20" t="s">
        <v>9476</v>
      </c>
      <c r="D9759" s="21">
        <v>51.32</v>
      </c>
    </row>
    <row r="9760" spans="1:4" x14ac:dyDescent="0.2">
      <c r="A9760" s="20">
        <v>101477</v>
      </c>
      <c r="B9760" s="17" t="s">
        <v>9729</v>
      </c>
      <c r="C9760" s="20" t="s">
        <v>9476</v>
      </c>
      <c r="D9760" s="21">
        <v>14.91</v>
      </c>
    </row>
    <row r="9761" spans="1:4" x14ac:dyDescent="0.2">
      <c r="A9761" s="20">
        <v>101478</v>
      </c>
      <c r="B9761" s="17" t="s">
        <v>9730</v>
      </c>
      <c r="C9761" s="20" t="s">
        <v>9476</v>
      </c>
      <c r="D9761" s="21">
        <v>12.68</v>
      </c>
    </row>
    <row r="9762" spans="1:4" x14ac:dyDescent="0.2">
      <c r="A9762" s="20">
        <v>101017</v>
      </c>
      <c r="B9762" s="17" t="s">
        <v>9731</v>
      </c>
      <c r="C9762" s="20" t="s">
        <v>9476</v>
      </c>
      <c r="D9762" s="21">
        <v>33.9</v>
      </c>
    </row>
    <row r="9763" spans="1:4" x14ac:dyDescent="0.2">
      <c r="A9763" s="20">
        <v>101018</v>
      </c>
      <c r="B9763" s="17" t="s">
        <v>9732</v>
      </c>
      <c r="C9763" s="20" t="s">
        <v>9476</v>
      </c>
      <c r="D9763" s="21">
        <v>27.85</v>
      </c>
    </row>
    <row r="9764" spans="1:4" x14ac:dyDescent="0.2">
      <c r="A9764" s="20">
        <v>101469</v>
      </c>
      <c r="B9764" s="17" t="s">
        <v>9733</v>
      </c>
      <c r="C9764" s="20" t="s">
        <v>9476</v>
      </c>
      <c r="D9764" s="21">
        <v>42.13</v>
      </c>
    </row>
    <row r="9765" spans="1:4" x14ac:dyDescent="0.2">
      <c r="A9765" s="20">
        <v>101470</v>
      </c>
      <c r="B9765" s="17" t="s">
        <v>9734</v>
      </c>
      <c r="C9765" s="20" t="s">
        <v>9476</v>
      </c>
      <c r="D9765" s="21">
        <v>33.44</v>
      </c>
    </row>
    <row r="9766" spans="1:4" x14ac:dyDescent="0.2">
      <c r="A9766" s="20">
        <v>101471</v>
      </c>
      <c r="B9766" s="17" t="s">
        <v>9735</v>
      </c>
      <c r="C9766" s="20" t="s">
        <v>9476</v>
      </c>
      <c r="D9766" s="21">
        <v>28.68</v>
      </c>
    </row>
    <row r="9767" spans="1:4" x14ac:dyDescent="0.2">
      <c r="A9767" s="20">
        <v>101472</v>
      </c>
      <c r="B9767" s="17" t="s">
        <v>9736</v>
      </c>
      <c r="C9767" s="20" t="s">
        <v>9476</v>
      </c>
      <c r="D9767" s="21">
        <v>22.33</v>
      </c>
    </row>
    <row r="9768" spans="1:4" x14ac:dyDescent="0.2">
      <c r="A9768" s="20">
        <v>101473</v>
      </c>
      <c r="B9768" s="17" t="s">
        <v>9737</v>
      </c>
      <c r="C9768" s="20" t="s">
        <v>9476</v>
      </c>
      <c r="D9768" s="21">
        <v>32.15</v>
      </c>
    </row>
    <row r="9769" spans="1:4" x14ac:dyDescent="0.2">
      <c r="A9769" s="20">
        <v>101474</v>
      </c>
      <c r="B9769" s="17" t="s">
        <v>9738</v>
      </c>
      <c r="C9769" s="20" t="s">
        <v>9476</v>
      </c>
      <c r="D9769" s="21">
        <v>23</v>
      </c>
    </row>
    <row r="9770" spans="1:4" x14ac:dyDescent="0.2">
      <c r="A9770" s="20">
        <v>101475</v>
      </c>
      <c r="B9770" s="17" t="s">
        <v>9739</v>
      </c>
      <c r="C9770" s="20" t="s">
        <v>9476</v>
      </c>
      <c r="D9770" s="21">
        <v>20.399999999999999</v>
      </c>
    </row>
    <row r="9771" spans="1:4" x14ac:dyDescent="0.2">
      <c r="A9771" s="20">
        <v>101476</v>
      </c>
      <c r="B9771" s="17" t="s">
        <v>9740</v>
      </c>
      <c r="C9771" s="20" t="s">
        <v>9476</v>
      </c>
      <c r="D9771" s="21">
        <v>18.190000000000001</v>
      </c>
    </row>
    <row r="9772" spans="1:4" x14ac:dyDescent="0.2">
      <c r="A9772" s="20">
        <v>101016</v>
      </c>
      <c r="B9772" s="17" t="s">
        <v>9741</v>
      </c>
      <c r="C9772" s="20" t="s">
        <v>9476</v>
      </c>
      <c r="D9772" s="21">
        <v>44.71</v>
      </c>
    </row>
    <row r="9773" spans="1:4" x14ac:dyDescent="0.2">
      <c r="A9773" s="20">
        <v>101487</v>
      </c>
      <c r="B9773" s="17" t="s">
        <v>9742</v>
      </c>
      <c r="C9773" s="20" t="s">
        <v>9476</v>
      </c>
      <c r="D9773" s="21">
        <v>110.75</v>
      </c>
    </row>
    <row r="9774" spans="1:4" x14ac:dyDescent="0.2">
      <c r="A9774" s="20">
        <v>101488</v>
      </c>
      <c r="B9774" s="17" t="s">
        <v>9743</v>
      </c>
      <c r="C9774" s="20" t="s">
        <v>9476</v>
      </c>
      <c r="D9774" s="21">
        <v>95.82</v>
      </c>
    </row>
    <row r="9775" spans="1:4" x14ac:dyDescent="0.2">
      <c r="A9775" s="20">
        <v>101480</v>
      </c>
      <c r="B9775" s="17" t="s">
        <v>9744</v>
      </c>
      <c r="C9775" s="20" t="s">
        <v>9476</v>
      </c>
      <c r="D9775" s="21">
        <v>75.33</v>
      </c>
    </row>
    <row r="9776" spans="1:4" x14ac:dyDescent="0.2">
      <c r="A9776" s="20">
        <v>101481</v>
      </c>
      <c r="B9776" s="17" t="s">
        <v>9745</v>
      </c>
      <c r="C9776" s="20" t="s">
        <v>9476</v>
      </c>
      <c r="D9776" s="21">
        <v>54.42</v>
      </c>
    </row>
    <row r="9777" spans="1:4" x14ac:dyDescent="0.2">
      <c r="A9777" s="20">
        <v>101482</v>
      </c>
      <c r="B9777" s="17" t="s">
        <v>9746</v>
      </c>
      <c r="C9777" s="20" t="s">
        <v>9476</v>
      </c>
      <c r="D9777" s="21">
        <v>40.67</v>
      </c>
    </row>
    <row r="9778" spans="1:4" x14ac:dyDescent="0.2">
      <c r="A9778" s="20">
        <v>101483</v>
      </c>
      <c r="B9778" s="17" t="s">
        <v>9747</v>
      </c>
      <c r="C9778" s="20" t="s">
        <v>9476</v>
      </c>
      <c r="D9778" s="21">
        <v>42.21</v>
      </c>
    </row>
    <row r="9779" spans="1:4" x14ac:dyDescent="0.2">
      <c r="A9779" s="20">
        <v>101484</v>
      </c>
      <c r="B9779" s="17" t="s">
        <v>9748</v>
      </c>
      <c r="C9779" s="20" t="s">
        <v>9476</v>
      </c>
      <c r="D9779" s="21">
        <v>218.75</v>
      </c>
    </row>
    <row r="9780" spans="1:4" x14ac:dyDescent="0.2">
      <c r="A9780" s="20">
        <v>101485</v>
      </c>
      <c r="B9780" s="17" t="s">
        <v>9749</v>
      </c>
      <c r="C9780" s="20" t="s">
        <v>9476</v>
      </c>
      <c r="D9780" s="21">
        <v>167.92</v>
      </c>
    </row>
    <row r="9781" spans="1:4" x14ac:dyDescent="0.2">
      <c r="A9781" s="20">
        <v>101486</v>
      </c>
      <c r="B9781" s="17" t="s">
        <v>9750</v>
      </c>
      <c r="C9781" s="20" t="s">
        <v>9476</v>
      </c>
      <c r="D9781" s="21">
        <v>151.25</v>
      </c>
    </row>
    <row r="9782" spans="1:4" x14ac:dyDescent="0.2">
      <c r="A9782" s="20">
        <v>101006</v>
      </c>
      <c r="B9782" s="17" t="s">
        <v>9751</v>
      </c>
      <c r="C9782" s="20" t="s">
        <v>105</v>
      </c>
      <c r="D9782" s="21">
        <v>22.09</v>
      </c>
    </row>
    <row r="9783" spans="1:4" x14ac:dyDescent="0.2">
      <c r="A9783" s="20">
        <v>101005</v>
      </c>
      <c r="B9783" s="17" t="s">
        <v>9752</v>
      </c>
      <c r="C9783" s="20" t="s">
        <v>105</v>
      </c>
      <c r="D9783" s="21">
        <v>20</v>
      </c>
    </row>
    <row r="9784" spans="1:4" x14ac:dyDescent="0.2">
      <c r="A9784" s="20">
        <v>102568</v>
      </c>
      <c r="B9784" s="17" t="s">
        <v>9753</v>
      </c>
      <c r="C9784" s="20" t="s">
        <v>9476</v>
      </c>
      <c r="D9784" s="21">
        <v>335.93</v>
      </c>
    </row>
    <row r="9785" spans="1:4" x14ac:dyDescent="0.2">
      <c r="A9785" s="20">
        <v>101479</v>
      </c>
      <c r="B9785" s="17" t="s">
        <v>9754</v>
      </c>
      <c r="C9785" s="20" t="s">
        <v>9476</v>
      </c>
      <c r="D9785" s="21">
        <v>197.2</v>
      </c>
    </row>
    <row r="9786" spans="1:4" x14ac:dyDescent="0.2">
      <c r="A9786" s="20">
        <v>101019</v>
      </c>
      <c r="B9786" s="17" t="s">
        <v>9755</v>
      </c>
      <c r="C9786" s="20" t="s">
        <v>9476</v>
      </c>
      <c r="D9786" s="21">
        <v>676.86</v>
      </c>
    </row>
    <row r="9787" spans="1:4" x14ac:dyDescent="0.2">
      <c r="A9787" s="20">
        <v>100938</v>
      </c>
      <c r="B9787" s="17" t="s">
        <v>9756</v>
      </c>
      <c r="C9787" s="20" t="s">
        <v>9586</v>
      </c>
      <c r="D9787" s="21">
        <v>8</v>
      </c>
    </row>
    <row r="9788" spans="1:4" x14ac:dyDescent="0.2">
      <c r="A9788" s="20">
        <v>100942</v>
      </c>
      <c r="B9788" s="17" t="s">
        <v>9757</v>
      </c>
      <c r="C9788" s="20" t="s">
        <v>9577</v>
      </c>
      <c r="D9788" s="21">
        <v>5.33</v>
      </c>
    </row>
    <row r="9789" spans="1:4" x14ac:dyDescent="0.2">
      <c r="A9789" s="20">
        <v>93588</v>
      </c>
      <c r="B9789" s="17" t="s">
        <v>9758</v>
      </c>
      <c r="C9789" s="20" t="s">
        <v>9586</v>
      </c>
      <c r="D9789" s="21">
        <v>3.36</v>
      </c>
    </row>
    <row r="9790" spans="1:4" x14ac:dyDescent="0.2">
      <c r="A9790" s="20">
        <v>93594</v>
      </c>
      <c r="B9790" s="17" t="s">
        <v>9759</v>
      </c>
      <c r="C9790" s="20" t="s">
        <v>9577</v>
      </c>
      <c r="D9790" s="21">
        <v>2.23</v>
      </c>
    </row>
    <row r="9791" spans="1:4" x14ac:dyDescent="0.2">
      <c r="A9791" s="20">
        <v>93589</v>
      </c>
      <c r="B9791" s="17" t="s">
        <v>9760</v>
      </c>
      <c r="C9791" s="20" t="s">
        <v>9586</v>
      </c>
      <c r="D9791" s="21">
        <v>2.88</v>
      </c>
    </row>
    <row r="9792" spans="1:4" x14ac:dyDescent="0.2">
      <c r="A9792" s="20">
        <v>93595</v>
      </c>
      <c r="B9792" s="17" t="s">
        <v>9761</v>
      </c>
      <c r="C9792" s="20" t="s">
        <v>9577</v>
      </c>
      <c r="D9792" s="21">
        <v>1.95</v>
      </c>
    </row>
    <row r="9793" spans="1:4" x14ac:dyDescent="0.2">
      <c r="A9793" s="20">
        <v>93590</v>
      </c>
      <c r="B9793" s="17" t="s">
        <v>9762</v>
      </c>
      <c r="C9793" s="20" t="s">
        <v>9586</v>
      </c>
      <c r="D9793" s="21">
        <v>1.04</v>
      </c>
    </row>
    <row r="9794" spans="1:4" x14ac:dyDescent="0.2">
      <c r="A9794" s="20">
        <v>93596</v>
      </c>
      <c r="B9794" s="17" t="s">
        <v>9763</v>
      </c>
      <c r="C9794" s="20" t="s">
        <v>9577</v>
      </c>
      <c r="D9794" s="21">
        <v>0.7</v>
      </c>
    </row>
    <row r="9795" spans="1:4" x14ac:dyDescent="0.2">
      <c r="A9795" s="20">
        <v>95875</v>
      </c>
      <c r="B9795" s="17" t="s">
        <v>9764</v>
      </c>
      <c r="C9795" s="20" t="s">
        <v>9586</v>
      </c>
      <c r="D9795" s="21">
        <v>2.65</v>
      </c>
    </row>
    <row r="9796" spans="1:4" x14ac:dyDescent="0.2">
      <c r="A9796" s="20">
        <v>95878</v>
      </c>
      <c r="B9796" s="17" t="s">
        <v>9765</v>
      </c>
      <c r="C9796" s="20" t="s">
        <v>9577</v>
      </c>
      <c r="D9796" s="21">
        <v>1.78</v>
      </c>
    </row>
    <row r="9797" spans="1:4" x14ac:dyDescent="0.2">
      <c r="A9797" s="20">
        <v>100943</v>
      </c>
      <c r="B9797" s="17" t="s">
        <v>9766</v>
      </c>
      <c r="C9797" s="20" t="s">
        <v>9577</v>
      </c>
      <c r="D9797" s="21">
        <v>4.58</v>
      </c>
    </row>
    <row r="9798" spans="1:4" x14ac:dyDescent="0.2">
      <c r="A9798" s="20">
        <v>100939</v>
      </c>
      <c r="B9798" s="17" t="s">
        <v>9767</v>
      </c>
      <c r="C9798" s="20" t="s">
        <v>9586</v>
      </c>
      <c r="D9798" s="21">
        <v>6.91</v>
      </c>
    </row>
    <row r="9799" spans="1:4" x14ac:dyDescent="0.2">
      <c r="A9799" s="20">
        <v>93591</v>
      </c>
      <c r="B9799" s="17" t="s">
        <v>9768</v>
      </c>
      <c r="C9799" s="20" t="s">
        <v>9586</v>
      </c>
      <c r="D9799" s="21">
        <v>2.89</v>
      </c>
    </row>
    <row r="9800" spans="1:4" x14ac:dyDescent="0.2">
      <c r="A9800" s="20">
        <v>93597</v>
      </c>
      <c r="B9800" s="17" t="s">
        <v>9769</v>
      </c>
      <c r="C9800" s="20" t="s">
        <v>9577</v>
      </c>
      <c r="D9800" s="21">
        <v>1.92</v>
      </c>
    </row>
    <row r="9801" spans="1:4" x14ac:dyDescent="0.2">
      <c r="A9801" s="20">
        <v>93592</v>
      </c>
      <c r="B9801" s="17" t="s">
        <v>9770</v>
      </c>
      <c r="C9801" s="20" t="s">
        <v>9586</v>
      </c>
      <c r="D9801" s="21">
        <v>2.5</v>
      </c>
    </row>
    <row r="9802" spans="1:4" x14ac:dyDescent="0.2">
      <c r="A9802" s="20">
        <v>93598</v>
      </c>
      <c r="B9802" s="17" t="s">
        <v>9771</v>
      </c>
      <c r="C9802" s="20" t="s">
        <v>9577</v>
      </c>
      <c r="D9802" s="21">
        <v>1.66</v>
      </c>
    </row>
    <row r="9803" spans="1:4" x14ac:dyDescent="0.2">
      <c r="A9803" s="20">
        <v>93593</v>
      </c>
      <c r="B9803" s="17" t="s">
        <v>9772</v>
      </c>
      <c r="C9803" s="20" t="s">
        <v>9586</v>
      </c>
      <c r="D9803" s="21">
        <v>0.91</v>
      </c>
    </row>
    <row r="9804" spans="1:4" x14ac:dyDescent="0.2">
      <c r="A9804" s="20">
        <v>93599</v>
      </c>
      <c r="B9804" s="17" t="s">
        <v>9773</v>
      </c>
      <c r="C9804" s="20" t="s">
        <v>9577</v>
      </c>
      <c r="D9804" s="21">
        <v>0.61</v>
      </c>
    </row>
    <row r="9805" spans="1:4" x14ac:dyDescent="0.2">
      <c r="A9805" s="20">
        <v>95876</v>
      </c>
      <c r="B9805" s="17" t="s">
        <v>9774</v>
      </c>
      <c r="C9805" s="20" t="s">
        <v>9586</v>
      </c>
      <c r="D9805" s="21">
        <v>2.27</v>
      </c>
    </row>
    <row r="9806" spans="1:4" x14ac:dyDescent="0.2">
      <c r="A9806" s="20">
        <v>95879</v>
      </c>
      <c r="B9806" s="17" t="s">
        <v>9775</v>
      </c>
      <c r="C9806" s="20" t="s">
        <v>9577</v>
      </c>
      <c r="D9806" s="21">
        <v>1.53</v>
      </c>
    </row>
    <row r="9807" spans="1:4" x14ac:dyDescent="0.2">
      <c r="A9807" s="20">
        <v>100940</v>
      </c>
      <c r="B9807" s="17" t="s">
        <v>9776</v>
      </c>
      <c r="C9807" s="20" t="s">
        <v>9586</v>
      </c>
      <c r="D9807" s="21">
        <v>5.89</v>
      </c>
    </row>
    <row r="9808" spans="1:4" x14ac:dyDescent="0.2">
      <c r="A9808" s="20">
        <v>100944</v>
      </c>
      <c r="B9808" s="17" t="s">
        <v>9777</v>
      </c>
      <c r="C9808" s="20" t="s">
        <v>9577</v>
      </c>
      <c r="D9808" s="21">
        <v>3.93</v>
      </c>
    </row>
    <row r="9809" spans="1:4" x14ac:dyDescent="0.2">
      <c r="A9809" s="20">
        <v>95425</v>
      </c>
      <c r="B9809" s="17" t="s">
        <v>9778</v>
      </c>
      <c r="C9809" s="20" t="s">
        <v>9586</v>
      </c>
      <c r="D9809" s="21">
        <v>2.4500000000000002</v>
      </c>
    </row>
    <row r="9810" spans="1:4" x14ac:dyDescent="0.2">
      <c r="A9810" s="20">
        <v>95428</v>
      </c>
      <c r="B9810" s="17" t="s">
        <v>9779</v>
      </c>
      <c r="C9810" s="20" t="s">
        <v>9577</v>
      </c>
      <c r="D9810" s="21">
        <v>1.65</v>
      </c>
    </row>
    <row r="9811" spans="1:4" x14ac:dyDescent="0.2">
      <c r="A9811" s="20">
        <v>95426</v>
      </c>
      <c r="B9811" s="17" t="s">
        <v>9780</v>
      </c>
      <c r="C9811" s="20" t="s">
        <v>9586</v>
      </c>
      <c r="D9811" s="21">
        <v>2.11</v>
      </c>
    </row>
    <row r="9812" spans="1:4" x14ac:dyDescent="0.2">
      <c r="A9812" s="20">
        <v>95429</v>
      </c>
      <c r="B9812" s="17" t="s">
        <v>9781</v>
      </c>
      <c r="C9812" s="20" t="s">
        <v>9577</v>
      </c>
      <c r="D9812" s="21">
        <v>1.43</v>
      </c>
    </row>
    <row r="9813" spans="1:4" x14ac:dyDescent="0.2">
      <c r="A9813" s="20">
        <v>95427</v>
      </c>
      <c r="B9813" s="17" t="s">
        <v>9782</v>
      </c>
      <c r="C9813" s="20" t="s">
        <v>9586</v>
      </c>
      <c r="D9813" s="21">
        <v>0.8</v>
      </c>
    </row>
    <row r="9814" spans="1:4" x14ac:dyDescent="0.2">
      <c r="A9814" s="20">
        <v>95430</v>
      </c>
      <c r="B9814" s="17" t="s">
        <v>9783</v>
      </c>
      <c r="C9814" s="20" t="s">
        <v>9577</v>
      </c>
      <c r="D9814" s="21">
        <v>0.5</v>
      </c>
    </row>
    <row r="9815" spans="1:4" x14ac:dyDescent="0.2">
      <c r="A9815" s="20">
        <v>95877</v>
      </c>
      <c r="B9815" s="17" t="s">
        <v>9784</v>
      </c>
      <c r="C9815" s="20" t="s">
        <v>9586</v>
      </c>
      <c r="D9815" s="21">
        <v>1.94</v>
      </c>
    </row>
    <row r="9816" spans="1:4" x14ac:dyDescent="0.2">
      <c r="A9816" s="20">
        <v>95880</v>
      </c>
      <c r="B9816" s="17" t="s">
        <v>9785</v>
      </c>
      <c r="C9816" s="20" t="s">
        <v>9577</v>
      </c>
      <c r="D9816" s="21">
        <v>1.3</v>
      </c>
    </row>
    <row r="9817" spans="1:4" x14ac:dyDescent="0.2">
      <c r="A9817" s="20">
        <v>100937</v>
      </c>
      <c r="B9817" s="17" t="s">
        <v>9786</v>
      </c>
      <c r="C9817" s="20" t="s">
        <v>9586</v>
      </c>
      <c r="D9817" s="21">
        <v>9.73</v>
      </c>
    </row>
    <row r="9818" spans="1:4" x14ac:dyDescent="0.2">
      <c r="A9818" s="20">
        <v>100941</v>
      </c>
      <c r="B9818" s="17" t="s">
        <v>9787</v>
      </c>
      <c r="C9818" s="20" t="s">
        <v>9577</v>
      </c>
      <c r="D9818" s="21">
        <v>6.48</v>
      </c>
    </row>
    <row r="9819" spans="1:4" x14ac:dyDescent="0.2">
      <c r="A9819" s="20">
        <v>97912</v>
      </c>
      <c r="B9819" s="17" t="s">
        <v>9788</v>
      </c>
      <c r="C9819" s="20" t="s">
        <v>9586</v>
      </c>
      <c r="D9819" s="21">
        <v>4.08</v>
      </c>
    </row>
    <row r="9820" spans="1:4" x14ac:dyDescent="0.2">
      <c r="A9820" s="20">
        <v>97916</v>
      </c>
      <c r="B9820" s="17" t="s">
        <v>9789</v>
      </c>
      <c r="C9820" s="20" t="s">
        <v>9577</v>
      </c>
      <c r="D9820" s="21">
        <v>2.72</v>
      </c>
    </row>
    <row r="9821" spans="1:4" x14ac:dyDescent="0.2">
      <c r="A9821" s="20">
        <v>97913</v>
      </c>
      <c r="B9821" s="17" t="s">
        <v>9790</v>
      </c>
      <c r="C9821" s="20" t="s">
        <v>9586</v>
      </c>
      <c r="D9821" s="21">
        <v>3.54</v>
      </c>
    </row>
    <row r="9822" spans="1:4" x14ac:dyDescent="0.2">
      <c r="A9822" s="20">
        <v>97917</v>
      </c>
      <c r="B9822" s="17" t="s">
        <v>9791</v>
      </c>
      <c r="C9822" s="20" t="s">
        <v>9577</v>
      </c>
      <c r="D9822" s="21">
        <v>2.35</v>
      </c>
    </row>
    <row r="9823" spans="1:4" x14ac:dyDescent="0.2">
      <c r="A9823" s="20">
        <v>97915</v>
      </c>
      <c r="B9823" s="17" t="s">
        <v>9792</v>
      </c>
      <c r="C9823" s="20" t="s">
        <v>9586</v>
      </c>
      <c r="D9823" s="21">
        <v>1.3</v>
      </c>
    </row>
    <row r="9824" spans="1:4" x14ac:dyDescent="0.2">
      <c r="A9824" s="20">
        <v>97919</v>
      </c>
      <c r="B9824" s="17" t="s">
        <v>9793</v>
      </c>
      <c r="C9824" s="20" t="s">
        <v>9577</v>
      </c>
      <c r="D9824" s="21">
        <v>0.86</v>
      </c>
    </row>
    <row r="9825" spans="1:4" x14ac:dyDescent="0.2">
      <c r="A9825" s="20">
        <v>97914</v>
      </c>
      <c r="B9825" s="17" t="s">
        <v>9794</v>
      </c>
      <c r="C9825" s="20" t="s">
        <v>9586</v>
      </c>
      <c r="D9825" s="21">
        <v>3.24</v>
      </c>
    </row>
    <row r="9826" spans="1:4" x14ac:dyDescent="0.2">
      <c r="A9826" s="20">
        <v>97918</v>
      </c>
      <c r="B9826" s="17" t="s">
        <v>9795</v>
      </c>
      <c r="C9826" s="20" t="s">
        <v>9577</v>
      </c>
      <c r="D9826" s="21">
        <v>2.17</v>
      </c>
    </row>
    <row r="9827" spans="1:4" x14ac:dyDescent="0.2">
      <c r="A9827" s="20">
        <v>100949</v>
      </c>
      <c r="B9827" s="17" t="s">
        <v>9796</v>
      </c>
      <c r="C9827" s="20" t="s">
        <v>9577</v>
      </c>
      <c r="D9827" s="21">
        <v>7.24</v>
      </c>
    </row>
    <row r="9828" spans="1:4" x14ac:dyDescent="0.2">
      <c r="A9828" s="20">
        <v>100945</v>
      </c>
      <c r="B9828" s="17" t="s">
        <v>9797</v>
      </c>
      <c r="C9828" s="20" t="s">
        <v>9577</v>
      </c>
      <c r="D9828" s="21">
        <v>3.04</v>
      </c>
    </row>
    <row r="9829" spans="1:4" x14ac:dyDescent="0.2">
      <c r="A9829" s="20">
        <v>100946</v>
      </c>
      <c r="B9829" s="17" t="s">
        <v>9798</v>
      </c>
      <c r="C9829" s="20" t="s">
        <v>9577</v>
      </c>
      <c r="D9829" s="21">
        <v>2.62</v>
      </c>
    </row>
    <row r="9830" spans="1:4" x14ac:dyDescent="0.2">
      <c r="A9830" s="20">
        <v>100948</v>
      </c>
      <c r="B9830" s="17" t="s">
        <v>9799</v>
      </c>
      <c r="C9830" s="20" t="s">
        <v>9577</v>
      </c>
      <c r="D9830" s="21">
        <v>0.96</v>
      </c>
    </row>
    <row r="9831" spans="1:4" x14ac:dyDescent="0.2">
      <c r="A9831" s="20">
        <v>100947</v>
      </c>
      <c r="B9831" s="17" t="s">
        <v>9800</v>
      </c>
      <c r="C9831" s="20" t="s">
        <v>9577</v>
      </c>
      <c r="D9831" s="21">
        <v>2.42</v>
      </c>
    </row>
    <row r="9832" spans="1:4" x14ac:dyDescent="0.2">
      <c r="A9832" s="20">
        <v>100954</v>
      </c>
      <c r="B9832" s="17" t="s">
        <v>9801</v>
      </c>
      <c r="C9832" s="20" t="s">
        <v>9577</v>
      </c>
      <c r="D9832" s="21">
        <v>9.1300000000000008</v>
      </c>
    </row>
    <row r="9833" spans="1:4" x14ac:dyDescent="0.2">
      <c r="A9833" s="20">
        <v>100950</v>
      </c>
      <c r="B9833" s="17" t="s">
        <v>9802</v>
      </c>
      <c r="C9833" s="20" t="s">
        <v>9577</v>
      </c>
      <c r="D9833" s="21">
        <v>3.84</v>
      </c>
    </row>
    <row r="9834" spans="1:4" x14ac:dyDescent="0.2">
      <c r="A9834" s="20">
        <v>100951</v>
      </c>
      <c r="B9834" s="17" t="s">
        <v>9803</v>
      </c>
      <c r="C9834" s="20" t="s">
        <v>9577</v>
      </c>
      <c r="D9834" s="21">
        <v>3.31</v>
      </c>
    </row>
    <row r="9835" spans="1:4" x14ac:dyDescent="0.2">
      <c r="A9835" s="20">
        <v>100953</v>
      </c>
      <c r="B9835" s="17" t="s">
        <v>9804</v>
      </c>
      <c r="C9835" s="20" t="s">
        <v>9577</v>
      </c>
      <c r="D9835" s="21">
        <v>1.21</v>
      </c>
    </row>
    <row r="9836" spans="1:4" x14ac:dyDescent="0.2">
      <c r="A9836" s="20">
        <v>100952</v>
      </c>
      <c r="B9836" s="17" t="s">
        <v>9805</v>
      </c>
      <c r="C9836" s="20" t="s">
        <v>9577</v>
      </c>
      <c r="D9836" s="21">
        <v>3.05</v>
      </c>
    </row>
    <row r="9837" spans="1:4" x14ac:dyDescent="0.2">
      <c r="A9837" s="20">
        <v>100964</v>
      </c>
      <c r="B9837" s="17" t="s">
        <v>9806</v>
      </c>
      <c r="C9837" s="20" t="s">
        <v>9586</v>
      </c>
      <c r="D9837" s="21">
        <v>9.31</v>
      </c>
    </row>
    <row r="9838" spans="1:4" x14ac:dyDescent="0.2">
      <c r="A9838" s="20">
        <v>100960</v>
      </c>
      <c r="B9838" s="17" t="s">
        <v>9807</v>
      </c>
      <c r="C9838" s="20" t="s">
        <v>9586</v>
      </c>
      <c r="D9838" s="21">
        <v>3.88</v>
      </c>
    </row>
    <row r="9839" spans="1:4" x14ac:dyDescent="0.2">
      <c r="A9839" s="20">
        <v>100961</v>
      </c>
      <c r="B9839" s="17" t="s">
        <v>9808</v>
      </c>
      <c r="C9839" s="20" t="s">
        <v>9586</v>
      </c>
      <c r="D9839" s="21">
        <v>3.36</v>
      </c>
    </row>
    <row r="9840" spans="1:4" x14ac:dyDescent="0.2">
      <c r="A9840" s="20">
        <v>100963</v>
      </c>
      <c r="B9840" s="17" t="s">
        <v>9809</v>
      </c>
      <c r="C9840" s="20" t="s">
        <v>9586</v>
      </c>
      <c r="D9840" s="21">
        <v>1.21</v>
      </c>
    </row>
    <row r="9841" spans="1:4" x14ac:dyDescent="0.2">
      <c r="A9841" s="20">
        <v>100962</v>
      </c>
      <c r="B9841" s="17" t="s">
        <v>9810</v>
      </c>
      <c r="C9841" s="20" t="s">
        <v>9586</v>
      </c>
      <c r="D9841" s="21">
        <v>3.07</v>
      </c>
    </row>
    <row r="9842" spans="1:4" x14ac:dyDescent="0.2">
      <c r="A9842" s="20">
        <v>100959</v>
      </c>
      <c r="B9842" s="17" t="s">
        <v>9811</v>
      </c>
      <c r="C9842" s="20" t="s">
        <v>9586</v>
      </c>
      <c r="D9842" s="21">
        <v>12.54</v>
      </c>
    </row>
    <row r="9843" spans="1:4" x14ac:dyDescent="0.2">
      <c r="A9843" s="20">
        <v>100955</v>
      </c>
      <c r="B9843" s="17" t="s">
        <v>9812</v>
      </c>
      <c r="C9843" s="20" t="s">
        <v>9586</v>
      </c>
      <c r="D9843" s="21">
        <v>5.26</v>
      </c>
    </row>
    <row r="9844" spans="1:4" x14ac:dyDescent="0.2">
      <c r="A9844" s="20">
        <v>100956</v>
      </c>
      <c r="B9844" s="17" t="s">
        <v>9813</v>
      </c>
      <c r="C9844" s="20" t="s">
        <v>9586</v>
      </c>
      <c r="D9844" s="21">
        <v>4.5599999999999996</v>
      </c>
    </row>
    <row r="9845" spans="1:4" x14ac:dyDescent="0.2">
      <c r="A9845" s="20">
        <v>100958</v>
      </c>
      <c r="B9845" s="17" t="s">
        <v>9814</v>
      </c>
      <c r="C9845" s="20" t="s">
        <v>9586</v>
      </c>
      <c r="D9845" s="21">
        <v>1.68</v>
      </c>
    </row>
    <row r="9846" spans="1:4" x14ac:dyDescent="0.2">
      <c r="A9846" s="20">
        <v>100957</v>
      </c>
      <c r="B9846" s="17" t="s">
        <v>9815</v>
      </c>
      <c r="C9846" s="20" t="s">
        <v>9586</v>
      </c>
      <c r="D9846" s="21">
        <v>4.17</v>
      </c>
    </row>
    <row r="9847" spans="1:4" x14ac:dyDescent="0.2">
      <c r="A9847" s="20">
        <v>100969</v>
      </c>
      <c r="B9847" s="17" t="s">
        <v>9816</v>
      </c>
      <c r="C9847" s="20" t="s">
        <v>9577</v>
      </c>
      <c r="D9847" s="21">
        <v>2.46</v>
      </c>
    </row>
    <row r="9848" spans="1:4" x14ac:dyDescent="0.2">
      <c r="A9848" s="20">
        <v>100970</v>
      </c>
      <c r="B9848" s="17" t="s">
        <v>9817</v>
      </c>
      <c r="C9848" s="20" t="s">
        <v>9577</v>
      </c>
      <c r="D9848" s="21">
        <v>2.08</v>
      </c>
    </row>
    <row r="9849" spans="1:4" x14ac:dyDescent="0.2">
      <c r="A9849" s="20">
        <v>102333</v>
      </c>
      <c r="B9849" s="17" t="s">
        <v>9818</v>
      </c>
      <c r="C9849" s="20" t="s">
        <v>9577</v>
      </c>
      <c r="D9849" s="21">
        <v>0.78</v>
      </c>
    </row>
    <row r="9850" spans="1:4" x14ac:dyDescent="0.2">
      <c r="A9850" s="20">
        <v>102332</v>
      </c>
      <c r="B9850" s="17" t="s">
        <v>9819</v>
      </c>
      <c r="C9850" s="20" t="s">
        <v>9577</v>
      </c>
      <c r="D9850" s="21">
        <v>1.94</v>
      </c>
    </row>
    <row r="9851" spans="1:4" x14ac:dyDescent="0.2">
      <c r="A9851" s="20">
        <v>100965</v>
      </c>
      <c r="B9851" s="17" t="s">
        <v>9820</v>
      </c>
      <c r="C9851" s="20" t="s">
        <v>9577</v>
      </c>
      <c r="D9851" s="21">
        <v>1.86</v>
      </c>
    </row>
    <row r="9852" spans="1:4" x14ac:dyDescent="0.2">
      <c r="A9852" s="20">
        <v>100966</v>
      </c>
      <c r="B9852" s="17" t="s">
        <v>9821</v>
      </c>
      <c r="C9852" s="20" t="s">
        <v>9577</v>
      </c>
      <c r="D9852" s="21">
        <v>1.6</v>
      </c>
    </row>
    <row r="9853" spans="1:4" x14ac:dyDescent="0.2">
      <c r="A9853" s="20">
        <v>102331</v>
      </c>
      <c r="B9853" s="17" t="s">
        <v>9822</v>
      </c>
      <c r="C9853" s="20" t="s">
        <v>9577</v>
      </c>
      <c r="D9853" s="21">
        <v>0.57999999999999996</v>
      </c>
    </row>
    <row r="9854" spans="1:4" x14ac:dyDescent="0.2">
      <c r="A9854" s="20">
        <v>102330</v>
      </c>
      <c r="B9854" s="17" t="s">
        <v>9823</v>
      </c>
      <c r="C9854" s="20" t="s">
        <v>9577</v>
      </c>
      <c r="D9854" s="21">
        <v>1.49</v>
      </c>
    </row>
    <row r="9855" spans="1:4" x14ac:dyDescent="0.2">
      <c r="A9855" s="20">
        <v>97804</v>
      </c>
      <c r="B9855" s="17" t="s">
        <v>9824</v>
      </c>
      <c r="C9855" s="20" t="s">
        <v>17</v>
      </c>
      <c r="D9855" s="21">
        <v>0</v>
      </c>
    </row>
    <row r="9856" spans="1:4" x14ac:dyDescent="0.2">
      <c r="A9856" s="20">
        <v>106306</v>
      </c>
      <c r="B9856" s="17" t="s">
        <v>9825</v>
      </c>
      <c r="C9856" s="20" t="s">
        <v>17</v>
      </c>
      <c r="D9856" s="21">
        <v>0</v>
      </c>
    </row>
    <row r="9857" spans="1:4" x14ac:dyDescent="0.2">
      <c r="A9857" s="20">
        <v>104389</v>
      </c>
      <c r="B9857" s="17" t="s">
        <v>9826</v>
      </c>
      <c r="C9857" s="20" t="s">
        <v>17</v>
      </c>
      <c r="D9857" s="21">
        <v>0</v>
      </c>
    </row>
    <row r="9858" spans="1:4" x14ac:dyDescent="0.2">
      <c r="A9858" s="20">
        <v>106307</v>
      </c>
      <c r="B9858" s="17" t="s">
        <v>9827</v>
      </c>
      <c r="C9858" s="20" t="s">
        <v>17</v>
      </c>
      <c r="D9858" s="21">
        <v>0</v>
      </c>
    </row>
    <row r="9859" spans="1:4" x14ac:dyDescent="0.2">
      <c r="A9859" s="20">
        <v>104378</v>
      </c>
      <c r="B9859" s="17" t="s">
        <v>9828</v>
      </c>
      <c r="C9859" s="20" t="s">
        <v>17</v>
      </c>
      <c r="D9859" s="21">
        <v>0</v>
      </c>
    </row>
    <row r="9860" spans="1:4" x14ac:dyDescent="0.2">
      <c r="A9860" s="20">
        <v>106308</v>
      </c>
      <c r="B9860" s="17" t="s">
        <v>9829</v>
      </c>
      <c r="C9860" s="20" t="s">
        <v>17</v>
      </c>
      <c r="D9860" s="21">
        <v>0</v>
      </c>
    </row>
    <row r="9861" spans="1:4" x14ac:dyDescent="0.2">
      <c r="A9861" s="20">
        <v>104379</v>
      </c>
      <c r="B9861" s="17" t="s">
        <v>9830</v>
      </c>
      <c r="C9861" s="20" t="s">
        <v>17</v>
      </c>
      <c r="D9861" s="21">
        <v>0</v>
      </c>
    </row>
    <row r="9862" spans="1:4" x14ac:dyDescent="0.2">
      <c r="A9862" s="20">
        <v>106309</v>
      </c>
      <c r="B9862" s="17" t="s">
        <v>9831</v>
      </c>
      <c r="C9862" s="20" t="s">
        <v>17</v>
      </c>
      <c r="D9862" s="21">
        <v>0</v>
      </c>
    </row>
    <row r="9863" spans="1:4" x14ac:dyDescent="0.2">
      <c r="A9863" s="20">
        <v>97801</v>
      </c>
      <c r="B9863" s="17" t="s">
        <v>9832</v>
      </c>
      <c r="C9863" s="20" t="s">
        <v>17</v>
      </c>
      <c r="D9863" s="21">
        <v>0</v>
      </c>
    </row>
    <row r="9864" spans="1:4" x14ac:dyDescent="0.2">
      <c r="A9864" s="20">
        <v>106303</v>
      </c>
      <c r="B9864" s="17" t="s">
        <v>9833</v>
      </c>
      <c r="C9864" s="20" t="s">
        <v>17</v>
      </c>
      <c r="D9864" s="21">
        <v>0</v>
      </c>
    </row>
    <row r="9865" spans="1:4" x14ac:dyDescent="0.2">
      <c r="A9865" s="20">
        <v>104376</v>
      </c>
      <c r="B9865" s="17" t="s">
        <v>9834</v>
      </c>
      <c r="C9865" s="20" t="s">
        <v>17</v>
      </c>
      <c r="D9865" s="21">
        <v>0</v>
      </c>
    </row>
    <row r="9866" spans="1:4" x14ac:dyDescent="0.2">
      <c r="A9866" s="20">
        <v>106304</v>
      </c>
      <c r="B9866" s="17" t="s">
        <v>9835</v>
      </c>
      <c r="C9866" s="20" t="s">
        <v>17</v>
      </c>
      <c r="D9866" s="21">
        <v>0</v>
      </c>
    </row>
    <row r="9867" spans="1:4" x14ac:dyDescent="0.2">
      <c r="A9867" s="20">
        <v>104377</v>
      </c>
      <c r="B9867" s="17" t="s">
        <v>9836</v>
      </c>
      <c r="C9867" s="20" t="s">
        <v>17</v>
      </c>
      <c r="D9867" s="21">
        <v>0</v>
      </c>
    </row>
    <row r="9868" spans="1:4" x14ac:dyDescent="0.2">
      <c r="A9868" s="20">
        <v>106305</v>
      </c>
      <c r="B9868" s="17" t="s">
        <v>9837</v>
      </c>
      <c r="C9868" s="20" t="s">
        <v>17</v>
      </c>
      <c r="D9868" s="21">
        <v>0</v>
      </c>
    </row>
    <row r="9869" spans="1:4" x14ac:dyDescent="0.2">
      <c r="A9869" s="20">
        <v>97808</v>
      </c>
      <c r="B9869" s="17" t="s">
        <v>9838</v>
      </c>
      <c r="C9869" s="20" t="s">
        <v>17</v>
      </c>
      <c r="D9869" s="21">
        <v>0</v>
      </c>
    </row>
    <row r="9870" spans="1:4" x14ac:dyDescent="0.2">
      <c r="A9870" s="20">
        <v>106310</v>
      </c>
      <c r="B9870" s="17" t="s">
        <v>9839</v>
      </c>
      <c r="C9870" s="20" t="s">
        <v>17</v>
      </c>
      <c r="D9870" s="21">
        <v>0</v>
      </c>
    </row>
    <row r="9871" spans="1:4" x14ac:dyDescent="0.2">
      <c r="A9871" s="20">
        <v>104380</v>
      </c>
      <c r="B9871" s="17" t="s">
        <v>9840</v>
      </c>
      <c r="C9871" s="20" t="s">
        <v>17</v>
      </c>
      <c r="D9871" s="21">
        <v>0</v>
      </c>
    </row>
    <row r="9872" spans="1:4" x14ac:dyDescent="0.2">
      <c r="A9872" s="20">
        <v>106311</v>
      </c>
      <c r="B9872" s="17" t="s">
        <v>9841</v>
      </c>
      <c r="C9872" s="20" t="s">
        <v>17</v>
      </c>
      <c r="D9872" s="21">
        <v>0</v>
      </c>
    </row>
    <row r="9873" spans="1:4" x14ac:dyDescent="0.2">
      <c r="A9873" s="20">
        <v>104381</v>
      </c>
      <c r="B9873" s="17" t="s">
        <v>9842</v>
      </c>
      <c r="C9873" s="20" t="s">
        <v>17</v>
      </c>
      <c r="D9873" s="21">
        <v>0</v>
      </c>
    </row>
    <row r="9874" spans="1:4" x14ac:dyDescent="0.2">
      <c r="A9874" s="20">
        <v>106312</v>
      </c>
      <c r="B9874" s="17" t="s">
        <v>9843</v>
      </c>
      <c r="C9874" s="20" t="s">
        <v>17</v>
      </c>
      <c r="D9874" s="21">
        <v>0</v>
      </c>
    </row>
    <row r="9875" spans="1:4" x14ac:dyDescent="0.2">
      <c r="A9875" s="20">
        <v>104382</v>
      </c>
      <c r="B9875" s="17" t="s">
        <v>9844</v>
      </c>
      <c r="C9875" s="20" t="s">
        <v>17</v>
      </c>
      <c r="D9875" s="21">
        <v>0</v>
      </c>
    </row>
    <row r="9876" spans="1:4" x14ac:dyDescent="0.2">
      <c r="A9876" s="20">
        <v>106313</v>
      </c>
      <c r="B9876" s="17" t="s">
        <v>9845</v>
      </c>
      <c r="C9876" s="20" t="s">
        <v>17</v>
      </c>
      <c r="D9876" s="21">
        <v>0</v>
      </c>
    </row>
    <row r="9877" spans="1:4" x14ac:dyDescent="0.2">
      <c r="A9877" s="20">
        <v>103138</v>
      </c>
      <c r="B9877" s="17" t="s">
        <v>9846</v>
      </c>
      <c r="C9877" s="20" t="s">
        <v>19</v>
      </c>
      <c r="D9877" s="21">
        <v>44.82</v>
      </c>
    </row>
    <row r="9878" spans="1:4" x14ac:dyDescent="0.2">
      <c r="A9878" s="20">
        <v>103151</v>
      </c>
      <c r="B9878" s="17" t="s">
        <v>9847</v>
      </c>
      <c r="C9878" s="20" t="s">
        <v>19</v>
      </c>
      <c r="D9878" s="21">
        <v>446.83</v>
      </c>
    </row>
    <row r="9879" spans="1:4" x14ac:dyDescent="0.2">
      <c r="A9879" s="20">
        <v>103152</v>
      </c>
      <c r="B9879" s="17" t="s">
        <v>9848</v>
      </c>
      <c r="C9879" s="20" t="s">
        <v>19</v>
      </c>
      <c r="D9879" s="21">
        <v>533.08000000000004</v>
      </c>
    </row>
    <row r="9880" spans="1:4" x14ac:dyDescent="0.2">
      <c r="A9880" s="20">
        <v>103139</v>
      </c>
      <c r="B9880" s="17" t="s">
        <v>9849</v>
      </c>
      <c r="C9880" s="20" t="s">
        <v>19</v>
      </c>
      <c r="D9880" s="21">
        <v>59.5</v>
      </c>
    </row>
    <row r="9881" spans="1:4" x14ac:dyDescent="0.2">
      <c r="A9881" s="20">
        <v>103140</v>
      </c>
      <c r="B9881" s="17" t="s">
        <v>9850</v>
      </c>
      <c r="C9881" s="20" t="s">
        <v>19</v>
      </c>
      <c r="D9881" s="21">
        <v>74.17</v>
      </c>
    </row>
    <row r="9882" spans="1:4" x14ac:dyDescent="0.2">
      <c r="A9882" s="20">
        <v>103141</v>
      </c>
      <c r="B9882" s="17" t="s">
        <v>9851</v>
      </c>
      <c r="C9882" s="20" t="s">
        <v>19</v>
      </c>
      <c r="D9882" s="21">
        <v>116.42</v>
      </c>
    </row>
    <row r="9883" spans="1:4" x14ac:dyDescent="0.2">
      <c r="A9883" s="20">
        <v>103142</v>
      </c>
      <c r="B9883" s="17" t="s">
        <v>9852</v>
      </c>
      <c r="C9883" s="20" t="s">
        <v>19</v>
      </c>
      <c r="D9883" s="21">
        <v>131.08000000000001</v>
      </c>
    </row>
    <row r="9884" spans="1:4" x14ac:dyDescent="0.2">
      <c r="A9884" s="20">
        <v>103143</v>
      </c>
      <c r="B9884" s="17" t="s">
        <v>9853</v>
      </c>
      <c r="C9884" s="20" t="s">
        <v>19</v>
      </c>
      <c r="D9884" s="21">
        <v>173.33</v>
      </c>
    </row>
    <row r="9885" spans="1:4" x14ac:dyDescent="0.2">
      <c r="A9885" s="20">
        <v>103144</v>
      </c>
      <c r="B9885" s="17" t="s">
        <v>9854</v>
      </c>
      <c r="C9885" s="20" t="s">
        <v>19</v>
      </c>
      <c r="D9885" s="21">
        <v>188.01</v>
      </c>
    </row>
    <row r="9886" spans="1:4" x14ac:dyDescent="0.2">
      <c r="A9886" s="20">
        <v>103145</v>
      </c>
      <c r="B9886" s="17" t="s">
        <v>9855</v>
      </c>
      <c r="C9886" s="20" t="s">
        <v>19</v>
      </c>
      <c r="D9886" s="21">
        <v>230.27</v>
      </c>
    </row>
    <row r="9887" spans="1:4" x14ac:dyDescent="0.2">
      <c r="A9887" s="20">
        <v>103146</v>
      </c>
      <c r="B9887" s="17" t="s">
        <v>9856</v>
      </c>
      <c r="C9887" s="20" t="s">
        <v>19</v>
      </c>
      <c r="D9887" s="21">
        <v>244.93</v>
      </c>
    </row>
    <row r="9888" spans="1:4" x14ac:dyDescent="0.2">
      <c r="A9888" s="20">
        <v>103147</v>
      </c>
      <c r="B9888" s="17" t="s">
        <v>9857</v>
      </c>
      <c r="C9888" s="20" t="s">
        <v>19</v>
      </c>
      <c r="D9888" s="21">
        <v>274.27999999999997</v>
      </c>
    </row>
    <row r="9889" spans="1:4" x14ac:dyDescent="0.2">
      <c r="A9889" s="20">
        <v>103148</v>
      </c>
      <c r="B9889" s="17" t="s">
        <v>9858</v>
      </c>
      <c r="C9889" s="20" t="s">
        <v>19</v>
      </c>
      <c r="D9889" s="21">
        <v>331.19</v>
      </c>
    </row>
    <row r="9890" spans="1:4" x14ac:dyDescent="0.2">
      <c r="A9890" s="20">
        <v>103137</v>
      </c>
      <c r="B9890" s="17" t="s">
        <v>9859</v>
      </c>
      <c r="C9890" s="20" t="s">
        <v>19</v>
      </c>
      <c r="D9890" s="21">
        <v>38.950000000000003</v>
      </c>
    </row>
    <row r="9891" spans="1:4" x14ac:dyDescent="0.2">
      <c r="A9891" s="20">
        <v>103149</v>
      </c>
      <c r="B9891" s="17" t="s">
        <v>9860</v>
      </c>
      <c r="C9891" s="20" t="s">
        <v>19</v>
      </c>
      <c r="D9891" s="21">
        <v>360.55</v>
      </c>
    </row>
    <row r="9892" spans="1:4" x14ac:dyDescent="0.2">
      <c r="A9892" s="20">
        <v>103150</v>
      </c>
      <c r="B9892" s="17" t="s">
        <v>9861</v>
      </c>
      <c r="C9892" s="20" t="s">
        <v>19</v>
      </c>
      <c r="D9892" s="21">
        <v>417.42</v>
      </c>
    </row>
    <row r="9893" spans="1:4" x14ac:dyDescent="0.2">
      <c r="A9893" s="20">
        <v>103106</v>
      </c>
      <c r="B9893" s="17" t="s">
        <v>9862</v>
      </c>
      <c r="C9893" s="20" t="s">
        <v>19</v>
      </c>
      <c r="D9893" s="21">
        <v>69.69</v>
      </c>
    </row>
    <row r="9894" spans="1:4" x14ac:dyDescent="0.2">
      <c r="A9894" s="20">
        <v>103119</v>
      </c>
      <c r="B9894" s="17" t="s">
        <v>9863</v>
      </c>
      <c r="C9894" s="20" t="s">
        <v>19</v>
      </c>
      <c r="D9894" s="21">
        <v>873.68</v>
      </c>
    </row>
    <row r="9895" spans="1:4" x14ac:dyDescent="0.2">
      <c r="A9895" s="20">
        <v>103120</v>
      </c>
      <c r="B9895" s="17" t="s">
        <v>9864</v>
      </c>
      <c r="C9895" s="20" t="s">
        <v>19</v>
      </c>
      <c r="D9895" s="21">
        <v>1046.23</v>
      </c>
    </row>
    <row r="9896" spans="1:4" x14ac:dyDescent="0.2">
      <c r="A9896" s="20">
        <v>103107</v>
      </c>
      <c r="B9896" s="17" t="s">
        <v>9865</v>
      </c>
      <c r="C9896" s="20" t="s">
        <v>19</v>
      </c>
      <c r="D9896" s="21">
        <v>99.03</v>
      </c>
    </row>
    <row r="9897" spans="1:4" x14ac:dyDescent="0.2">
      <c r="A9897" s="20">
        <v>103108</v>
      </c>
      <c r="B9897" s="17" t="s">
        <v>9866</v>
      </c>
      <c r="C9897" s="20" t="s">
        <v>19</v>
      </c>
      <c r="D9897" s="21">
        <v>128.38</v>
      </c>
    </row>
    <row r="9898" spans="1:4" x14ac:dyDescent="0.2">
      <c r="A9898" s="20">
        <v>103109</v>
      </c>
      <c r="B9898" s="17" t="s">
        <v>9867</v>
      </c>
      <c r="C9898" s="20" t="s">
        <v>19</v>
      </c>
      <c r="D9898" s="21">
        <v>212.88</v>
      </c>
    </row>
    <row r="9899" spans="1:4" x14ac:dyDescent="0.2">
      <c r="A9899" s="20">
        <v>103110</v>
      </c>
      <c r="B9899" s="17" t="s">
        <v>9868</v>
      </c>
      <c r="C9899" s="20" t="s">
        <v>19</v>
      </c>
      <c r="D9899" s="21">
        <v>242.22</v>
      </c>
    </row>
    <row r="9900" spans="1:4" x14ac:dyDescent="0.2">
      <c r="A9900" s="20">
        <v>103111</v>
      </c>
      <c r="B9900" s="17" t="s">
        <v>9869</v>
      </c>
      <c r="C9900" s="20" t="s">
        <v>19</v>
      </c>
      <c r="D9900" s="21">
        <v>326.72000000000003</v>
      </c>
    </row>
    <row r="9901" spans="1:4" x14ac:dyDescent="0.2">
      <c r="A9901" s="20">
        <v>103112</v>
      </c>
      <c r="B9901" s="17" t="s">
        <v>9870</v>
      </c>
      <c r="C9901" s="20" t="s">
        <v>19</v>
      </c>
      <c r="D9901" s="21">
        <v>356.06</v>
      </c>
    </row>
    <row r="9902" spans="1:4" x14ac:dyDescent="0.2">
      <c r="A9902" s="20">
        <v>103113</v>
      </c>
      <c r="B9902" s="17" t="s">
        <v>9871</v>
      </c>
      <c r="C9902" s="20" t="s">
        <v>19</v>
      </c>
      <c r="D9902" s="21">
        <v>440.55</v>
      </c>
    </row>
    <row r="9903" spans="1:4" x14ac:dyDescent="0.2">
      <c r="A9903" s="20">
        <v>103114</v>
      </c>
      <c r="B9903" s="17" t="s">
        <v>9872</v>
      </c>
      <c r="C9903" s="20" t="s">
        <v>19</v>
      </c>
      <c r="D9903" s="21">
        <v>469.91</v>
      </c>
    </row>
    <row r="9904" spans="1:4" x14ac:dyDescent="0.2">
      <c r="A9904" s="20">
        <v>103115</v>
      </c>
      <c r="B9904" s="17" t="s">
        <v>9873</v>
      </c>
      <c r="C9904" s="20" t="s">
        <v>19</v>
      </c>
      <c r="D9904" s="21">
        <v>528.61</v>
      </c>
    </row>
    <row r="9905" spans="1:4" x14ac:dyDescent="0.2">
      <c r="A9905" s="20">
        <v>103116</v>
      </c>
      <c r="B9905" s="17" t="s">
        <v>9874</v>
      </c>
      <c r="C9905" s="20" t="s">
        <v>19</v>
      </c>
      <c r="D9905" s="21">
        <v>642.45000000000005</v>
      </c>
    </row>
    <row r="9906" spans="1:4" x14ac:dyDescent="0.2">
      <c r="A9906" s="20">
        <v>103105</v>
      </c>
      <c r="B9906" s="17" t="s">
        <v>9875</v>
      </c>
      <c r="C9906" s="20" t="s">
        <v>19</v>
      </c>
      <c r="D9906" s="21">
        <v>57.93</v>
      </c>
    </row>
    <row r="9907" spans="1:4" x14ac:dyDescent="0.2">
      <c r="A9907" s="20">
        <v>103117</v>
      </c>
      <c r="B9907" s="17" t="s">
        <v>9876</v>
      </c>
      <c r="C9907" s="20" t="s">
        <v>19</v>
      </c>
      <c r="D9907" s="21">
        <v>701.15</v>
      </c>
    </row>
    <row r="9908" spans="1:4" x14ac:dyDescent="0.2">
      <c r="A9908" s="20">
        <v>103118</v>
      </c>
      <c r="B9908" s="17" t="s">
        <v>9877</v>
      </c>
      <c r="C9908" s="20" t="s">
        <v>19</v>
      </c>
      <c r="D9908" s="21">
        <v>814.99</v>
      </c>
    </row>
    <row r="9909" spans="1:4" x14ac:dyDescent="0.2">
      <c r="A9909" s="20">
        <v>103122</v>
      </c>
      <c r="B9909" s="17" t="s">
        <v>9878</v>
      </c>
      <c r="C9909" s="20" t="s">
        <v>19</v>
      </c>
      <c r="D9909" s="21">
        <v>94.55</v>
      </c>
    </row>
    <row r="9910" spans="1:4" x14ac:dyDescent="0.2">
      <c r="A9910" s="20">
        <v>103135</v>
      </c>
      <c r="B9910" s="17" t="s">
        <v>9879</v>
      </c>
      <c r="C9910" s="20" t="s">
        <v>19</v>
      </c>
      <c r="D9910" s="21">
        <v>1300.55</v>
      </c>
    </row>
    <row r="9911" spans="1:4" x14ac:dyDescent="0.2">
      <c r="A9911" s="20">
        <v>103136</v>
      </c>
      <c r="B9911" s="17" t="s">
        <v>9880</v>
      </c>
      <c r="C9911" s="20" t="s">
        <v>19</v>
      </c>
      <c r="D9911" s="21">
        <v>1559.37</v>
      </c>
    </row>
    <row r="9912" spans="1:4" x14ac:dyDescent="0.2">
      <c r="A9912" s="20">
        <v>103123</v>
      </c>
      <c r="B9912" s="17" t="s">
        <v>9881</v>
      </c>
      <c r="C9912" s="20" t="s">
        <v>19</v>
      </c>
      <c r="D9912" s="21">
        <v>138.58000000000001</v>
      </c>
    </row>
    <row r="9913" spans="1:4" x14ac:dyDescent="0.2">
      <c r="A9913" s="20">
        <v>103124</v>
      </c>
      <c r="B9913" s="17" t="s">
        <v>9882</v>
      </c>
      <c r="C9913" s="20" t="s">
        <v>19</v>
      </c>
      <c r="D9913" s="21">
        <v>182.6</v>
      </c>
    </row>
    <row r="9914" spans="1:4" x14ac:dyDescent="0.2">
      <c r="A9914" s="20">
        <v>103125</v>
      </c>
      <c r="B9914" s="17" t="s">
        <v>9883</v>
      </c>
      <c r="C9914" s="20" t="s">
        <v>19</v>
      </c>
      <c r="D9914" s="21">
        <v>309.33999999999997</v>
      </c>
    </row>
    <row r="9915" spans="1:4" x14ac:dyDescent="0.2">
      <c r="A9915" s="20">
        <v>103126</v>
      </c>
      <c r="B9915" s="17" t="s">
        <v>9884</v>
      </c>
      <c r="C9915" s="20" t="s">
        <v>19</v>
      </c>
      <c r="D9915" s="21">
        <v>353.35</v>
      </c>
    </row>
    <row r="9916" spans="1:4" x14ac:dyDescent="0.2">
      <c r="A9916" s="20">
        <v>103127</v>
      </c>
      <c r="B9916" s="17" t="s">
        <v>9885</v>
      </c>
      <c r="C9916" s="20" t="s">
        <v>19</v>
      </c>
      <c r="D9916" s="21">
        <v>480.12</v>
      </c>
    </row>
    <row r="9917" spans="1:4" x14ac:dyDescent="0.2">
      <c r="A9917" s="20">
        <v>103128</v>
      </c>
      <c r="B9917" s="17" t="s">
        <v>9886</v>
      </c>
      <c r="C9917" s="20" t="s">
        <v>19</v>
      </c>
      <c r="D9917" s="21">
        <v>524.13</v>
      </c>
    </row>
    <row r="9918" spans="1:4" x14ac:dyDescent="0.2">
      <c r="A9918" s="20">
        <v>103129</v>
      </c>
      <c r="B9918" s="17" t="s">
        <v>9887</v>
      </c>
      <c r="C9918" s="20" t="s">
        <v>19</v>
      </c>
      <c r="D9918" s="21">
        <v>650.89</v>
      </c>
    </row>
    <row r="9919" spans="1:4" x14ac:dyDescent="0.2">
      <c r="A9919" s="20">
        <v>103130</v>
      </c>
      <c r="B9919" s="17" t="s">
        <v>9888</v>
      </c>
      <c r="C9919" s="20" t="s">
        <v>19</v>
      </c>
      <c r="D9919" s="21">
        <v>694.89</v>
      </c>
    </row>
    <row r="9920" spans="1:4" x14ac:dyDescent="0.2">
      <c r="A9920" s="20">
        <v>103131</v>
      </c>
      <c r="B9920" s="17" t="s">
        <v>9889</v>
      </c>
      <c r="C9920" s="20" t="s">
        <v>19</v>
      </c>
      <c r="D9920" s="21">
        <v>782.93</v>
      </c>
    </row>
    <row r="9921" spans="1:4" x14ac:dyDescent="0.2">
      <c r="A9921" s="20">
        <v>103132</v>
      </c>
      <c r="B9921" s="17" t="s">
        <v>9890</v>
      </c>
      <c r="C9921" s="20" t="s">
        <v>19</v>
      </c>
      <c r="D9921" s="21">
        <v>953.7</v>
      </c>
    </row>
    <row r="9922" spans="1:4" x14ac:dyDescent="0.2">
      <c r="A9922" s="20">
        <v>103121</v>
      </c>
      <c r="B9922" s="17" t="s">
        <v>9891</v>
      </c>
      <c r="C9922" s="20" t="s">
        <v>19</v>
      </c>
      <c r="D9922" s="21">
        <v>76.94</v>
      </c>
    </row>
    <row r="9923" spans="1:4" x14ac:dyDescent="0.2">
      <c r="A9923" s="20">
        <v>103133</v>
      </c>
      <c r="B9923" s="17" t="s">
        <v>9892</v>
      </c>
      <c r="C9923" s="20" t="s">
        <v>19</v>
      </c>
      <c r="D9923" s="21">
        <v>1041.74</v>
      </c>
    </row>
    <row r="9924" spans="1:4" x14ac:dyDescent="0.2">
      <c r="A9924" s="20">
        <v>103134</v>
      </c>
      <c r="B9924" s="17" t="s">
        <v>9893</v>
      </c>
      <c r="C9924" s="20" t="s">
        <v>19</v>
      </c>
      <c r="D9924" s="21">
        <v>1212.51</v>
      </c>
    </row>
    <row r="9925" spans="1:4" x14ac:dyDescent="0.2">
      <c r="A9925" s="20">
        <v>103090</v>
      </c>
      <c r="B9925" s="17" t="s">
        <v>9894</v>
      </c>
      <c r="C9925" s="20" t="s">
        <v>26</v>
      </c>
      <c r="D9925" s="21">
        <v>17.18</v>
      </c>
    </row>
    <row r="9926" spans="1:4" x14ac:dyDescent="0.2">
      <c r="A9926" s="20">
        <v>103103</v>
      </c>
      <c r="B9926" s="17" t="s">
        <v>9895</v>
      </c>
      <c r="C9926" s="20" t="s">
        <v>26</v>
      </c>
      <c r="D9926" s="21">
        <v>171.06</v>
      </c>
    </row>
    <row r="9927" spans="1:4" x14ac:dyDescent="0.2">
      <c r="A9927" s="20">
        <v>103104</v>
      </c>
      <c r="B9927" s="17" t="s">
        <v>9896</v>
      </c>
      <c r="C9927" s="20" t="s">
        <v>26</v>
      </c>
      <c r="D9927" s="21">
        <v>204.64</v>
      </c>
    </row>
    <row r="9928" spans="1:4" x14ac:dyDescent="0.2">
      <c r="A9928" s="20">
        <v>103091</v>
      </c>
      <c r="B9928" s="17" t="s">
        <v>9897</v>
      </c>
      <c r="C9928" s="20" t="s">
        <v>26</v>
      </c>
      <c r="D9928" s="21">
        <v>24.27</v>
      </c>
    </row>
    <row r="9929" spans="1:4" x14ac:dyDescent="0.2">
      <c r="A9929" s="20">
        <v>103092</v>
      </c>
      <c r="B9929" s="17" t="s">
        <v>9898</v>
      </c>
      <c r="C9929" s="20" t="s">
        <v>26</v>
      </c>
      <c r="D9929" s="21">
        <v>31.38</v>
      </c>
    </row>
    <row r="9930" spans="1:4" x14ac:dyDescent="0.2">
      <c r="A9930" s="20">
        <v>103093</v>
      </c>
      <c r="B9930" s="17" t="s">
        <v>9899</v>
      </c>
      <c r="C9930" s="20" t="s">
        <v>26</v>
      </c>
      <c r="D9930" s="21">
        <v>48</v>
      </c>
    </row>
    <row r="9931" spans="1:4" x14ac:dyDescent="0.2">
      <c r="A9931" s="20">
        <v>103094</v>
      </c>
      <c r="B9931" s="17" t="s">
        <v>9900</v>
      </c>
      <c r="C9931" s="20" t="s">
        <v>26</v>
      </c>
      <c r="D9931" s="21">
        <v>55.12</v>
      </c>
    </row>
    <row r="9932" spans="1:4" x14ac:dyDescent="0.2">
      <c r="A9932" s="20">
        <v>103095</v>
      </c>
      <c r="B9932" s="17" t="s">
        <v>9901</v>
      </c>
      <c r="C9932" s="20" t="s">
        <v>26</v>
      </c>
      <c r="D9932" s="21">
        <v>71.72</v>
      </c>
    </row>
    <row r="9933" spans="1:4" x14ac:dyDescent="0.2">
      <c r="A9933" s="20">
        <v>103096</v>
      </c>
      <c r="B9933" s="17" t="s">
        <v>9902</v>
      </c>
      <c r="C9933" s="20" t="s">
        <v>26</v>
      </c>
      <c r="D9933" s="21">
        <v>78.86</v>
      </c>
    </row>
    <row r="9934" spans="1:4" x14ac:dyDescent="0.2">
      <c r="A9934" s="20">
        <v>103097</v>
      </c>
      <c r="B9934" s="17" t="s">
        <v>9903</v>
      </c>
      <c r="C9934" s="20" t="s">
        <v>26</v>
      </c>
      <c r="D9934" s="21">
        <v>95.46</v>
      </c>
    </row>
    <row r="9935" spans="1:4" x14ac:dyDescent="0.2">
      <c r="A9935" s="20">
        <v>103098</v>
      </c>
      <c r="B9935" s="17" t="s">
        <v>9904</v>
      </c>
      <c r="C9935" s="20" t="s">
        <v>26</v>
      </c>
      <c r="D9935" s="21">
        <v>102.59</v>
      </c>
    </row>
    <row r="9936" spans="1:4" x14ac:dyDescent="0.2">
      <c r="A9936" s="20">
        <v>103099</v>
      </c>
      <c r="B9936" s="17" t="s">
        <v>9905</v>
      </c>
      <c r="C9936" s="20" t="s">
        <v>26</v>
      </c>
      <c r="D9936" s="21">
        <v>116.79</v>
      </c>
    </row>
    <row r="9937" spans="1:4" x14ac:dyDescent="0.2">
      <c r="A9937" s="20">
        <v>103100</v>
      </c>
      <c r="B9937" s="17" t="s">
        <v>9906</v>
      </c>
      <c r="C9937" s="20" t="s">
        <v>26</v>
      </c>
      <c r="D9937" s="21">
        <v>124.76</v>
      </c>
    </row>
    <row r="9938" spans="1:4" x14ac:dyDescent="0.2">
      <c r="A9938" s="20">
        <v>103089</v>
      </c>
      <c r="B9938" s="17" t="s">
        <v>9907</v>
      </c>
      <c r="C9938" s="20" t="s">
        <v>26</v>
      </c>
      <c r="D9938" s="21">
        <v>14.33</v>
      </c>
    </row>
    <row r="9939" spans="1:4" x14ac:dyDescent="0.2">
      <c r="A9939" s="20">
        <v>103101</v>
      </c>
      <c r="B9939" s="17" t="s">
        <v>9908</v>
      </c>
      <c r="C9939" s="20" t="s">
        <v>26</v>
      </c>
      <c r="D9939" s="21">
        <v>137.47999999999999</v>
      </c>
    </row>
    <row r="9940" spans="1:4" x14ac:dyDescent="0.2">
      <c r="A9940" s="20">
        <v>103102</v>
      </c>
      <c r="B9940" s="17" t="s">
        <v>9909</v>
      </c>
      <c r="C9940" s="20" t="s">
        <v>26</v>
      </c>
      <c r="D9940" s="21">
        <v>158.33000000000001</v>
      </c>
    </row>
    <row r="9941" spans="1:4" x14ac:dyDescent="0.2">
      <c r="A9941" s="20">
        <v>101112</v>
      </c>
      <c r="B9941" s="17" t="s">
        <v>9910</v>
      </c>
      <c r="C9941" s="20" t="s">
        <v>105</v>
      </c>
      <c r="D9941" s="21">
        <v>1004</v>
      </c>
    </row>
    <row r="9942" spans="1:4" x14ac:dyDescent="0.2">
      <c r="A9942" s="20">
        <v>101113</v>
      </c>
      <c r="B9942" s="17" t="s">
        <v>9911</v>
      </c>
      <c r="C9942" s="20" t="s">
        <v>105</v>
      </c>
      <c r="D9942" s="21">
        <v>963.27</v>
      </c>
    </row>
    <row r="9943" spans="1:4" x14ac:dyDescent="0.2">
      <c r="A9943" s="20">
        <v>101098</v>
      </c>
      <c r="B9943" s="17" t="s">
        <v>9912</v>
      </c>
      <c r="C9943" s="20" t="s">
        <v>105</v>
      </c>
      <c r="D9943" s="21">
        <v>1212.81</v>
      </c>
    </row>
    <row r="9944" spans="1:4" x14ac:dyDescent="0.2">
      <c r="A9944" s="20">
        <v>101106</v>
      </c>
      <c r="B9944" s="17" t="s">
        <v>9913</v>
      </c>
      <c r="C9944" s="20" t="s">
        <v>105</v>
      </c>
      <c r="D9944" s="21">
        <v>1169.8699999999999</v>
      </c>
    </row>
    <row r="9945" spans="1:4" x14ac:dyDescent="0.2">
      <c r="A9945" s="20">
        <v>101102</v>
      </c>
      <c r="B9945" s="17" t="s">
        <v>9914</v>
      </c>
      <c r="C9945" s="20" t="s">
        <v>105</v>
      </c>
      <c r="D9945" s="21">
        <v>858.74</v>
      </c>
    </row>
    <row r="9946" spans="1:4" x14ac:dyDescent="0.2">
      <c r="A9946" s="20">
        <v>101110</v>
      </c>
      <c r="B9946" s="17" t="s">
        <v>9915</v>
      </c>
      <c r="C9946" s="20" t="s">
        <v>105</v>
      </c>
      <c r="D9946" s="21">
        <v>809.3</v>
      </c>
    </row>
    <row r="9947" spans="1:4" x14ac:dyDescent="0.2">
      <c r="A9947" s="20">
        <v>101099</v>
      </c>
      <c r="B9947" s="17" t="s">
        <v>9916</v>
      </c>
      <c r="C9947" s="20" t="s">
        <v>105</v>
      </c>
      <c r="D9947" s="21">
        <v>1101.31</v>
      </c>
    </row>
    <row r="9948" spans="1:4" x14ac:dyDescent="0.2">
      <c r="A9948" s="20">
        <v>101107</v>
      </c>
      <c r="B9948" s="17" t="s">
        <v>9917</v>
      </c>
      <c r="C9948" s="20" t="s">
        <v>105</v>
      </c>
      <c r="D9948" s="21">
        <v>1060.48</v>
      </c>
    </row>
    <row r="9949" spans="1:4" x14ac:dyDescent="0.2">
      <c r="A9949" s="20">
        <v>101103</v>
      </c>
      <c r="B9949" s="17" t="s">
        <v>9918</v>
      </c>
      <c r="C9949" s="20" t="s">
        <v>105</v>
      </c>
      <c r="D9949" s="21">
        <v>809.02</v>
      </c>
    </row>
    <row r="9950" spans="1:4" x14ac:dyDescent="0.2">
      <c r="A9950" s="20">
        <v>101111</v>
      </c>
      <c r="B9950" s="17" t="s">
        <v>9919</v>
      </c>
      <c r="C9950" s="20" t="s">
        <v>105</v>
      </c>
      <c r="D9950" s="21">
        <v>762.57</v>
      </c>
    </row>
    <row r="9951" spans="1:4" x14ac:dyDescent="0.2">
      <c r="A9951" s="20">
        <v>101096</v>
      </c>
      <c r="B9951" s="17" t="s">
        <v>9920</v>
      </c>
      <c r="C9951" s="20" t="s">
        <v>105</v>
      </c>
      <c r="D9951" s="21">
        <v>1434.41</v>
      </c>
    </row>
    <row r="9952" spans="1:4" x14ac:dyDescent="0.2">
      <c r="A9952" s="20">
        <v>101104</v>
      </c>
      <c r="B9952" s="17" t="s">
        <v>9921</v>
      </c>
      <c r="C9952" s="20" t="s">
        <v>105</v>
      </c>
      <c r="D9952" s="21">
        <v>1388.13</v>
      </c>
    </row>
    <row r="9953" spans="1:4" x14ac:dyDescent="0.2">
      <c r="A9953" s="20">
        <v>101100</v>
      </c>
      <c r="B9953" s="17" t="s">
        <v>9922</v>
      </c>
      <c r="C9953" s="20" t="s">
        <v>105</v>
      </c>
      <c r="D9953" s="21">
        <v>916.11</v>
      </c>
    </row>
    <row r="9954" spans="1:4" x14ac:dyDescent="0.2">
      <c r="A9954" s="20">
        <v>101108</v>
      </c>
      <c r="B9954" s="17" t="s">
        <v>9923</v>
      </c>
      <c r="C9954" s="20" t="s">
        <v>105</v>
      </c>
      <c r="D9954" s="21">
        <v>862.03</v>
      </c>
    </row>
    <row r="9955" spans="1:4" x14ac:dyDescent="0.2">
      <c r="A9955" s="20">
        <v>101097</v>
      </c>
      <c r="B9955" s="17" t="s">
        <v>9924</v>
      </c>
      <c r="C9955" s="20" t="s">
        <v>105</v>
      </c>
      <c r="D9955" s="21">
        <v>1339.45</v>
      </c>
    </row>
    <row r="9956" spans="1:4" x14ac:dyDescent="0.2">
      <c r="A9956" s="20">
        <v>101105</v>
      </c>
      <c r="B9956" s="17" t="s">
        <v>9925</v>
      </c>
      <c r="C9956" s="20" t="s">
        <v>105</v>
      </c>
      <c r="D9956" s="21">
        <v>1294.24</v>
      </c>
    </row>
    <row r="9957" spans="1:4" x14ac:dyDescent="0.2">
      <c r="A9957" s="20">
        <v>101101</v>
      </c>
      <c r="B9957" s="17" t="s">
        <v>9926</v>
      </c>
      <c r="C9957" s="20" t="s">
        <v>105</v>
      </c>
      <c r="D9957" s="21">
        <v>890.29</v>
      </c>
    </row>
    <row r="9958" spans="1:4" x14ac:dyDescent="0.2">
      <c r="A9958" s="20">
        <v>101109</v>
      </c>
      <c r="B9958" s="17" t="s">
        <v>9927</v>
      </c>
      <c r="C9958" s="20" t="s">
        <v>105</v>
      </c>
      <c r="D9958" s="21">
        <v>837.69</v>
      </c>
    </row>
    <row r="9959" spans="1:4" x14ac:dyDescent="0.2">
      <c r="A9959" s="20">
        <v>106209</v>
      </c>
      <c r="B9959" s="17" t="s">
        <v>9928</v>
      </c>
      <c r="C9959" s="20" t="s">
        <v>19</v>
      </c>
      <c r="D9959" s="21">
        <v>0</v>
      </c>
    </row>
    <row r="9960" spans="1:4" x14ac:dyDescent="0.2">
      <c r="A9960" s="20">
        <v>106172</v>
      </c>
      <c r="B9960" s="17" t="s">
        <v>9929</v>
      </c>
      <c r="C9960" s="20" t="s">
        <v>26</v>
      </c>
      <c r="D9960" s="21">
        <v>0</v>
      </c>
    </row>
    <row r="9961" spans="1:4" x14ac:dyDescent="0.2">
      <c r="A9961" s="20">
        <v>106173</v>
      </c>
      <c r="B9961" s="17" t="s">
        <v>9930</v>
      </c>
      <c r="C9961" s="20" t="s">
        <v>26</v>
      </c>
      <c r="D9961" s="21">
        <v>0</v>
      </c>
    </row>
    <row r="9962" spans="1:4" x14ac:dyDescent="0.2">
      <c r="A9962" s="20">
        <v>106174</v>
      </c>
      <c r="B9962" s="17" t="s">
        <v>9931</v>
      </c>
      <c r="C9962" s="20" t="s">
        <v>26</v>
      </c>
      <c r="D9962" s="21">
        <v>0</v>
      </c>
    </row>
    <row r="9963" spans="1:4" x14ac:dyDescent="0.2">
      <c r="A9963" s="20">
        <v>106175</v>
      </c>
      <c r="B9963" s="17" t="s">
        <v>9932</v>
      </c>
      <c r="C9963" s="20" t="s">
        <v>26</v>
      </c>
      <c r="D9963" s="21">
        <v>0</v>
      </c>
    </row>
    <row r="9964" spans="1:4" x14ac:dyDescent="0.2">
      <c r="A9964" s="20">
        <v>106176</v>
      </c>
      <c r="B9964" s="17" t="s">
        <v>9933</v>
      </c>
      <c r="C9964" s="20" t="s">
        <v>26</v>
      </c>
      <c r="D9964" s="21">
        <v>0</v>
      </c>
    </row>
    <row r="9965" spans="1:4" x14ac:dyDescent="0.2">
      <c r="A9965" s="20">
        <v>106177</v>
      </c>
      <c r="B9965" s="17" t="s">
        <v>9934</v>
      </c>
      <c r="C9965" s="20" t="s">
        <v>26</v>
      </c>
      <c r="D9965" s="21">
        <v>0</v>
      </c>
    </row>
    <row r="9966" spans="1:4" x14ac:dyDescent="0.2">
      <c r="A9966" s="20">
        <v>106178</v>
      </c>
      <c r="B9966" s="17" t="s">
        <v>9935</v>
      </c>
      <c r="C9966" s="20" t="s">
        <v>26</v>
      </c>
      <c r="D9966" s="21">
        <v>0</v>
      </c>
    </row>
    <row r="9967" spans="1:4" x14ac:dyDescent="0.2">
      <c r="A9967" s="20">
        <v>106179</v>
      </c>
      <c r="B9967" s="17" t="s">
        <v>9936</v>
      </c>
      <c r="C9967" s="20" t="s">
        <v>26</v>
      </c>
      <c r="D9967" s="21">
        <v>0</v>
      </c>
    </row>
    <row r="9968" spans="1:4" x14ac:dyDescent="0.2">
      <c r="A9968" s="20">
        <v>106180</v>
      </c>
      <c r="B9968" s="17" t="s">
        <v>9937</v>
      </c>
      <c r="C9968" s="20" t="s">
        <v>26</v>
      </c>
      <c r="D9968" s="21">
        <v>0</v>
      </c>
    </row>
    <row r="9969" spans="1:4" x14ac:dyDescent="0.2">
      <c r="A9969" s="20">
        <v>106181</v>
      </c>
      <c r="B9969" s="17" t="s">
        <v>9938</v>
      </c>
      <c r="C9969" s="20" t="s">
        <v>26</v>
      </c>
      <c r="D9969" s="21">
        <v>0</v>
      </c>
    </row>
    <row r="9970" spans="1:4" x14ac:dyDescent="0.2">
      <c r="A9970" s="20">
        <v>106182</v>
      </c>
      <c r="B9970" s="17" t="s">
        <v>9939</v>
      </c>
      <c r="C9970" s="20" t="s">
        <v>26</v>
      </c>
      <c r="D9970" s="21">
        <v>0</v>
      </c>
    </row>
    <row r="9971" spans="1:4" x14ac:dyDescent="0.2">
      <c r="A9971" s="20">
        <v>106183</v>
      </c>
      <c r="B9971" s="17" t="s">
        <v>9940</v>
      </c>
      <c r="C9971" s="20" t="s">
        <v>26</v>
      </c>
      <c r="D9971" s="21">
        <v>0</v>
      </c>
    </row>
    <row r="9972" spans="1:4" x14ac:dyDescent="0.2">
      <c r="A9972" s="20">
        <v>106184</v>
      </c>
      <c r="B9972" s="17" t="s">
        <v>9941</v>
      </c>
      <c r="C9972" s="20" t="s">
        <v>26</v>
      </c>
      <c r="D9972" s="21">
        <v>0</v>
      </c>
    </row>
    <row r="9973" spans="1:4" x14ac:dyDescent="0.2">
      <c r="A9973" s="20">
        <v>106185</v>
      </c>
      <c r="B9973" s="17" t="s">
        <v>9942</v>
      </c>
      <c r="C9973" s="20" t="s">
        <v>26</v>
      </c>
      <c r="D9973" s="21">
        <v>0</v>
      </c>
    </row>
    <row r="9974" spans="1:4" x14ac:dyDescent="0.2">
      <c r="A9974" s="20">
        <v>106186</v>
      </c>
      <c r="B9974" s="17" t="s">
        <v>9943</v>
      </c>
      <c r="C9974" s="20" t="s">
        <v>26</v>
      </c>
      <c r="D9974" s="21">
        <v>0</v>
      </c>
    </row>
    <row r="9975" spans="1:4" x14ac:dyDescent="0.2">
      <c r="A9975" s="20">
        <v>106187</v>
      </c>
      <c r="B9975" s="17" t="s">
        <v>9944</v>
      </c>
      <c r="C9975" s="20" t="s">
        <v>26</v>
      </c>
      <c r="D9975" s="21">
        <v>0</v>
      </c>
    </row>
    <row r="9976" spans="1:4" x14ac:dyDescent="0.2">
      <c r="A9976" s="20">
        <v>106188</v>
      </c>
      <c r="B9976" s="17" t="s">
        <v>9945</v>
      </c>
      <c r="C9976" s="20" t="s">
        <v>26</v>
      </c>
      <c r="D9976" s="21">
        <v>0</v>
      </c>
    </row>
    <row r="9977" spans="1:4" x14ac:dyDescent="0.2">
      <c r="A9977" s="20">
        <v>106189</v>
      </c>
      <c r="B9977" s="17" t="s">
        <v>9946</v>
      </c>
      <c r="C9977" s="20" t="s">
        <v>26</v>
      </c>
      <c r="D9977" s="21">
        <v>0</v>
      </c>
    </row>
    <row r="9978" spans="1:4" x14ac:dyDescent="0.2">
      <c r="A9978" s="20">
        <v>106190</v>
      </c>
      <c r="B9978" s="17" t="s">
        <v>9947</v>
      </c>
      <c r="C9978" s="20" t="s">
        <v>26</v>
      </c>
      <c r="D9978" s="21">
        <v>0</v>
      </c>
    </row>
    <row r="9979" spans="1:4" x14ac:dyDescent="0.2">
      <c r="A9979" s="20">
        <v>106191</v>
      </c>
      <c r="B9979" s="17" t="s">
        <v>9948</v>
      </c>
      <c r="C9979" s="20" t="s">
        <v>26</v>
      </c>
      <c r="D9979" s="21">
        <v>0</v>
      </c>
    </row>
    <row r="9980" spans="1:4" x14ac:dyDescent="0.2">
      <c r="A9980" s="20">
        <v>106192</v>
      </c>
      <c r="B9980" s="17" t="s">
        <v>9949</v>
      </c>
      <c r="C9980" s="20" t="s">
        <v>26</v>
      </c>
      <c r="D9980" s="21">
        <v>0</v>
      </c>
    </row>
    <row r="9981" spans="1:4" x14ac:dyDescent="0.2">
      <c r="A9981" s="20">
        <v>106193</v>
      </c>
      <c r="B9981" s="17" t="s">
        <v>9950</v>
      </c>
      <c r="C9981" s="20" t="s">
        <v>26</v>
      </c>
      <c r="D9981" s="21">
        <v>0</v>
      </c>
    </row>
    <row r="9982" spans="1:4" x14ac:dyDescent="0.2">
      <c r="A9982" s="20">
        <v>106194</v>
      </c>
      <c r="B9982" s="17" t="s">
        <v>9951</v>
      </c>
      <c r="C9982" s="20" t="s">
        <v>26</v>
      </c>
      <c r="D9982" s="21">
        <v>0</v>
      </c>
    </row>
    <row r="9983" spans="1:4" x14ac:dyDescent="0.2">
      <c r="A9983" s="20">
        <v>106195</v>
      </c>
      <c r="B9983" s="17" t="s">
        <v>9952</v>
      </c>
      <c r="C9983" s="20" t="s">
        <v>26</v>
      </c>
      <c r="D9983" s="21">
        <v>0</v>
      </c>
    </row>
    <row r="9984" spans="1:4" x14ac:dyDescent="0.2">
      <c r="A9984" s="20">
        <v>106196</v>
      </c>
      <c r="B9984" s="17" t="s">
        <v>9953</v>
      </c>
      <c r="C9984" s="20" t="s">
        <v>26</v>
      </c>
      <c r="D9984" s="21">
        <v>0</v>
      </c>
    </row>
    <row r="9985" spans="1:4" x14ac:dyDescent="0.2">
      <c r="A9985" s="20">
        <v>106197</v>
      </c>
      <c r="B9985" s="17" t="s">
        <v>9954</v>
      </c>
      <c r="C9985" s="20" t="s">
        <v>26</v>
      </c>
      <c r="D9985" s="21">
        <v>0</v>
      </c>
    </row>
    <row r="9986" spans="1:4" x14ac:dyDescent="0.2">
      <c r="A9986" s="20">
        <v>106200</v>
      </c>
      <c r="B9986" s="17" t="s">
        <v>9955</v>
      </c>
      <c r="C9986" s="20" t="s">
        <v>26</v>
      </c>
      <c r="D9986" s="21">
        <v>0</v>
      </c>
    </row>
    <row r="9987" spans="1:4" x14ac:dyDescent="0.2">
      <c r="A9987" s="20">
        <v>106198</v>
      </c>
      <c r="B9987" s="17" t="s">
        <v>9956</v>
      </c>
      <c r="C9987" s="20" t="s">
        <v>26</v>
      </c>
      <c r="D9987" s="21">
        <v>0</v>
      </c>
    </row>
    <row r="9988" spans="1:4" x14ac:dyDescent="0.2">
      <c r="A9988" s="20">
        <v>106199</v>
      </c>
      <c r="B9988" s="17" t="s">
        <v>9957</v>
      </c>
      <c r="C9988" s="20" t="s">
        <v>26</v>
      </c>
      <c r="D9988" s="21">
        <v>0</v>
      </c>
    </row>
    <row r="9989" spans="1:4" x14ac:dyDescent="0.2">
      <c r="A9989" s="20">
        <v>106201</v>
      </c>
      <c r="B9989" s="17" t="s">
        <v>9958</v>
      </c>
      <c r="C9989" s="20" t="s">
        <v>26</v>
      </c>
      <c r="D9989" s="21">
        <v>0</v>
      </c>
    </row>
    <row r="9990" spans="1:4" x14ac:dyDescent="0.2">
      <c r="A9990" s="20">
        <v>106202</v>
      </c>
      <c r="B9990" s="17" t="s">
        <v>9959</v>
      </c>
      <c r="C9990" s="20" t="s">
        <v>26</v>
      </c>
      <c r="D9990" s="21">
        <v>0</v>
      </c>
    </row>
    <row r="9991" spans="1:4" x14ac:dyDescent="0.2">
      <c r="A9991" s="20">
        <v>106203</v>
      </c>
      <c r="B9991" s="17" t="s">
        <v>9960</v>
      </c>
      <c r="C9991" s="20" t="s">
        <v>26</v>
      </c>
      <c r="D9991" s="21">
        <v>0</v>
      </c>
    </row>
    <row r="9992" spans="1:4" x14ac:dyDescent="0.2">
      <c r="A9992" s="20">
        <v>106204</v>
      </c>
      <c r="B9992" s="17" t="s">
        <v>9961</v>
      </c>
      <c r="C9992" s="20" t="s">
        <v>26</v>
      </c>
      <c r="D9992" s="21">
        <v>0</v>
      </c>
    </row>
    <row r="9993" spans="1:4" x14ac:dyDescent="0.2">
      <c r="A9993" s="20">
        <v>106205</v>
      </c>
      <c r="B9993" s="17" t="s">
        <v>9962</v>
      </c>
      <c r="C9993" s="20" t="s">
        <v>105</v>
      </c>
      <c r="D9993" s="21">
        <v>151.22</v>
      </c>
    </row>
    <row r="9994" spans="1:4" x14ac:dyDescent="0.2">
      <c r="A9994" s="20">
        <v>106206</v>
      </c>
      <c r="B9994" s="17" t="s">
        <v>9963</v>
      </c>
      <c r="C9994" s="20" t="s">
        <v>105</v>
      </c>
      <c r="D9994" s="21">
        <v>172.92</v>
      </c>
    </row>
    <row r="9995" spans="1:4" x14ac:dyDescent="0.2">
      <c r="A9995" s="20">
        <v>106207</v>
      </c>
      <c r="B9995" s="17" t="s">
        <v>9964</v>
      </c>
      <c r="C9995" s="20" t="s">
        <v>105</v>
      </c>
      <c r="D9995" s="21">
        <v>0</v>
      </c>
    </row>
    <row r="9996" spans="1:4" x14ac:dyDescent="0.2">
      <c r="A9996" s="20">
        <v>106208</v>
      </c>
      <c r="B9996" s="17" t="s">
        <v>9965</v>
      </c>
      <c r="C9996" s="20" t="s">
        <v>26</v>
      </c>
      <c r="D9996" s="21">
        <v>0</v>
      </c>
    </row>
    <row r="9997" spans="1:4" x14ac:dyDescent="0.2">
      <c r="A9997" s="20">
        <v>96393</v>
      </c>
      <c r="B9997" s="17" t="s">
        <v>9966</v>
      </c>
      <c r="C9997" s="20" t="s">
        <v>105</v>
      </c>
      <c r="D9997" s="21">
        <v>128.32</v>
      </c>
    </row>
    <row r="9998" spans="1:4" x14ac:dyDescent="0.2">
      <c r="A9998" s="20">
        <v>96394</v>
      </c>
      <c r="B9998" s="17" t="s">
        <v>9967</v>
      </c>
      <c r="C9998" s="20" t="s">
        <v>105</v>
      </c>
      <c r="D9998" s="21">
        <v>184.74</v>
      </c>
    </row>
    <row r="9999" spans="1:4" x14ac:dyDescent="0.2">
      <c r="A9999" s="20">
        <v>104363</v>
      </c>
      <c r="B9999" s="17" t="s">
        <v>9968</v>
      </c>
      <c r="C9999" s="20" t="s">
        <v>9476</v>
      </c>
      <c r="D9999" s="21">
        <v>0</v>
      </c>
    </row>
    <row r="10000" spans="1:4" x14ac:dyDescent="0.2">
      <c r="A10000" s="20">
        <v>104360</v>
      </c>
      <c r="B10000" s="17" t="s">
        <v>9969</v>
      </c>
      <c r="C10000" s="20" t="s">
        <v>9476</v>
      </c>
      <c r="D10000" s="21">
        <v>0</v>
      </c>
    </row>
    <row r="10001" spans="1:4" x14ac:dyDescent="0.2">
      <c r="A10001" s="20">
        <v>104358</v>
      </c>
      <c r="B10001" s="17" t="s">
        <v>9970</v>
      </c>
      <c r="C10001" s="20" t="s">
        <v>9476</v>
      </c>
      <c r="D10001" s="21">
        <v>0</v>
      </c>
    </row>
    <row r="10002" spans="1:4" x14ac:dyDescent="0.2">
      <c r="A10002" s="20">
        <v>104362</v>
      </c>
      <c r="B10002" s="17" t="s">
        <v>9971</v>
      </c>
      <c r="C10002" s="20" t="s">
        <v>9476</v>
      </c>
      <c r="D10002" s="21">
        <v>0</v>
      </c>
    </row>
    <row r="10003" spans="1:4" x14ac:dyDescent="0.2">
      <c r="A10003" s="20">
        <v>104361</v>
      </c>
      <c r="B10003" s="17" t="s">
        <v>9972</v>
      </c>
      <c r="C10003" s="20" t="s">
        <v>9476</v>
      </c>
      <c r="D10003" s="21">
        <v>0</v>
      </c>
    </row>
    <row r="10004" spans="1:4" x14ac:dyDescent="0.2">
      <c r="A10004" s="20">
        <v>104359</v>
      </c>
      <c r="B10004" s="17" t="s">
        <v>9973</v>
      </c>
      <c r="C10004" s="20" t="s">
        <v>9476</v>
      </c>
      <c r="D10004" s="21">
        <v>0</v>
      </c>
    </row>
    <row r="10005" spans="1:4" x14ac:dyDescent="0.2">
      <c r="A10005" s="20">
        <v>96395</v>
      </c>
      <c r="B10005" s="17" t="s">
        <v>9974</v>
      </c>
      <c r="C10005" s="20" t="s">
        <v>105</v>
      </c>
      <c r="D10005" s="21">
        <v>264.31</v>
      </c>
    </row>
    <row r="10006" spans="1:4" x14ac:dyDescent="0.2">
      <c r="A10006" s="20">
        <v>106102</v>
      </c>
      <c r="B10006" s="17" t="s">
        <v>9975</v>
      </c>
      <c r="C10006" s="20" t="s">
        <v>9476</v>
      </c>
      <c r="D10006" s="21">
        <v>0</v>
      </c>
    </row>
    <row r="10007" spans="1:4" x14ac:dyDescent="0.2">
      <c r="A10007" s="20">
        <v>106103</v>
      </c>
      <c r="B10007" s="17" t="s">
        <v>9976</v>
      </c>
      <c r="C10007" s="20" t="s">
        <v>9476</v>
      </c>
      <c r="D10007" s="21">
        <v>0</v>
      </c>
    </row>
    <row r="10008" spans="1:4" x14ac:dyDescent="0.2">
      <c r="A10008" s="20">
        <v>104373</v>
      </c>
      <c r="B10008" s="17" t="s">
        <v>9977</v>
      </c>
      <c r="C10008" s="20" t="s">
        <v>9476</v>
      </c>
      <c r="D10008" s="21">
        <v>0</v>
      </c>
    </row>
    <row r="10009" spans="1:4" x14ac:dyDescent="0.2">
      <c r="A10009" s="20">
        <v>104374</v>
      </c>
      <c r="B10009" s="17" t="s">
        <v>9978</v>
      </c>
      <c r="C10009" s="20" t="s">
        <v>9476</v>
      </c>
      <c r="D10009" s="21">
        <v>0</v>
      </c>
    </row>
    <row r="10010" spans="1:4" x14ac:dyDescent="0.2">
      <c r="A10010" s="20">
        <v>105529</v>
      </c>
      <c r="B10010" s="17" t="s">
        <v>9979</v>
      </c>
      <c r="C10010" s="20" t="s">
        <v>105</v>
      </c>
      <c r="D10010" s="21">
        <v>159.88999999999999</v>
      </c>
    </row>
    <row r="10011" spans="1:4" x14ac:dyDescent="0.2">
      <c r="A10011" s="20">
        <v>105530</v>
      </c>
      <c r="B10011" s="17" t="s">
        <v>9980</v>
      </c>
      <c r="C10011" s="20" t="s">
        <v>105</v>
      </c>
      <c r="D10011" s="21">
        <v>186.06</v>
      </c>
    </row>
    <row r="10012" spans="1:4" x14ac:dyDescent="0.2">
      <c r="A10012" s="20">
        <v>105531</v>
      </c>
      <c r="B10012" s="17" t="s">
        <v>9981</v>
      </c>
      <c r="C10012" s="20" t="s">
        <v>105</v>
      </c>
      <c r="D10012" s="21">
        <v>212.23</v>
      </c>
    </row>
    <row r="10013" spans="1:4" x14ac:dyDescent="0.2">
      <c r="A10013" s="20">
        <v>105527</v>
      </c>
      <c r="B10013" s="17" t="s">
        <v>9982</v>
      </c>
      <c r="C10013" s="20" t="s">
        <v>105</v>
      </c>
      <c r="D10013" s="21">
        <v>107.56</v>
      </c>
    </row>
    <row r="10014" spans="1:4" x14ac:dyDescent="0.2">
      <c r="A10014" s="20">
        <v>105532</v>
      </c>
      <c r="B10014" s="17" t="s">
        <v>9983</v>
      </c>
      <c r="C10014" s="20" t="s">
        <v>105</v>
      </c>
      <c r="D10014" s="21">
        <v>144.28</v>
      </c>
    </row>
    <row r="10015" spans="1:4" x14ac:dyDescent="0.2">
      <c r="A10015" s="20">
        <v>105533</v>
      </c>
      <c r="B10015" s="17" t="s">
        <v>9984</v>
      </c>
      <c r="C10015" s="20" t="s">
        <v>105</v>
      </c>
      <c r="D10015" s="21">
        <v>170.77</v>
      </c>
    </row>
    <row r="10016" spans="1:4" x14ac:dyDescent="0.2">
      <c r="A10016" s="20">
        <v>105534</v>
      </c>
      <c r="B10016" s="17" t="s">
        <v>9985</v>
      </c>
      <c r="C10016" s="20" t="s">
        <v>105</v>
      </c>
      <c r="D10016" s="21">
        <v>197.27</v>
      </c>
    </row>
    <row r="10017" spans="1:4" x14ac:dyDescent="0.2">
      <c r="A10017" s="20">
        <v>105528</v>
      </c>
      <c r="B10017" s="17" t="s">
        <v>9986</v>
      </c>
      <c r="C10017" s="20" t="s">
        <v>105</v>
      </c>
      <c r="D10017" s="21">
        <v>91.3</v>
      </c>
    </row>
    <row r="10018" spans="1:4" x14ac:dyDescent="0.2">
      <c r="A10018" s="20">
        <v>105523</v>
      </c>
      <c r="B10018" s="17" t="s">
        <v>9987</v>
      </c>
      <c r="C10018" s="20" t="s">
        <v>105</v>
      </c>
      <c r="D10018" s="21">
        <v>38.090000000000003</v>
      </c>
    </row>
    <row r="10019" spans="1:4" x14ac:dyDescent="0.2">
      <c r="A10019" s="20">
        <v>105759</v>
      </c>
      <c r="B10019" s="17" t="s">
        <v>9988</v>
      </c>
      <c r="C10019" s="20" t="s">
        <v>105</v>
      </c>
      <c r="D10019" s="21">
        <v>52.15</v>
      </c>
    </row>
    <row r="10020" spans="1:4" x14ac:dyDescent="0.2">
      <c r="A10020" s="20">
        <v>105524</v>
      </c>
      <c r="B10020" s="17" t="s">
        <v>9989</v>
      </c>
      <c r="C10020" s="20" t="s">
        <v>105</v>
      </c>
      <c r="D10020" s="21">
        <v>66.209999999999994</v>
      </c>
    </row>
    <row r="10021" spans="1:4" x14ac:dyDescent="0.2">
      <c r="A10021" s="20">
        <v>105525</v>
      </c>
      <c r="B10021" s="17" t="s">
        <v>9990</v>
      </c>
      <c r="C10021" s="20" t="s">
        <v>105</v>
      </c>
      <c r="D10021" s="21">
        <v>94.33</v>
      </c>
    </row>
    <row r="10022" spans="1:4" x14ac:dyDescent="0.2">
      <c r="A10022" s="20">
        <v>105526</v>
      </c>
      <c r="B10022" s="17" t="s">
        <v>9991</v>
      </c>
      <c r="C10022" s="20" t="s">
        <v>105</v>
      </c>
      <c r="D10022" s="21">
        <v>122.45</v>
      </c>
    </row>
    <row r="10023" spans="1:4" x14ac:dyDescent="0.2">
      <c r="A10023" s="20">
        <v>105034</v>
      </c>
      <c r="B10023" s="17" t="s">
        <v>9992</v>
      </c>
      <c r="C10023" s="20" t="s">
        <v>26</v>
      </c>
      <c r="D10023" s="21">
        <v>41.75</v>
      </c>
    </row>
    <row r="10024" spans="1:4" x14ac:dyDescent="0.2">
      <c r="A10024" s="20">
        <v>105033</v>
      </c>
      <c r="B10024" s="17" t="s">
        <v>9993</v>
      </c>
      <c r="C10024" s="20" t="s">
        <v>26</v>
      </c>
      <c r="D10024" s="21">
        <v>58.68</v>
      </c>
    </row>
    <row r="10025" spans="1:4" x14ac:dyDescent="0.2">
      <c r="A10025" s="20">
        <v>93205</v>
      </c>
      <c r="B10025" s="17" t="s">
        <v>9994</v>
      </c>
      <c r="C10025" s="20" t="s">
        <v>26</v>
      </c>
      <c r="D10025" s="21">
        <v>71.12</v>
      </c>
    </row>
    <row r="10026" spans="1:4" x14ac:dyDescent="0.2">
      <c r="A10026" s="20">
        <v>105032</v>
      </c>
      <c r="B10026" s="17" t="s">
        <v>9995</v>
      </c>
      <c r="C10026" s="20" t="s">
        <v>26</v>
      </c>
      <c r="D10026" s="21">
        <v>31.73</v>
      </c>
    </row>
    <row r="10027" spans="1:4" x14ac:dyDescent="0.2">
      <c r="A10027" s="20">
        <v>105031</v>
      </c>
      <c r="B10027" s="17" t="s">
        <v>9996</v>
      </c>
      <c r="C10027" s="20" t="s">
        <v>26</v>
      </c>
      <c r="D10027" s="21">
        <v>47.15</v>
      </c>
    </row>
    <row r="10028" spans="1:4" x14ac:dyDescent="0.2">
      <c r="A10028" s="20">
        <v>93199</v>
      </c>
      <c r="B10028" s="17" t="s">
        <v>9997</v>
      </c>
      <c r="C10028" s="20" t="s">
        <v>26</v>
      </c>
      <c r="D10028" s="21">
        <v>50.31</v>
      </c>
    </row>
    <row r="10029" spans="1:4" x14ac:dyDescent="0.2">
      <c r="A10029" s="20">
        <v>105030</v>
      </c>
      <c r="B10029" s="17" t="s">
        <v>9998</v>
      </c>
      <c r="C10029" s="20" t="s">
        <v>26</v>
      </c>
      <c r="D10029" s="21">
        <v>44.37</v>
      </c>
    </row>
    <row r="10030" spans="1:4" x14ac:dyDescent="0.2">
      <c r="A10030" s="20">
        <v>105029</v>
      </c>
      <c r="B10030" s="17" t="s">
        <v>9999</v>
      </c>
      <c r="C10030" s="20" t="s">
        <v>26</v>
      </c>
      <c r="D10030" s="21">
        <v>52.56</v>
      </c>
    </row>
    <row r="10031" spans="1:4" x14ac:dyDescent="0.2">
      <c r="A10031" s="20">
        <v>93197</v>
      </c>
      <c r="B10031" s="17" t="s">
        <v>10000</v>
      </c>
      <c r="C10031" s="20" t="s">
        <v>26</v>
      </c>
      <c r="D10031" s="21">
        <v>60.82</v>
      </c>
    </row>
    <row r="10032" spans="1:4" x14ac:dyDescent="0.2">
      <c r="A10032" s="20">
        <v>105040</v>
      </c>
      <c r="B10032" s="17" t="s">
        <v>10001</v>
      </c>
      <c r="C10032" s="20" t="s">
        <v>26</v>
      </c>
      <c r="D10032" s="21">
        <v>37.71</v>
      </c>
    </row>
    <row r="10033" spans="1:4" x14ac:dyDescent="0.2">
      <c r="A10033" s="20">
        <v>105039</v>
      </c>
      <c r="B10033" s="17" t="s">
        <v>10002</v>
      </c>
      <c r="C10033" s="20" t="s">
        <v>26</v>
      </c>
      <c r="D10033" s="21">
        <v>55.71</v>
      </c>
    </row>
    <row r="10034" spans="1:4" x14ac:dyDescent="0.2">
      <c r="A10034" s="20">
        <v>105038</v>
      </c>
      <c r="B10034" s="17" t="s">
        <v>10003</v>
      </c>
      <c r="C10034" s="20" t="s">
        <v>26</v>
      </c>
      <c r="D10034" s="21">
        <v>77.349999999999994</v>
      </c>
    </row>
    <row r="10035" spans="1:4" x14ac:dyDescent="0.2">
      <c r="A10035" s="20">
        <v>105028</v>
      </c>
      <c r="B10035" s="17" t="s">
        <v>10004</v>
      </c>
      <c r="C10035" s="20" t="s">
        <v>26</v>
      </c>
      <c r="D10035" s="21">
        <v>22.54</v>
      </c>
    </row>
    <row r="10036" spans="1:4" x14ac:dyDescent="0.2">
      <c r="A10036" s="20">
        <v>105027</v>
      </c>
      <c r="B10036" s="17" t="s">
        <v>10005</v>
      </c>
      <c r="C10036" s="20" t="s">
        <v>26</v>
      </c>
      <c r="D10036" s="21">
        <v>25.54</v>
      </c>
    </row>
    <row r="10037" spans="1:4" x14ac:dyDescent="0.2">
      <c r="A10037" s="20">
        <v>93194</v>
      </c>
      <c r="B10037" s="17" t="s">
        <v>10006</v>
      </c>
      <c r="C10037" s="20" t="s">
        <v>26</v>
      </c>
      <c r="D10037" s="21">
        <v>28.87</v>
      </c>
    </row>
    <row r="10038" spans="1:4" x14ac:dyDescent="0.2">
      <c r="A10038" s="20">
        <v>93200</v>
      </c>
      <c r="B10038" s="17" t="s">
        <v>10007</v>
      </c>
      <c r="C10038" s="20" t="s">
        <v>26</v>
      </c>
      <c r="D10038" s="21">
        <v>14.36</v>
      </c>
    </row>
    <row r="10039" spans="1:4" x14ac:dyDescent="0.2">
      <c r="A10039" s="20">
        <v>93203</v>
      </c>
      <c r="B10039" s="17" t="s">
        <v>10008</v>
      </c>
      <c r="C10039" s="20" t="s">
        <v>26</v>
      </c>
      <c r="D10039" s="21">
        <v>13.56</v>
      </c>
    </row>
    <row r="10040" spans="1:4" x14ac:dyDescent="0.2">
      <c r="A10040" s="20">
        <v>93202</v>
      </c>
      <c r="B10040" s="17" t="s">
        <v>10009</v>
      </c>
      <c r="C10040" s="20" t="s">
        <v>26</v>
      </c>
      <c r="D10040" s="21">
        <v>32.770000000000003</v>
      </c>
    </row>
    <row r="10041" spans="1:4" x14ac:dyDescent="0.2">
      <c r="A10041" s="20">
        <v>105026</v>
      </c>
      <c r="B10041" s="17" t="s">
        <v>10010</v>
      </c>
      <c r="C10041" s="20" t="s">
        <v>26</v>
      </c>
      <c r="D10041" s="21">
        <v>42.59</v>
      </c>
    </row>
    <row r="10042" spans="1:4" x14ac:dyDescent="0.2">
      <c r="A10042" s="20">
        <v>105025</v>
      </c>
      <c r="B10042" s="17" t="s">
        <v>10011</v>
      </c>
      <c r="C10042" s="20" t="s">
        <v>26</v>
      </c>
      <c r="D10042" s="21">
        <v>60.57</v>
      </c>
    </row>
    <row r="10043" spans="1:4" x14ac:dyDescent="0.2">
      <c r="A10043" s="20">
        <v>93191</v>
      </c>
      <c r="B10043" s="17" t="s">
        <v>10012</v>
      </c>
      <c r="C10043" s="20" t="s">
        <v>26</v>
      </c>
      <c r="D10043" s="21">
        <v>73.53</v>
      </c>
    </row>
    <row r="10044" spans="1:4" x14ac:dyDescent="0.2">
      <c r="A10044" s="20">
        <v>105024</v>
      </c>
      <c r="B10044" s="17" t="s">
        <v>10013</v>
      </c>
      <c r="C10044" s="20" t="s">
        <v>26</v>
      </c>
      <c r="D10044" s="21">
        <v>58.9</v>
      </c>
    </row>
    <row r="10045" spans="1:4" x14ac:dyDescent="0.2">
      <c r="A10045" s="20">
        <v>105023</v>
      </c>
      <c r="B10045" s="17" t="s">
        <v>10014</v>
      </c>
      <c r="C10045" s="20" t="s">
        <v>26</v>
      </c>
      <c r="D10045" s="21">
        <v>71.819999999999993</v>
      </c>
    </row>
    <row r="10046" spans="1:4" x14ac:dyDescent="0.2">
      <c r="A10046" s="20">
        <v>93187</v>
      </c>
      <c r="B10046" s="17" t="s">
        <v>10015</v>
      </c>
      <c r="C10046" s="20" t="s">
        <v>26</v>
      </c>
      <c r="D10046" s="21">
        <v>84.73</v>
      </c>
    </row>
    <row r="10047" spans="1:4" x14ac:dyDescent="0.2">
      <c r="A10047" s="20">
        <v>105037</v>
      </c>
      <c r="B10047" s="17" t="s">
        <v>10016</v>
      </c>
      <c r="C10047" s="20" t="s">
        <v>26</v>
      </c>
      <c r="D10047" s="21">
        <v>37.92</v>
      </c>
    </row>
    <row r="10048" spans="1:4" x14ac:dyDescent="0.2">
      <c r="A10048" s="20">
        <v>105036</v>
      </c>
      <c r="B10048" s="17" t="s">
        <v>10017</v>
      </c>
      <c r="C10048" s="20" t="s">
        <v>26</v>
      </c>
      <c r="D10048" s="21">
        <v>55.98</v>
      </c>
    </row>
    <row r="10049" spans="1:4" x14ac:dyDescent="0.2">
      <c r="A10049" s="20">
        <v>105035</v>
      </c>
      <c r="B10049" s="17" t="s">
        <v>10018</v>
      </c>
      <c r="C10049" s="20" t="s">
        <v>26</v>
      </c>
      <c r="D10049" s="21">
        <v>77.599999999999994</v>
      </c>
    </row>
    <row r="10050" spans="1:4" x14ac:dyDescent="0.2">
      <c r="A10050" s="20">
        <v>105022</v>
      </c>
      <c r="B10050" s="17" t="s">
        <v>10019</v>
      </c>
      <c r="C10050" s="20" t="s">
        <v>26</v>
      </c>
      <c r="D10050" s="21">
        <v>22.96</v>
      </c>
    </row>
    <row r="10051" spans="1:4" x14ac:dyDescent="0.2">
      <c r="A10051" s="20">
        <v>105021</v>
      </c>
      <c r="B10051" s="17" t="s">
        <v>10020</v>
      </c>
      <c r="C10051" s="20" t="s">
        <v>26</v>
      </c>
      <c r="D10051" s="21">
        <v>25.99</v>
      </c>
    </row>
    <row r="10052" spans="1:4" x14ac:dyDescent="0.2">
      <c r="A10052" s="20">
        <v>93184</v>
      </c>
      <c r="B10052" s="17" t="s">
        <v>10021</v>
      </c>
      <c r="C10052" s="20" t="s">
        <v>26</v>
      </c>
      <c r="D10052" s="21">
        <v>29.78</v>
      </c>
    </row>
    <row r="10053" spans="1:4" x14ac:dyDescent="0.2">
      <c r="A10053" s="20">
        <v>106317</v>
      </c>
      <c r="B10053" s="17" t="s">
        <v>10022</v>
      </c>
      <c r="C10053" s="20" t="s">
        <v>17</v>
      </c>
      <c r="D10053" s="21">
        <v>0</v>
      </c>
    </row>
    <row r="10054" spans="1:4" x14ac:dyDescent="0.2">
      <c r="A10054" s="20">
        <v>102237</v>
      </c>
      <c r="B10054" s="17" t="s">
        <v>10023</v>
      </c>
      <c r="C10054" s="20" t="s">
        <v>17</v>
      </c>
      <c r="D10054" s="21">
        <v>0</v>
      </c>
    </row>
    <row r="10055" spans="1:4" x14ac:dyDescent="0.2">
      <c r="A10055" s="20">
        <v>102149</v>
      </c>
      <c r="B10055" s="17" t="s">
        <v>10024</v>
      </c>
      <c r="C10055" s="20" t="s">
        <v>17</v>
      </c>
      <c r="D10055" s="21">
        <v>0</v>
      </c>
    </row>
    <row r="10056" spans="1:4" x14ac:dyDescent="0.2">
      <c r="A10056" s="20">
        <v>102144</v>
      </c>
      <c r="B10056" s="17" t="s">
        <v>10025</v>
      </c>
      <c r="C10056" s="20" t="s">
        <v>17</v>
      </c>
      <c r="D10056" s="21">
        <v>0</v>
      </c>
    </row>
    <row r="10057" spans="1:4" x14ac:dyDescent="0.2">
      <c r="A10057" s="20">
        <v>102150</v>
      </c>
      <c r="B10057" s="17" t="s">
        <v>10026</v>
      </c>
      <c r="C10057" s="20" t="s">
        <v>17</v>
      </c>
      <c r="D10057" s="21">
        <v>0</v>
      </c>
    </row>
    <row r="10058" spans="1:4" x14ac:dyDescent="0.2">
      <c r="A10058" s="20">
        <v>102145</v>
      </c>
      <c r="B10058" s="17" t="s">
        <v>10027</v>
      </c>
      <c r="C10058" s="20" t="s">
        <v>17</v>
      </c>
      <c r="D10058" s="21">
        <v>0</v>
      </c>
    </row>
    <row r="10059" spans="1:4" x14ac:dyDescent="0.2">
      <c r="A10059" s="20">
        <v>102146</v>
      </c>
      <c r="B10059" s="17" t="s">
        <v>10028</v>
      </c>
      <c r="C10059" s="20" t="s">
        <v>17</v>
      </c>
      <c r="D10059" s="21">
        <v>0</v>
      </c>
    </row>
    <row r="10060" spans="1:4" x14ac:dyDescent="0.2">
      <c r="A10060" s="20">
        <v>102147</v>
      </c>
      <c r="B10060" s="17" t="s">
        <v>10029</v>
      </c>
      <c r="C10060" s="20" t="s">
        <v>17</v>
      </c>
      <c r="D10060" s="21">
        <v>0</v>
      </c>
    </row>
    <row r="10061" spans="1:4" x14ac:dyDescent="0.2">
      <c r="A10061" s="20">
        <v>102148</v>
      </c>
      <c r="B10061" s="17" t="s">
        <v>10030</v>
      </c>
      <c r="C10061" s="20" t="s">
        <v>17</v>
      </c>
      <c r="D10061" s="21">
        <v>0</v>
      </c>
    </row>
    <row r="10062" spans="1:4" x14ac:dyDescent="0.2">
      <c r="A10062" s="20">
        <v>102171</v>
      </c>
      <c r="B10062" s="17" t="s">
        <v>10031</v>
      </c>
      <c r="C10062" s="20" t="s">
        <v>17</v>
      </c>
      <c r="D10062" s="21">
        <v>602.07000000000005</v>
      </c>
    </row>
    <row r="10063" spans="1:4" x14ac:dyDescent="0.2">
      <c r="A10063" s="20">
        <v>102172</v>
      </c>
      <c r="B10063" s="17" t="s">
        <v>10032</v>
      </c>
      <c r="C10063" s="20" t="s">
        <v>17</v>
      </c>
      <c r="D10063" s="21">
        <v>589.08000000000004</v>
      </c>
    </row>
    <row r="10064" spans="1:4" x14ac:dyDescent="0.2">
      <c r="A10064" s="20">
        <v>102170</v>
      </c>
      <c r="B10064" s="17" t="s">
        <v>10033</v>
      </c>
      <c r="C10064" s="20" t="s">
        <v>17</v>
      </c>
      <c r="D10064" s="21">
        <v>314.37</v>
      </c>
    </row>
    <row r="10065" spans="1:4" x14ac:dyDescent="0.2">
      <c r="A10065" s="20">
        <v>102160</v>
      </c>
      <c r="B10065" s="17" t="s">
        <v>10034</v>
      </c>
      <c r="C10065" s="20" t="s">
        <v>17</v>
      </c>
      <c r="D10065" s="21">
        <v>207.24</v>
      </c>
    </row>
    <row r="10066" spans="1:4" x14ac:dyDescent="0.2">
      <c r="A10066" s="20">
        <v>106315</v>
      </c>
      <c r="B10066" s="17" t="s">
        <v>10035</v>
      </c>
      <c r="C10066" s="20" t="s">
        <v>17</v>
      </c>
      <c r="D10066" s="21">
        <v>0</v>
      </c>
    </row>
    <row r="10067" spans="1:4" x14ac:dyDescent="0.2">
      <c r="A10067" s="20">
        <v>102174</v>
      </c>
      <c r="B10067" s="17" t="s">
        <v>10036</v>
      </c>
      <c r="C10067" s="20" t="s">
        <v>17</v>
      </c>
      <c r="D10067" s="21">
        <v>0</v>
      </c>
    </row>
    <row r="10068" spans="1:4" x14ac:dyDescent="0.2">
      <c r="A10068" s="20">
        <v>106316</v>
      </c>
      <c r="B10068" s="17" t="s">
        <v>10037</v>
      </c>
      <c r="C10068" s="20" t="s">
        <v>17</v>
      </c>
      <c r="D10068" s="21">
        <v>0</v>
      </c>
    </row>
    <row r="10069" spans="1:4" x14ac:dyDescent="0.2">
      <c r="A10069" s="20">
        <v>102175</v>
      </c>
      <c r="B10069" s="17" t="s">
        <v>10038</v>
      </c>
      <c r="C10069" s="20" t="s">
        <v>17</v>
      </c>
      <c r="D10069" s="21">
        <v>0</v>
      </c>
    </row>
    <row r="10070" spans="1:4" x14ac:dyDescent="0.2">
      <c r="A10070" s="20">
        <v>106314</v>
      </c>
      <c r="B10070" s="17" t="s">
        <v>10039</v>
      </c>
      <c r="C10070" s="20" t="s">
        <v>17</v>
      </c>
      <c r="D10070" s="21">
        <v>0</v>
      </c>
    </row>
    <row r="10071" spans="1:4" x14ac:dyDescent="0.2">
      <c r="A10071" s="20">
        <v>102173</v>
      </c>
      <c r="B10071" s="17" t="s">
        <v>10040</v>
      </c>
      <c r="C10071" s="20" t="s">
        <v>17</v>
      </c>
      <c r="D10071" s="21">
        <v>0</v>
      </c>
    </row>
    <row r="10072" spans="1:4" x14ac:dyDescent="0.2">
      <c r="A10072" s="20">
        <v>102163</v>
      </c>
      <c r="B10072" s="17" t="s">
        <v>10041</v>
      </c>
      <c r="C10072" s="20" t="s">
        <v>17</v>
      </c>
      <c r="D10072" s="21">
        <v>409.37</v>
      </c>
    </row>
    <row r="10073" spans="1:4" x14ac:dyDescent="0.2">
      <c r="A10073" s="20">
        <v>102153</v>
      </c>
      <c r="B10073" s="17" t="s">
        <v>10042</v>
      </c>
      <c r="C10073" s="20" t="s">
        <v>17</v>
      </c>
      <c r="D10073" s="21">
        <v>302.24</v>
      </c>
    </row>
    <row r="10074" spans="1:4" x14ac:dyDescent="0.2">
      <c r="A10074" s="20">
        <v>102165</v>
      </c>
      <c r="B10074" s="17" t="s">
        <v>10043</v>
      </c>
      <c r="C10074" s="20" t="s">
        <v>17</v>
      </c>
      <c r="D10074" s="21">
        <v>400.54</v>
      </c>
    </row>
    <row r="10075" spans="1:4" x14ac:dyDescent="0.2">
      <c r="A10075" s="20">
        <v>102155</v>
      </c>
      <c r="B10075" s="17" t="s">
        <v>10044</v>
      </c>
      <c r="C10075" s="20" t="s">
        <v>17</v>
      </c>
      <c r="D10075" s="21">
        <v>312.77</v>
      </c>
    </row>
    <row r="10076" spans="1:4" x14ac:dyDescent="0.2">
      <c r="A10076" s="20">
        <v>102167</v>
      </c>
      <c r="B10076" s="17" t="s">
        <v>10045</v>
      </c>
      <c r="C10076" s="20" t="s">
        <v>17</v>
      </c>
      <c r="D10076" s="21">
        <v>478.25</v>
      </c>
    </row>
    <row r="10077" spans="1:4" x14ac:dyDescent="0.2">
      <c r="A10077" s="20">
        <v>102157</v>
      </c>
      <c r="B10077" s="17" t="s">
        <v>10046</v>
      </c>
      <c r="C10077" s="20" t="s">
        <v>17</v>
      </c>
      <c r="D10077" s="21">
        <v>410.13</v>
      </c>
    </row>
    <row r="10078" spans="1:4" x14ac:dyDescent="0.2">
      <c r="A10078" s="20">
        <v>102169</v>
      </c>
      <c r="B10078" s="17" t="s">
        <v>10047</v>
      </c>
      <c r="C10078" s="20" t="s">
        <v>17</v>
      </c>
      <c r="D10078" s="21">
        <v>538.49</v>
      </c>
    </row>
    <row r="10079" spans="1:4" x14ac:dyDescent="0.2">
      <c r="A10079" s="20">
        <v>102159</v>
      </c>
      <c r="B10079" s="17" t="s">
        <v>10048</v>
      </c>
      <c r="C10079" s="20" t="s">
        <v>17</v>
      </c>
      <c r="D10079" s="21">
        <v>494.56</v>
      </c>
    </row>
    <row r="10080" spans="1:4" x14ac:dyDescent="0.2">
      <c r="A10080" s="20">
        <v>102161</v>
      </c>
      <c r="B10080" s="17" t="s">
        <v>10049</v>
      </c>
      <c r="C10080" s="20" t="s">
        <v>17</v>
      </c>
      <c r="D10080" s="21">
        <v>322.29000000000002</v>
      </c>
    </row>
    <row r="10081" spans="1:4" x14ac:dyDescent="0.2">
      <c r="A10081" s="20">
        <v>102151</v>
      </c>
      <c r="B10081" s="17" t="s">
        <v>10050</v>
      </c>
      <c r="C10081" s="20" t="s">
        <v>17</v>
      </c>
      <c r="D10081" s="21">
        <v>215.16</v>
      </c>
    </row>
    <row r="10082" spans="1:4" x14ac:dyDescent="0.2">
      <c r="A10082" s="20">
        <v>102162</v>
      </c>
      <c r="B10082" s="17" t="s">
        <v>10051</v>
      </c>
      <c r="C10082" s="20" t="s">
        <v>17</v>
      </c>
      <c r="D10082" s="21">
        <v>346.04</v>
      </c>
    </row>
    <row r="10083" spans="1:4" x14ac:dyDescent="0.2">
      <c r="A10083" s="20">
        <v>102152</v>
      </c>
      <c r="B10083" s="17" t="s">
        <v>10052</v>
      </c>
      <c r="C10083" s="20" t="s">
        <v>17</v>
      </c>
      <c r="D10083" s="21">
        <v>238.91</v>
      </c>
    </row>
    <row r="10084" spans="1:4" x14ac:dyDescent="0.2">
      <c r="A10084" s="20">
        <v>102164</v>
      </c>
      <c r="B10084" s="17" t="s">
        <v>10053</v>
      </c>
      <c r="C10084" s="20" t="s">
        <v>17</v>
      </c>
      <c r="D10084" s="21">
        <v>348.73</v>
      </c>
    </row>
    <row r="10085" spans="1:4" x14ac:dyDescent="0.2">
      <c r="A10085" s="20">
        <v>102154</v>
      </c>
      <c r="B10085" s="17" t="s">
        <v>10054</v>
      </c>
      <c r="C10085" s="20" t="s">
        <v>17</v>
      </c>
      <c r="D10085" s="21">
        <v>260.95999999999998</v>
      </c>
    </row>
    <row r="10086" spans="1:4" x14ac:dyDescent="0.2">
      <c r="A10086" s="20">
        <v>102166</v>
      </c>
      <c r="B10086" s="17" t="s">
        <v>10055</v>
      </c>
      <c r="C10086" s="20" t="s">
        <v>17</v>
      </c>
      <c r="D10086" s="21">
        <v>367.41</v>
      </c>
    </row>
    <row r="10087" spans="1:4" x14ac:dyDescent="0.2">
      <c r="A10087" s="20">
        <v>102156</v>
      </c>
      <c r="B10087" s="17" t="s">
        <v>10056</v>
      </c>
      <c r="C10087" s="20" t="s">
        <v>17</v>
      </c>
      <c r="D10087" s="21">
        <v>299.29000000000002</v>
      </c>
    </row>
    <row r="10088" spans="1:4" x14ac:dyDescent="0.2">
      <c r="A10088" s="20">
        <v>102168</v>
      </c>
      <c r="B10088" s="17" t="s">
        <v>10057</v>
      </c>
      <c r="C10088" s="20" t="s">
        <v>17</v>
      </c>
      <c r="D10088" s="21">
        <v>465.48</v>
      </c>
    </row>
    <row r="10089" spans="1:4" x14ac:dyDescent="0.2">
      <c r="A10089" s="20">
        <v>102158</v>
      </c>
      <c r="B10089" s="17" t="s">
        <v>10058</v>
      </c>
      <c r="C10089" s="20" t="s">
        <v>17</v>
      </c>
      <c r="D10089" s="21">
        <v>415.01</v>
      </c>
    </row>
    <row r="10090" spans="1:4" x14ac:dyDescent="0.2">
      <c r="A10090" s="20">
        <v>102181</v>
      </c>
      <c r="B10090" s="17" t="s">
        <v>10059</v>
      </c>
      <c r="C10090" s="20" t="s">
        <v>17</v>
      </c>
      <c r="D10090" s="21">
        <v>551.6</v>
      </c>
    </row>
    <row r="10091" spans="1:4" x14ac:dyDescent="0.2">
      <c r="A10091" s="20">
        <v>102179</v>
      </c>
      <c r="B10091" s="17" t="s">
        <v>10060</v>
      </c>
      <c r="C10091" s="20" t="s">
        <v>17</v>
      </c>
      <c r="D10091" s="21">
        <v>391.29</v>
      </c>
    </row>
    <row r="10092" spans="1:4" x14ac:dyDescent="0.2">
      <c r="A10092" s="20">
        <v>102180</v>
      </c>
      <c r="B10092" s="17" t="s">
        <v>10061</v>
      </c>
      <c r="C10092" s="20" t="s">
        <v>17</v>
      </c>
      <c r="D10092" s="21">
        <v>460.06</v>
      </c>
    </row>
    <row r="10093" spans="1:4" x14ac:dyDescent="0.2">
      <c r="A10093" s="20">
        <v>102189</v>
      </c>
      <c r="B10093" s="17" t="s">
        <v>10062</v>
      </c>
      <c r="C10093" s="20" t="s">
        <v>19</v>
      </c>
      <c r="D10093" s="21">
        <v>291.54000000000002</v>
      </c>
    </row>
    <row r="10094" spans="1:4" x14ac:dyDescent="0.2">
      <c r="A10094" s="20">
        <v>102188</v>
      </c>
      <c r="B10094" s="17" t="s">
        <v>10063</v>
      </c>
      <c r="C10094" s="20" t="s">
        <v>19</v>
      </c>
      <c r="D10094" s="21">
        <v>1102.5999999999999</v>
      </c>
    </row>
    <row r="10095" spans="1:4" x14ac:dyDescent="0.2">
      <c r="A10095" s="20">
        <v>106320</v>
      </c>
      <c r="B10095" s="17" t="s">
        <v>10064</v>
      </c>
      <c r="C10095" s="20" t="s">
        <v>19</v>
      </c>
      <c r="D10095" s="21">
        <v>2583.09</v>
      </c>
    </row>
    <row r="10096" spans="1:4" x14ac:dyDescent="0.2">
      <c r="A10096" s="20">
        <v>102185</v>
      </c>
      <c r="B10096" s="17" t="s">
        <v>10065</v>
      </c>
      <c r="C10096" s="20" t="s">
        <v>19</v>
      </c>
      <c r="D10096" s="21">
        <v>4549.1400000000003</v>
      </c>
    </row>
    <row r="10097" spans="1:4" x14ac:dyDescent="0.2">
      <c r="A10097" s="20">
        <v>106318</v>
      </c>
      <c r="B10097" s="17" t="s">
        <v>10066</v>
      </c>
      <c r="C10097" s="20" t="s">
        <v>19</v>
      </c>
      <c r="D10097" s="21">
        <v>2056.65</v>
      </c>
    </row>
    <row r="10098" spans="1:4" x14ac:dyDescent="0.2">
      <c r="A10098" s="20">
        <v>106319</v>
      </c>
      <c r="B10098" s="17" t="s">
        <v>10067</v>
      </c>
      <c r="C10098" s="20" t="s">
        <v>19</v>
      </c>
      <c r="D10098" s="21">
        <v>2161.94</v>
      </c>
    </row>
    <row r="10099" spans="1:4" x14ac:dyDescent="0.2">
      <c r="A10099" s="20">
        <v>102184</v>
      </c>
      <c r="B10099" s="17" t="s">
        <v>10068</v>
      </c>
      <c r="C10099" s="20" t="s">
        <v>19</v>
      </c>
      <c r="D10099" s="21">
        <v>2267.2199999999998</v>
      </c>
    </row>
    <row r="10100" spans="1:4" x14ac:dyDescent="0.2">
      <c r="A10100" s="20">
        <v>102187</v>
      </c>
      <c r="B10100" s="17" t="s">
        <v>10069</v>
      </c>
      <c r="C10100" s="20" t="s">
        <v>19</v>
      </c>
      <c r="D10100" s="21">
        <v>0</v>
      </c>
    </row>
    <row r="10101" spans="1:4" x14ac:dyDescent="0.2">
      <c r="A10101" s="20">
        <v>102186</v>
      </c>
      <c r="B10101" s="17" t="s">
        <v>10070</v>
      </c>
      <c r="C10101" s="20" t="s">
        <v>19</v>
      </c>
      <c r="D10101" s="21">
        <v>0</v>
      </c>
    </row>
    <row r="10102" spans="1:4" x14ac:dyDescent="0.2">
      <c r="A10102" s="20">
        <v>102183</v>
      </c>
      <c r="B10102" s="17" t="s">
        <v>10071</v>
      </c>
      <c r="C10102" s="20" t="s">
        <v>19</v>
      </c>
      <c r="D10102" s="21">
        <v>2213.2399999999998</v>
      </c>
    </row>
    <row r="10103" spans="1:4" x14ac:dyDescent="0.2">
      <c r="A10103" s="20">
        <v>102182</v>
      </c>
      <c r="B10103" s="17" t="s">
        <v>10072</v>
      </c>
      <c r="C10103" s="20" t="s">
        <v>19</v>
      </c>
      <c r="D10103" s="21">
        <v>1192.05</v>
      </c>
    </row>
    <row r="10104" spans="1:4" x14ac:dyDescent="0.2">
      <c r="A10104" s="20">
        <v>102191</v>
      </c>
      <c r="B10104" s="17" t="s">
        <v>10073</v>
      </c>
      <c r="C10104" s="20" t="s">
        <v>17</v>
      </c>
      <c r="D10104" s="21">
        <v>24.55</v>
      </c>
    </row>
    <row r="10105" spans="1:4" x14ac:dyDescent="0.2">
      <c r="A10105" s="20">
        <v>102190</v>
      </c>
      <c r="B10105" s="17" t="s">
        <v>10074</v>
      </c>
      <c r="C10105" s="20" t="s">
        <v>17</v>
      </c>
      <c r="D10105" s="21">
        <v>22.67</v>
      </c>
    </row>
    <row r="10106" spans="1:4" x14ac:dyDescent="0.2">
      <c r="A10106" s="20">
        <v>102192</v>
      </c>
      <c r="B10106" s="17" t="s">
        <v>10075</v>
      </c>
      <c r="C10106" s="20" t="s">
        <v>17</v>
      </c>
      <c r="D10106" s="21">
        <v>21.68</v>
      </c>
    </row>
    <row r="10107" spans="1:4" x14ac:dyDescent="0.2">
      <c r="A10107" s="20">
        <v>89354</v>
      </c>
      <c r="B10107" s="17" t="s">
        <v>10076</v>
      </c>
      <c r="C10107" s="20" t="s">
        <v>19</v>
      </c>
      <c r="D10107" s="21">
        <v>496.98</v>
      </c>
    </row>
    <row r="10108" spans="1:4" x14ac:dyDescent="0.2">
      <c r="A10108" s="20">
        <v>103041</v>
      </c>
      <c r="B10108" s="17" t="s">
        <v>10077</v>
      </c>
      <c r="C10108" s="20" t="s">
        <v>19</v>
      </c>
      <c r="D10108" s="21">
        <v>26.55</v>
      </c>
    </row>
    <row r="10109" spans="1:4" x14ac:dyDescent="0.2">
      <c r="A10109" s="20">
        <v>103042</v>
      </c>
      <c r="B10109" s="17" t="s">
        <v>10078</v>
      </c>
      <c r="C10109" s="20" t="s">
        <v>19</v>
      </c>
      <c r="D10109" s="21">
        <v>33.1</v>
      </c>
    </row>
    <row r="10110" spans="1:4" x14ac:dyDescent="0.2">
      <c r="A10110" s="20">
        <v>103043</v>
      </c>
      <c r="B10110" s="17" t="s">
        <v>10079</v>
      </c>
      <c r="C10110" s="20" t="s">
        <v>19</v>
      </c>
      <c r="D10110" s="21">
        <v>30.52</v>
      </c>
    </row>
    <row r="10111" spans="1:4" x14ac:dyDescent="0.2">
      <c r="A10111" s="20">
        <v>103044</v>
      </c>
      <c r="B10111" s="17" t="s">
        <v>10080</v>
      </c>
      <c r="C10111" s="20" t="s">
        <v>19</v>
      </c>
      <c r="D10111" s="21">
        <v>41.36</v>
      </c>
    </row>
    <row r="10112" spans="1:4" x14ac:dyDescent="0.2">
      <c r="A10112" s="20">
        <v>103039</v>
      </c>
      <c r="B10112" s="17" t="s">
        <v>10081</v>
      </c>
      <c r="C10112" s="20" t="s">
        <v>19</v>
      </c>
      <c r="D10112" s="21">
        <v>91.7</v>
      </c>
    </row>
    <row r="10113" spans="1:4" x14ac:dyDescent="0.2">
      <c r="A10113" s="20">
        <v>103038</v>
      </c>
      <c r="B10113" s="17" t="s">
        <v>10082</v>
      </c>
      <c r="C10113" s="20" t="s">
        <v>19</v>
      </c>
      <c r="D10113" s="21">
        <v>83.73</v>
      </c>
    </row>
    <row r="10114" spans="1:4" x14ac:dyDescent="0.2">
      <c r="A10114" s="20">
        <v>103037</v>
      </c>
      <c r="B10114" s="17" t="s">
        <v>10083</v>
      </c>
      <c r="C10114" s="20" t="s">
        <v>19</v>
      </c>
      <c r="D10114" s="21">
        <v>62.5</v>
      </c>
    </row>
    <row r="10115" spans="1:4" x14ac:dyDescent="0.2">
      <c r="A10115" s="20">
        <v>103036</v>
      </c>
      <c r="B10115" s="17" t="s">
        <v>10084</v>
      </c>
      <c r="C10115" s="20" t="s">
        <v>19</v>
      </c>
      <c r="D10115" s="21">
        <v>31.68</v>
      </c>
    </row>
    <row r="10116" spans="1:4" x14ac:dyDescent="0.2">
      <c r="A10116" s="20">
        <v>103040</v>
      </c>
      <c r="B10116" s="17" t="s">
        <v>10085</v>
      </c>
      <c r="C10116" s="20" t="s">
        <v>19</v>
      </c>
      <c r="D10116" s="21">
        <v>135.63999999999999</v>
      </c>
    </row>
    <row r="10117" spans="1:4" x14ac:dyDescent="0.2">
      <c r="A10117" s="20">
        <v>90371</v>
      </c>
      <c r="B10117" s="17" t="s">
        <v>10086</v>
      </c>
      <c r="C10117" s="20" t="s">
        <v>19</v>
      </c>
      <c r="D10117" s="21">
        <v>39.729999999999997</v>
      </c>
    </row>
    <row r="10118" spans="1:4" x14ac:dyDescent="0.2">
      <c r="A10118" s="20">
        <v>103047</v>
      </c>
      <c r="B10118" s="17" t="s">
        <v>10087</v>
      </c>
      <c r="C10118" s="20" t="s">
        <v>19</v>
      </c>
      <c r="D10118" s="21">
        <v>32.22</v>
      </c>
    </row>
    <row r="10119" spans="1:4" x14ac:dyDescent="0.2">
      <c r="A10119" s="20">
        <v>94489</v>
      </c>
      <c r="B10119" s="17" t="s">
        <v>10088</v>
      </c>
      <c r="C10119" s="20" t="s">
        <v>19</v>
      </c>
      <c r="D10119" s="21">
        <v>39.270000000000003</v>
      </c>
    </row>
    <row r="10120" spans="1:4" x14ac:dyDescent="0.2">
      <c r="A10120" s="20">
        <v>94490</v>
      </c>
      <c r="B10120" s="17" t="s">
        <v>10089</v>
      </c>
      <c r="C10120" s="20" t="s">
        <v>19</v>
      </c>
      <c r="D10120" s="21">
        <v>58.05</v>
      </c>
    </row>
    <row r="10121" spans="1:4" x14ac:dyDescent="0.2">
      <c r="A10121" s="20">
        <v>94491</v>
      </c>
      <c r="B10121" s="17" t="s">
        <v>10090</v>
      </c>
      <c r="C10121" s="20" t="s">
        <v>19</v>
      </c>
      <c r="D10121" s="21">
        <v>78.88</v>
      </c>
    </row>
    <row r="10122" spans="1:4" x14ac:dyDescent="0.2">
      <c r="A10122" s="20">
        <v>94492</v>
      </c>
      <c r="B10122" s="17" t="s">
        <v>10091</v>
      </c>
      <c r="C10122" s="20" t="s">
        <v>19</v>
      </c>
      <c r="D10122" s="21">
        <v>81.099999999999994</v>
      </c>
    </row>
    <row r="10123" spans="1:4" x14ac:dyDescent="0.2">
      <c r="A10123" s="20">
        <v>94493</v>
      </c>
      <c r="B10123" s="17" t="s">
        <v>10092</v>
      </c>
      <c r="C10123" s="20" t="s">
        <v>19</v>
      </c>
      <c r="D10123" s="21">
        <v>147.84</v>
      </c>
    </row>
    <row r="10124" spans="1:4" x14ac:dyDescent="0.2">
      <c r="A10124" s="20">
        <v>94497</v>
      </c>
      <c r="B10124" s="17" t="s">
        <v>10093</v>
      </c>
      <c r="C10124" s="20" t="s">
        <v>19</v>
      </c>
      <c r="D10124" s="21">
        <v>94.06</v>
      </c>
    </row>
    <row r="10125" spans="1:4" x14ac:dyDescent="0.2">
      <c r="A10125" s="20">
        <v>94794</v>
      </c>
      <c r="B10125" s="17" t="s">
        <v>10094</v>
      </c>
      <c r="C10125" s="20" t="s">
        <v>19</v>
      </c>
      <c r="D10125" s="21">
        <v>146.84</v>
      </c>
    </row>
    <row r="10126" spans="1:4" x14ac:dyDescent="0.2">
      <c r="A10126" s="20">
        <v>94496</v>
      </c>
      <c r="B10126" s="17" t="s">
        <v>10095</v>
      </c>
      <c r="C10126" s="20" t="s">
        <v>19</v>
      </c>
      <c r="D10126" s="21">
        <v>74.040000000000006</v>
      </c>
    </row>
    <row r="10127" spans="1:4" x14ac:dyDescent="0.2">
      <c r="A10127" s="20">
        <v>94793</v>
      </c>
      <c r="B10127" s="17" t="s">
        <v>10096</v>
      </c>
      <c r="C10127" s="20" t="s">
        <v>19</v>
      </c>
      <c r="D10127" s="21">
        <v>137.09</v>
      </c>
    </row>
    <row r="10128" spans="1:4" x14ac:dyDescent="0.2">
      <c r="A10128" s="20">
        <v>94495</v>
      </c>
      <c r="B10128" s="17" t="s">
        <v>10097</v>
      </c>
      <c r="C10128" s="20" t="s">
        <v>19</v>
      </c>
      <c r="D10128" s="21">
        <v>54.35</v>
      </c>
    </row>
    <row r="10129" spans="1:4" x14ac:dyDescent="0.2">
      <c r="A10129" s="20">
        <v>94792</v>
      </c>
      <c r="B10129" s="17" t="s">
        <v>10098</v>
      </c>
      <c r="C10129" s="20" t="s">
        <v>19</v>
      </c>
      <c r="D10129" s="21">
        <v>101.13</v>
      </c>
    </row>
    <row r="10130" spans="1:4" x14ac:dyDescent="0.2">
      <c r="A10130" s="20">
        <v>89352</v>
      </c>
      <c r="B10130" s="17" t="s">
        <v>10099</v>
      </c>
      <c r="C10130" s="20" t="s">
        <v>19</v>
      </c>
      <c r="D10130" s="21">
        <v>31.37</v>
      </c>
    </row>
    <row r="10131" spans="1:4" x14ac:dyDescent="0.2">
      <c r="A10131" s="20">
        <v>89986</v>
      </c>
      <c r="B10131" s="17" t="s">
        <v>10100</v>
      </c>
      <c r="C10131" s="20" t="s">
        <v>19</v>
      </c>
      <c r="D10131" s="21">
        <v>72.849999999999994</v>
      </c>
    </row>
    <row r="10132" spans="1:4" x14ac:dyDescent="0.2">
      <c r="A10132" s="20">
        <v>94499</v>
      </c>
      <c r="B10132" s="17" t="s">
        <v>10101</v>
      </c>
      <c r="C10132" s="20" t="s">
        <v>19</v>
      </c>
      <c r="D10132" s="21">
        <v>248.92</v>
      </c>
    </row>
    <row r="10133" spans="1:4" x14ac:dyDescent="0.2">
      <c r="A10133" s="20">
        <v>94498</v>
      </c>
      <c r="B10133" s="17" t="s">
        <v>10102</v>
      </c>
      <c r="C10133" s="20" t="s">
        <v>19</v>
      </c>
      <c r="D10133" s="21">
        <v>129</v>
      </c>
    </row>
    <row r="10134" spans="1:4" x14ac:dyDescent="0.2">
      <c r="A10134" s="20">
        <v>94500</v>
      </c>
      <c r="B10134" s="17" t="s">
        <v>10103</v>
      </c>
      <c r="C10134" s="20" t="s">
        <v>19</v>
      </c>
      <c r="D10134" s="21">
        <v>302.77</v>
      </c>
    </row>
    <row r="10135" spans="1:4" x14ac:dyDescent="0.2">
      <c r="A10135" s="20">
        <v>89353</v>
      </c>
      <c r="B10135" s="17" t="s">
        <v>10104</v>
      </c>
      <c r="C10135" s="20" t="s">
        <v>19</v>
      </c>
      <c r="D10135" s="21">
        <v>35.630000000000003</v>
      </c>
    </row>
    <row r="10136" spans="1:4" x14ac:dyDescent="0.2">
      <c r="A10136" s="20">
        <v>89987</v>
      </c>
      <c r="B10136" s="17" t="s">
        <v>10105</v>
      </c>
      <c r="C10136" s="20" t="s">
        <v>19</v>
      </c>
      <c r="D10136" s="21">
        <v>83.29</v>
      </c>
    </row>
    <row r="10137" spans="1:4" x14ac:dyDescent="0.2">
      <c r="A10137" s="20">
        <v>94501</v>
      </c>
      <c r="B10137" s="17" t="s">
        <v>10106</v>
      </c>
      <c r="C10137" s="20" t="s">
        <v>19</v>
      </c>
      <c r="D10137" s="21">
        <v>596.41</v>
      </c>
    </row>
    <row r="10138" spans="1:4" x14ac:dyDescent="0.2">
      <c r="A10138" s="20">
        <v>89349</v>
      </c>
      <c r="B10138" s="17" t="s">
        <v>10107</v>
      </c>
      <c r="C10138" s="20" t="s">
        <v>19</v>
      </c>
      <c r="D10138" s="21">
        <v>23.79</v>
      </c>
    </row>
    <row r="10139" spans="1:4" x14ac:dyDescent="0.2">
      <c r="A10139" s="20">
        <v>89984</v>
      </c>
      <c r="B10139" s="17" t="s">
        <v>10108</v>
      </c>
      <c r="C10139" s="20" t="s">
        <v>19</v>
      </c>
      <c r="D10139" s="21">
        <v>74.59</v>
      </c>
    </row>
    <row r="10140" spans="1:4" x14ac:dyDescent="0.2">
      <c r="A10140" s="20">
        <v>89985</v>
      </c>
      <c r="B10140" s="17" t="s">
        <v>10109</v>
      </c>
      <c r="C10140" s="20" t="s">
        <v>19</v>
      </c>
      <c r="D10140" s="21">
        <v>79.489999999999995</v>
      </c>
    </row>
    <row r="10141" spans="1:4" x14ac:dyDescent="0.2">
      <c r="A10141" s="20">
        <v>89351</v>
      </c>
      <c r="B10141" s="17" t="s">
        <v>10110</v>
      </c>
      <c r="C10141" s="20" t="s">
        <v>19</v>
      </c>
      <c r="D10141" s="21">
        <v>30.2</v>
      </c>
    </row>
    <row r="10142" spans="1:4" x14ac:dyDescent="0.2">
      <c r="A10142" s="20">
        <v>103045</v>
      </c>
      <c r="B10142" s="17" t="s">
        <v>10111</v>
      </c>
      <c r="C10142" s="20" t="s">
        <v>19</v>
      </c>
      <c r="D10142" s="21">
        <v>13.51</v>
      </c>
    </row>
    <row r="10143" spans="1:4" x14ac:dyDescent="0.2">
      <c r="A10143" s="20">
        <v>103046</v>
      </c>
      <c r="B10143" s="17" t="s">
        <v>10112</v>
      </c>
      <c r="C10143" s="20" t="s">
        <v>19</v>
      </c>
      <c r="D10143" s="21">
        <v>31.44</v>
      </c>
    </row>
    <row r="10144" spans="1:4" x14ac:dyDescent="0.2">
      <c r="A10144" s="20">
        <v>103048</v>
      </c>
      <c r="B10144" s="17" t="s">
        <v>10113</v>
      </c>
      <c r="C10144" s="20" t="s">
        <v>19</v>
      </c>
      <c r="D10144" s="21">
        <v>24.33</v>
      </c>
    </row>
    <row r="10145" spans="1:4" x14ac:dyDescent="0.2">
      <c r="A10145" s="20">
        <v>103049</v>
      </c>
      <c r="B10145" s="17" t="s">
        <v>10114</v>
      </c>
      <c r="C10145" s="20" t="s">
        <v>19</v>
      </c>
      <c r="D10145" s="21">
        <v>26.14</v>
      </c>
    </row>
    <row r="10146" spans="1:4" x14ac:dyDescent="0.2">
      <c r="A10146" s="20">
        <v>103029</v>
      </c>
      <c r="B10146" s="17" t="s">
        <v>10115</v>
      </c>
      <c r="C10146" s="20" t="s">
        <v>19</v>
      </c>
      <c r="D10146" s="21">
        <v>40.159999999999997</v>
      </c>
    </row>
    <row r="10147" spans="1:4" x14ac:dyDescent="0.2">
      <c r="A10147" s="20">
        <v>103019</v>
      </c>
      <c r="B10147" s="17" t="s">
        <v>10116</v>
      </c>
      <c r="C10147" s="20" t="s">
        <v>19</v>
      </c>
      <c r="D10147" s="21">
        <v>364.53</v>
      </c>
    </row>
    <row r="10148" spans="1:4" x14ac:dyDescent="0.2">
      <c r="A10148" s="20">
        <v>103050</v>
      </c>
      <c r="B10148" s="17" t="s">
        <v>10117</v>
      </c>
      <c r="C10148" s="20" t="s">
        <v>19</v>
      </c>
      <c r="D10148" s="21">
        <v>34.44</v>
      </c>
    </row>
    <row r="10149" spans="1:4" x14ac:dyDescent="0.2">
      <c r="A10149" s="20">
        <v>103051</v>
      </c>
      <c r="B10149" s="17" t="s">
        <v>10118</v>
      </c>
      <c r="C10149" s="20" t="s">
        <v>19</v>
      </c>
      <c r="D10149" s="21">
        <v>41.65</v>
      </c>
    </row>
    <row r="10150" spans="1:4" x14ac:dyDescent="0.2">
      <c r="A10150" s="20">
        <v>103052</v>
      </c>
      <c r="B10150" s="17" t="s">
        <v>10119</v>
      </c>
      <c r="C10150" s="20" t="s">
        <v>19</v>
      </c>
      <c r="D10150" s="21">
        <v>55.15</v>
      </c>
    </row>
    <row r="10151" spans="1:4" x14ac:dyDescent="0.2">
      <c r="A10151" s="20">
        <v>94799</v>
      </c>
      <c r="B10151" s="17" t="s">
        <v>10120</v>
      </c>
      <c r="C10151" s="20" t="s">
        <v>19</v>
      </c>
      <c r="D10151" s="21">
        <v>249.25</v>
      </c>
    </row>
    <row r="10152" spans="1:4" x14ac:dyDescent="0.2">
      <c r="A10152" s="20">
        <v>94798</v>
      </c>
      <c r="B10152" s="17" t="s">
        <v>10121</v>
      </c>
      <c r="C10152" s="20" t="s">
        <v>19</v>
      </c>
      <c r="D10152" s="21">
        <v>202.73</v>
      </c>
    </row>
    <row r="10153" spans="1:4" x14ac:dyDescent="0.2">
      <c r="A10153" s="20">
        <v>94797</v>
      </c>
      <c r="B10153" s="17" t="s">
        <v>10122</v>
      </c>
      <c r="C10153" s="20" t="s">
        <v>19</v>
      </c>
      <c r="D10153" s="21">
        <v>122.85</v>
      </c>
    </row>
    <row r="10154" spans="1:4" x14ac:dyDescent="0.2">
      <c r="A10154" s="20">
        <v>94795</v>
      </c>
      <c r="B10154" s="17" t="s">
        <v>10123</v>
      </c>
      <c r="C10154" s="20" t="s">
        <v>19</v>
      </c>
      <c r="D10154" s="21">
        <v>51.95</v>
      </c>
    </row>
    <row r="10155" spans="1:4" x14ac:dyDescent="0.2">
      <c r="A10155" s="20">
        <v>94800</v>
      </c>
      <c r="B10155" s="17" t="s">
        <v>10124</v>
      </c>
      <c r="C10155" s="20" t="s">
        <v>19</v>
      </c>
      <c r="D10155" s="21">
        <v>320.06</v>
      </c>
    </row>
    <row r="10156" spans="1:4" x14ac:dyDescent="0.2">
      <c r="A10156" s="20">
        <v>94796</v>
      </c>
      <c r="B10156" s="17" t="s">
        <v>10125</v>
      </c>
      <c r="C10156" s="20" t="s">
        <v>19</v>
      </c>
      <c r="D10156" s="21">
        <v>60.24</v>
      </c>
    </row>
    <row r="10157" spans="1:4" x14ac:dyDescent="0.2">
      <c r="A10157" s="20">
        <v>99635</v>
      </c>
      <c r="B10157" s="17" t="s">
        <v>10126</v>
      </c>
      <c r="C10157" s="20" t="s">
        <v>19</v>
      </c>
      <c r="D10157" s="21">
        <v>453.2</v>
      </c>
    </row>
    <row r="10158" spans="1:4" x14ac:dyDescent="0.2">
      <c r="A10158" s="20">
        <v>103018</v>
      </c>
      <c r="B10158" s="17" t="s">
        <v>10127</v>
      </c>
      <c r="C10158" s="20" t="s">
        <v>19</v>
      </c>
      <c r="D10158" s="21">
        <v>371.06</v>
      </c>
    </row>
    <row r="10159" spans="1:4" x14ac:dyDescent="0.2">
      <c r="A10159" s="20">
        <v>95252</v>
      </c>
      <c r="B10159" s="17" t="s">
        <v>10128</v>
      </c>
      <c r="C10159" s="20" t="s">
        <v>19</v>
      </c>
      <c r="D10159" s="21">
        <v>128.65</v>
      </c>
    </row>
    <row r="10160" spans="1:4" x14ac:dyDescent="0.2">
      <c r="A10160" s="20">
        <v>95251</v>
      </c>
      <c r="B10160" s="17" t="s">
        <v>10129</v>
      </c>
      <c r="C10160" s="20" t="s">
        <v>19</v>
      </c>
      <c r="D10160" s="21">
        <v>105.56</v>
      </c>
    </row>
    <row r="10161" spans="1:4" x14ac:dyDescent="0.2">
      <c r="A10161" s="20">
        <v>95250</v>
      </c>
      <c r="B10161" s="17" t="s">
        <v>10130</v>
      </c>
      <c r="C10161" s="20" t="s">
        <v>19</v>
      </c>
      <c r="D10161" s="21">
        <v>71.8</v>
      </c>
    </row>
    <row r="10162" spans="1:4" x14ac:dyDescent="0.2">
      <c r="A10162" s="20">
        <v>95248</v>
      </c>
      <c r="B10162" s="17" t="s">
        <v>10131</v>
      </c>
      <c r="C10162" s="20" t="s">
        <v>19</v>
      </c>
      <c r="D10162" s="21">
        <v>44.34</v>
      </c>
    </row>
    <row r="10163" spans="1:4" x14ac:dyDescent="0.2">
      <c r="A10163" s="20">
        <v>95253</v>
      </c>
      <c r="B10163" s="17" t="s">
        <v>10132</v>
      </c>
      <c r="C10163" s="20" t="s">
        <v>19</v>
      </c>
      <c r="D10163" s="21">
        <v>193.46</v>
      </c>
    </row>
    <row r="10164" spans="1:4" x14ac:dyDescent="0.2">
      <c r="A10164" s="20">
        <v>95249</v>
      </c>
      <c r="B10164" s="17" t="s">
        <v>10133</v>
      </c>
      <c r="C10164" s="20" t="s">
        <v>19</v>
      </c>
      <c r="D10164" s="21">
        <v>53.19</v>
      </c>
    </row>
    <row r="10165" spans="1:4" x14ac:dyDescent="0.2">
      <c r="A10165" s="20">
        <v>99622</v>
      </c>
      <c r="B10165" s="17" t="s">
        <v>10134</v>
      </c>
      <c r="C10165" s="20" t="s">
        <v>19</v>
      </c>
      <c r="D10165" s="21">
        <v>360.56</v>
      </c>
    </row>
    <row r="10166" spans="1:4" x14ac:dyDescent="0.2">
      <c r="A10166" s="20">
        <v>99621</v>
      </c>
      <c r="B10166" s="17" t="s">
        <v>10135</v>
      </c>
      <c r="C10166" s="20" t="s">
        <v>19</v>
      </c>
      <c r="D10166" s="21">
        <v>320.16000000000003</v>
      </c>
    </row>
    <row r="10167" spans="1:4" x14ac:dyDescent="0.2">
      <c r="A10167" s="20">
        <v>99620</v>
      </c>
      <c r="B10167" s="17" t="s">
        <v>10136</v>
      </c>
      <c r="C10167" s="20" t="s">
        <v>19</v>
      </c>
      <c r="D10167" s="21">
        <v>214.88</v>
      </c>
    </row>
    <row r="10168" spans="1:4" x14ac:dyDescent="0.2">
      <c r="A10168" s="20">
        <v>103008</v>
      </c>
      <c r="B10168" s="17" t="s">
        <v>10137</v>
      </c>
      <c r="C10168" s="20" t="s">
        <v>19</v>
      </c>
      <c r="D10168" s="21">
        <v>129.11000000000001</v>
      </c>
    </row>
    <row r="10169" spans="1:4" x14ac:dyDescent="0.2">
      <c r="A10169" s="20">
        <v>99624</v>
      </c>
      <c r="B10169" s="17" t="s">
        <v>10138</v>
      </c>
      <c r="C10169" s="20" t="s">
        <v>19</v>
      </c>
      <c r="D10169" s="21">
        <v>716.94</v>
      </c>
    </row>
    <row r="10170" spans="1:4" x14ac:dyDescent="0.2">
      <c r="A10170" s="20">
        <v>99623</v>
      </c>
      <c r="B10170" s="17" t="s">
        <v>10139</v>
      </c>
      <c r="C10170" s="20" t="s">
        <v>19</v>
      </c>
      <c r="D10170" s="21">
        <v>502.99</v>
      </c>
    </row>
    <row r="10171" spans="1:4" x14ac:dyDescent="0.2">
      <c r="A10171" s="20">
        <v>99625</v>
      </c>
      <c r="B10171" s="17" t="s">
        <v>10140</v>
      </c>
      <c r="C10171" s="20" t="s">
        <v>19</v>
      </c>
      <c r="D10171" s="21">
        <v>985.89</v>
      </c>
    </row>
    <row r="10172" spans="1:4" x14ac:dyDescent="0.2">
      <c r="A10172" s="20">
        <v>99619</v>
      </c>
      <c r="B10172" s="17" t="s">
        <v>10141</v>
      </c>
      <c r="C10172" s="20" t="s">
        <v>19</v>
      </c>
      <c r="D10172" s="21">
        <v>158.16999999999999</v>
      </c>
    </row>
    <row r="10173" spans="1:4" x14ac:dyDescent="0.2">
      <c r="A10173" s="20">
        <v>99626</v>
      </c>
      <c r="B10173" s="17" t="s">
        <v>10142</v>
      </c>
      <c r="C10173" s="20" t="s">
        <v>19</v>
      </c>
      <c r="D10173" s="21">
        <v>1517.18</v>
      </c>
    </row>
    <row r="10174" spans="1:4" x14ac:dyDescent="0.2">
      <c r="A10174" s="20">
        <v>99631</v>
      </c>
      <c r="B10174" s="17" t="s">
        <v>10143</v>
      </c>
      <c r="C10174" s="20" t="s">
        <v>19</v>
      </c>
      <c r="D10174" s="21">
        <v>201.11</v>
      </c>
    </row>
    <row r="10175" spans="1:4" x14ac:dyDescent="0.2">
      <c r="A10175" s="20">
        <v>99630</v>
      </c>
      <c r="B10175" s="17" t="s">
        <v>10144</v>
      </c>
      <c r="C10175" s="20" t="s">
        <v>19</v>
      </c>
      <c r="D10175" s="21">
        <v>172.62</v>
      </c>
    </row>
    <row r="10176" spans="1:4" x14ac:dyDescent="0.2">
      <c r="A10176" s="20">
        <v>99629</v>
      </c>
      <c r="B10176" s="17" t="s">
        <v>10145</v>
      </c>
      <c r="C10176" s="20" t="s">
        <v>19</v>
      </c>
      <c r="D10176" s="21">
        <v>116.1</v>
      </c>
    </row>
    <row r="10177" spans="1:4" x14ac:dyDescent="0.2">
      <c r="A10177" s="20">
        <v>99627</v>
      </c>
      <c r="B10177" s="17" t="s">
        <v>10146</v>
      </c>
      <c r="C10177" s="20" t="s">
        <v>19</v>
      </c>
      <c r="D10177" s="21">
        <v>95.45</v>
      </c>
    </row>
    <row r="10178" spans="1:4" x14ac:dyDescent="0.2">
      <c r="A10178" s="20">
        <v>103009</v>
      </c>
      <c r="B10178" s="17" t="s">
        <v>10147</v>
      </c>
      <c r="C10178" s="20" t="s">
        <v>19</v>
      </c>
      <c r="D10178" s="21">
        <v>457.61</v>
      </c>
    </row>
    <row r="10179" spans="1:4" x14ac:dyDescent="0.2">
      <c r="A10179" s="20">
        <v>99632</v>
      </c>
      <c r="B10179" s="17" t="s">
        <v>10148</v>
      </c>
      <c r="C10179" s="20" t="s">
        <v>19</v>
      </c>
      <c r="D10179" s="21">
        <v>289.77</v>
      </c>
    </row>
    <row r="10180" spans="1:4" x14ac:dyDescent="0.2">
      <c r="A10180" s="20">
        <v>99633</v>
      </c>
      <c r="B10180" s="17" t="s">
        <v>10149</v>
      </c>
      <c r="C10180" s="20" t="s">
        <v>19</v>
      </c>
      <c r="D10180" s="21">
        <v>621.08000000000004</v>
      </c>
    </row>
    <row r="10181" spans="1:4" x14ac:dyDescent="0.2">
      <c r="A10181" s="20">
        <v>99628</v>
      </c>
      <c r="B10181" s="17" t="s">
        <v>10150</v>
      </c>
      <c r="C10181" s="20" t="s">
        <v>19</v>
      </c>
      <c r="D10181" s="21">
        <v>104.34</v>
      </c>
    </row>
    <row r="10182" spans="1:4" x14ac:dyDescent="0.2">
      <c r="A10182" s="20">
        <v>99634</v>
      </c>
      <c r="B10182" s="17" t="s">
        <v>10151</v>
      </c>
      <c r="C10182" s="20" t="s">
        <v>19</v>
      </c>
      <c r="D10182" s="21">
        <v>1058.18</v>
      </c>
    </row>
    <row r="10183" spans="1:4" x14ac:dyDescent="0.2">
      <c r="A10183" s="20">
        <v>103013</v>
      </c>
      <c r="B10183" s="17" t="s">
        <v>10152</v>
      </c>
      <c r="C10183" s="20" t="s">
        <v>19</v>
      </c>
      <c r="D10183" s="21">
        <v>185.52</v>
      </c>
    </row>
    <row r="10184" spans="1:4" x14ac:dyDescent="0.2">
      <c r="A10184" s="20">
        <v>103012</v>
      </c>
      <c r="B10184" s="17" t="s">
        <v>10153</v>
      </c>
      <c r="C10184" s="20" t="s">
        <v>19</v>
      </c>
      <c r="D10184" s="21">
        <v>172.21</v>
      </c>
    </row>
    <row r="10185" spans="1:4" x14ac:dyDescent="0.2">
      <c r="A10185" s="20">
        <v>103011</v>
      </c>
      <c r="B10185" s="17" t="s">
        <v>10154</v>
      </c>
      <c r="C10185" s="20" t="s">
        <v>19</v>
      </c>
      <c r="D10185" s="21">
        <v>109.26</v>
      </c>
    </row>
    <row r="10186" spans="1:4" x14ac:dyDescent="0.2">
      <c r="A10186" s="20">
        <v>103015</v>
      </c>
      <c r="B10186" s="17" t="s">
        <v>10155</v>
      </c>
      <c r="C10186" s="20" t="s">
        <v>19</v>
      </c>
      <c r="D10186" s="21">
        <v>492.61</v>
      </c>
    </row>
    <row r="10187" spans="1:4" x14ac:dyDescent="0.2">
      <c r="A10187" s="20">
        <v>103014</v>
      </c>
      <c r="B10187" s="17" t="s">
        <v>10156</v>
      </c>
      <c r="C10187" s="20" t="s">
        <v>19</v>
      </c>
      <c r="D10187" s="21">
        <v>278.83</v>
      </c>
    </row>
    <row r="10188" spans="1:4" x14ac:dyDescent="0.2">
      <c r="A10188" s="20">
        <v>103016</v>
      </c>
      <c r="B10188" s="17" t="s">
        <v>10157</v>
      </c>
      <c r="C10188" s="20" t="s">
        <v>19</v>
      </c>
      <c r="D10188" s="21">
        <v>673.31</v>
      </c>
    </row>
    <row r="10189" spans="1:4" x14ac:dyDescent="0.2">
      <c r="A10189" s="20">
        <v>103010</v>
      </c>
      <c r="B10189" s="17" t="s">
        <v>10158</v>
      </c>
      <c r="C10189" s="20" t="s">
        <v>19</v>
      </c>
      <c r="D10189" s="21">
        <v>97.92</v>
      </c>
    </row>
    <row r="10190" spans="1:4" x14ac:dyDescent="0.2">
      <c r="A10190" s="20">
        <v>103017</v>
      </c>
      <c r="B10190" s="17" t="s">
        <v>10159</v>
      </c>
      <c r="C10190" s="20" t="s">
        <v>19</v>
      </c>
      <c r="D10190" s="21">
        <v>1174.57</v>
      </c>
    </row>
    <row r="10191" spans="1:4" x14ac:dyDescent="0.2">
      <c r="A10191" s="20">
        <v>103033</v>
      </c>
      <c r="B10191" s="17" t="s">
        <v>10160</v>
      </c>
      <c r="C10191" s="20" t="s">
        <v>19</v>
      </c>
      <c r="D10191" s="21">
        <v>0</v>
      </c>
    </row>
    <row r="10192" spans="1:4" x14ac:dyDescent="0.2">
      <c r="A10192" s="20">
        <v>103032</v>
      </c>
      <c r="B10192" s="17" t="s">
        <v>10161</v>
      </c>
      <c r="C10192" s="20" t="s">
        <v>19</v>
      </c>
      <c r="D10192" s="21">
        <v>0</v>
      </c>
    </row>
    <row r="10193" spans="1:4" x14ac:dyDescent="0.2">
      <c r="A10193" s="20">
        <v>103030</v>
      </c>
      <c r="B10193" s="17" t="s">
        <v>10162</v>
      </c>
      <c r="C10193" s="20" t="s">
        <v>19</v>
      </c>
      <c r="D10193" s="21">
        <v>0</v>
      </c>
    </row>
    <row r="10194" spans="1:4" x14ac:dyDescent="0.2">
      <c r="A10194" s="20">
        <v>103031</v>
      </c>
      <c r="B10194" s="17" t="s">
        <v>10163</v>
      </c>
      <c r="C10194" s="20" t="s">
        <v>19</v>
      </c>
      <c r="D10194" s="21">
        <v>0</v>
      </c>
    </row>
    <row r="10195" spans="1:4" x14ac:dyDescent="0.2">
      <c r="A10195" s="20">
        <v>103035</v>
      </c>
      <c r="B10195" s="17" t="s">
        <v>10164</v>
      </c>
      <c r="C10195" s="20" t="s">
        <v>19</v>
      </c>
      <c r="D10195" s="21">
        <v>0</v>
      </c>
    </row>
    <row r="10196" spans="1:4" x14ac:dyDescent="0.2">
      <c r="A10196" s="20">
        <v>103034</v>
      </c>
      <c r="B10196" s="17" t="s">
        <v>10165</v>
      </c>
      <c r="C10196" s="20" t="s">
        <v>19</v>
      </c>
      <c r="D10196" s="21">
        <v>0</v>
      </c>
    </row>
    <row r="10197" spans="1:4" x14ac:dyDescent="0.2">
      <c r="A10197" s="20">
        <v>103024</v>
      </c>
      <c r="B10197" s="17" t="s">
        <v>10166</v>
      </c>
      <c r="C10197" s="20" t="s">
        <v>19</v>
      </c>
      <c r="D10197" s="21">
        <v>0</v>
      </c>
    </row>
    <row r="10198" spans="1:4" x14ac:dyDescent="0.2">
      <c r="A10198" s="20">
        <v>103023</v>
      </c>
      <c r="B10198" s="17" t="s">
        <v>10167</v>
      </c>
      <c r="C10198" s="20" t="s">
        <v>19</v>
      </c>
      <c r="D10198" s="21">
        <v>0</v>
      </c>
    </row>
    <row r="10199" spans="1:4" x14ac:dyDescent="0.2">
      <c r="A10199" s="20">
        <v>103022</v>
      </c>
      <c r="B10199" s="17" t="s">
        <v>10168</v>
      </c>
      <c r="C10199" s="20" t="s">
        <v>19</v>
      </c>
      <c r="D10199" s="21">
        <v>0</v>
      </c>
    </row>
    <row r="10200" spans="1:4" x14ac:dyDescent="0.2">
      <c r="A10200" s="20">
        <v>103020</v>
      </c>
      <c r="B10200" s="17" t="s">
        <v>10169</v>
      </c>
      <c r="C10200" s="20" t="s">
        <v>19</v>
      </c>
      <c r="D10200" s="21">
        <v>0</v>
      </c>
    </row>
    <row r="10201" spans="1:4" x14ac:dyDescent="0.2">
      <c r="A10201" s="20">
        <v>103026</v>
      </c>
      <c r="B10201" s="17" t="s">
        <v>10170</v>
      </c>
      <c r="C10201" s="20" t="s">
        <v>19</v>
      </c>
      <c r="D10201" s="21">
        <v>0</v>
      </c>
    </row>
    <row r="10202" spans="1:4" x14ac:dyDescent="0.2">
      <c r="A10202" s="20">
        <v>103025</v>
      </c>
      <c r="B10202" s="17" t="s">
        <v>10171</v>
      </c>
      <c r="C10202" s="20" t="s">
        <v>19</v>
      </c>
      <c r="D10202" s="21">
        <v>0</v>
      </c>
    </row>
    <row r="10203" spans="1:4" x14ac:dyDescent="0.2">
      <c r="A10203" s="20">
        <v>103021</v>
      </c>
      <c r="B10203" s="17" t="s">
        <v>10172</v>
      </c>
      <c r="C10203" s="20" t="s">
        <v>19</v>
      </c>
      <c r="D10203" s="21">
        <v>0</v>
      </c>
    </row>
    <row r="10204" spans="1:4" x14ac:dyDescent="0.2">
      <c r="A10204" s="20">
        <v>103027</v>
      </c>
      <c r="B10204" s="17" t="s">
        <v>10173</v>
      </c>
      <c r="C10204" s="20" t="s">
        <v>19</v>
      </c>
      <c r="D10204" s="21">
        <v>0</v>
      </c>
    </row>
    <row r="10205" spans="1:4" x14ac:dyDescent="0.2">
      <c r="A10205" s="20">
        <v>103028</v>
      </c>
      <c r="B10205" s="17" t="s">
        <v>10174</v>
      </c>
      <c r="C10205" s="20" t="s">
        <v>19</v>
      </c>
      <c r="D10205" s="21">
        <v>0</v>
      </c>
    </row>
    <row r="10206" spans="1:4" x14ac:dyDescent="0.2">
      <c r="A10206" s="20">
        <v>103563</v>
      </c>
      <c r="B10206" s="17" t="s">
        <v>10175</v>
      </c>
      <c r="C10206" s="20" t="s">
        <v>19</v>
      </c>
      <c r="D10206" s="21">
        <v>0</v>
      </c>
    </row>
    <row r="10207" spans="1:4" x14ac:dyDescent="0.2">
      <c r="A10207" s="20">
        <v>103564</v>
      </c>
      <c r="B10207" s="17" t="s">
        <v>10176</v>
      </c>
      <c r="C10207" s="20" t="s">
        <v>19</v>
      </c>
      <c r="D10207" s="21">
        <v>0</v>
      </c>
    </row>
    <row r="10208" spans="1:4" x14ac:dyDescent="0.2">
      <c r="A10208" s="20">
        <v>103565</v>
      </c>
      <c r="B10208" s="17" t="s">
        <v>10177</v>
      </c>
      <c r="C10208" s="20" t="s">
        <v>19</v>
      </c>
      <c r="D10208" s="21">
        <v>0</v>
      </c>
    </row>
    <row r="10209" spans="1:4" x14ac:dyDescent="0.2">
      <c r="A10209" s="20">
        <v>103566</v>
      </c>
      <c r="B10209" s="17" t="s">
        <v>10178</v>
      </c>
      <c r="C10209" s="20" t="s">
        <v>19</v>
      </c>
      <c r="D10209" s="21">
        <v>0</v>
      </c>
    </row>
    <row r="10210" spans="1:4" x14ac:dyDescent="0.2">
      <c r="A10210" s="20">
        <v>103567</v>
      </c>
      <c r="B10210" s="17" t="s">
        <v>10179</v>
      </c>
      <c r="C10210" s="20" t="s">
        <v>19</v>
      </c>
      <c r="D10210" s="21">
        <v>0</v>
      </c>
    </row>
    <row r="10211" spans="1:4" x14ac:dyDescent="0.2">
      <c r="A10211" s="20">
        <v>103568</v>
      </c>
      <c r="B10211" s="17" t="s">
        <v>10180</v>
      </c>
      <c r="C10211" s="20" t="s">
        <v>19</v>
      </c>
      <c r="D10211" s="21">
        <v>0</v>
      </c>
    </row>
    <row r="10212" spans="1:4" x14ac:dyDescent="0.2">
      <c r="A10212" s="20">
        <v>103569</v>
      </c>
      <c r="B10212" s="17" t="s">
        <v>10181</v>
      </c>
      <c r="C10212" s="20" t="s">
        <v>19</v>
      </c>
      <c r="D10212" s="21">
        <v>0</v>
      </c>
    </row>
    <row r="10213" spans="1:4" x14ac:dyDescent="0.2">
      <c r="A10213" s="20">
        <v>103570</v>
      </c>
      <c r="B10213" s="17" t="s">
        <v>10182</v>
      </c>
      <c r="C10213" s="20" t="s">
        <v>19</v>
      </c>
      <c r="D10213" s="21">
        <v>0</v>
      </c>
    </row>
    <row r="10214" spans="1:4" x14ac:dyDescent="0.2">
      <c r="A10214" s="20">
        <v>103571</v>
      </c>
      <c r="B10214" s="17" t="s">
        <v>10183</v>
      </c>
      <c r="C10214" s="20" t="s">
        <v>19</v>
      </c>
      <c r="D10214" s="21">
        <v>0</v>
      </c>
    </row>
    <row r="10215" spans="1:4" x14ac:dyDescent="0.2">
      <c r="A10215" s="20">
        <v>103562</v>
      </c>
      <c r="B10215" s="17" t="s">
        <v>10184</v>
      </c>
      <c r="C10215" s="20" t="s">
        <v>19</v>
      </c>
      <c r="D10215" s="21">
        <v>0</v>
      </c>
    </row>
    <row r="10216" spans="1:4" x14ac:dyDescent="0.2">
      <c r="A10216" s="20">
        <v>103573</v>
      </c>
      <c r="B10216" s="17" t="s">
        <v>10185</v>
      </c>
      <c r="C10216" s="20" t="s">
        <v>19</v>
      </c>
      <c r="D10216" s="21">
        <v>0</v>
      </c>
    </row>
    <row r="10217" spans="1:4" x14ac:dyDescent="0.2">
      <c r="A10217" s="20">
        <v>103585</v>
      </c>
      <c r="B10217" s="17" t="s">
        <v>10186</v>
      </c>
      <c r="C10217" s="20" t="s">
        <v>19</v>
      </c>
      <c r="D10217" s="21">
        <v>0</v>
      </c>
    </row>
    <row r="10218" spans="1:4" x14ac:dyDescent="0.2">
      <c r="A10218" s="20">
        <v>103586</v>
      </c>
      <c r="B10218" s="17" t="s">
        <v>10187</v>
      </c>
      <c r="C10218" s="20" t="s">
        <v>19</v>
      </c>
      <c r="D10218" s="21">
        <v>0</v>
      </c>
    </row>
    <row r="10219" spans="1:4" x14ac:dyDescent="0.2">
      <c r="A10219" s="20">
        <v>103574</v>
      </c>
      <c r="B10219" s="17" t="s">
        <v>10188</v>
      </c>
      <c r="C10219" s="20" t="s">
        <v>19</v>
      </c>
      <c r="D10219" s="21">
        <v>0</v>
      </c>
    </row>
    <row r="10220" spans="1:4" x14ac:dyDescent="0.2">
      <c r="A10220" s="20">
        <v>103575</v>
      </c>
      <c r="B10220" s="17" t="s">
        <v>10189</v>
      </c>
      <c r="C10220" s="20" t="s">
        <v>19</v>
      </c>
      <c r="D10220" s="21">
        <v>0</v>
      </c>
    </row>
    <row r="10221" spans="1:4" x14ac:dyDescent="0.2">
      <c r="A10221" s="20">
        <v>103576</v>
      </c>
      <c r="B10221" s="17" t="s">
        <v>10190</v>
      </c>
      <c r="C10221" s="20" t="s">
        <v>19</v>
      </c>
      <c r="D10221" s="21">
        <v>0</v>
      </c>
    </row>
    <row r="10222" spans="1:4" x14ac:dyDescent="0.2">
      <c r="A10222" s="20">
        <v>103577</v>
      </c>
      <c r="B10222" s="17" t="s">
        <v>10191</v>
      </c>
      <c r="C10222" s="20" t="s">
        <v>19</v>
      </c>
      <c r="D10222" s="21">
        <v>0</v>
      </c>
    </row>
    <row r="10223" spans="1:4" x14ac:dyDescent="0.2">
      <c r="A10223" s="20">
        <v>103578</v>
      </c>
      <c r="B10223" s="17" t="s">
        <v>10192</v>
      </c>
      <c r="C10223" s="20" t="s">
        <v>19</v>
      </c>
      <c r="D10223" s="21">
        <v>0</v>
      </c>
    </row>
    <row r="10224" spans="1:4" x14ac:dyDescent="0.2">
      <c r="A10224" s="20">
        <v>103579</v>
      </c>
      <c r="B10224" s="17" t="s">
        <v>10193</v>
      </c>
      <c r="C10224" s="20" t="s">
        <v>19</v>
      </c>
      <c r="D10224" s="21">
        <v>0</v>
      </c>
    </row>
    <row r="10225" spans="1:4" x14ac:dyDescent="0.2">
      <c r="A10225" s="20">
        <v>103580</v>
      </c>
      <c r="B10225" s="17" t="s">
        <v>10194</v>
      </c>
      <c r="C10225" s="20" t="s">
        <v>19</v>
      </c>
      <c r="D10225" s="21">
        <v>0</v>
      </c>
    </row>
    <row r="10226" spans="1:4" x14ac:dyDescent="0.2">
      <c r="A10226" s="20">
        <v>103581</v>
      </c>
      <c r="B10226" s="17" t="s">
        <v>10195</v>
      </c>
      <c r="C10226" s="20" t="s">
        <v>19</v>
      </c>
      <c r="D10226" s="21">
        <v>0</v>
      </c>
    </row>
    <row r="10227" spans="1:4" x14ac:dyDescent="0.2">
      <c r="A10227" s="20">
        <v>103582</v>
      </c>
      <c r="B10227" s="17" t="s">
        <v>10196</v>
      </c>
      <c r="C10227" s="20" t="s">
        <v>19</v>
      </c>
      <c r="D10227" s="21">
        <v>0</v>
      </c>
    </row>
    <row r="10228" spans="1:4" x14ac:dyDescent="0.2">
      <c r="A10228" s="20">
        <v>103572</v>
      </c>
      <c r="B10228" s="17" t="s">
        <v>10197</v>
      </c>
      <c r="C10228" s="20" t="s">
        <v>19</v>
      </c>
      <c r="D10228" s="21">
        <v>0</v>
      </c>
    </row>
    <row r="10229" spans="1:4" x14ac:dyDescent="0.2">
      <c r="A10229" s="20">
        <v>103583</v>
      </c>
      <c r="B10229" s="17" t="s">
        <v>10198</v>
      </c>
      <c r="C10229" s="20" t="s">
        <v>19</v>
      </c>
      <c r="D10229" s="21">
        <v>0</v>
      </c>
    </row>
    <row r="10230" spans="1:4" x14ac:dyDescent="0.2">
      <c r="A10230" s="20">
        <v>103584</v>
      </c>
      <c r="B10230" s="17" t="s">
        <v>10199</v>
      </c>
      <c r="C10230" s="20" t="s">
        <v>19</v>
      </c>
      <c r="D10230" s="21">
        <v>0</v>
      </c>
    </row>
    <row r="10231" spans="1:4" x14ac:dyDescent="0.2">
      <c r="A10231" s="20">
        <v>103557</v>
      </c>
      <c r="B10231" s="17" t="s">
        <v>10200</v>
      </c>
      <c r="C10231" s="20" t="s">
        <v>19</v>
      </c>
      <c r="D10231" s="21">
        <v>0</v>
      </c>
    </row>
    <row r="10232" spans="1:4" x14ac:dyDescent="0.2">
      <c r="A10232" s="20">
        <v>103558</v>
      </c>
      <c r="B10232" s="17" t="s">
        <v>10201</v>
      </c>
      <c r="C10232" s="20" t="s">
        <v>19</v>
      </c>
      <c r="D10232" s="21">
        <v>0</v>
      </c>
    </row>
    <row r="10233" spans="1:4" x14ac:dyDescent="0.2">
      <c r="A10233" s="20">
        <v>103559</v>
      </c>
      <c r="B10233" s="17" t="s">
        <v>10202</v>
      </c>
      <c r="C10233" s="20" t="s">
        <v>19</v>
      </c>
      <c r="D10233" s="21">
        <v>0</v>
      </c>
    </row>
    <row r="10234" spans="1:4" x14ac:dyDescent="0.2">
      <c r="A10234" s="20">
        <v>103560</v>
      </c>
      <c r="B10234" s="17" t="s">
        <v>10203</v>
      </c>
      <c r="C10234" s="20" t="s">
        <v>19</v>
      </c>
      <c r="D10234" s="21">
        <v>0</v>
      </c>
    </row>
    <row r="10235" spans="1:4" x14ac:dyDescent="0.2">
      <c r="A10235" s="20">
        <v>103561</v>
      </c>
      <c r="B10235" s="17" t="s">
        <v>10204</v>
      </c>
      <c r="C10235" s="20" t="s">
        <v>19</v>
      </c>
      <c r="D10235" s="21">
        <v>0</v>
      </c>
    </row>
    <row r="10236" spans="1:4" x14ac:dyDescent="0.2">
      <c r="A10236" s="20">
        <v>103529</v>
      </c>
      <c r="B10236" s="17" t="s">
        <v>10205</v>
      </c>
      <c r="C10236" s="20" t="s">
        <v>19</v>
      </c>
      <c r="D10236" s="21">
        <v>0</v>
      </c>
    </row>
    <row r="10237" spans="1:4" x14ac:dyDescent="0.2">
      <c r="A10237" s="20">
        <v>103530</v>
      </c>
      <c r="B10237" s="17" t="s">
        <v>10206</v>
      </c>
      <c r="C10237" s="20" t="s">
        <v>19</v>
      </c>
      <c r="D10237" s="21">
        <v>0</v>
      </c>
    </row>
    <row r="10238" spans="1:4" x14ac:dyDescent="0.2">
      <c r="A10238" s="20">
        <v>103531</v>
      </c>
      <c r="B10238" s="17" t="s">
        <v>10207</v>
      </c>
      <c r="C10238" s="20" t="s">
        <v>19</v>
      </c>
      <c r="D10238" s="21">
        <v>0</v>
      </c>
    </row>
    <row r="10239" spans="1:4" x14ac:dyDescent="0.2">
      <c r="A10239" s="20">
        <v>103532</v>
      </c>
      <c r="B10239" s="17" t="s">
        <v>10208</v>
      </c>
      <c r="C10239" s="20" t="s">
        <v>19</v>
      </c>
      <c r="D10239" s="21">
        <v>0</v>
      </c>
    </row>
    <row r="10240" spans="1:4" x14ac:dyDescent="0.2">
      <c r="A10240" s="20">
        <v>103533</v>
      </c>
      <c r="B10240" s="17" t="s">
        <v>10209</v>
      </c>
      <c r="C10240" s="20" t="s">
        <v>19</v>
      </c>
      <c r="D10240" s="21">
        <v>0</v>
      </c>
    </row>
    <row r="10241" spans="1:4" x14ac:dyDescent="0.2">
      <c r="A10241" s="20">
        <v>103534</v>
      </c>
      <c r="B10241" s="17" t="s">
        <v>10210</v>
      </c>
      <c r="C10241" s="20" t="s">
        <v>19</v>
      </c>
      <c r="D10241" s="21">
        <v>0</v>
      </c>
    </row>
    <row r="10242" spans="1:4" x14ac:dyDescent="0.2">
      <c r="A10242" s="20">
        <v>103535</v>
      </c>
      <c r="B10242" s="17" t="s">
        <v>10211</v>
      </c>
      <c r="C10242" s="20" t="s">
        <v>19</v>
      </c>
      <c r="D10242" s="21">
        <v>0</v>
      </c>
    </row>
    <row r="10243" spans="1:4" x14ac:dyDescent="0.2">
      <c r="A10243" s="20">
        <v>103527</v>
      </c>
      <c r="B10243" s="17" t="s">
        <v>10212</v>
      </c>
      <c r="C10243" s="20" t="s">
        <v>19</v>
      </c>
      <c r="D10243" s="21">
        <v>0</v>
      </c>
    </row>
    <row r="10244" spans="1:4" x14ac:dyDescent="0.2">
      <c r="A10244" s="20">
        <v>103536</v>
      </c>
      <c r="B10244" s="17" t="s">
        <v>10213</v>
      </c>
      <c r="C10244" s="20" t="s">
        <v>19</v>
      </c>
      <c r="D10244" s="21">
        <v>0</v>
      </c>
    </row>
    <row r="10245" spans="1:4" x14ac:dyDescent="0.2">
      <c r="A10245" s="20">
        <v>103528</v>
      </c>
      <c r="B10245" s="17" t="s">
        <v>10214</v>
      </c>
      <c r="C10245" s="20" t="s">
        <v>19</v>
      </c>
      <c r="D10245" s="21">
        <v>0</v>
      </c>
    </row>
    <row r="10246" spans="1:4" x14ac:dyDescent="0.2">
      <c r="A10246" s="20">
        <v>103541</v>
      </c>
      <c r="B10246" s="17" t="s">
        <v>10215</v>
      </c>
      <c r="C10246" s="20" t="s">
        <v>19</v>
      </c>
      <c r="D10246" s="21">
        <v>0</v>
      </c>
    </row>
    <row r="10247" spans="1:4" x14ac:dyDescent="0.2">
      <c r="A10247" s="20">
        <v>103539</v>
      </c>
      <c r="B10247" s="17" t="s">
        <v>10216</v>
      </c>
      <c r="C10247" s="20" t="s">
        <v>19</v>
      </c>
      <c r="D10247" s="21">
        <v>0</v>
      </c>
    </row>
    <row r="10248" spans="1:4" x14ac:dyDescent="0.2">
      <c r="A10248" s="20">
        <v>103540</v>
      </c>
      <c r="B10248" s="17" t="s">
        <v>10217</v>
      </c>
      <c r="C10248" s="20" t="s">
        <v>19</v>
      </c>
      <c r="D10248" s="21">
        <v>0</v>
      </c>
    </row>
    <row r="10249" spans="1:4" x14ac:dyDescent="0.2">
      <c r="A10249" s="20">
        <v>103542</v>
      </c>
      <c r="B10249" s="17" t="s">
        <v>10218</v>
      </c>
      <c r="C10249" s="20" t="s">
        <v>19</v>
      </c>
      <c r="D10249" s="21">
        <v>0</v>
      </c>
    </row>
    <row r="10250" spans="1:4" x14ac:dyDescent="0.2">
      <c r="A10250" s="20">
        <v>103543</v>
      </c>
      <c r="B10250" s="17" t="s">
        <v>10219</v>
      </c>
      <c r="C10250" s="20" t="s">
        <v>19</v>
      </c>
      <c r="D10250" s="21">
        <v>0</v>
      </c>
    </row>
    <row r="10251" spans="1:4" x14ac:dyDescent="0.2">
      <c r="A10251" s="20">
        <v>103544</v>
      </c>
      <c r="B10251" s="17" t="s">
        <v>10220</v>
      </c>
      <c r="C10251" s="20" t="s">
        <v>19</v>
      </c>
      <c r="D10251" s="21">
        <v>0</v>
      </c>
    </row>
    <row r="10252" spans="1:4" x14ac:dyDescent="0.2">
      <c r="A10252" s="20">
        <v>103545</v>
      </c>
      <c r="B10252" s="17" t="s">
        <v>10221</v>
      </c>
      <c r="C10252" s="20" t="s">
        <v>19</v>
      </c>
      <c r="D10252" s="21">
        <v>0</v>
      </c>
    </row>
    <row r="10253" spans="1:4" x14ac:dyDescent="0.2">
      <c r="A10253" s="20">
        <v>103537</v>
      </c>
      <c r="B10253" s="17" t="s">
        <v>10222</v>
      </c>
      <c r="C10253" s="20" t="s">
        <v>19</v>
      </c>
      <c r="D10253" s="21">
        <v>0</v>
      </c>
    </row>
    <row r="10254" spans="1:4" x14ac:dyDescent="0.2">
      <c r="A10254" s="20">
        <v>103546</v>
      </c>
      <c r="B10254" s="17" t="s">
        <v>10223</v>
      </c>
      <c r="C10254" s="20" t="s">
        <v>19</v>
      </c>
      <c r="D10254" s="21">
        <v>0</v>
      </c>
    </row>
    <row r="10255" spans="1:4" x14ac:dyDescent="0.2">
      <c r="A10255" s="20">
        <v>103538</v>
      </c>
      <c r="B10255" s="17" t="s">
        <v>10224</v>
      </c>
      <c r="C10255" s="20" t="s">
        <v>19</v>
      </c>
      <c r="D10255" s="21">
        <v>0</v>
      </c>
    </row>
    <row r="10256" spans="1:4" x14ac:dyDescent="0.2">
      <c r="A10256" s="20">
        <v>103549</v>
      </c>
      <c r="B10256" s="17" t="s">
        <v>10225</v>
      </c>
      <c r="C10256" s="20" t="s">
        <v>19</v>
      </c>
      <c r="D10256" s="21">
        <v>0</v>
      </c>
    </row>
    <row r="10257" spans="1:4" x14ac:dyDescent="0.2">
      <c r="A10257" s="20">
        <v>103550</v>
      </c>
      <c r="B10257" s="17" t="s">
        <v>10226</v>
      </c>
      <c r="C10257" s="20" t="s">
        <v>19</v>
      </c>
      <c r="D10257" s="21">
        <v>0</v>
      </c>
    </row>
    <row r="10258" spans="1:4" x14ac:dyDescent="0.2">
      <c r="A10258" s="20">
        <v>103551</v>
      </c>
      <c r="B10258" s="17" t="s">
        <v>10227</v>
      </c>
      <c r="C10258" s="20" t="s">
        <v>19</v>
      </c>
      <c r="D10258" s="21">
        <v>0</v>
      </c>
    </row>
    <row r="10259" spans="1:4" x14ac:dyDescent="0.2">
      <c r="A10259" s="20">
        <v>103552</v>
      </c>
      <c r="B10259" s="17" t="s">
        <v>10228</v>
      </c>
      <c r="C10259" s="20" t="s">
        <v>19</v>
      </c>
      <c r="D10259" s="21">
        <v>0</v>
      </c>
    </row>
    <row r="10260" spans="1:4" x14ac:dyDescent="0.2">
      <c r="A10260" s="20">
        <v>103553</v>
      </c>
      <c r="B10260" s="17" t="s">
        <v>10229</v>
      </c>
      <c r="C10260" s="20" t="s">
        <v>19</v>
      </c>
      <c r="D10260" s="21">
        <v>0</v>
      </c>
    </row>
    <row r="10261" spans="1:4" x14ac:dyDescent="0.2">
      <c r="A10261" s="20">
        <v>103554</v>
      </c>
      <c r="B10261" s="17" t="s">
        <v>10230</v>
      </c>
      <c r="C10261" s="20" t="s">
        <v>19</v>
      </c>
      <c r="D10261" s="21">
        <v>0</v>
      </c>
    </row>
    <row r="10262" spans="1:4" x14ac:dyDescent="0.2">
      <c r="A10262" s="20">
        <v>103555</v>
      </c>
      <c r="B10262" s="17" t="s">
        <v>10231</v>
      </c>
      <c r="C10262" s="20" t="s">
        <v>19</v>
      </c>
      <c r="D10262" s="21">
        <v>0</v>
      </c>
    </row>
    <row r="10263" spans="1:4" x14ac:dyDescent="0.2">
      <c r="A10263" s="20">
        <v>103547</v>
      </c>
      <c r="B10263" s="17" t="s">
        <v>10232</v>
      </c>
      <c r="C10263" s="20" t="s">
        <v>19</v>
      </c>
      <c r="D10263" s="21">
        <v>0</v>
      </c>
    </row>
    <row r="10264" spans="1:4" x14ac:dyDescent="0.2">
      <c r="A10264" s="20">
        <v>103556</v>
      </c>
      <c r="B10264" s="17" t="s">
        <v>10233</v>
      </c>
      <c r="C10264" s="20" t="s">
        <v>19</v>
      </c>
      <c r="D10264" s="21">
        <v>0</v>
      </c>
    </row>
    <row r="10265" spans="1:4" x14ac:dyDescent="0.2">
      <c r="A10265" s="20">
        <v>103548</v>
      </c>
      <c r="B10265" s="17" t="s">
        <v>10234</v>
      </c>
      <c r="C10265" s="20" t="s">
        <v>19</v>
      </c>
      <c r="D10265" s="21">
        <v>0</v>
      </c>
    </row>
  </sheetData>
  <pageMargins left="0.78749999999999998" right="0.78749999999999998" top="0.98402777777777795" bottom="0.98402777777777795" header="0.511811023622047" footer="0.511811023622047"/>
  <pageSetup scale="5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095"/>
  <sheetViews>
    <sheetView showGridLines="0" view="pageBreakPreview" topLeftCell="A1470" zoomScaleNormal="90" workbookViewId="0">
      <selection activeCell="B1068" sqref="B1068"/>
    </sheetView>
  </sheetViews>
  <sheetFormatPr defaultColWidth="7.75" defaultRowHeight="14.25" x14ac:dyDescent="0.2"/>
  <cols>
    <col min="1" max="1" width="10.25" style="22" customWidth="1"/>
    <col min="2" max="2" width="50.625" style="23" customWidth="1"/>
    <col min="3" max="3" width="7.75" style="24"/>
    <col min="4" max="4" width="8.875" style="25" customWidth="1"/>
    <col min="5" max="5" width="11" style="25" customWidth="1"/>
    <col min="6" max="6" width="11.125" style="25" customWidth="1"/>
    <col min="7" max="7" width="0.25" style="26" customWidth="1"/>
    <col min="8" max="8" width="14.125" style="26" customWidth="1"/>
    <col min="9" max="16384" width="7.75" style="26"/>
  </cols>
  <sheetData>
    <row r="1" spans="1:8" customFormat="1" ht="16.5" x14ac:dyDescent="0.2">
      <c r="A1" s="27"/>
      <c r="B1" s="14" t="s">
        <v>10235</v>
      </c>
      <c r="C1" s="14"/>
      <c r="D1" s="14"/>
      <c r="E1" s="14"/>
      <c r="F1" s="14"/>
      <c r="G1" s="26"/>
      <c r="H1" s="26"/>
    </row>
    <row r="2" spans="1:8" customFormat="1" ht="16.5" x14ac:dyDescent="0.2">
      <c r="A2" s="14" t="s">
        <v>10236</v>
      </c>
      <c r="B2" s="14"/>
      <c r="C2" s="14"/>
      <c r="D2" s="14"/>
      <c r="E2" s="14"/>
      <c r="F2" s="14"/>
      <c r="G2" s="26"/>
      <c r="H2" s="26"/>
    </row>
    <row r="3" spans="1:8" customFormat="1" x14ac:dyDescent="0.2">
      <c r="A3" s="13" t="s">
        <v>10237</v>
      </c>
      <c r="B3" s="13"/>
      <c r="C3" s="13"/>
      <c r="D3" s="13"/>
      <c r="E3" s="13"/>
      <c r="F3" s="13"/>
      <c r="G3" s="26"/>
      <c r="H3" s="26"/>
    </row>
    <row r="4" spans="1:8" customFormat="1" ht="15.75" x14ac:dyDescent="0.2">
      <c r="A4" s="12" t="s">
        <v>10238</v>
      </c>
      <c r="B4" s="12"/>
      <c r="C4" s="12"/>
      <c r="D4" s="12"/>
      <c r="E4" s="12"/>
      <c r="F4" s="12"/>
      <c r="G4" s="26"/>
      <c r="H4" s="26"/>
    </row>
    <row r="5" spans="1:8" customFormat="1" ht="15" x14ac:dyDescent="0.2">
      <c r="A5" s="28"/>
      <c r="D5" s="29"/>
      <c r="E5" s="30"/>
      <c r="F5" s="31" t="s">
        <v>10239</v>
      </c>
      <c r="G5" s="26"/>
      <c r="H5" s="26"/>
    </row>
    <row r="6" spans="1:8" customFormat="1" ht="15" x14ac:dyDescent="0.2">
      <c r="A6" s="28"/>
      <c r="B6" s="32"/>
      <c r="C6" s="33"/>
      <c r="D6" s="29"/>
      <c r="E6" s="31" t="s">
        <v>10240</v>
      </c>
      <c r="F6" s="34" t="s">
        <v>10241</v>
      </c>
      <c r="G6" s="26"/>
      <c r="H6" s="26"/>
    </row>
    <row r="7" spans="1:8" customFormat="1" ht="15" x14ac:dyDescent="0.2">
      <c r="A7" s="28"/>
      <c r="B7" s="32"/>
      <c r="C7" s="35" t="s">
        <v>10242</v>
      </c>
      <c r="D7" s="36">
        <v>0</v>
      </c>
      <c r="E7" s="37" t="s">
        <v>10243</v>
      </c>
      <c r="F7" s="36">
        <v>1.2823</v>
      </c>
      <c r="G7" s="26"/>
      <c r="H7" s="26"/>
    </row>
    <row r="8" spans="1:8" s="24" customFormat="1" x14ac:dyDescent="0.2">
      <c r="A8" s="38" t="s">
        <v>10244</v>
      </c>
      <c r="B8" s="39" t="s">
        <v>10245</v>
      </c>
      <c r="C8" s="40" t="s">
        <v>10246</v>
      </c>
      <c r="D8" s="41" t="s">
        <v>10247</v>
      </c>
      <c r="E8" s="41" t="s">
        <v>10248</v>
      </c>
      <c r="F8" s="41" t="s">
        <v>10249</v>
      </c>
    </row>
    <row r="9" spans="1:8" x14ac:dyDescent="0.2">
      <c r="A9" s="42" t="s">
        <v>10250</v>
      </c>
      <c r="B9" s="43" t="s">
        <v>10251</v>
      </c>
      <c r="C9" s="44"/>
      <c r="D9" s="45"/>
      <c r="E9" s="45"/>
      <c r="F9" s="45"/>
    </row>
    <row r="10" spans="1:8" x14ac:dyDescent="0.2">
      <c r="A10" s="46" t="s">
        <v>10252</v>
      </c>
      <c r="B10" s="47" t="s">
        <v>10253</v>
      </c>
      <c r="C10" s="48"/>
      <c r="D10" s="49"/>
      <c r="E10" s="49"/>
      <c r="F10" s="49"/>
    </row>
    <row r="11" spans="1:8" ht="42.75" x14ac:dyDescent="0.2">
      <c r="A11" s="46" t="s">
        <v>10254</v>
      </c>
      <c r="B11" s="47" t="s">
        <v>10255</v>
      </c>
      <c r="C11" s="48" t="s">
        <v>19</v>
      </c>
      <c r="D11" s="49"/>
      <c r="E11" s="49">
        <v>7204.93</v>
      </c>
      <c r="F11" s="49">
        <v>7204.93</v>
      </c>
      <c r="G11" s="26">
        <v>15</v>
      </c>
    </row>
    <row r="12" spans="1:8" ht="42.75" x14ac:dyDescent="0.2">
      <c r="A12" s="46" t="s">
        <v>10256</v>
      </c>
      <c r="B12" s="47" t="s">
        <v>10257</v>
      </c>
      <c r="C12" s="48" t="s">
        <v>19</v>
      </c>
      <c r="D12" s="49"/>
      <c r="E12" s="49">
        <v>9581.15</v>
      </c>
      <c r="F12" s="49">
        <v>9581.15</v>
      </c>
      <c r="G12" s="26">
        <v>15</v>
      </c>
    </row>
    <row r="13" spans="1:8" ht="42.75" x14ac:dyDescent="0.2">
      <c r="A13" s="46" t="s">
        <v>10258</v>
      </c>
      <c r="B13" s="47" t="s">
        <v>10259</v>
      </c>
      <c r="C13" s="48" t="s">
        <v>19</v>
      </c>
      <c r="D13" s="49"/>
      <c r="E13" s="49">
        <v>16366.75</v>
      </c>
      <c r="F13" s="49">
        <v>16366.75</v>
      </c>
      <c r="G13" s="26">
        <v>15</v>
      </c>
    </row>
    <row r="14" spans="1:8" ht="42.75" x14ac:dyDescent="0.2">
      <c r="A14" s="46" t="s">
        <v>10260</v>
      </c>
      <c r="B14" s="47" t="s">
        <v>10261</v>
      </c>
      <c r="C14" s="48" t="s">
        <v>19</v>
      </c>
      <c r="D14" s="49"/>
      <c r="E14" s="49">
        <v>22440.73</v>
      </c>
      <c r="F14" s="49">
        <v>22440.73</v>
      </c>
      <c r="G14" s="26">
        <v>15</v>
      </c>
    </row>
    <row r="15" spans="1:8" ht="42.75" x14ac:dyDescent="0.2">
      <c r="A15" s="46" t="s">
        <v>10262</v>
      </c>
      <c r="B15" s="47" t="s">
        <v>10263</v>
      </c>
      <c r="C15" s="48" t="s">
        <v>19</v>
      </c>
      <c r="D15" s="49"/>
      <c r="E15" s="49">
        <v>26151.21</v>
      </c>
      <c r="F15" s="49">
        <v>26151.21</v>
      </c>
      <c r="G15" s="26">
        <v>15</v>
      </c>
    </row>
    <row r="16" spans="1:8" x14ac:dyDescent="0.2">
      <c r="A16" s="46" t="s">
        <v>10264</v>
      </c>
      <c r="B16" s="47" t="s">
        <v>10265</v>
      </c>
      <c r="C16" s="48"/>
      <c r="D16" s="49"/>
      <c r="E16" s="49"/>
      <c r="F16" s="49"/>
    </row>
    <row r="17" spans="1:7" ht="42.75" x14ac:dyDescent="0.2">
      <c r="A17" s="46" t="s">
        <v>10266</v>
      </c>
      <c r="B17" s="47" t="s">
        <v>10267</v>
      </c>
      <c r="C17" s="48" t="s">
        <v>19</v>
      </c>
      <c r="D17" s="49"/>
      <c r="E17" s="49">
        <v>9202.36</v>
      </c>
      <c r="F17" s="49">
        <v>9202.36</v>
      </c>
      <c r="G17" s="26">
        <v>15</v>
      </c>
    </row>
    <row r="18" spans="1:7" ht="57" x14ac:dyDescent="0.2">
      <c r="A18" s="46" t="s">
        <v>10268</v>
      </c>
      <c r="B18" s="47" t="s">
        <v>10269</v>
      </c>
      <c r="C18" s="48" t="s">
        <v>19</v>
      </c>
      <c r="D18" s="49"/>
      <c r="E18" s="49">
        <v>15587.22</v>
      </c>
      <c r="F18" s="49">
        <v>15587.22</v>
      </c>
      <c r="G18" s="26">
        <v>15</v>
      </c>
    </row>
    <row r="19" spans="1:7" ht="42.75" x14ac:dyDescent="0.2">
      <c r="A19" s="46" t="s">
        <v>10270</v>
      </c>
      <c r="B19" s="47" t="s">
        <v>10271</v>
      </c>
      <c r="C19" s="48" t="s">
        <v>19</v>
      </c>
      <c r="D19" s="49"/>
      <c r="E19" s="49">
        <v>21092.240000000002</v>
      </c>
      <c r="F19" s="49">
        <v>21092.240000000002</v>
      </c>
      <c r="G19" s="26">
        <v>15</v>
      </c>
    </row>
    <row r="20" spans="1:7" ht="42.75" x14ac:dyDescent="0.2">
      <c r="A20" s="46" t="s">
        <v>10272</v>
      </c>
      <c r="B20" s="47" t="s">
        <v>10273</v>
      </c>
      <c r="C20" s="48" t="s">
        <v>19</v>
      </c>
      <c r="D20" s="49"/>
      <c r="E20" s="49">
        <v>28055</v>
      </c>
      <c r="F20" s="49">
        <v>28055</v>
      </c>
      <c r="G20" s="26">
        <v>15</v>
      </c>
    </row>
    <row r="21" spans="1:7" x14ac:dyDescent="0.2">
      <c r="A21" s="46" t="s">
        <v>10274</v>
      </c>
      <c r="B21" s="47" t="s">
        <v>10275</v>
      </c>
      <c r="C21" s="48"/>
      <c r="D21" s="49"/>
      <c r="E21" s="49"/>
      <c r="F21" s="49"/>
    </row>
    <row r="22" spans="1:7" x14ac:dyDescent="0.2">
      <c r="A22" s="46" t="s">
        <v>10276</v>
      </c>
      <c r="B22" s="47" t="s">
        <v>10277</v>
      </c>
      <c r="C22" s="48" t="s">
        <v>19</v>
      </c>
      <c r="D22" s="49"/>
      <c r="E22" s="49">
        <v>3624.6</v>
      </c>
      <c r="F22" s="49">
        <v>3624.6</v>
      </c>
      <c r="G22" s="26">
        <v>15</v>
      </c>
    </row>
    <row r="23" spans="1:7" x14ac:dyDescent="0.2">
      <c r="A23" s="46" t="s">
        <v>10278</v>
      </c>
      <c r="B23" s="47" t="s">
        <v>10279</v>
      </c>
      <c r="C23" s="48" t="s">
        <v>19</v>
      </c>
      <c r="D23" s="49"/>
      <c r="E23" s="49">
        <v>4900.1400000000003</v>
      </c>
      <c r="F23" s="49">
        <v>4900.1400000000003</v>
      </c>
      <c r="G23" s="26">
        <v>15</v>
      </c>
    </row>
    <row r="24" spans="1:7" x14ac:dyDescent="0.2">
      <c r="A24" s="46" t="s">
        <v>10280</v>
      </c>
      <c r="B24" s="47" t="s">
        <v>10281</v>
      </c>
      <c r="C24" s="48" t="s">
        <v>19</v>
      </c>
      <c r="D24" s="49"/>
      <c r="E24" s="49">
        <v>2658.26</v>
      </c>
      <c r="F24" s="49">
        <v>2658.26</v>
      </c>
      <c r="G24" s="26">
        <v>15</v>
      </c>
    </row>
    <row r="25" spans="1:7" x14ac:dyDescent="0.2">
      <c r="A25" s="46" t="s">
        <v>10282</v>
      </c>
      <c r="B25" s="47" t="s">
        <v>10283</v>
      </c>
      <c r="C25" s="48" t="s">
        <v>19</v>
      </c>
      <c r="D25" s="49"/>
      <c r="E25" s="49">
        <v>3637.02</v>
      </c>
      <c r="F25" s="49">
        <v>3637.02</v>
      </c>
      <c r="G25" s="26">
        <v>15</v>
      </c>
    </row>
    <row r="26" spans="1:7" x14ac:dyDescent="0.2">
      <c r="A26" s="46" t="s">
        <v>10284</v>
      </c>
      <c r="B26" s="47" t="s">
        <v>10285</v>
      </c>
      <c r="C26" s="48" t="s">
        <v>19</v>
      </c>
      <c r="D26" s="49"/>
      <c r="E26" s="49">
        <v>1141.18</v>
      </c>
      <c r="F26" s="49">
        <v>1141.18</v>
      </c>
      <c r="G26" s="26">
        <v>15</v>
      </c>
    </row>
    <row r="27" spans="1:7" x14ac:dyDescent="0.2">
      <c r="A27" s="46" t="s">
        <v>10286</v>
      </c>
      <c r="B27" s="47" t="s">
        <v>10287</v>
      </c>
      <c r="C27" s="48" t="s">
        <v>19</v>
      </c>
      <c r="D27" s="49"/>
      <c r="E27" s="49">
        <v>1519.09</v>
      </c>
      <c r="F27" s="49">
        <v>1519.09</v>
      </c>
      <c r="G27" s="26">
        <v>15</v>
      </c>
    </row>
    <row r="28" spans="1:7" x14ac:dyDescent="0.2">
      <c r="A28" s="46" t="s">
        <v>10288</v>
      </c>
      <c r="B28" s="47" t="s">
        <v>10289</v>
      </c>
      <c r="C28" s="48" t="s">
        <v>19</v>
      </c>
      <c r="D28" s="49"/>
      <c r="E28" s="49">
        <v>1267.26</v>
      </c>
      <c r="F28" s="49">
        <v>1267.26</v>
      </c>
      <c r="G28" s="26">
        <v>15</v>
      </c>
    </row>
    <row r="29" spans="1:7" x14ac:dyDescent="0.2">
      <c r="A29" s="46" t="s">
        <v>10290</v>
      </c>
      <c r="B29" s="47" t="s">
        <v>10291</v>
      </c>
      <c r="C29" s="48" t="s">
        <v>19</v>
      </c>
      <c r="D29" s="49"/>
      <c r="E29" s="49">
        <v>1757.15</v>
      </c>
      <c r="F29" s="49">
        <v>1757.15</v>
      </c>
      <c r="G29" s="26">
        <v>15</v>
      </c>
    </row>
    <row r="30" spans="1:7" x14ac:dyDescent="0.2">
      <c r="A30" s="46" t="s">
        <v>10292</v>
      </c>
      <c r="B30" s="47" t="s">
        <v>10293</v>
      </c>
      <c r="C30" s="48" t="s">
        <v>19</v>
      </c>
      <c r="D30" s="49"/>
      <c r="E30" s="49">
        <v>2439.23</v>
      </c>
      <c r="F30" s="49">
        <v>2439.23</v>
      </c>
      <c r="G30" s="26">
        <v>15</v>
      </c>
    </row>
    <row r="31" spans="1:7" x14ac:dyDescent="0.2">
      <c r="A31" s="46" t="s">
        <v>10294</v>
      </c>
      <c r="B31" s="47" t="s">
        <v>10295</v>
      </c>
      <c r="C31" s="48" t="s">
        <v>19</v>
      </c>
      <c r="D31" s="49"/>
      <c r="E31" s="49">
        <v>3324.97</v>
      </c>
      <c r="F31" s="49">
        <v>3324.97</v>
      </c>
      <c r="G31" s="26">
        <v>15</v>
      </c>
    </row>
    <row r="32" spans="1:7" x14ac:dyDescent="0.2">
      <c r="A32" s="46" t="s">
        <v>10296</v>
      </c>
      <c r="B32" s="47" t="s">
        <v>10297</v>
      </c>
      <c r="C32" s="48" t="s">
        <v>19</v>
      </c>
      <c r="D32" s="49"/>
      <c r="E32" s="49">
        <v>2105.98</v>
      </c>
      <c r="F32" s="49">
        <v>2105.98</v>
      </c>
      <c r="G32" s="26">
        <v>15</v>
      </c>
    </row>
    <row r="33" spans="1:7" x14ac:dyDescent="0.2">
      <c r="A33" s="46" t="s">
        <v>10298</v>
      </c>
      <c r="B33" s="47" t="s">
        <v>10299</v>
      </c>
      <c r="C33" s="48" t="s">
        <v>19</v>
      </c>
      <c r="D33" s="49"/>
      <c r="E33" s="49">
        <v>2722.06</v>
      </c>
      <c r="F33" s="49">
        <v>2722.06</v>
      </c>
      <c r="G33" s="26">
        <v>15</v>
      </c>
    </row>
    <row r="34" spans="1:7" x14ac:dyDescent="0.2">
      <c r="A34" s="46" t="s">
        <v>10300</v>
      </c>
      <c r="B34" s="47" t="s">
        <v>10301</v>
      </c>
      <c r="C34" s="48"/>
      <c r="D34" s="49"/>
      <c r="E34" s="49"/>
      <c r="F34" s="49"/>
    </row>
    <row r="35" spans="1:7" ht="28.5" x14ac:dyDescent="0.2">
      <c r="A35" s="46" t="s">
        <v>10302</v>
      </c>
      <c r="B35" s="47" t="s">
        <v>10303</v>
      </c>
      <c r="C35" s="48" t="s">
        <v>10304</v>
      </c>
      <c r="D35" s="49">
        <v>1150.83</v>
      </c>
      <c r="E35" s="49"/>
      <c r="F35" s="49">
        <v>1150.83</v>
      </c>
      <c r="G35" s="26">
        <v>15</v>
      </c>
    </row>
    <row r="36" spans="1:7" ht="28.5" x14ac:dyDescent="0.2">
      <c r="A36" s="46" t="s">
        <v>10305</v>
      </c>
      <c r="B36" s="47" t="s">
        <v>10306</v>
      </c>
      <c r="C36" s="48" t="s">
        <v>17</v>
      </c>
      <c r="D36" s="49">
        <v>7.0000000000000007E-2</v>
      </c>
      <c r="E36" s="49">
        <v>0.18</v>
      </c>
      <c r="F36" s="49">
        <v>0.25</v>
      </c>
      <c r="G36" s="26">
        <v>15</v>
      </c>
    </row>
    <row r="37" spans="1:7" ht="42.75" x14ac:dyDescent="0.2">
      <c r="A37" s="46" t="s">
        <v>10307</v>
      </c>
      <c r="B37" s="47" t="s">
        <v>10308</v>
      </c>
      <c r="C37" s="48" t="s">
        <v>17</v>
      </c>
      <c r="D37" s="49">
        <v>0.41</v>
      </c>
      <c r="E37" s="49">
        <v>0.59</v>
      </c>
      <c r="F37" s="49">
        <v>1</v>
      </c>
      <c r="G37" s="26">
        <v>15</v>
      </c>
    </row>
    <row r="38" spans="1:7" ht="42.75" x14ac:dyDescent="0.2">
      <c r="A38" s="46" t="s">
        <v>10309</v>
      </c>
      <c r="B38" s="47" t="s">
        <v>10310</v>
      </c>
      <c r="C38" s="48" t="s">
        <v>17</v>
      </c>
      <c r="D38" s="49">
        <v>0.32</v>
      </c>
      <c r="E38" s="49">
        <v>0.46</v>
      </c>
      <c r="F38" s="49">
        <v>0.78</v>
      </c>
      <c r="G38" s="26">
        <v>15</v>
      </c>
    </row>
    <row r="39" spans="1:7" ht="42.75" x14ac:dyDescent="0.2">
      <c r="A39" s="46" t="s">
        <v>10311</v>
      </c>
      <c r="B39" s="47" t="s">
        <v>10312</v>
      </c>
      <c r="C39" s="48" t="s">
        <v>17</v>
      </c>
      <c r="D39" s="49">
        <v>0.27</v>
      </c>
      <c r="E39" s="49">
        <v>0.37</v>
      </c>
      <c r="F39" s="49">
        <v>0.64</v>
      </c>
      <c r="G39" s="26">
        <v>15</v>
      </c>
    </row>
    <row r="40" spans="1:7" ht="28.5" x14ac:dyDescent="0.2">
      <c r="A40" s="46" t="s">
        <v>10313</v>
      </c>
      <c r="B40" s="47" t="s">
        <v>10314</v>
      </c>
      <c r="C40" s="48" t="s">
        <v>17</v>
      </c>
      <c r="D40" s="49">
        <v>0.37</v>
      </c>
      <c r="E40" s="49">
        <v>0.51</v>
      </c>
      <c r="F40" s="49">
        <v>0.88</v>
      </c>
      <c r="G40" s="26">
        <v>15</v>
      </c>
    </row>
    <row r="41" spans="1:7" ht="28.5" x14ac:dyDescent="0.2">
      <c r="A41" s="46" t="s">
        <v>10315</v>
      </c>
      <c r="B41" s="47" t="s">
        <v>10316</v>
      </c>
      <c r="C41" s="48" t="s">
        <v>17</v>
      </c>
      <c r="D41" s="49">
        <v>0.17</v>
      </c>
      <c r="E41" s="49">
        <v>0.56999999999999995</v>
      </c>
      <c r="F41" s="49">
        <v>0.74</v>
      </c>
      <c r="G41" s="26">
        <v>15</v>
      </c>
    </row>
    <row r="42" spans="1:7" ht="28.5" x14ac:dyDescent="0.2">
      <c r="A42" s="46" t="s">
        <v>10317</v>
      </c>
      <c r="B42" s="47" t="s">
        <v>10318</v>
      </c>
      <c r="C42" s="48" t="s">
        <v>17</v>
      </c>
      <c r="D42" s="49">
        <v>0.23</v>
      </c>
      <c r="E42" s="49">
        <v>0.32</v>
      </c>
      <c r="F42" s="49">
        <v>0.55000000000000004</v>
      </c>
      <c r="G42" s="26">
        <v>15</v>
      </c>
    </row>
    <row r="43" spans="1:7" ht="42.75" x14ac:dyDescent="0.2">
      <c r="A43" s="46" t="s">
        <v>10319</v>
      </c>
      <c r="B43" s="47" t="s">
        <v>10320</v>
      </c>
      <c r="C43" s="48" t="s">
        <v>17</v>
      </c>
      <c r="D43" s="49">
        <v>0.32</v>
      </c>
      <c r="E43" s="49">
        <v>0.46</v>
      </c>
      <c r="F43" s="49">
        <v>0.78</v>
      </c>
      <c r="G43" s="26">
        <v>15</v>
      </c>
    </row>
    <row r="44" spans="1:7" ht="42.75" x14ac:dyDescent="0.2">
      <c r="A44" s="46" t="s">
        <v>10321</v>
      </c>
      <c r="B44" s="47" t="s">
        <v>10322</v>
      </c>
      <c r="C44" s="48" t="s">
        <v>17</v>
      </c>
      <c r="D44" s="49">
        <v>0.28000000000000003</v>
      </c>
      <c r="E44" s="49">
        <v>0.4</v>
      </c>
      <c r="F44" s="49">
        <v>0.68</v>
      </c>
      <c r="G44" s="26">
        <v>15</v>
      </c>
    </row>
    <row r="45" spans="1:7" ht="28.5" x14ac:dyDescent="0.2">
      <c r="A45" s="46" t="s">
        <v>10323</v>
      </c>
      <c r="B45" s="47" t="s">
        <v>10324</v>
      </c>
      <c r="C45" s="48" t="s">
        <v>17</v>
      </c>
      <c r="D45" s="49">
        <v>0.27</v>
      </c>
      <c r="E45" s="49">
        <v>0.38</v>
      </c>
      <c r="F45" s="49">
        <v>0.65</v>
      </c>
      <c r="G45" s="26">
        <v>15</v>
      </c>
    </row>
    <row r="46" spans="1:7" ht="42.75" x14ac:dyDescent="0.2">
      <c r="A46" s="46" t="s">
        <v>10325</v>
      </c>
      <c r="B46" s="47" t="s">
        <v>10326</v>
      </c>
      <c r="C46" s="48" t="s">
        <v>17</v>
      </c>
      <c r="D46" s="49">
        <v>0.45</v>
      </c>
      <c r="E46" s="49">
        <v>0.63</v>
      </c>
      <c r="F46" s="49">
        <v>1.08</v>
      </c>
      <c r="G46" s="26">
        <v>15</v>
      </c>
    </row>
    <row r="47" spans="1:7" ht="42.75" x14ac:dyDescent="0.2">
      <c r="A47" s="46" t="s">
        <v>10327</v>
      </c>
      <c r="B47" s="47" t="s">
        <v>10328</v>
      </c>
      <c r="C47" s="48" t="s">
        <v>17</v>
      </c>
      <c r="D47" s="49">
        <v>0.36</v>
      </c>
      <c r="E47" s="49">
        <v>0.5</v>
      </c>
      <c r="F47" s="49">
        <v>0.86</v>
      </c>
      <c r="G47" s="26">
        <v>15</v>
      </c>
    </row>
    <row r="48" spans="1:7" ht="42.75" x14ac:dyDescent="0.2">
      <c r="A48" s="46" t="s">
        <v>10329</v>
      </c>
      <c r="B48" s="47" t="s">
        <v>10330</v>
      </c>
      <c r="C48" s="48" t="s">
        <v>17</v>
      </c>
      <c r="D48" s="49">
        <v>0.28000000000000003</v>
      </c>
      <c r="E48" s="49">
        <v>0.4</v>
      </c>
      <c r="F48" s="49">
        <v>0.68</v>
      </c>
      <c r="G48" s="26">
        <v>15</v>
      </c>
    </row>
    <row r="49" spans="1:7" ht="28.5" x14ac:dyDescent="0.2">
      <c r="A49" s="46" t="s">
        <v>10331</v>
      </c>
      <c r="B49" s="47" t="s">
        <v>10332</v>
      </c>
      <c r="C49" s="48" t="s">
        <v>17</v>
      </c>
      <c r="D49" s="49">
        <v>0.37</v>
      </c>
      <c r="E49" s="49">
        <v>0.53</v>
      </c>
      <c r="F49" s="49">
        <v>0.9</v>
      </c>
      <c r="G49" s="26">
        <v>15</v>
      </c>
    </row>
    <row r="50" spans="1:7" ht="28.5" x14ac:dyDescent="0.2">
      <c r="A50" s="46" t="s">
        <v>10333</v>
      </c>
      <c r="B50" s="47" t="s">
        <v>10334</v>
      </c>
      <c r="C50" s="48" t="s">
        <v>17</v>
      </c>
      <c r="D50" s="49">
        <v>0.31</v>
      </c>
      <c r="E50" s="49">
        <v>0.44</v>
      </c>
      <c r="F50" s="49">
        <v>0.75</v>
      </c>
      <c r="G50" s="26">
        <v>15</v>
      </c>
    </row>
    <row r="51" spans="1:7" ht="28.5" x14ac:dyDescent="0.2">
      <c r="A51" s="46" t="s">
        <v>10335</v>
      </c>
      <c r="B51" s="47" t="s">
        <v>10336</v>
      </c>
      <c r="C51" s="48" t="s">
        <v>17</v>
      </c>
      <c r="D51" s="49">
        <v>0.26</v>
      </c>
      <c r="E51" s="49">
        <v>0.37</v>
      </c>
      <c r="F51" s="49">
        <v>0.63</v>
      </c>
      <c r="G51" s="26">
        <v>15</v>
      </c>
    </row>
    <row r="52" spans="1:7" ht="42.75" x14ac:dyDescent="0.2">
      <c r="A52" s="46" t="s">
        <v>10337</v>
      </c>
      <c r="B52" s="47" t="s">
        <v>10338</v>
      </c>
      <c r="C52" s="48" t="s">
        <v>17</v>
      </c>
      <c r="D52" s="49">
        <v>0.44</v>
      </c>
      <c r="E52" s="49">
        <v>0.62</v>
      </c>
      <c r="F52" s="49">
        <v>1.06</v>
      </c>
      <c r="G52" s="26">
        <v>15</v>
      </c>
    </row>
    <row r="53" spans="1:7" ht="42.75" x14ac:dyDescent="0.2">
      <c r="A53" s="46" t="s">
        <v>10339</v>
      </c>
      <c r="B53" s="47" t="s">
        <v>10340</v>
      </c>
      <c r="C53" s="48" t="s">
        <v>17</v>
      </c>
      <c r="D53" s="49">
        <v>0.28999999999999998</v>
      </c>
      <c r="E53" s="49">
        <v>0.41</v>
      </c>
      <c r="F53" s="49">
        <v>0.7</v>
      </c>
      <c r="G53" s="26">
        <v>15</v>
      </c>
    </row>
    <row r="54" spans="1:7" ht="28.5" x14ac:dyDescent="0.2">
      <c r="A54" s="46" t="s">
        <v>10341</v>
      </c>
      <c r="B54" s="47" t="s">
        <v>10342</v>
      </c>
      <c r="C54" s="48" t="s">
        <v>17</v>
      </c>
      <c r="D54" s="49">
        <v>0.18</v>
      </c>
      <c r="E54" s="49">
        <v>0.44</v>
      </c>
      <c r="F54" s="49">
        <v>0.62</v>
      </c>
      <c r="G54" s="26">
        <v>15</v>
      </c>
    </row>
    <row r="55" spans="1:7" ht="28.5" x14ac:dyDescent="0.2">
      <c r="A55" s="46" t="s">
        <v>10343</v>
      </c>
      <c r="B55" s="47" t="s">
        <v>10344</v>
      </c>
      <c r="C55" s="48" t="s">
        <v>17</v>
      </c>
      <c r="D55" s="49">
        <v>0.19</v>
      </c>
      <c r="E55" s="49">
        <v>0.25</v>
      </c>
      <c r="F55" s="49">
        <v>0.44</v>
      </c>
      <c r="G55" s="26">
        <v>15</v>
      </c>
    </row>
    <row r="56" spans="1:7" ht="28.5" x14ac:dyDescent="0.2">
      <c r="A56" s="46" t="s">
        <v>10345</v>
      </c>
      <c r="B56" s="47" t="s">
        <v>10346</v>
      </c>
      <c r="C56" s="48" t="s">
        <v>17</v>
      </c>
      <c r="D56" s="49">
        <v>0.14000000000000001</v>
      </c>
      <c r="E56" s="49">
        <v>0.2</v>
      </c>
      <c r="F56" s="49">
        <v>0.34</v>
      </c>
      <c r="G56" s="26">
        <v>15</v>
      </c>
    </row>
    <row r="57" spans="1:7" ht="28.5" x14ac:dyDescent="0.2">
      <c r="A57" s="46" t="s">
        <v>10347</v>
      </c>
      <c r="B57" s="47" t="s">
        <v>10348</v>
      </c>
      <c r="C57" s="48" t="s">
        <v>17</v>
      </c>
      <c r="D57" s="49">
        <v>0.1</v>
      </c>
      <c r="E57" s="49">
        <v>0.14000000000000001</v>
      </c>
      <c r="F57" s="49">
        <v>0.24</v>
      </c>
      <c r="G57" s="26">
        <v>15</v>
      </c>
    </row>
    <row r="58" spans="1:7" ht="28.5" x14ac:dyDescent="0.2">
      <c r="A58" s="46" t="s">
        <v>10349</v>
      </c>
      <c r="B58" s="47" t="s">
        <v>10350</v>
      </c>
      <c r="C58" s="48" t="s">
        <v>17</v>
      </c>
      <c r="D58" s="49">
        <v>0.09</v>
      </c>
      <c r="E58" s="49">
        <v>0.12</v>
      </c>
      <c r="F58" s="49">
        <v>0.21</v>
      </c>
      <c r="G58" s="26">
        <v>15</v>
      </c>
    </row>
    <row r="59" spans="1:7" ht="28.5" x14ac:dyDescent="0.2">
      <c r="A59" s="46" t="s">
        <v>10351</v>
      </c>
      <c r="B59" s="47" t="s">
        <v>10352</v>
      </c>
      <c r="C59" s="48" t="s">
        <v>10353</v>
      </c>
      <c r="D59" s="49">
        <v>603.66999999999996</v>
      </c>
      <c r="E59" s="49">
        <v>752.76</v>
      </c>
      <c r="F59" s="49">
        <v>1356.43</v>
      </c>
      <c r="G59" s="26">
        <v>15</v>
      </c>
    </row>
    <row r="60" spans="1:7" ht="28.5" x14ac:dyDescent="0.2">
      <c r="A60" s="46" t="s">
        <v>10354</v>
      </c>
      <c r="B60" s="47" t="s">
        <v>10355</v>
      </c>
      <c r="C60" s="48" t="s">
        <v>19</v>
      </c>
      <c r="D60" s="49">
        <v>711.95</v>
      </c>
      <c r="E60" s="49">
        <v>514.39</v>
      </c>
      <c r="F60" s="49">
        <v>1226.3399999999999</v>
      </c>
      <c r="G60" s="26">
        <v>15</v>
      </c>
    </row>
    <row r="61" spans="1:7" x14ac:dyDescent="0.2">
      <c r="A61" s="46" t="s">
        <v>10356</v>
      </c>
      <c r="B61" s="47" t="s">
        <v>10357</v>
      </c>
      <c r="C61" s="48"/>
      <c r="D61" s="49"/>
      <c r="E61" s="49"/>
      <c r="F61" s="49"/>
    </row>
    <row r="62" spans="1:7" ht="28.5" x14ac:dyDescent="0.2">
      <c r="A62" s="46" t="s">
        <v>10358</v>
      </c>
      <c r="B62" s="47" t="s">
        <v>10359</v>
      </c>
      <c r="C62" s="48" t="s">
        <v>10304</v>
      </c>
      <c r="D62" s="49">
        <v>1342.33</v>
      </c>
      <c r="E62" s="49"/>
      <c r="F62" s="49">
        <v>1342.33</v>
      </c>
      <c r="G62" s="26">
        <v>15</v>
      </c>
    </row>
    <row r="63" spans="1:7" ht="28.5" x14ac:dyDescent="0.2">
      <c r="A63" s="46" t="s">
        <v>10360</v>
      </c>
      <c r="B63" s="47" t="s">
        <v>10361</v>
      </c>
      <c r="C63" s="48" t="s">
        <v>10304</v>
      </c>
      <c r="D63" s="49">
        <v>6995.32</v>
      </c>
      <c r="E63" s="49"/>
      <c r="F63" s="49">
        <v>6995.32</v>
      </c>
      <c r="G63" s="26">
        <v>15</v>
      </c>
    </row>
    <row r="64" spans="1:7" x14ac:dyDescent="0.2">
      <c r="A64" s="46" t="s">
        <v>10362</v>
      </c>
      <c r="B64" s="47" t="s">
        <v>10363</v>
      </c>
      <c r="C64" s="48" t="s">
        <v>26</v>
      </c>
      <c r="D64" s="49">
        <v>104.58</v>
      </c>
      <c r="E64" s="49"/>
      <c r="F64" s="49">
        <v>104.58</v>
      </c>
      <c r="G64" s="26">
        <v>15</v>
      </c>
    </row>
    <row r="65" spans="1:7" x14ac:dyDescent="0.2">
      <c r="A65" s="46" t="s">
        <v>10364</v>
      </c>
      <c r="B65" s="47" t="s">
        <v>10365</v>
      </c>
      <c r="C65" s="48" t="s">
        <v>26</v>
      </c>
      <c r="D65" s="49">
        <v>91.32</v>
      </c>
      <c r="E65" s="49"/>
      <c r="F65" s="49">
        <v>91.32</v>
      </c>
      <c r="G65" s="26">
        <v>15</v>
      </c>
    </row>
    <row r="66" spans="1:7" x14ac:dyDescent="0.2">
      <c r="A66" s="46" t="s">
        <v>10366</v>
      </c>
      <c r="B66" s="47" t="s">
        <v>10367</v>
      </c>
      <c r="C66" s="48" t="s">
        <v>26</v>
      </c>
      <c r="D66" s="49">
        <v>412.79</v>
      </c>
      <c r="E66" s="49"/>
      <c r="F66" s="49">
        <v>412.79</v>
      </c>
      <c r="G66" s="26">
        <v>15</v>
      </c>
    </row>
    <row r="67" spans="1:7" x14ac:dyDescent="0.2">
      <c r="A67" s="46" t="s">
        <v>10368</v>
      </c>
      <c r="B67" s="47" t="s">
        <v>10369</v>
      </c>
      <c r="C67" s="48" t="s">
        <v>26</v>
      </c>
      <c r="D67" s="49">
        <v>653.01</v>
      </c>
      <c r="E67" s="49"/>
      <c r="F67" s="49">
        <v>653.01</v>
      </c>
      <c r="G67" s="26">
        <v>15</v>
      </c>
    </row>
    <row r="68" spans="1:7" ht="28.5" x14ac:dyDescent="0.2">
      <c r="A68" s="46" t="s">
        <v>10370</v>
      </c>
      <c r="B68" s="47" t="s">
        <v>10371</v>
      </c>
      <c r="C68" s="48" t="s">
        <v>26</v>
      </c>
      <c r="D68" s="49">
        <v>101.61</v>
      </c>
      <c r="E68" s="49"/>
      <c r="F68" s="49">
        <v>101.61</v>
      </c>
      <c r="G68" s="26">
        <v>15</v>
      </c>
    </row>
    <row r="69" spans="1:7" ht="28.5" x14ac:dyDescent="0.2">
      <c r="A69" s="46" t="s">
        <v>10372</v>
      </c>
      <c r="B69" s="47" t="s">
        <v>10373</v>
      </c>
      <c r="C69" s="48"/>
      <c r="D69" s="49"/>
      <c r="E69" s="49"/>
      <c r="F69" s="49"/>
    </row>
    <row r="70" spans="1:7" ht="28.5" x14ac:dyDescent="0.2">
      <c r="A70" s="46" t="s">
        <v>10374</v>
      </c>
      <c r="B70" s="47" t="s">
        <v>10375</v>
      </c>
      <c r="C70" s="48" t="s">
        <v>10304</v>
      </c>
      <c r="D70" s="49">
        <v>421.15</v>
      </c>
      <c r="E70" s="49"/>
      <c r="F70" s="49">
        <v>421.15</v>
      </c>
      <c r="G70" s="26">
        <v>15</v>
      </c>
    </row>
    <row r="71" spans="1:7" x14ac:dyDescent="0.2">
      <c r="A71" s="46" t="s">
        <v>10376</v>
      </c>
      <c r="B71" s="47" t="s">
        <v>10377</v>
      </c>
      <c r="C71" s="48" t="s">
        <v>17</v>
      </c>
      <c r="D71" s="49">
        <v>3.09</v>
      </c>
      <c r="E71" s="49">
        <v>6.81</v>
      </c>
      <c r="F71" s="49">
        <v>9.9</v>
      </c>
      <c r="G71" s="26">
        <v>15</v>
      </c>
    </row>
    <row r="72" spans="1:7" ht="28.5" x14ac:dyDescent="0.2">
      <c r="A72" s="46" t="s">
        <v>10378</v>
      </c>
      <c r="B72" s="47" t="s">
        <v>10379</v>
      </c>
      <c r="C72" s="48" t="s">
        <v>17</v>
      </c>
      <c r="D72" s="49">
        <v>100.85</v>
      </c>
      <c r="E72" s="49">
        <v>50.35</v>
      </c>
      <c r="F72" s="49">
        <v>151.19999999999999</v>
      </c>
      <c r="G72" s="26">
        <v>15</v>
      </c>
    </row>
    <row r="73" spans="1:7" ht="28.5" x14ac:dyDescent="0.2">
      <c r="A73" s="46" t="s">
        <v>10380</v>
      </c>
      <c r="B73" s="47" t="s">
        <v>10381</v>
      </c>
      <c r="C73" s="48" t="s">
        <v>17</v>
      </c>
      <c r="D73" s="49">
        <v>22.13</v>
      </c>
      <c r="E73" s="49">
        <v>48.01</v>
      </c>
      <c r="F73" s="49">
        <v>70.14</v>
      </c>
      <c r="G73" s="26">
        <v>15</v>
      </c>
    </row>
    <row r="74" spans="1:7" ht="28.5" x14ac:dyDescent="0.2">
      <c r="A74" s="46" t="s">
        <v>10382</v>
      </c>
      <c r="B74" s="47" t="s">
        <v>10383</v>
      </c>
      <c r="C74" s="48" t="s">
        <v>17</v>
      </c>
      <c r="D74" s="49"/>
      <c r="E74" s="49">
        <v>34.07</v>
      </c>
      <c r="F74" s="49">
        <v>34.07</v>
      </c>
      <c r="G74" s="26">
        <v>15</v>
      </c>
    </row>
    <row r="75" spans="1:7" x14ac:dyDescent="0.2">
      <c r="A75" s="46" t="s">
        <v>10384</v>
      </c>
      <c r="B75" s="47" t="s">
        <v>10385</v>
      </c>
      <c r="C75" s="48" t="s">
        <v>26</v>
      </c>
      <c r="D75" s="49">
        <v>1.07</v>
      </c>
      <c r="E75" s="49">
        <v>5.03</v>
      </c>
      <c r="F75" s="49">
        <v>6.1</v>
      </c>
      <c r="G75" s="26">
        <v>15</v>
      </c>
    </row>
    <row r="76" spans="1:7" ht="28.5" x14ac:dyDescent="0.2">
      <c r="A76" s="46" t="s">
        <v>10386</v>
      </c>
      <c r="B76" s="47" t="s">
        <v>10387</v>
      </c>
      <c r="C76" s="48" t="s">
        <v>105</v>
      </c>
      <c r="D76" s="49"/>
      <c r="E76" s="49">
        <v>514.15</v>
      </c>
      <c r="F76" s="49">
        <v>514.15</v>
      </c>
      <c r="G76" s="26">
        <v>15</v>
      </c>
    </row>
    <row r="77" spans="1:7" x14ac:dyDescent="0.2">
      <c r="A77" s="46" t="s">
        <v>10388</v>
      </c>
      <c r="B77" s="47" t="s">
        <v>10389</v>
      </c>
      <c r="C77" s="48" t="s">
        <v>26</v>
      </c>
      <c r="D77" s="49">
        <v>270.07</v>
      </c>
      <c r="E77" s="49"/>
      <c r="F77" s="49">
        <v>270.07</v>
      </c>
      <c r="G77" s="26">
        <v>15</v>
      </c>
    </row>
    <row r="78" spans="1:7" x14ac:dyDescent="0.2">
      <c r="A78" s="46" t="s">
        <v>10390</v>
      </c>
      <c r="B78" s="47" t="s">
        <v>10391</v>
      </c>
      <c r="C78" s="48" t="s">
        <v>26</v>
      </c>
      <c r="D78" s="49">
        <v>272.39999999999998</v>
      </c>
      <c r="E78" s="49"/>
      <c r="F78" s="49">
        <v>272.39999999999998</v>
      </c>
      <c r="G78" s="26">
        <v>15</v>
      </c>
    </row>
    <row r="79" spans="1:7" x14ac:dyDescent="0.2">
      <c r="A79" s="46" t="s">
        <v>10392</v>
      </c>
      <c r="B79" s="47" t="s">
        <v>10393</v>
      </c>
      <c r="C79" s="48" t="s">
        <v>26</v>
      </c>
      <c r="D79" s="49">
        <v>377.36</v>
      </c>
      <c r="E79" s="49"/>
      <c r="F79" s="49">
        <v>377.36</v>
      </c>
      <c r="G79" s="26">
        <v>15</v>
      </c>
    </row>
    <row r="80" spans="1:7" x14ac:dyDescent="0.2">
      <c r="A80" s="46" t="s">
        <v>10394</v>
      </c>
      <c r="B80" s="47" t="s">
        <v>10395</v>
      </c>
      <c r="C80" s="48" t="s">
        <v>26</v>
      </c>
      <c r="D80" s="49">
        <v>387.85</v>
      </c>
      <c r="E80" s="49"/>
      <c r="F80" s="49">
        <v>387.85</v>
      </c>
      <c r="G80" s="26">
        <v>15</v>
      </c>
    </row>
    <row r="81" spans="1:7" ht="28.5" x14ac:dyDescent="0.2">
      <c r="A81" s="46" t="s">
        <v>10396</v>
      </c>
      <c r="B81" s="47" t="s">
        <v>10397</v>
      </c>
      <c r="C81" s="48" t="s">
        <v>10304</v>
      </c>
      <c r="D81" s="49">
        <v>227.04</v>
      </c>
      <c r="E81" s="49"/>
      <c r="F81" s="49">
        <v>227.04</v>
      </c>
      <c r="G81" s="26">
        <v>15</v>
      </c>
    </row>
    <row r="82" spans="1:7" ht="28.5" x14ac:dyDescent="0.2">
      <c r="A82" s="46" t="s">
        <v>10398</v>
      </c>
      <c r="B82" s="47" t="s">
        <v>10399</v>
      </c>
      <c r="C82" s="48" t="s">
        <v>19</v>
      </c>
      <c r="D82" s="49">
        <v>13.6</v>
      </c>
      <c r="E82" s="49"/>
      <c r="F82" s="49">
        <v>13.6</v>
      </c>
      <c r="G82" s="26">
        <v>15</v>
      </c>
    </row>
    <row r="83" spans="1:7" ht="28.5" x14ac:dyDescent="0.2">
      <c r="A83" s="46" t="s">
        <v>10400</v>
      </c>
      <c r="B83" s="47" t="s">
        <v>10401</v>
      </c>
      <c r="C83" s="48" t="s">
        <v>19</v>
      </c>
      <c r="D83" s="49">
        <v>15.81</v>
      </c>
      <c r="E83" s="49"/>
      <c r="F83" s="49">
        <v>15.81</v>
      </c>
      <c r="G83" s="26">
        <v>15</v>
      </c>
    </row>
    <row r="84" spans="1:7" ht="28.5" x14ac:dyDescent="0.2">
      <c r="A84" s="46" t="s">
        <v>10402</v>
      </c>
      <c r="B84" s="47" t="s">
        <v>10403</v>
      </c>
      <c r="C84" s="48" t="s">
        <v>19</v>
      </c>
      <c r="D84" s="49">
        <v>16.309999999999999</v>
      </c>
      <c r="E84" s="49"/>
      <c r="F84" s="49">
        <v>16.309999999999999</v>
      </c>
      <c r="G84" s="26">
        <v>15</v>
      </c>
    </row>
    <row r="85" spans="1:7" ht="28.5" x14ac:dyDescent="0.2">
      <c r="A85" s="46" t="s">
        <v>10404</v>
      </c>
      <c r="B85" s="47" t="s">
        <v>10405</v>
      </c>
      <c r="C85" s="48" t="s">
        <v>19</v>
      </c>
      <c r="D85" s="49">
        <v>21.13</v>
      </c>
      <c r="E85" s="49"/>
      <c r="F85" s="49">
        <v>21.13</v>
      </c>
      <c r="G85" s="26">
        <v>15</v>
      </c>
    </row>
    <row r="86" spans="1:7" ht="28.5" x14ac:dyDescent="0.2">
      <c r="A86" s="46" t="s">
        <v>10406</v>
      </c>
      <c r="B86" s="47" t="s">
        <v>10407</v>
      </c>
      <c r="C86" s="48" t="s">
        <v>19</v>
      </c>
      <c r="D86" s="49">
        <v>21.92</v>
      </c>
      <c r="E86" s="49"/>
      <c r="F86" s="49">
        <v>21.92</v>
      </c>
      <c r="G86" s="26">
        <v>15</v>
      </c>
    </row>
    <row r="87" spans="1:7" ht="28.5" x14ac:dyDescent="0.2">
      <c r="A87" s="46" t="s">
        <v>10408</v>
      </c>
      <c r="B87" s="47" t="s">
        <v>10409</v>
      </c>
      <c r="C87" s="48" t="s">
        <v>19</v>
      </c>
      <c r="D87" s="49">
        <v>25.63</v>
      </c>
      <c r="E87" s="49"/>
      <c r="F87" s="49">
        <v>25.63</v>
      </c>
      <c r="G87" s="26">
        <v>15</v>
      </c>
    </row>
    <row r="88" spans="1:7" ht="28.5" x14ac:dyDescent="0.2">
      <c r="A88" s="46" t="s">
        <v>10410</v>
      </c>
      <c r="B88" s="47" t="s">
        <v>10411</v>
      </c>
      <c r="C88" s="48" t="s">
        <v>19</v>
      </c>
      <c r="D88" s="49">
        <v>27.79</v>
      </c>
      <c r="E88" s="49"/>
      <c r="F88" s="49">
        <v>27.79</v>
      </c>
      <c r="G88" s="26">
        <v>15</v>
      </c>
    </row>
    <row r="89" spans="1:7" ht="28.5" x14ac:dyDescent="0.2">
      <c r="A89" s="46" t="s">
        <v>10412</v>
      </c>
      <c r="B89" s="47" t="s">
        <v>10413</v>
      </c>
      <c r="C89" s="48" t="s">
        <v>19</v>
      </c>
      <c r="D89" s="49">
        <v>27.31</v>
      </c>
      <c r="E89" s="49"/>
      <c r="F89" s="49">
        <v>27.31</v>
      </c>
      <c r="G89" s="26">
        <v>15</v>
      </c>
    </row>
    <row r="90" spans="1:7" ht="28.5" x14ac:dyDescent="0.2">
      <c r="A90" s="46" t="s">
        <v>10414</v>
      </c>
      <c r="B90" s="47" t="s">
        <v>10415</v>
      </c>
      <c r="C90" s="48" t="s">
        <v>19</v>
      </c>
      <c r="D90" s="49">
        <v>30.14</v>
      </c>
      <c r="E90" s="49"/>
      <c r="F90" s="49">
        <v>30.14</v>
      </c>
      <c r="G90" s="26">
        <v>15</v>
      </c>
    </row>
    <row r="91" spans="1:7" ht="28.5" x14ac:dyDescent="0.2">
      <c r="A91" s="46" t="s">
        <v>10416</v>
      </c>
      <c r="B91" s="47" t="s">
        <v>10417</v>
      </c>
      <c r="C91" s="48" t="s">
        <v>19</v>
      </c>
      <c r="D91" s="49">
        <v>31.4</v>
      </c>
      <c r="E91" s="49"/>
      <c r="F91" s="49">
        <v>31.4</v>
      </c>
      <c r="G91" s="26">
        <v>15</v>
      </c>
    </row>
    <row r="92" spans="1:7" ht="28.5" x14ac:dyDescent="0.2">
      <c r="A92" s="46" t="s">
        <v>10418</v>
      </c>
      <c r="B92" s="47" t="s">
        <v>10419</v>
      </c>
      <c r="C92" s="48" t="s">
        <v>19</v>
      </c>
      <c r="D92" s="49">
        <v>37.04</v>
      </c>
      <c r="E92" s="49"/>
      <c r="F92" s="49">
        <v>37.04</v>
      </c>
      <c r="G92" s="26">
        <v>15</v>
      </c>
    </row>
    <row r="93" spans="1:7" x14ac:dyDescent="0.2">
      <c r="A93" s="46" t="s">
        <v>10420</v>
      </c>
      <c r="B93" s="47" t="s">
        <v>10421</v>
      </c>
      <c r="C93" s="48" t="s">
        <v>26</v>
      </c>
      <c r="D93" s="49">
        <v>272.73</v>
      </c>
      <c r="E93" s="49"/>
      <c r="F93" s="49">
        <v>272.73</v>
      </c>
      <c r="G93" s="26">
        <v>15</v>
      </c>
    </row>
    <row r="94" spans="1:7" x14ac:dyDescent="0.2">
      <c r="A94" s="46" t="s">
        <v>10422</v>
      </c>
      <c r="B94" s="47" t="s">
        <v>10423</v>
      </c>
      <c r="C94" s="48" t="s">
        <v>26</v>
      </c>
      <c r="D94" s="49">
        <v>411.12</v>
      </c>
      <c r="E94" s="49"/>
      <c r="F94" s="49">
        <v>411.12</v>
      </c>
      <c r="G94" s="26">
        <v>15</v>
      </c>
    </row>
    <row r="95" spans="1:7" x14ac:dyDescent="0.2">
      <c r="A95" s="46" t="s">
        <v>10424</v>
      </c>
      <c r="B95" s="47" t="s">
        <v>10425</v>
      </c>
      <c r="C95" s="48" t="s">
        <v>26</v>
      </c>
      <c r="D95" s="49">
        <v>416.42</v>
      </c>
      <c r="E95" s="49"/>
      <c r="F95" s="49">
        <v>416.42</v>
      </c>
      <c r="G95" s="26">
        <v>15</v>
      </c>
    </row>
    <row r="96" spans="1:7" x14ac:dyDescent="0.2">
      <c r="A96" s="46" t="s">
        <v>10426</v>
      </c>
      <c r="B96" s="47" t="s">
        <v>10427</v>
      </c>
      <c r="C96" s="48" t="s">
        <v>26</v>
      </c>
      <c r="D96" s="49">
        <v>440.28</v>
      </c>
      <c r="E96" s="49"/>
      <c r="F96" s="49">
        <v>440.28</v>
      </c>
      <c r="G96" s="26">
        <v>15</v>
      </c>
    </row>
    <row r="97" spans="1:7" x14ac:dyDescent="0.2">
      <c r="A97" s="46" t="s">
        <v>10428</v>
      </c>
      <c r="B97" s="47" t="s">
        <v>10429</v>
      </c>
      <c r="C97" s="48" t="s">
        <v>26</v>
      </c>
      <c r="D97" s="49">
        <v>461.56</v>
      </c>
      <c r="E97" s="49"/>
      <c r="F97" s="49">
        <v>461.56</v>
      </c>
      <c r="G97" s="26">
        <v>15</v>
      </c>
    </row>
    <row r="98" spans="1:7" x14ac:dyDescent="0.2">
      <c r="A98" s="46" t="s">
        <v>10430</v>
      </c>
      <c r="B98" s="47" t="s">
        <v>10431</v>
      </c>
      <c r="C98" s="48" t="s">
        <v>26</v>
      </c>
      <c r="D98" s="49">
        <v>591.46</v>
      </c>
      <c r="E98" s="49"/>
      <c r="F98" s="49">
        <v>591.46</v>
      </c>
      <c r="G98" s="26">
        <v>15</v>
      </c>
    </row>
    <row r="99" spans="1:7" x14ac:dyDescent="0.2">
      <c r="A99" s="46" t="s">
        <v>10432</v>
      </c>
      <c r="B99" s="47" t="s">
        <v>10433</v>
      </c>
      <c r="C99" s="48" t="s">
        <v>26</v>
      </c>
      <c r="D99" s="49">
        <v>226.39</v>
      </c>
      <c r="E99" s="49"/>
      <c r="F99" s="49">
        <v>226.39</v>
      </c>
      <c r="G99" s="26">
        <v>15</v>
      </c>
    </row>
    <row r="100" spans="1:7" ht="28.5" x14ac:dyDescent="0.2">
      <c r="A100" s="46" t="s">
        <v>10434</v>
      </c>
      <c r="B100" s="47" t="s">
        <v>10435</v>
      </c>
      <c r="C100" s="48" t="s">
        <v>10304</v>
      </c>
      <c r="D100" s="49">
        <v>1629.92</v>
      </c>
      <c r="E100" s="49">
        <v>4622.41</v>
      </c>
      <c r="F100" s="49">
        <v>6252.33</v>
      </c>
      <c r="G100" s="26">
        <v>15</v>
      </c>
    </row>
    <row r="101" spans="1:7" ht="28.5" x14ac:dyDescent="0.2">
      <c r="A101" s="46" t="s">
        <v>10436</v>
      </c>
      <c r="B101" s="47" t="s">
        <v>10437</v>
      </c>
      <c r="C101" s="48" t="s">
        <v>17</v>
      </c>
      <c r="D101" s="49">
        <v>7.49</v>
      </c>
      <c r="E101" s="49">
        <v>49.21</v>
      </c>
      <c r="F101" s="49">
        <v>56.7</v>
      </c>
      <c r="G101" s="26">
        <v>15</v>
      </c>
    </row>
    <row r="102" spans="1:7" ht="28.5" x14ac:dyDescent="0.2">
      <c r="A102" s="46" t="s">
        <v>10438</v>
      </c>
      <c r="B102" s="47" t="s">
        <v>10439</v>
      </c>
      <c r="C102" s="48" t="s">
        <v>17</v>
      </c>
      <c r="D102" s="49">
        <v>163.19</v>
      </c>
      <c r="E102" s="49">
        <v>350.18</v>
      </c>
      <c r="F102" s="49">
        <v>513.37</v>
      </c>
      <c r="G102" s="26">
        <v>15</v>
      </c>
    </row>
    <row r="103" spans="1:7" x14ac:dyDescent="0.2">
      <c r="A103" s="46" t="s">
        <v>10440</v>
      </c>
      <c r="B103" s="47" t="s">
        <v>10441</v>
      </c>
      <c r="C103" s="48"/>
      <c r="D103" s="49"/>
      <c r="E103" s="49"/>
      <c r="F103" s="49"/>
    </row>
    <row r="104" spans="1:7" ht="28.5" x14ac:dyDescent="0.2">
      <c r="A104" s="46" t="s">
        <v>10442</v>
      </c>
      <c r="B104" s="47" t="s">
        <v>10443</v>
      </c>
      <c r="C104" s="48" t="s">
        <v>19</v>
      </c>
      <c r="D104" s="49">
        <v>196.55</v>
      </c>
      <c r="E104" s="49">
        <v>10213.450000000001</v>
      </c>
      <c r="F104" s="49">
        <v>10410</v>
      </c>
      <c r="G104" s="26">
        <v>15</v>
      </c>
    </row>
    <row r="105" spans="1:7" x14ac:dyDescent="0.2">
      <c r="A105" s="46" t="s">
        <v>10444</v>
      </c>
      <c r="B105" s="47" t="s">
        <v>10445</v>
      </c>
      <c r="C105" s="48" t="s">
        <v>19</v>
      </c>
      <c r="D105" s="49">
        <v>196.55</v>
      </c>
      <c r="E105" s="49">
        <v>13680.99</v>
      </c>
      <c r="F105" s="49">
        <v>13877.54</v>
      </c>
      <c r="G105" s="26">
        <v>15</v>
      </c>
    </row>
    <row r="106" spans="1:7" x14ac:dyDescent="0.2">
      <c r="A106" s="46" t="s">
        <v>10446</v>
      </c>
      <c r="B106" s="47" t="s">
        <v>10447</v>
      </c>
      <c r="C106" s="48" t="s">
        <v>19</v>
      </c>
      <c r="D106" s="49">
        <v>196.55</v>
      </c>
      <c r="E106" s="49">
        <v>12105.6</v>
      </c>
      <c r="F106" s="49">
        <v>12302.15</v>
      </c>
      <c r="G106" s="26">
        <v>15</v>
      </c>
    </row>
    <row r="107" spans="1:7" x14ac:dyDescent="0.2">
      <c r="A107" s="46" t="s">
        <v>10448</v>
      </c>
      <c r="B107" s="47" t="s">
        <v>10449</v>
      </c>
      <c r="C107" s="48" t="s">
        <v>19</v>
      </c>
      <c r="D107" s="49">
        <v>569.29999999999995</v>
      </c>
      <c r="E107" s="49">
        <v>28190.53</v>
      </c>
      <c r="F107" s="49">
        <v>28759.83</v>
      </c>
      <c r="G107" s="26">
        <v>15</v>
      </c>
    </row>
    <row r="108" spans="1:7" x14ac:dyDescent="0.2">
      <c r="A108" s="46" t="s">
        <v>10450</v>
      </c>
      <c r="B108" s="47" t="s">
        <v>10451</v>
      </c>
      <c r="C108" s="48" t="s">
        <v>19</v>
      </c>
      <c r="D108" s="49">
        <v>569.29999999999995</v>
      </c>
      <c r="E108" s="49">
        <v>43257.71</v>
      </c>
      <c r="F108" s="49">
        <v>43827.01</v>
      </c>
      <c r="G108" s="26">
        <v>15</v>
      </c>
    </row>
    <row r="109" spans="1:7" ht="28.5" x14ac:dyDescent="0.2">
      <c r="A109" s="46" t="s">
        <v>10452</v>
      </c>
      <c r="B109" s="47" t="s">
        <v>10453</v>
      </c>
      <c r="C109" s="48" t="s">
        <v>19</v>
      </c>
      <c r="D109" s="49">
        <v>569.29999999999995</v>
      </c>
      <c r="E109" s="49">
        <v>17148.560000000001</v>
      </c>
      <c r="F109" s="49">
        <v>17717.86</v>
      </c>
      <c r="G109" s="26">
        <v>15</v>
      </c>
    </row>
    <row r="110" spans="1:7" x14ac:dyDescent="0.2">
      <c r="A110" s="46" t="s">
        <v>10454</v>
      </c>
      <c r="B110" s="47" t="s">
        <v>10455</v>
      </c>
      <c r="C110" s="48" t="s">
        <v>19</v>
      </c>
      <c r="D110" s="49">
        <v>462.8</v>
      </c>
      <c r="E110" s="49">
        <v>20582.259999999998</v>
      </c>
      <c r="F110" s="49">
        <v>21045.06</v>
      </c>
      <c r="G110" s="26">
        <v>15</v>
      </c>
    </row>
    <row r="111" spans="1:7" ht="28.5" x14ac:dyDescent="0.2">
      <c r="A111" s="46" t="s">
        <v>10456</v>
      </c>
      <c r="B111" s="47" t="s">
        <v>10457</v>
      </c>
      <c r="C111" s="48" t="s">
        <v>19</v>
      </c>
      <c r="D111" s="49">
        <v>281.75</v>
      </c>
      <c r="E111" s="49">
        <v>33337.129999999997</v>
      </c>
      <c r="F111" s="49">
        <v>33618.879999999997</v>
      </c>
      <c r="G111" s="26">
        <v>15</v>
      </c>
    </row>
    <row r="112" spans="1:7" x14ac:dyDescent="0.2">
      <c r="A112" s="46" t="s">
        <v>10458</v>
      </c>
      <c r="B112" s="47" t="s">
        <v>10459</v>
      </c>
      <c r="C112" s="48"/>
      <c r="D112" s="49"/>
      <c r="E112" s="49"/>
      <c r="F112" s="49"/>
    </row>
    <row r="113" spans="1:7" ht="42.75" x14ac:dyDescent="0.2">
      <c r="A113" s="46" t="s">
        <v>10460</v>
      </c>
      <c r="B113" s="47" t="s">
        <v>10461</v>
      </c>
      <c r="C113" s="48" t="s">
        <v>10304</v>
      </c>
      <c r="D113" s="49">
        <v>8405.0300000000007</v>
      </c>
      <c r="E113" s="49"/>
      <c r="F113" s="49">
        <v>8405.0300000000007</v>
      </c>
      <c r="G113" s="26">
        <v>15</v>
      </c>
    </row>
    <row r="114" spans="1:7" ht="42.75" x14ac:dyDescent="0.2">
      <c r="A114" s="46" t="s">
        <v>10462</v>
      </c>
      <c r="B114" s="47" t="s">
        <v>10463</v>
      </c>
      <c r="C114" s="48" t="s">
        <v>10304</v>
      </c>
      <c r="D114" s="49">
        <v>13648.77</v>
      </c>
      <c r="E114" s="49"/>
      <c r="F114" s="49">
        <v>13648.77</v>
      </c>
      <c r="G114" s="26">
        <v>15</v>
      </c>
    </row>
    <row r="115" spans="1:7" ht="42.75" x14ac:dyDescent="0.2">
      <c r="A115" s="46" t="s">
        <v>10464</v>
      </c>
      <c r="B115" s="47" t="s">
        <v>10465</v>
      </c>
      <c r="C115" s="48" t="s">
        <v>10304</v>
      </c>
      <c r="D115" s="49">
        <v>13560.03</v>
      </c>
      <c r="E115" s="49"/>
      <c r="F115" s="49">
        <v>13560.03</v>
      </c>
      <c r="G115" s="26">
        <v>15</v>
      </c>
    </row>
    <row r="116" spans="1:7" ht="28.5" x14ac:dyDescent="0.2">
      <c r="A116" s="46" t="s">
        <v>10466</v>
      </c>
      <c r="B116" s="47" t="s">
        <v>10467</v>
      </c>
      <c r="C116" s="48" t="s">
        <v>26</v>
      </c>
      <c r="D116" s="49">
        <v>732.99</v>
      </c>
      <c r="E116" s="49"/>
      <c r="F116" s="49">
        <v>732.99</v>
      </c>
      <c r="G116" s="26">
        <v>15</v>
      </c>
    </row>
    <row r="117" spans="1:7" ht="42.75" x14ac:dyDescent="0.2">
      <c r="A117" s="46" t="s">
        <v>10468</v>
      </c>
      <c r="B117" s="47" t="s">
        <v>10469</v>
      </c>
      <c r="C117" s="48" t="s">
        <v>26</v>
      </c>
      <c r="D117" s="49">
        <v>517.99</v>
      </c>
      <c r="E117" s="49"/>
      <c r="F117" s="49">
        <v>517.99</v>
      </c>
      <c r="G117" s="26">
        <v>15</v>
      </c>
    </row>
    <row r="118" spans="1:7" ht="42.75" x14ac:dyDescent="0.2">
      <c r="A118" s="46" t="s">
        <v>10470</v>
      </c>
      <c r="B118" s="47" t="s">
        <v>10471</v>
      </c>
      <c r="C118" s="48" t="s">
        <v>26</v>
      </c>
      <c r="D118" s="49">
        <v>1288.52</v>
      </c>
      <c r="E118" s="49"/>
      <c r="F118" s="49">
        <v>1288.52</v>
      </c>
      <c r="G118" s="26">
        <v>15</v>
      </c>
    </row>
    <row r="119" spans="1:7" ht="42.75" x14ac:dyDescent="0.2">
      <c r="A119" s="46" t="s">
        <v>10472</v>
      </c>
      <c r="B119" s="47" t="s">
        <v>10473</v>
      </c>
      <c r="C119" s="48" t="s">
        <v>26</v>
      </c>
      <c r="D119" s="49">
        <v>1394.38</v>
      </c>
      <c r="E119" s="49"/>
      <c r="F119" s="49">
        <v>1394.38</v>
      </c>
      <c r="G119" s="26">
        <v>15</v>
      </c>
    </row>
    <row r="120" spans="1:7" ht="42.75" x14ac:dyDescent="0.2">
      <c r="A120" s="46" t="s">
        <v>10474</v>
      </c>
      <c r="B120" s="47" t="s">
        <v>10475</v>
      </c>
      <c r="C120" s="48" t="s">
        <v>26</v>
      </c>
      <c r="D120" s="49">
        <v>1733.69</v>
      </c>
      <c r="E120" s="49"/>
      <c r="F120" s="49">
        <v>1733.69</v>
      </c>
      <c r="G120" s="26">
        <v>15</v>
      </c>
    </row>
    <row r="121" spans="1:7" ht="42.75" x14ac:dyDescent="0.2">
      <c r="A121" s="46" t="s">
        <v>10476</v>
      </c>
      <c r="B121" s="47" t="s">
        <v>10477</v>
      </c>
      <c r="C121" s="48" t="s">
        <v>26</v>
      </c>
      <c r="D121" s="49">
        <v>2219.14</v>
      </c>
      <c r="E121" s="49"/>
      <c r="F121" s="49">
        <v>2219.14</v>
      </c>
      <c r="G121" s="26">
        <v>15</v>
      </c>
    </row>
    <row r="122" spans="1:7" ht="42.75" x14ac:dyDescent="0.2">
      <c r="A122" s="46" t="s">
        <v>10478</v>
      </c>
      <c r="B122" s="47" t="s">
        <v>10479</v>
      </c>
      <c r="C122" s="48" t="s">
        <v>26</v>
      </c>
      <c r="D122" s="49">
        <v>2510.5</v>
      </c>
      <c r="E122" s="49"/>
      <c r="F122" s="49">
        <v>2510.5</v>
      </c>
      <c r="G122" s="26">
        <v>15</v>
      </c>
    </row>
    <row r="123" spans="1:7" ht="42.75" x14ac:dyDescent="0.2">
      <c r="A123" s="46" t="s">
        <v>10480</v>
      </c>
      <c r="B123" s="47" t="s">
        <v>10481</v>
      </c>
      <c r="C123" s="48" t="s">
        <v>26</v>
      </c>
      <c r="D123" s="49">
        <v>2703.52</v>
      </c>
      <c r="E123" s="49"/>
      <c r="F123" s="49">
        <v>2703.52</v>
      </c>
      <c r="G123" s="26">
        <v>15</v>
      </c>
    </row>
    <row r="124" spans="1:7" ht="42.75" x14ac:dyDescent="0.2">
      <c r="A124" s="46" t="s">
        <v>10482</v>
      </c>
      <c r="B124" s="47" t="s">
        <v>10483</v>
      </c>
      <c r="C124" s="48" t="s">
        <v>26</v>
      </c>
      <c r="D124" s="49">
        <v>3295.88</v>
      </c>
      <c r="E124" s="49"/>
      <c r="F124" s="49">
        <v>3295.88</v>
      </c>
      <c r="G124" s="26">
        <v>15</v>
      </c>
    </row>
    <row r="125" spans="1:7" ht="42.75" x14ac:dyDescent="0.2">
      <c r="A125" s="46" t="s">
        <v>10484</v>
      </c>
      <c r="B125" s="47" t="s">
        <v>10485</v>
      </c>
      <c r="C125" s="48" t="s">
        <v>26</v>
      </c>
      <c r="D125" s="49">
        <v>391.47</v>
      </c>
      <c r="E125" s="49"/>
      <c r="F125" s="49">
        <v>391.47</v>
      </c>
      <c r="G125" s="26">
        <v>15</v>
      </c>
    </row>
    <row r="126" spans="1:7" ht="42.75" x14ac:dyDescent="0.2">
      <c r="A126" s="46" t="s">
        <v>10486</v>
      </c>
      <c r="B126" s="47" t="s">
        <v>10487</v>
      </c>
      <c r="C126" s="48" t="s">
        <v>26</v>
      </c>
      <c r="D126" s="49">
        <v>1870.52</v>
      </c>
      <c r="E126" s="49"/>
      <c r="F126" s="49">
        <v>1870.52</v>
      </c>
      <c r="G126" s="26">
        <v>15</v>
      </c>
    </row>
    <row r="127" spans="1:7" ht="28.5" x14ac:dyDescent="0.2">
      <c r="A127" s="46" t="s">
        <v>10488</v>
      </c>
      <c r="B127" s="47" t="s">
        <v>10489</v>
      </c>
      <c r="C127" s="48" t="s">
        <v>26</v>
      </c>
      <c r="D127" s="49">
        <v>7341.72</v>
      </c>
      <c r="E127" s="49"/>
      <c r="F127" s="49">
        <v>7341.72</v>
      </c>
      <c r="G127" s="26">
        <v>15</v>
      </c>
    </row>
    <row r="128" spans="1:7" ht="28.5" x14ac:dyDescent="0.2">
      <c r="A128" s="46" t="s">
        <v>10490</v>
      </c>
      <c r="B128" s="47" t="s">
        <v>10491</v>
      </c>
      <c r="C128" s="48" t="s">
        <v>26</v>
      </c>
      <c r="D128" s="49">
        <v>380.44</v>
      </c>
      <c r="E128" s="49"/>
      <c r="F128" s="49">
        <v>380.44</v>
      </c>
      <c r="G128" s="26">
        <v>15</v>
      </c>
    </row>
    <row r="129" spans="1:7" ht="28.5" x14ac:dyDescent="0.2">
      <c r="A129" s="46" t="s">
        <v>10492</v>
      </c>
      <c r="B129" s="47" t="s">
        <v>10493</v>
      </c>
      <c r="C129" s="48" t="s">
        <v>26</v>
      </c>
      <c r="D129" s="49">
        <v>495.41</v>
      </c>
      <c r="E129" s="49"/>
      <c r="F129" s="49">
        <v>495.41</v>
      </c>
      <c r="G129" s="26">
        <v>15</v>
      </c>
    </row>
    <row r="130" spans="1:7" ht="28.5" x14ac:dyDescent="0.2">
      <c r="A130" s="46" t="s">
        <v>10494</v>
      </c>
      <c r="B130" s="47" t="s">
        <v>10495</v>
      </c>
      <c r="C130" s="48" t="s">
        <v>26</v>
      </c>
      <c r="D130" s="49">
        <v>591.66</v>
      </c>
      <c r="E130" s="49"/>
      <c r="F130" s="49">
        <v>591.66</v>
      </c>
      <c r="G130" s="26">
        <v>15</v>
      </c>
    </row>
    <row r="131" spans="1:7" ht="28.5" x14ac:dyDescent="0.2">
      <c r="A131" s="46" t="s">
        <v>10496</v>
      </c>
      <c r="B131" s="47" t="s">
        <v>10497</v>
      </c>
      <c r="C131" s="48" t="s">
        <v>26</v>
      </c>
      <c r="D131" s="49">
        <v>340.4</v>
      </c>
      <c r="E131" s="49"/>
      <c r="F131" s="49">
        <v>340.4</v>
      </c>
      <c r="G131" s="26">
        <v>15</v>
      </c>
    </row>
    <row r="132" spans="1:7" ht="28.5" x14ac:dyDescent="0.2">
      <c r="A132" s="46" t="s">
        <v>10498</v>
      </c>
      <c r="B132" s="47" t="s">
        <v>10499</v>
      </c>
      <c r="C132" s="48" t="s">
        <v>26</v>
      </c>
      <c r="D132" s="49">
        <v>562.33000000000004</v>
      </c>
      <c r="E132" s="49"/>
      <c r="F132" s="49">
        <v>562.33000000000004</v>
      </c>
      <c r="G132" s="26">
        <v>15</v>
      </c>
    </row>
    <row r="133" spans="1:7" ht="28.5" x14ac:dyDescent="0.2">
      <c r="A133" s="46" t="s">
        <v>10500</v>
      </c>
      <c r="B133" s="47" t="s">
        <v>10501</v>
      </c>
      <c r="C133" s="48" t="s">
        <v>26</v>
      </c>
      <c r="D133" s="49">
        <v>829.02</v>
      </c>
      <c r="E133" s="49"/>
      <c r="F133" s="49">
        <v>829.02</v>
      </c>
      <c r="G133" s="26">
        <v>15</v>
      </c>
    </row>
    <row r="134" spans="1:7" ht="28.5" x14ac:dyDescent="0.2">
      <c r="A134" s="46" t="s">
        <v>10502</v>
      </c>
      <c r="B134" s="47" t="s">
        <v>10503</v>
      </c>
      <c r="C134" s="48" t="s">
        <v>26</v>
      </c>
      <c r="D134" s="49">
        <v>2100.4899999999998</v>
      </c>
      <c r="E134" s="49"/>
      <c r="F134" s="49">
        <v>2100.4899999999998</v>
      </c>
      <c r="G134" s="26">
        <v>15</v>
      </c>
    </row>
    <row r="135" spans="1:7" ht="28.5" x14ac:dyDescent="0.2">
      <c r="A135" s="46" t="s">
        <v>10504</v>
      </c>
      <c r="B135" s="47" t="s">
        <v>10505</v>
      </c>
      <c r="C135" s="48" t="s">
        <v>26</v>
      </c>
      <c r="D135" s="49">
        <v>2669.94</v>
      </c>
      <c r="E135" s="49"/>
      <c r="F135" s="49">
        <v>2669.94</v>
      </c>
      <c r="G135" s="26">
        <v>15</v>
      </c>
    </row>
    <row r="136" spans="1:7" ht="28.5" x14ac:dyDescent="0.2">
      <c r="A136" s="46" t="s">
        <v>10506</v>
      </c>
      <c r="B136" s="47" t="s">
        <v>10507</v>
      </c>
      <c r="C136" s="48" t="s">
        <v>26</v>
      </c>
      <c r="D136" s="49">
        <v>3017.1</v>
      </c>
      <c r="E136" s="49"/>
      <c r="F136" s="49">
        <v>3017.1</v>
      </c>
      <c r="G136" s="26">
        <v>15</v>
      </c>
    </row>
    <row r="137" spans="1:7" ht="28.5" x14ac:dyDescent="0.2">
      <c r="A137" s="46" t="s">
        <v>10508</v>
      </c>
      <c r="B137" s="47" t="s">
        <v>10509</v>
      </c>
      <c r="C137" s="48" t="s">
        <v>26</v>
      </c>
      <c r="D137" s="49">
        <v>831.54</v>
      </c>
      <c r="E137" s="49"/>
      <c r="F137" s="49">
        <v>831.54</v>
      </c>
      <c r="G137" s="26">
        <v>15</v>
      </c>
    </row>
    <row r="138" spans="1:7" ht="28.5" x14ac:dyDescent="0.2">
      <c r="A138" s="46" t="s">
        <v>10510</v>
      </c>
      <c r="B138" s="47" t="s">
        <v>10511</v>
      </c>
      <c r="C138" s="48" t="s">
        <v>26</v>
      </c>
      <c r="D138" s="49">
        <v>459.29</v>
      </c>
      <c r="E138" s="49"/>
      <c r="F138" s="49">
        <v>459.29</v>
      </c>
      <c r="G138" s="26">
        <v>15</v>
      </c>
    </row>
    <row r="139" spans="1:7" ht="42.75" x14ac:dyDescent="0.2">
      <c r="A139" s="46" t="s">
        <v>10512</v>
      </c>
      <c r="B139" s="47" t="s">
        <v>10513</v>
      </c>
      <c r="C139" s="48" t="s">
        <v>26</v>
      </c>
      <c r="D139" s="49">
        <v>856.79</v>
      </c>
      <c r="E139" s="49"/>
      <c r="F139" s="49">
        <v>856.79</v>
      </c>
      <c r="G139" s="26">
        <v>15</v>
      </c>
    </row>
    <row r="140" spans="1:7" ht="28.5" x14ac:dyDescent="0.2">
      <c r="A140" s="46" t="s">
        <v>10514</v>
      </c>
      <c r="B140" s="47" t="s">
        <v>10515</v>
      </c>
      <c r="C140" s="48" t="s">
        <v>26</v>
      </c>
      <c r="D140" s="49">
        <v>868.29</v>
      </c>
      <c r="E140" s="49"/>
      <c r="F140" s="49">
        <v>868.29</v>
      </c>
      <c r="G140" s="26">
        <v>15</v>
      </c>
    </row>
    <row r="141" spans="1:7" ht="28.5" x14ac:dyDescent="0.2">
      <c r="A141" s="46" t="s">
        <v>10516</v>
      </c>
      <c r="B141" s="47" t="s">
        <v>10517</v>
      </c>
      <c r="C141" s="48" t="s">
        <v>26</v>
      </c>
      <c r="D141" s="49">
        <v>648.99</v>
      </c>
      <c r="E141" s="49"/>
      <c r="F141" s="49">
        <v>648.99</v>
      </c>
      <c r="G141" s="26">
        <v>15</v>
      </c>
    </row>
    <row r="142" spans="1:7" ht="28.5" x14ac:dyDescent="0.2">
      <c r="A142" s="46" t="s">
        <v>10518</v>
      </c>
      <c r="B142" s="47" t="s">
        <v>10519</v>
      </c>
      <c r="C142" s="48" t="s">
        <v>26</v>
      </c>
      <c r="D142" s="49">
        <v>977.87</v>
      </c>
      <c r="E142" s="49"/>
      <c r="F142" s="49">
        <v>977.87</v>
      </c>
      <c r="G142" s="26">
        <v>15</v>
      </c>
    </row>
    <row r="143" spans="1:7" ht="28.5" x14ac:dyDescent="0.2">
      <c r="A143" s="46" t="s">
        <v>10520</v>
      </c>
      <c r="B143" s="47" t="s">
        <v>10521</v>
      </c>
      <c r="C143" s="48" t="s">
        <v>26</v>
      </c>
      <c r="D143" s="49">
        <v>2805.99</v>
      </c>
      <c r="E143" s="49"/>
      <c r="F143" s="49">
        <v>2805.99</v>
      </c>
      <c r="G143" s="26">
        <v>15</v>
      </c>
    </row>
    <row r="144" spans="1:7" ht="28.5" x14ac:dyDescent="0.2">
      <c r="A144" s="46" t="s">
        <v>10522</v>
      </c>
      <c r="B144" s="47" t="s">
        <v>10523</v>
      </c>
      <c r="C144" s="48" t="s">
        <v>26</v>
      </c>
      <c r="D144" s="49">
        <v>1920.63</v>
      </c>
      <c r="E144" s="49"/>
      <c r="F144" s="49">
        <v>1920.63</v>
      </c>
      <c r="G144" s="26">
        <v>15</v>
      </c>
    </row>
    <row r="145" spans="1:7" ht="28.5" x14ac:dyDescent="0.2">
      <c r="A145" s="46" t="s">
        <v>10524</v>
      </c>
      <c r="B145" s="47" t="s">
        <v>10525</v>
      </c>
      <c r="C145" s="48" t="s">
        <v>26</v>
      </c>
      <c r="D145" s="49">
        <v>2188.08</v>
      </c>
      <c r="E145" s="49"/>
      <c r="F145" s="49">
        <v>2188.08</v>
      </c>
      <c r="G145" s="26">
        <v>15</v>
      </c>
    </row>
    <row r="146" spans="1:7" ht="28.5" x14ac:dyDescent="0.2">
      <c r="A146" s="46" t="s">
        <v>10526</v>
      </c>
      <c r="B146" s="47" t="s">
        <v>10527</v>
      </c>
      <c r="C146" s="48" t="s">
        <v>26</v>
      </c>
      <c r="D146" s="49">
        <v>2726.84</v>
      </c>
      <c r="E146" s="49"/>
      <c r="F146" s="49">
        <v>2726.84</v>
      </c>
      <c r="G146" s="26">
        <v>15</v>
      </c>
    </row>
    <row r="147" spans="1:7" ht="28.5" x14ac:dyDescent="0.2">
      <c r="A147" s="46" t="s">
        <v>10528</v>
      </c>
      <c r="B147" s="47" t="s">
        <v>10529</v>
      </c>
      <c r="C147" s="48" t="s">
        <v>26</v>
      </c>
      <c r="D147" s="49">
        <v>2691.93</v>
      </c>
      <c r="E147" s="49"/>
      <c r="F147" s="49">
        <v>2691.93</v>
      </c>
      <c r="G147" s="26">
        <v>15</v>
      </c>
    </row>
    <row r="148" spans="1:7" ht="28.5" x14ac:dyDescent="0.2">
      <c r="A148" s="46" t="s">
        <v>10530</v>
      </c>
      <c r="B148" s="47" t="s">
        <v>10531</v>
      </c>
      <c r="C148" s="48" t="s">
        <v>26</v>
      </c>
      <c r="D148" s="49">
        <v>498.26</v>
      </c>
      <c r="E148" s="49"/>
      <c r="F148" s="49">
        <v>498.26</v>
      </c>
      <c r="G148" s="26">
        <v>15</v>
      </c>
    </row>
    <row r="149" spans="1:7" ht="28.5" x14ac:dyDescent="0.2">
      <c r="A149" s="46" t="s">
        <v>10532</v>
      </c>
      <c r="B149" s="47" t="s">
        <v>10533</v>
      </c>
      <c r="C149" s="48" t="s">
        <v>26</v>
      </c>
      <c r="D149" s="49">
        <v>909.33</v>
      </c>
      <c r="E149" s="49"/>
      <c r="F149" s="49">
        <v>909.33</v>
      </c>
      <c r="G149" s="26">
        <v>15</v>
      </c>
    </row>
    <row r="150" spans="1:7" ht="28.5" x14ac:dyDescent="0.2">
      <c r="A150" s="46" t="s">
        <v>10534</v>
      </c>
      <c r="B150" s="47" t="s">
        <v>10535</v>
      </c>
      <c r="C150" s="48" t="s">
        <v>26</v>
      </c>
      <c r="D150" s="49">
        <v>1297.0899999999999</v>
      </c>
      <c r="E150" s="49"/>
      <c r="F150" s="49">
        <v>1297.0899999999999</v>
      </c>
      <c r="G150" s="26">
        <v>15</v>
      </c>
    </row>
    <row r="151" spans="1:7" ht="28.5" x14ac:dyDescent="0.2">
      <c r="A151" s="46" t="s">
        <v>10536</v>
      </c>
      <c r="B151" s="47" t="s">
        <v>10537</v>
      </c>
      <c r="C151" s="48" t="s">
        <v>26</v>
      </c>
      <c r="D151" s="49">
        <v>1571.97</v>
      </c>
      <c r="E151" s="49"/>
      <c r="F151" s="49">
        <v>1571.97</v>
      </c>
      <c r="G151" s="26">
        <v>15</v>
      </c>
    </row>
    <row r="152" spans="1:7" ht="28.5" x14ac:dyDescent="0.2">
      <c r="A152" s="46" t="s">
        <v>10538</v>
      </c>
      <c r="B152" s="47" t="s">
        <v>10539</v>
      </c>
      <c r="C152" s="48" t="s">
        <v>26</v>
      </c>
      <c r="D152" s="49">
        <v>2808.78</v>
      </c>
      <c r="E152" s="49"/>
      <c r="F152" s="49">
        <v>2808.78</v>
      </c>
      <c r="G152" s="26">
        <v>15</v>
      </c>
    </row>
    <row r="153" spans="1:7" ht="28.5" x14ac:dyDescent="0.2">
      <c r="A153" s="46" t="s">
        <v>10540</v>
      </c>
      <c r="B153" s="47" t="s">
        <v>10541</v>
      </c>
      <c r="C153" s="48" t="s">
        <v>26</v>
      </c>
      <c r="D153" s="49">
        <v>1123.7</v>
      </c>
      <c r="E153" s="49"/>
      <c r="F153" s="49">
        <v>1123.7</v>
      </c>
      <c r="G153" s="26">
        <v>15</v>
      </c>
    </row>
    <row r="154" spans="1:7" x14ac:dyDescent="0.2">
      <c r="A154" s="46" t="s">
        <v>10542</v>
      </c>
      <c r="B154" s="47" t="s">
        <v>10543</v>
      </c>
      <c r="C154" s="48" t="s">
        <v>105</v>
      </c>
      <c r="D154" s="49">
        <v>1809.56</v>
      </c>
      <c r="E154" s="49"/>
      <c r="F154" s="49">
        <v>1809.56</v>
      </c>
      <c r="G154" s="26">
        <v>15</v>
      </c>
    </row>
    <row r="155" spans="1:7" x14ac:dyDescent="0.2">
      <c r="A155" s="46" t="s">
        <v>10544</v>
      </c>
      <c r="B155" s="47" t="s">
        <v>10545</v>
      </c>
      <c r="C155" s="48" t="s">
        <v>105</v>
      </c>
      <c r="D155" s="49">
        <v>2350.09</v>
      </c>
      <c r="E155" s="49"/>
      <c r="F155" s="49">
        <v>2350.09</v>
      </c>
      <c r="G155" s="26">
        <v>15</v>
      </c>
    </row>
    <row r="156" spans="1:7" ht="28.5" x14ac:dyDescent="0.2">
      <c r="A156" s="46" t="s">
        <v>10546</v>
      </c>
      <c r="B156" s="47" t="s">
        <v>10547</v>
      </c>
      <c r="C156" s="48" t="s">
        <v>26</v>
      </c>
      <c r="D156" s="49">
        <v>92.06</v>
      </c>
      <c r="E156" s="49"/>
      <c r="F156" s="49">
        <v>92.06</v>
      </c>
      <c r="G156" s="26">
        <v>15</v>
      </c>
    </row>
    <row r="157" spans="1:7" x14ac:dyDescent="0.2">
      <c r="A157" s="46" t="s">
        <v>10548</v>
      </c>
      <c r="B157" s="47" t="s">
        <v>10549</v>
      </c>
      <c r="C157" s="48" t="s">
        <v>26</v>
      </c>
      <c r="D157" s="49">
        <v>216.01</v>
      </c>
      <c r="E157" s="49"/>
      <c r="F157" s="49">
        <v>216.01</v>
      </c>
      <c r="G157" s="26">
        <v>15</v>
      </c>
    </row>
    <row r="158" spans="1:7" ht="42.75" x14ac:dyDescent="0.2">
      <c r="A158" s="46" t="s">
        <v>10550</v>
      </c>
      <c r="B158" s="47" t="s">
        <v>10551</v>
      </c>
      <c r="C158" s="48" t="s">
        <v>10304</v>
      </c>
      <c r="D158" s="49">
        <v>4162.97</v>
      </c>
      <c r="E158" s="49"/>
      <c r="F158" s="49">
        <v>4162.97</v>
      </c>
      <c r="G158" s="26">
        <v>15</v>
      </c>
    </row>
    <row r="159" spans="1:7" x14ac:dyDescent="0.2">
      <c r="A159" s="46" t="s">
        <v>10552</v>
      </c>
      <c r="B159" s="47" t="s">
        <v>10553</v>
      </c>
      <c r="C159" s="48" t="s">
        <v>1991</v>
      </c>
      <c r="D159" s="49">
        <v>551.32000000000005</v>
      </c>
      <c r="E159" s="49"/>
      <c r="F159" s="49">
        <v>551.32000000000005</v>
      </c>
      <c r="G159" s="26">
        <v>15</v>
      </c>
    </row>
    <row r="160" spans="1:7" ht="28.5" x14ac:dyDescent="0.2">
      <c r="A160" s="46" t="s">
        <v>10554</v>
      </c>
      <c r="B160" s="47" t="s">
        <v>10555</v>
      </c>
      <c r="C160" s="48" t="s">
        <v>1991</v>
      </c>
      <c r="D160" s="49">
        <v>407.77</v>
      </c>
      <c r="E160" s="49"/>
      <c r="F160" s="49">
        <v>407.77</v>
      </c>
      <c r="G160" s="26">
        <v>15</v>
      </c>
    </row>
    <row r="161" spans="1:7" x14ac:dyDescent="0.2">
      <c r="A161" s="46" t="s">
        <v>10556</v>
      </c>
      <c r="B161" s="47" t="s">
        <v>10557</v>
      </c>
      <c r="C161" s="48" t="s">
        <v>1991</v>
      </c>
      <c r="D161" s="49">
        <v>371.6</v>
      </c>
      <c r="E161" s="49"/>
      <c r="F161" s="49">
        <v>371.6</v>
      </c>
      <c r="G161" s="26">
        <v>15</v>
      </c>
    </row>
    <row r="162" spans="1:7" x14ac:dyDescent="0.2">
      <c r="A162" s="46" t="s">
        <v>10558</v>
      </c>
      <c r="B162" s="47" t="s">
        <v>10559</v>
      </c>
      <c r="C162" s="48" t="s">
        <v>1991</v>
      </c>
      <c r="D162" s="49">
        <v>349.24</v>
      </c>
      <c r="E162" s="49"/>
      <c r="F162" s="49">
        <v>349.24</v>
      </c>
      <c r="G162" s="26">
        <v>15</v>
      </c>
    </row>
    <row r="163" spans="1:7" x14ac:dyDescent="0.2">
      <c r="A163" s="46" t="s">
        <v>10560</v>
      </c>
      <c r="B163" s="47" t="s">
        <v>10561</v>
      </c>
      <c r="C163" s="48" t="s">
        <v>19</v>
      </c>
      <c r="D163" s="49">
        <v>3391.26</v>
      </c>
      <c r="E163" s="49"/>
      <c r="F163" s="49">
        <v>3391.26</v>
      </c>
      <c r="G163" s="26">
        <v>15</v>
      </c>
    </row>
    <row r="164" spans="1:7" ht="28.5" x14ac:dyDescent="0.2">
      <c r="A164" s="46" t="s">
        <v>10562</v>
      </c>
      <c r="B164" s="47" t="s">
        <v>10563</v>
      </c>
      <c r="C164" s="48" t="s">
        <v>10564</v>
      </c>
      <c r="D164" s="49">
        <v>3115.05</v>
      </c>
      <c r="E164" s="49"/>
      <c r="F164" s="49">
        <v>3115.05</v>
      </c>
      <c r="G164" s="26">
        <v>15</v>
      </c>
    </row>
    <row r="165" spans="1:7" ht="28.5" x14ac:dyDescent="0.2">
      <c r="A165" s="46" t="s">
        <v>10565</v>
      </c>
      <c r="B165" s="47" t="s">
        <v>10566</v>
      </c>
      <c r="C165" s="48" t="s">
        <v>19</v>
      </c>
      <c r="D165" s="49">
        <v>352.65</v>
      </c>
      <c r="E165" s="49"/>
      <c r="F165" s="49">
        <v>352.65</v>
      </c>
      <c r="G165" s="26">
        <v>15</v>
      </c>
    </row>
    <row r="166" spans="1:7" ht="28.5" x14ac:dyDescent="0.2">
      <c r="A166" s="46" t="s">
        <v>10567</v>
      </c>
      <c r="B166" s="47" t="s">
        <v>10568</v>
      </c>
      <c r="C166" s="48" t="s">
        <v>105</v>
      </c>
      <c r="D166" s="49">
        <v>3034.56</v>
      </c>
      <c r="E166" s="49"/>
      <c r="F166" s="49">
        <v>3034.56</v>
      </c>
      <c r="G166" s="26">
        <v>15</v>
      </c>
    </row>
    <row r="167" spans="1:7" ht="28.5" x14ac:dyDescent="0.2">
      <c r="A167" s="46" t="s">
        <v>10569</v>
      </c>
      <c r="B167" s="47" t="s">
        <v>10570</v>
      </c>
      <c r="C167" s="48" t="s">
        <v>19</v>
      </c>
      <c r="D167" s="49">
        <v>1173.18</v>
      </c>
      <c r="E167" s="49">
        <v>591.26</v>
      </c>
      <c r="F167" s="49">
        <v>1764.44</v>
      </c>
      <c r="G167" s="26">
        <v>15</v>
      </c>
    </row>
    <row r="168" spans="1:7" x14ac:dyDescent="0.2">
      <c r="A168" s="46" t="s">
        <v>10571</v>
      </c>
      <c r="B168" s="47" t="s">
        <v>10572</v>
      </c>
      <c r="C168" s="48" t="s">
        <v>19</v>
      </c>
      <c r="D168" s="49">
        <v>1150.01</v>
      </c>
      <c r="E168" s="49"/>
      <c r="F168" s="49">
        <v>1150.01</v>
      </c>
      <c r="G168" s="26">
        <v>15</v>
      </c>
    </row>
    <row r="169" spans="1:7" x14ac:dyDescent="0.2">
      <c r="A169" s="46" t="s">
        <v>10573</v>
      </c>
      <c r="B169" s="47" t="s">
        <v>10574</v>
      </c>
      <c r="C169" s="48" t="s">
        <v>19</v>
      </c>
      <c r="D169" s="49">
        <v>4397.8100000000004</v>
      </c>
      <c r="E169" s="49"/>
      <c r="F169" s="49">
        <v>4397.8100000000004</v>
      </c>
      <c r="G169" s="26">
        <v>15</v>
      </c>
    </row>
    <row r="170" spans="1:7" x14ac:dyDescent="0.2">
      <c r="A170" s="46" t="s">
        <v>10575</v>
      </c>
      <c r="B170" s="47" t="s">
        <v>10576</v>
      </c>
      <c r="C170" s="48" t="s">
        <v>19</v>
      </c>
      <c r="D170" s="49">
        <v>4948.4399999999996</v>
      </c>
      <c r="E170" s="49"/>
      <c r="F170" s="49">
        <v>4948.4399999999996</v>
      </c>
      <c r="G170" s="26">
        <v>15</v>
      </c>
    </row>
    <row r="171" spans="1:7" x14ac:dyDescent="0.2">
      <c r="A171" s="46" t="s">
        <v>10577</v>
      </c>
      <c r="B171" s="47" t="s">
        <v>10578</v>
      </c>
      <c r="C171" s="48" t="s">
        <v>19</v>
      </c>
      <c r="D171" s="49">
        <v>16190.81</v>
      </c>
      <c r="E171" s="49"/>
      <c r="F171" s="49">
        <v>16190.81</v>
      </c>
      <c r="G171" s="26">
        <v>15</v>
      </c>
    </row>
    <row r="172" spans="1:7" x14ac:dyDescent="0.2">
      <c r="A172" s="46" t="s">
        <v>10579</v>
      </c>
      <c r="B172" s="47" t="s">
        <v>10580</v>
      </c>
      <c r="C172" s="48"/>
      <c r="D172" s="49"/>
      <c r="E172" s="49"/>
      <c r="F172" s="49"/>
    </row>
    <row r="173" spans="1:7" x14ac:dyDescent="0.2">
      <c r="A173" s="46" t="s">
        <v>10581</v>
      </c>
      <c r="B173" s="47" t="s">
        <v>10582</v>
      </c>
      <c r="C173" s="48"/>
      <c r="D173" s="49"/>
      <c r="E173" s="49"/>
      <c r="F173" s="49"/>
    </row>
    <row r="174" spans="1:7" ht="28.5" x14ac:dyDescent="0.2">
      <c r="A174" s="46" t="s">
        <v>10583</v>
      </c>
      <c r="B174" s="47" t="s">
        <v>10584</v>
      </c>
      <c r="C174" s="48" t="s">
        <v>17</v>
      </c>
      <c r="D174" s="49">
        <v>417.82</v>
      </c>
      <c r="E174" s="49">
        <v>145.49</v>
      </c>
      <c r="F174" s="49">
        <v>563.30999999999995</v>
      </c>
      <c r="G174" s="26">
        <v>15</v>
      </c>
    </row>
    <row r="175" spans="1:7" x14ac:dyDescent="0.2">
      <c r="A175" s="46" t="s">
        <v>10585</v>
      </c>
      <c r="B175" s="47" t="s">
        <v>10586</v>
      </c>
      <c r="C175" s="48" t="s">
        <v>17</v>
      </c>
      <c r="D175" s="49">
        <v>699.22</v>
      </c>
      <c r="E175" s="49">
        <v>367.34</v>
      </c>
      <c r="F175" s="49">
        <v>1066.56</v>
      </c>
      <c r="G175" s="26">
        <v>15</v>
      </c>
    </row>
    <row r="176" spans="1:7" ht="28.5" x14ac:dyDescent="0.2">
      <c r="A176" s="46" t="s">
        <v>10587</v>
      </c>
      <c r="B176" s="47" t="s">
        <v>10588</v>
      </c>
      <c r="C176" s="48" t="s">
        <v>10589</v>
      </c>
      <c r="D176" s="49">
        <v>1249.3399999999999</v>
      </c>
      <c r="E176" s="49"/>
      <c r="F176" s="49">
        <v>1249.3399999999999</v>
      </c>
      <c r="G176" s="26">
        <v>15</v>
      </c>
    </row>
    <row r="177" spans="1:7" x14ac:dyDescent="0.2">
      <c r="A177" s="46" t="s">
        <v>10590</v>
      </c>
      <c r="B177" s="47" t="s">
        <v>10591</v>
      </c>
      <c r="C177" s="48" t="s">
        <v>17</v>
      </c>
      <c r="D177" s="49">
        <v>16.23</v>
      </c>
      <c r="E177" s="49">
        <v>8.0299999999999994</v>
      </c>
      <c r="F177" s="49">
        <v>24.26</v>
      </c>
      <c r="G177" s="26">
        <v>15</v>
      </c>
    </row>
    <row r="178" spans="1:7" x14ac:dyDescent="0.2">
      <c r="A178" s="46" t="s">
        <v>10592</v>
      </c>
      <c r="B178" s="47" t="s">
        <v>10593</v>
      </c>
      <c r="C178" s="48"/>
      <c r="D178" s="49"/>
      <c r="E178" s="49"/>
      <c r="F178" s="49"/>
    </row>
    <row r="179" spans="1:7" ht="28.5" x14ac:dyDescent="0.2">
      <c r="A179" s="46" t="s">
        <v>10594</v>
      </c>
      <c r="B179" s="47" t="s">
        <v>10595</v>
      </c>
      <c r="C179" s="48" t="s">
        <v>10589</v>
      </c>
      <c r="D179" s="49">
        <v>899.67</v>
      </c>
      <c r="E179" s="49">
        <v>92.75</v>
      </c>
      <c r="F179" s="49">
        <v>992.42</v>
      </c>
      <c r="G179" s="26">
        <v>15</v>
      </c>
    </row>
    <row r="180" spans="1:7" ht="28.5" x14ac:dyDescent="0.2">
      <c r="A180" s="46" t="s">
        <v>10596</v>
      </c>
      <c r="B180" s="47" t="s">
        <v>10597</v>
      </c>
      <c r="C180" s="48" t="s">
        <v>10589</v>
      </c>
      <c r="D180" s="49">
        <v>1408.98</v>
      </c>
      <c r="E180" s="49">
        <v>155.52000000000001</v>
      </c>
      <c r="F180" s="49">
        <v>1564.5</v>
      </c>
      <c r="G180" s="26">
        <v>15</v>
      </c>
    </row>
    <row r="181" spans="1:7" ht="42.75" x14ac:dyDescent="0.2">
      <c r="A181" s="46" t="s">
        <v>10598</v>
      </c>
      <c r="B181" s="47" t="s">
        <v>10599</v>
      </c>
      <c r="C181" s="48" t="s">
        <v>10589</v>
      </c>
      <c r="D181" s="49">
        <v>1348.87</v>
      </c>
      <c r="E181" s="49">
        <v>155.52000000000001</v>
      </c>
      <c r="F181" s="49">
        <v>1504.39</v>
      </c>
      <c r="G181" s="26">
        <v>15</v>
      </c>
    </row>
    <row r="182" spans="1:7" ht="28.5" x14ac:dyDescent="0.2">
      <c r="A182" s="46" t="s">
        <v>10600</v>
      </c>
      <c r="B182" s="47" t="s">
        <v>10601</v>
      </c>
      <c r="C182" s="48" t="s">
        <v>10589</v>
      </c>
      <c r="D182" s="49">
        <v>888.63</v>
      </c>
      <c r="E182" s="49">
        <v>92.75</v>
      </c>
      <c r="F182" s="49">
        <v>981.38</v>
      </c>
      <c r="G182" s="26">
        <v>15</v>
      </c>
    </row>
    <row r="183" spans="1:7" x14ac:dyDescent="0.2">
      <c r="A183" s="46" t="s">
        <v>10602</v>
      </c>
      <c r="B183" s="47" t="s">
        <v>10603</v>
      </c>
      <c r="C183" s="48" t="s">
        <v>10589</v>
      </c>
      <c r="D183" s="49">
        <v>951.57</v>
      </c>
      <c r="E183" s="49">
        <v>30.91</v>
      </c>
      <c r="F183" s="49">
        <v>982.48</v>
      </c>
      <c r="G183" s="26">
        <v>15</v>
      </c>
    </row>
    <row r="184" spans="1:7" x14ac:dyDescent="0.2">
      <c r="A184" s="46" t="s">
        <v>10604</v>
      </c>
      <c r="B184" s="47" t="s">
        <v>10605</v>
      </c>
      <c r="C184" s="48"/>
      <c r="D184" s="49"/>
      <c r="E184" s="49"/>
      <c r="F184" s="49"/>
    </row>
    <row r="185" spans="1:7" x14ac:dyDescent="0.2">
      <c r="A185" s="46" t="s">
        <v>10606</v>
      </c>
      <c r="B185" s="47" t="s">
        <v>10607</v>
      </c>
      <c r="C185" s="48" t="s">
        <v>17</v>
      </c>
      <c r="D185" s="49">
        <v>0.57999999999999996</v>
      </c>
      <c r="E185" s="49">
        <v>2.27</v>
      </c>
      <c r="F185" s="49">
        <v>2.85</v>
      </c>
      <c r="G185" s="26">
        <v>15</v>
      </c>
    </row>
    <row r="186" spans="1:7" x14ac:dyDescent="0.2">
      <c r="A186" s="46" t="s">
        <v>10608</v>
      </c>
      <c r="B186" s="47" t="s">
        <v>10609</v>
      </c>
      <c r="C186" s="48" t="s">
        <v>17</v>
      </c>
      <c r="D186" s="49">
        <v>5.47</v>
      </c>
      <c r="E186" s="49">
        <v>22.42</v>
      </c>
      <c r="F186" s="49">
        <v>27.89</v>
      </c>
      <c r="G186" s="26">
        <v>15</v>
      </c>
    </row>
    <row r="187" spans="1:7" ht="28.5" x14ac:dyDescent="0.2">
      <c r="A187" s="46" t="s">
        <v>10610</v>
      </c>
      <c r="B187" s="47" t="s">
        <v>10611</v>
      </c>
      <c r="C187" s="48" t="s">
        <v>17</v>
      </c>
      <c r="D187" s="49">
        <v>13.65</v>
      </c>
      <c r="E187" s="49">
        <v>33.4</v>
      </c>
      <c r="F187" s="49">
        <v>47.05</v>
      </c>
      <c r="G187" s="26">
        <v>15</v>
      </c>
    </row>
    <row r="188" spans="1:7" x14ac:dyDescent="0.2">
      <c r="A188" s="46" t="s">
        <v>10612</v>
      </c>
      <c r="B188" s="47" t="s">
        <v>10613</v>
      </c>
      <c r="C188" s="48" t="s">
        <v>17</v>
      </c>
      <c r="D188" s="49">
        <v>47.84</v>
      </c>
      <c r="E188" s="49">
        <v>60.57</v>
      </c>
      <c r="F188" s="49">
        <v>108.41</v>
      </c>
      <c r="G188" s="26">
        <v>15</v>
      </c>
    </row>
    <row r="189" spans="1:7" x14ac:dyDescent="0.2">
      <c r="A189" s="46" t="s">
        <v>10614</v>
      </c>
      <c r="B189" s="47" t="s">
        <v>10615</v>
      </c>
      <c r="C189" s="48" t="s">
        <v>17</v>
      </c>
      <c r="D189" s="49">
        <v>47.84</v>
      </c>
      <c r="E189" s="49">
        <v>60.17</v>
      </c>
      <c r="F189" s="49">
        <v>108.01</v>
      </c>
      <c r="G189" s="26">
        <v>15</v>
      </c>
    </row>
    <row r="190" spans="1:7" ht="28.5" x14ac:dyDescent="0.2">
      <c r="A190" s="46" t="s">
        <v>10616</v>
      </c>
      <c r="B190" s="47" t="s">
        <v>10617</v>
      </c>
      <c r="C190" s="48" t="s">
        <v>10618</v>
      </c>
      <c r="D190" s="49">
        <v>44.89</v>
      </c>
      <c r="E190" s="49">
        <v>1.1399999999999999</v>
      </c>
      <c r="F190" s="49">
        <v>46.03</v>
      </c>
      <c r="G190" s="26">
        <v>15</v>
      </c>
    </row>
    <row r="191" spans="1:7" x14ac:dyDescent="0.2">
      <c r="A191" s="46" t="s">
        <v>10619</v>
      </c>
      <c r="B191" s="47" t="s">
        <v>10620</v>
      </c>
      <c r="C191" s="48" t="s">
        <v>17</v>
      </c>
      <c r="D191" s="49">
        <v>13.31</v>
      </c>
      <c r="E191" s="49">
        <v>4.54</v>
      </c>
      <c r="F191" s="49">
        <v>17.850000000000001</v>
      </c>
      <c r="G191" s="26">
        <v>15</v>
      </c>
    </row>
    <row r="192" spans="1:7" x14ac:dyDescent="0.2">
      <c r="A192" s="46" t="s">
        <v>10621</v>
      </c>
      <c r="B192" s="47" t="s">
        <v>10622</v>
      </c>
      <c r="C192" s="48" t="s">
        <v>17</v>
      </c>
      <c r="D192" s="49">
        <v>80.790000000000006</v>
      </c>
      <c r="E192" s="49">
        <v>43.32</v>
      </c>
      <c r="F192" s="49">
        <v>124.11</v>
      </c>
      <c r="G192" s="26">
        <v>15</v>
      </c>
    </row>
    <row r="193" spans="1:7" x14ac:dyDescent="0.2">
      <c r="A193" s="46" t="s">
        <v>10623</v>
      </c>
      <c r="B193" s="47" t="s">
        <v>10624</v>
      </c>
      <c r="C193" s="48" t="s">
        <v>17</v>
      </c>
      <c r="D193" s="49">
        <v>87.4</v>
      </c>
      <c r="E193" s="49">
        <v>43.32</v>
      </c>
      <c r="F193" s="49">
        <v>130.72</v>
      </c>
      <c r="G193" s="26">
        <v>15</v>
      </c>
    </row>
    <row r="194" spans="1:7" ht="42.75" x14ac:dyDescent="0.2">
      <c r="A194" s="46" t="s">
        <v>10625</v>
      </c>
      <c r="B194" s="47" t="s">
        <v>10626</v>
      </c>
      <c r="C194" s="48" t="s">
        <v>17</v>
      </c>
      <c r="D194" s="49">
        <v>63.18</v>
      </c>
      <c r="E194" s="49">
        <v>91.55</v>
      </c>
      <c r="F194" s="49">
        <v>154.72999999999999</v>
      </c>
      <c r="G194" s="26">
        <v>15</v>
      </c>
    </row>
    <row r="195" spans="1:7" x14ac:dyDescent="0.2">
      <c r="A195" s="46" t="s">
        <v>10627</v>
      </c>
      <c r="B195" s="47" t="s">
        <v>10628</v>
      </c>
      <c r="C195" s="48" t="s">
        <v>17</v>
      </c>
      <c r="D195" s="49">
        <v>182.87</v>
      </c>
      <c r="E195" s="49">
        <v>91.55</v>
      </c>
      <c r="F195" s="49">
        <v>274.42</v>
      </c>
      <c r="G195" s="26">
        <v>15</v>
      </c>
    </row>
    <row r="196" spans="1:7" ht="28.5" x14ac:dyDescent="0.2">
      <c r="A196" s="46" t="s">
        <v>10629</v>
      </c>
      <c r="B196" s="47" t="s">
        <v>10630</v>
      </c>
      <c r="C196" s="48" t="s">
        <v>105</v>
      </c>
      <c r="D196" s="49">
        <v>53.78</v>
      </c>
      <c r="E196" s="49">
        <v>49.99</v>
      </c>
      <c r="F196" s="49">
        <v>103.77</v>
      </c>
      <c r="G196" s="26">
        <v>15</v>
      </c>
    </row>
    <row r="197" spans="1:7" x14ac:dyDescent="0.2">
      <c r="A197" s="46" t="s">
        <v>10631</v>
      </c>
      <c r="B197" s="47" t="s">
        <v>10632</v>
      </c>
      <c r="C197" s="48"/>
      <c r="D197" s="49"/>
      <c r="E197" s="49"/>
      <c r="F197" s="49"/>
    </row>
    <row r="198" spans="1:7" ht="28.5" x14ac:dyDescent="0.2">
      <c r="A198" s="46" t="s">
        <v>10633</v>
      </c>
      <c r="B198" s="47" t="s">
        <v>10634</v>
      </c>
      <c r="C198" s="48" t="s">
        <v>26</v>
      </c>
      <c r="D198" s="49"/>
      <c r="E198" s="49">
        <v>13.83</v>
      </c>
      <c r="F198" s="49">
        <v>13.83</v>
      </c>
      <c r="G198" s="26">
        <v>15</v>
      </c>
    </row>
    <row r="199" spans="1:7" ht="28.5" x14ac:dyDescent="0.2">
      <c r="A199" s="46" t="s">
        <v>10635</v>
      </c>
      <c r="B199" s="47" t="s">
        <v>10636</v>
      </c>
      <c r="C199" s="48" t="s">
        <v>26</v>
      </c>
      <c r="D199" s="49"/>
      <c r="E199" s="49">
        <v>34.909999999999997</v>
      </c>
      <c r="F199" s="49">
        <v>34.909999999999997</v>
      </c>
      <c r="G199" s="26">
        <v>15</v>
      </c>
    </row>
    <row r="200" spans="1:7" ht="28.5" x14ac:dyDescent="0.2">
      <c r="A200" s="46" t="s">
        <v>10637</v>
      </c>
      <c r="B200" s="47" t="s">
        <v>10638</v>
      </c>
      <c r="C200" s="48" t="s">
        <v>17</v>
      </c>
      <c r="D200" s="49"/>
      <c r="E200" s="49">
        <v>13.83</v>
      </c>
      <c r="F200" s="49">
        <v>13.83</v>
      </c>
      <c r="G200" s="26">
        <v>15</v>
      </c>
    </row>
    <row r="201" spans="1:7" ht="28.5" x14ac:dyDescent="0.2">
      <c r="A201" s="46" t="s">
        <v>10639</v>
      </c>
      <c r="B201" s="47" t="s">
        <v>10640</v>
      </c>
      <c r="C201" s="48" t="s">
        <v>17</v>
      </c>
      <c r="D201" s="49"/>
      <c r="E201" s="49">
        <v>34.909999999999997</v>
      </c>
      <c r="F201" s="49">
        <v>34.909999999999997</v>
      </c>
      <c r="G201" s="26">
        <v>15</v>
      </c>
    </row>
    <row r="202" spans="1:7" ht="28.5" x14ac:dyDescent="0.2">
      <c r="A202" s="46" t="s">
        <v>10641</v>
      </c>
      <c r="B202" s="47" t="s">
        <v>10642</v>
      </c>
      <c r="C202" s="48" t="s">
        <v>10589</v>
      </c>
      <c r="D202" s="49">
        <v>2219.3200000000002</v>
      </c>
      <c r="E202" s="49"/>
      <c r="F202" s="49">
        <v>2219.3200000000002</v>
      </c>
      <c r="G202" s="26">
        <v>15</v>
      </c>
    </row>
    <row r="203" spans="1:7" x14ac:dyDescent="0.2">
      <c r="A203" s="46" t="s">
        <v>10643</v>
      </c>
      <c r="B203" s="47" t="s">
        <v>10644</v>
      </c>
      <c r="C203" s="48" t="s">
        <v>10645</v>
      </c>
      <c r="D203" s="49">
        <v>23.39</v>
      </c>
      <c r="E203" s="49">
        <v>5.45</v>
      </c>
      <c r="F203" s="49">
        <v>28.84</v>
      </c>
      <c r="G203" s="26">
        <v>15</v>
      </c>
    </row>
    <row r="204" spans="1:7" ht="28.5" x14ac:dyDescent="0.2">
      <c r="A204" s="46" t="s">
        <v>10646</v>
      </c>
      <c r="B204" s="47" t="s">
        <v>10647</v>
      </c>
      <c r="C204" s="48" t="s">
        <v>10618</v>
      </c>
      <c r="D204" s="49">
        <v>19.93</v>
      </c>
      <c r="E204" s="49">
        <v>5.45</v>
      </c>
      <c r="F204" s="49">
        <v>25.38</v>
      </c>
      <c r="G204" s="26">
        <v>15</v>
      </c>
    </row>
    <row r="205" spans="1:7" x14ac:dyDescent="0.2">
      <c r="A205" s="46" t="s">
        <v>10648</v>
      </c>
      <c r="B205" s="47" t="s">
        <v>10649</v>
      </c>
      <c r="C205" s="48"/>
      <c r="D205" s="49"/>
      <c r="E205" s="49"/>
      <c r="F205" s="49"/>
    </row>
    <row r="206" spans="1:7" ht="42.75" x14ac:dyDescent="0.2">
      <c r="A206" s="46" t="s">
        <v>10650</v>
      </c>
      <c r="B206" s="47" t="s">
        <v>10651</v>
      </c>
      <c r="C206" s="48" t="s">
        <v>10589</v>
      </c>
      <c r="D206" s="49">
        <v>10063.15</v>
      </c>
      <c r="E206" s="49">
        <v>3861.9</v>
      </c>
      <c r="F206" s="49">
        <v>13925.05</v>
      </c>
      <c r="G206" s="26">
        <v>15</v>
      </c>
    </row>
    <row r="207" spans="1:7" ht="42.75" x14ac:dyDescent="0.2">
      <c r="A207" s="46" t="s">
        <v>10652</v>
      </c>
      <c r="B207" s="47" t="s">
        <v>10653</v>
      </c>
      <c r="C207" s="48" t="s">
        <v>10589</v>
      </c>
      <c r="D207" s="49">
        <v>18255.63</v>
      </c>
      <c r="E207" s="49">
        <v>3861.9</v>
      </c>
      <c r="F207" s="49">
        <v>22117.53</v>
      </c>
      <c r="G207" s="26">
        <v>15</v>
      </c>
    </row>
    <row r="208" spans="1:7" x14ac:dyDescent="0.2">
      <c r="A208" s="46" t="s">
        <v>10654</v>
      </c>
      <c r="B208" s="47" t="s">
        <v>10655</v>
      </c>
      <c r="C208" s="48"/>
      <c r="D208" s="49"/>
      <c r="E208" s="49"/>
      <c r="F208" s="49"/>
    </row>
    <row r="209" spans="1:7" x14ac:dyDescent="0.2">
      <c r="A209" s="46" t="s">
        <v>10656</v>
      </c>
      <c r="B209" s="47" t="s">
        <v>10657</v>
      </c>
      <c r="C209" s="48" t="s">
        <v>17</v>
      </c>
      <c r="D209" s="49">
        <v>820.57</v>
      </c>
      <c r="E209" s="49">
        <v>104.34</v>
      </c>
      <c r="F209" s="49">
        <v>924.91</v>
      </c>
      <c r="G209" s="26">
        <v>15</v>
      </c>
    </row>
    <row r="210" spans="1:7" ht="28.5" x14ac:dyDescent="0.2">
      <c r="A210" s="46" t="s">
        <v>10658</v>
      </c>
      <c r="B210" s="47" t="s">
        <v>10659</v>
      </c>
      <c r="C210" s="48" t="s">
        <v>17</v>
      </c>
      <c r="D210" s="49">
        <v>414.53</v>
      </c>
      <c r="E210" s="49">
        <v>29.39</v>
      </c>
      <c r="F210" s="49">
        <v>443.92</v>
      </c>
      <c r="G210" s="26">
        <v>15</v>
      </c>
    </row>
    <row r="211" spans="1:7" ht="28.5" x14ac:dyDescent="0.2">
      <c r="A211" s="46" t="s">
        <v>10660</v>
      </c>
      <c r="B211" s="47" t="s">
        <v>10661</v>
      </c>
      <c r="C211" s="48" t="s">
        <v>17</v>
      </c>
      <c r="D211" s="49">
        <v>150.56</v>
      </c>
      <c r="E211" s="49">
        <v>59.57</v>
      </c>
      <c r="F211" s="49">
        <v>210.13</v>
      </c>
      <c r="G211" s="26">
        <v>15</v>
      </c>
    </row>
    <row r="212" spans="1:7" x14ac:dyDescent="0.2">
      <c r="A212" s="46" t="s">
        <v>10662</v>
      </c>
      <c r="B212" s="47" t="s">
        <v>10663</v>
      </c>
      <c r="C212" s="48"/>
      <c r="D212" s="49"/>
      <c r="E212" s="49"/>
      <c r="F212" s="49"/>
    </row>
    <row r="213" spans="1:7" ht="42.75" x14ac:dyDescent="0.2">
      <c r="A213" s="46" t="s">
        <v>10664</v>
      </c>
      <c r="B213" s="47" t="s">
        <v>10665</v>
      </c>
      <c r="C213" s="48" t="s">
        <v>17</v>
      </c>
      <c r="D213" s="49">
        <v>2.66</v>
      </c>
      <c r="E213" s="49">
        <v>5.68</v>
      </c>
      <c r="F213" s="49">
        <v>8.34</v>
      </c>
      <c r="G213" s="26">
        <v>15</v>
      </c>
    </row>
    <row r="214" spans="1:7" ht="42.75" x14ac:dyDescent="0.2">
      <c r="A214" s="46" t="s">
        <v>10666</v>
      </c>
      <c r="B214" s="47" t="s">
        <v>10667</v>
      </c>
      <c r="C214" s="48" t="s">
        <v>17</v>
      </c>
      <c r="D214" s="49">
        <v>5.0999999999999996</v>
      </c>
      <c r="E214" s="49">
        <v>0.18</v>
      </c>
      <c r="F214" s="49">
        <v>5.28</v>
      </c>
      <c r="G214" s="26">
        <v>15</v>
      </c>
    </row>
    <row r="215" spans="1:7" ht="42.75" x14ac:dyDescent="0.2">
      <c r="A215" s="46" t="s">
        <v>10668</v>
      </c>
      <c r="B215" s="47" t="s">
        <v>10669</v>
      </c>
      <c r="C215" s="48" t="s">
        <v>17</v>
      </c>
      <c r="D215" s="49">
        <v>5.61</v>
      </c>
      <c r="E215" s="49">
        <v>0.18</v>
      </c>
      <c r="F215" s="49">
        <v>5.79</v>
      </c>
      <c r="G215" s="26">
        <v>15</v>
      </c>
    </row>
    <row r="216" spans="1:7" x14ac:dyDescent="0.2">
      <c r="A216" s="46" t="s">
        <v>10670</v>
      </c>
      <c r="B216" s="47" t="s">
        <v>10671</v>
      </c>
      <c r="C216" s="48" t="s">
        <v>105</v>
      </c>
      <c r="D216" s="49">
        <v>68.36</v>
      </c>
      <c r="E216" s="49">
        <v>10.220000000000001</v>
      </c>
      <c r="F216" s="49">
        <v>78.58</v>
      </c>
      <c r="G216" s="26">
        <v>15</v>
      </c>
    </row>
    <row r="217" spans="1:7" ht="28.5" x14ac:dyDescent="0.2">
      <c r="A217" s="46" t="s">
        <v>10672</v>
      </c>
      <c r="B217" s="47" t="s">
        <v>10673</v>
      </c>
      <c r="C217" s="48" t="s">
        <v>105</v>
      </c>
      <c r="D217" s="49">
        <v>80.52</v>
      </c>
      <c r="E217" s="49">
        <v>12.04</v>
      </c>
      <c r="F217" s="49">
        <v>92.56</v>
      </c>
      <c r="G217" s="26">
        <v>15</v>
      </c>
    </row>
    <row r="218" spans="1:7" x14ac:dyDescent="0.2">
      <c r="A218" s="46" t="s">
        <v>10674</v>
      </c>
      <c r="B218" s="47" t="s">
        <v>10675</v>
      </c>
      <c r="C218" s="48"/>
      <c r="D218" s="49"/>
      <c r="E218" s="49"/>
      <c r="F218" s="49"/>
    </row>
    <row r="219" spans="1:7" x14ac:dyDescent="0.2">
      <c r="A219" s="46" t="s">
        <v>10676</v>
      </c>
      <c r="B219" s="47" t="s">
        <v>10677</v>
      </c>
      <c r="C219" s="48" t="s">
        <v>17</v>
      </c>
      <c r="D219" s="49">
        <v>11.31</v>
      </c>
      <c r="E219" s="49">
        <v>6.54</v>
      </c>
      <c r="F219" s="49">
        <v>17.850000000000001</v>
      </c>
      <c r="G219" s="26">
        <v>15</v>
      </c>
    </row>
    <row r="220" spans="1:7" x14ac:dyDescent="0.2">
      <c r="A220" s="46" t="s">
        <v>10678</v>
      </c>
      <c r="B220" s="47" t="s">
        <v>10679</v>
      </c>
      <c r="C220" s="48" t="s">
        <v>26</v>
      </c>
      <c r="D220" s="49">
        <v>1.02</v>
      </c>
      <c r="E220" s="49">
        <v>0.46</v>
      </c>
      <c r="F220" s="49">
        <v>1.48</v>
      </c>
      <c r="G220" s="26">
        <v>15</v>
      </c>
    </row>
    <row r="221" spans="1:7" x14ac:dyDescent="0.2">
      <c r="A221" s="46" t="s">
        <v>10680</v>
      </c>
      <c r="B221" s="47" t="s">
        <v>10681</v>
      </c>
      <c r="C221" s="48" t="s">
        <v>26</v>
      </c>
      <c r="D221" s="49">
        <v>1.02</v>
      </c>
      <c r="E221" s="49">
        <v>0.46</v>
      </c>
      <c r="F221" s="49">
        <v>1.48</v>
      </c>
      <c r="G221" s="26">
        <v>15</v>
      </c>
    </row>
    <row r="222" spans="1:7" x14ac:dyDescent="0.2">
      <c r="A222" s="46" t="s">
        <v>10682</v>
      </c>
      <c r="B222" s="47" t="s">
        <v>10683</v>
      </c>
      <c r="C222" s="48" t="s">
        <v>17</v>
      </c>
      <c r="D222" s="49">
        <v>0.91</v>
      </c>
      <c r="E222" s="49">
        <v>0.93</v>
      </c>
      <c r="F222" s="49">
        <v>1.84</v>
      </c>
      <c r="G222" s="26">
        <v>15</v>
      </c>
    </row>
    <row r="223" spans="1:7" x14ac:dyDescent="0.2">
      <c r="A223" s="46" t="s">
        <v>10684</v>
      </c>
      <c r="B223" s="47" t="s">
        <v>10685</v>
      </c>
      <c r="C223" s="48"/>
      <c r="D223" s="49"/>
      <c r="E223" s="49"/>
      <c r="F223" s="49"/>
    </row>
    <row r="224" spans="1:7" x14ac:dyDescent="0.2">
      <c r="A224" s="46" t="s">
        <v>10686</v>
      </c>
      <c r="B224" s="47" t="s">
        <v>10687</v>
      </c>
      <c r="C224" s="48"/>
      <c r="D224" s="49"/>
      <c r="E224" s="49"/>
      <c r="F224" s="49"/>
    </row>
    <row r="225" spans="1:7" x14ac:dyDescent="0.2">
      <c r="A225" s="46" t="s">
        <v>10688</v>
      </c>
      <c r="B225" s="47" t="s">
        <v>10689</v>
      </c>
      <c r="C225" s="48" t="s">
        <v>105</v>
      </c>
      <c r="D225" s="49"/>
      <c r="E225" s="49">
        <v>249.81</v>
      </c>
      <c r="F225" s="49">
        <v>249.81</v>
      </c>
      <c r="G225" s="26">
        <v>15</v>
      </c>
    </row>
    <row r="226" spans="1:7" x14ac:dyDescent="0.2">
      <c r="A226" s="46" t="s">
        <v>10690</v>
      </c>
      <c r="B226" s="47" t="s">
        <v>10691</v>
      </c>
      <c r="C226" s="48" t="s">
        <v>105</v>
      </c>
      <c r="D226" s="49"/>
      <c r="E226" s="49">
        <v>454.2</v>
      </c>
      <c r="F226" s="49">
        <v>454.2</v>
      </c>
      <c r="G226" s="26">
        <v>15</v>
      </c>
    </row>
    <row r="227" spans="1:7" ht="28.5" x14ac:dyDescent="0.2">
      <c r="A227" s="46" t="s">
        <v>10692</v>
      </c>
      <c r="B227" s="47" t="s">
        <v>10693</v>
      </c>
      <c r="C227" s="48" t="s">
        <v>17</v>
      </c>
      <c r="D227" s="49"/>
      <c r="E227" s="49">
        <v>34.07</v>
      </c>
      <c r="F227" s="49">
        <v>34.07</v>
      </c>
      <c r="G227" s="26">
        <v>15</v>
      </c>
    </row>
    <row r="228" spans="1:7" ht="42.75" x14ac:dyDescent="0.2">
      <c r="A228" s="46" t="s">
        <v>10694</v>
      </c>
      <c r="B228" s="47" t="s">
        <v>10695</v>
      </c>
      <c r="C228" s="48" t="s">
        <v>105</v>
      </c>
      <c r="D228" s="49">
        <v>454.72</v>
      </c>
      <c r="E228" s="49">
        <v>136.26</v>
      </c>
      <c r="F228" s="49">
        <v>590.98</v>
      </c>
      <c r="G228" s="26">
        <v>15</v>
      </c>
    </row>
    <row r="229" spans="1:7" ht="28.5" x14ac:dyDescent="0.2">
      <c r="A229" s="46" t="s">
        <v>10696</v>
      </c>
      <c r="B229" s="47" t="s">
        <v>10697</v>
      </c>
      <c r="C229" s="48" t="s">
        <v>105</v>
      </c>
      <c r="D229" s="49">
        <v>433.58</v>
      </c>
      <c r="E229" s="49">
        <v>136.26</v>
      </c>
      <c r="F229" s="49">
        <v>569.84</v>
      </c>
      <c r="G229" s="26">
        <v>15</v>
      </c>
    </row>
    <row r="230" spans="1:7" ht="42.75" x14ac:dyDescent="0.2">
      <c r="A230" s="46" t="s">
        <v>10698</v>
      </c>
      <c r="B230" s="47" t="s">
        <v>10699</v>
      </c>
      <c r="C230" s="48" t="s">
        <v>105</v>
      </c>
      <c r="D230" s="49">
        <v>237.93</v>
      </c>
      <c r="E230" s="49">
        <v>90.84</v>
      </c>
      <c r="F230" s="49">
        <v>328.77</v>
      </c>
      <c r="G230" s="26">
        <v>15</v>
      </c>
    </row>
    <row r="231" spans="1:7" ht="28.5" x14ac:dyDescent="0.2">
      <c r="A231" s="46" t="s">
        <v>10700</v>
      </c>
      <c r="B231" s="47" t="s">
        <v>10701</v>
      </c>
      <c r="C231" s="48" t="s">
        <v>105</v>
      </c>
      <c r="D231" s="49">
        <v>216.79</v>
      </c>
      <c r="E231" s="49">
        <v>90.84</v>
      </c>
      <c r="F231" s="49">
        <v>307.63</v>
      </c>
      <c r="G231" s="26">
        <v>15</v>
      </c>
    </row>
    <row r="232" spans="1:7" ht="42.75" x14ac:dyDescent="0.2">
      <c r="A232" s="46" t="s">
        <v>10702</v>
      </c>
      <c r="B232" s="47" t="s">
        <v>10703</v>
      </c>
      <c r="C232" s="48" t="s">
        <v>17</v>
      </c>
      <c r="D232" s="49">
        <v>23.33</v>
      </c>
      <c r="E232" s="49">
        <v>9.08</v>
      </c>
      <c r="F232" s="49">
        <v>32.409999999999997</v>
      </c>
      <c r="G232" s="26">
        <v>15</v>
      </c>
    </row>
    <row r="233" spans="1:7" ht="28.5" x14ac:dyDescent="0.2">
      <c r="A233" s="46" t="s">
        <v>10704</v>
      </c>
      <c r="B233" s="47" t="s">
        <v>10705</v>
      </c>
      <c r="C233" s="48" t="s">
        <v>17</v>
      </c>
      <c r="D233" s="49">
        <v>21.68</v>
      </c>
      <c r="E233" s="49">
        <v>9.08</v>
      </c>
      <c r="F233" s="49">
        <v>30.76</v>
      </c>
      <c r="G233" s="26">
        <v>15</v>
      </c>
    </row>
    <row r="234" spans="1:7" ht="42.75" x14ac:dyDescent="0.2">
      <c r="A234" s="46" t="s">
        <v>10706</v>
      </c>
      <c r="B234" s="47" t="s">
        <v>10707</v>
      </c>
      <c r="C234" s="48" t="s">
        <v>105</v>
      </c>
      <c r="D234" s="49">
        <v>233.25</v>
      </c>
      <c r="E234" s="49">
        <v>90.84</v>
      </c>
      <c r="F234" s="49">
        <v>324.08999999999997</v>
      </c>
      <c r="G234" s="26">
        <v>15</v>
      </c>
    </row>
    <row r="235" spans="1:7" ht="28.5" x14ac:dyDescent="0.2">
      <c r="A235" s="46" t="s">
        <v>10708</v>
      </c>
      <c r="B235" s="47" t="s">
        <v>10709</v>
      </c>
      <c r="C235" s="48" t="s">
        <v>105</v>
      </c>
      <c r="D235" s="49">
        <v>216.79</v>
      </c>
      <c r="E235" s="49">
        <v>90.84</v>
      </c>
      <c r="F235" s="49">
        <v>307.63</v>
      </c>
      <c r="G235" s="26">
        <v>15</v>
      </c>
    </row>
    <row r="236" spans="1:7" x14ac:dyDescent="0.2">
      <c r="A236" s="46" t="s">
        <v>10710</v>
      </c>
      <c r="B236" s="47" t="s">
        <v>10711</v>
      </c>
      <c r="C236" s="48"/>
      <c r="D236" s="49"/>
      <c r="E236" s="49"/>
      <c r="F236" s="49"/>
    </row>
    <row r="237" spans="1:7" x14ac:dyDescent="0.2">
      <c r="A237" s="46" t="s">
        <v>10712</v>
      </c>
      <c r="B237" s="47" t="s">
        <v>10713</v>
      </c>
      <c r="C237" s="48" t="s">
        <v>105</v>
      </c>
      <c r="D237" s="49"/>
      <c r="E237" s="49">
        <v>136.26</v>
      </c>
      <c r="F237" s="49">
        <v>136.26</v>
      </c>
      <c r="G237" s="26">
        <v>15</v>
      </c>
    </row>
    <row r="238" spans="1:7" ht="28.5" x14ac:dyDescent="0.2">
      <c r="A238" s="46" t="s">
        <v>10714</v>
      </c>
      <c r="B238" s="47" t="s">
        <v>10715</v>
      </c>
      <c r="C238" s="48" t="s">
        <v>105</v>
      </c>
      <c r="D238" s="49"/>
      <c r="E238" s="49">
        <v>90.84</v>
      </c>
      <c r="F238" s="49">
        <v>90.84</v>
      </c>
      <c r="G238" s="26">
        <v>15</v>
      </c>
    </row>
    <row r="239" spans="1:7" x14ac:dyDescent="0.2">
      <c r="A239" s="46" t="s">
        <v>10716</v>
      </c>
      <c r="B239" s="47" t="s">
        <v>10717</v>
      </c>
      <c r="C239" s="48"/>
      <c r="D239" s="49"/>
      <c r="E239" s="49"/>
      <c r="F239" s="49"/>
    </row>
    <row r="240" spans="1:7" x14ac:dyDescent="0.2">
      <c r="A240" s="46" t="s">
        <v>10718</v>
      </c>
      <c r="B240" s="47" t="s">
        <v>10719</v>
      </c>
      <c r="C240" s="48" t="s">
        <v>17</v>
      </c>
      <c r="D240" s="49"/>
      <c r="E240" s="49">
        <v>3.41</v>
      </c>
      <c r="F240" s="49">
        <v>3.41</v>
      </c>
      <c r="G240" s="26">
        <v>15</v>
      </c>
    </row>
    <row r="241" spans="1:7" ht="28.5" x14ac:dyDescent="0.2">
      <c r="A241" s="46" t="s">
        <v>10720</v>
      </c>
      <c r="B241" s="47" t="s">
        <v>10721</v>
      </c>
      <c r="C241" s="48" t="s">
        <v>17</v>
      </c>
      <c r="D241" s="49"/>
      <c r="E241" s="49">
        <v>6.81</v>
      </c>
      <c r="F241" s="49">
        <v>6.81</v>
      </c>
      <c r="G241" s="26">
        <v>15</v>
      </c>
    </row>
    <row r="242" spans="1:7" x14ac:dyDescent="0.2">
      <c r="A242" s="46" t="s">
        <v>10722</v>
      </c>
      <c r="B242" s="47" t="s">
        <v>10723</v>
      </c>
      <c r="C242" s="48" t="s">
        <v>17</v>
      </c>
      <c r="D242" s="49"/>
      <c r="E242" s="49">
        <v>11.36</v>
      </c>
      <c r="F242" s="49">
        <v>11.36</v>
      </c>
      <c r="G242" s="26">
        <v>15</v>
      </c>
    </row>
    <row r="243" spans="1:7" x14ac:dyDescent="0.2">
      <c r="A243" s="46" t="s">
        <v>10724</v>
      </c>
      <c r="B243" s="47" t="s">
        <v>10725</v>
      </c>
      <c r="C243" s="48"/>
      <c r="D243" s="49"/>
      <c r="E243" s="49"/>
      <c r="F243" s="49"/>
    </row>
    <row r="244" spans="1:7" ht="28.5" x14ac:dyDescent="0.2">
      <c r="A244" s="46" t="s">
        <v>10726</v>
      </c>
      <c r="B244" s="47" t="s">
        <v>10727</v>
      </c>
      <c r="C244" s="48" t="s">
        <v>17</v>
      </c>
      <c r="D244" s="49"/>
      <c r="E244" s="49">
        <v>13.63</v>
      </c>
      <c r="F244" s="49">
        <v>13.63</v>
      </c>
      <c r="G244" s="26">
        <v>15</v>
      </c>
    </row>
    <row r="245" spans="1:7" ht="28.5" x14ac:dyDescent="0.2">
      <c r="A245" s="46" t="s">
        <v>10728</v>
      </c>
      <c r="B245" s="47" t="s">
        <v>10729</v>
      </c>
      <c r="C245" s="48" t="s">
        <v>17</v>
      </c>
      <c r="D245" s="49"/>
      <c r="E245" s="49">
        <v>11.36</v>
      </c>
      <c r="F245" s="49">
        <v>11.36</v>
      </c>
      <c r="G245" s="26">
        <v>15</v>
      </c>
    </row>
    <row r="246" spans="1:7" ht="28.5" x14ac:dyDescent="0.2">
      <c r="A246" s="46" t="s">
        <v>10730</v>
      </c>
      <c r="B246" s="47" t="s">
        <v>10731</v>
      </c>
      <c r="C246" s="48" t="s">
        <v>26</v>
      </c>
      <c r="D246" s="49"/>
      <c r="E246" s="49">
        <v>3.41</v>
      </c>
      <c r="F246" s="49">
        <v>3.41</v>
      </c>
      <c r="G246" s="26">
        <v>15</v>
      </c>
    </row>
    <row r="247" spans="1:7" x14ac:dyDescent="0.2">
      <c r="A247" s="46" t="s">
        <v>10732</v>
      </c>
      <c r="B247" s="47" t="s">
        <v>10733</v>
      </c>
      <c r="C247" s="48"/>
      <c r="D247" s="49"/>
      <c r="E247" s="49"/>
      <c r="F247" s="49"/>
    </row>
    <row r="248" spans="1:7" ht="28.5" x14ac:dyDescent="0.2">
      <c r="A248" s="46" t="s">
        <v>10734</v>
      </c>
      <c r="B248" s="47" t="s">
        <v>10735</v>
      </c>
      <c r="C248" s="48" t="s">
        <v>17</v>
      </c>
      <c r="D248" s="49"/>
      <c r="E248" s="49">
        <v>9.08</v>
      </c>
      <c r="F248" s="49">
        <v>9.08</v>
      </c>
      <c r="G248" s="26">
        <v>15</v>
      </c>
    </row>
    <row r="249" spans="1:7" x14ac:dyDescent="0.2">
      <c r="A249" s="46" t="s">
        <v>10736</v>
      </c>
      <c r="B249" s="47" t="s">
        <v>10737</v>
      </c>
      <c r="C249" s="48"/>
      <c r="D249" s="49"/>
      <c r="E249" s="49"/>
      <c r="F249" s="49"/>
    </row>
    <row r="250" spans="1:7" ht="57" x14ac:dyDescent="0.2">
      <c r="A250" s="46" t="s">
        <v>10738</v>
      </c>
      <c r="B250" s="47" t="s">
        <v>10739</v>
      </c>
      <c r="C250" s="48" t="s">
        <v>17</v>
      </c>
      <c r="D250" s="49">
        <v>16.95</v>
      </c>
      <c r="E250" s="49">
        <v>11.36</v>
      </c>
      <c r="F250" s="49">
        <v>28.31</v>
      </c>
      <c r="G250" s="26">
        <v>15</v>
      </c>
    </row>
    <row r="251" spans="1:7" ht="42.75" x14ac:dyDescent="0.2">
      <c r="A251" s="46" t="s">
        <v>10740</v>
      </c>
      <c r="B251" s="47" t="s">
        <v>10741</v>
      </c>
      <c r="C251" s="48" t="s">
        <v>17</v>
      </c>
      <c r="D251" s="49">
        <v>1.55</v>
      </c>
      <c r="E251" s="49">
        <v>11.36</v>
      </c>
      <c r="F251" s="49">
        <v>12.91</v>
      </c>
      <c r="G251" s="26">
        <v>15</v>
      </c>
    </row>
    <row r="252" spans="1:7" x14ac:dyDescent="0.2">
      <c r="A252" s="46" t="s">
        <v>10742</v>
      </c>
      <c r="B252" s="47" t="s">
        <v>10743</v>
      </c>
      <c r="C252" s="48"/>
      <c r="D252" s="49"/>
      <c r="E252" s="49"/>
      <c r="F252" s="49"/>
    </row>
    <row r="253" spans="1:7" ht="42.75" x14ac:dyDescent="0.2">
      <c r="A253" s="46" t="s">
        <v>10744</v>
      </c>
      <c r="B253" s="47" t="s">
        <v>10745</v>
      </c>
      <c r="C253" s="48" t="s">
        <v>17</v>
      </c>
      <c r="D253" s="49">
        <v>23.95</v>
      </c>
      <c r="E253" s="49">
        <v>4.54</v>
      </c>
      <c r="F253" s="49">
        <v>28.49</v>
      </c>
      <c r="G253" s="26">
        <v>15</v>
      </c>
    </row>
    <row r="254" spans="1:7" ht="42.75" x14ac:dyDescent="0.2">
      <c r="A254" s="46" t="s">
        <v>10746</v>
      </c>
      <c r="B254" s="47" t="s">
        <v>10747</v>
      </c>
      <c r="C254" s="48" t="s">
        <v>17</v>
      </c>
      <c r="D254" s="49">
        <v>21.68</v>
      </c>
      <c r="E254" s="49">
        <v>4.54</v>
      </c>
      <c r="F254" s="49">
        <v>26.22</v>
      </c>
      <c r="G254" s="26">
        <v>15</v>
      </c>
    </row>
    <row r="255" spans="1:7" ht="42.75" x14ac:dyDescent="0.2">
      <c r="A255" s="46" t="s">
        <v>10748</v>
      </c>
      <c r="B255" s="47" t="s">
        <v>10749</v>
      </c>
      <c r="C255" s="48" t="s">
        <v>17</v>
      </c>
      <c r="D255" s="49">
        <v>10.95</v>
      </c>
      <c r="E255" s="49">
        <v>1.59</v>
      </c>
      <c r="F255" s="49">
        <v>12.54</v>
      </c>
      <c r="G255" s="26">
        <v>15</v>
      </c>
    </row>
    <row r="256" spans="1:7" ht="28.5" x14ac:dyDescent="0.2">
      <c r="A256" s="46" t="s">
        <v>10750</v>
      </c>
      <c r="B256" s="47" t="s">
        <v>10751</v>
      </c>
      <c r="C256" s="48" t="s">
        <v>17</v>
      </c>
      <c r="D256" s="49">
        <v>8.3800000000000008</v>
      </c>
      <c r="E256" s="49">
        <v>1.59</v>
      </c>
      <c r="F256" s="49">
        <v>9.9700000000000006</v>
      </c>
      <c r="G256" s="26">
        <v>15</v>
      </c>
    </row>
    <row r="257" spans="1:7" ht="42.75" x14ac:dyDescent="0.2">
      <c r="A257" s="46" t="s">
        <v>10752</v>
      </c>
      <c r="B257" s="47" t="s">
        <v>10753</v>
      </c>
      <c r="C257" s="48" t="s">
        <v>17</v>
      </c>
      <c r="D257" s="49">
        <v>14.26</v>
      </c>
      <c r="E257" s="49">
        <v>0.68</v>
      </c>
      <c r="F257" s="49">
        <v>14.94</v>
      </c>
      <c r="G257" s="26">
        <v>15</v>
      </c>
    </row>
    <row r="258" spans="1:7" x14ac:dyDescent="0.2">
      <c r="A258" s="46" t="s">
        <v>10754</v>
      </c>
      <c r="B258" s="47" t="s">
        <v>10755</v>
      </c>
      <c r="C258" s="48"/>
      <c r="D258" s="49"/>
      <c r="E258" s="49"/>
      <c r="F258" s="49"/>
    </row>
    <row r="259" spans="1:7" ht="28.5" x14ac:dyDescent="0.2">
      <c r="A259" s="46" t="s">
        <v>10756</v>
      </c>
      <c r="B259" s="47" t="s">
        <v>10757</v>
      </c>
      <c r="C259" s="48" t="s">
        <v>17</v>
      </c>
      <c r="D259" s="49"/>
      <c r="E259" s="49">
        <v>11.81</v>
      </c>
      <c r="F259" s="49">
        <v>11.81</v>
      </c>
      <c r="G259" s="26">
        <v>15</v>
      </c>
    </row>
    <row r="260" spans="1:7" ht="28.5" x14ac:dyDescent="0.2">
      <c r="A260" s="46" t="s">
        <v>10758</v>
      </c>
      <c r="B260" s="47" t="s">
        <v>10759</v>
      </c>
      <c r="C260" s="48" t="s">
        <v>17</v>
      </c>
      <c r="D260" s="49"/>
      <c r="E260" s="49">
        <v>6.81</v>
      </c>
      <c r="F260" s="49">
        <v>6.81</v>
      </c>
      <c r="G260" s="26">
        <v>15</v>
      </c>
    </row>
    <row r="261" spans="1:7" ht="28.5" x14ac:dyDescent="0.2">
      <c r="A261" s="46" t="s">
        <v>10760</v>
      </c>
      <c r="B261" s="47" t="s">
        <v>10761</v>
      </c>
      <c r="C261" s="48" t="s">
        <v>17</v>
      </c>
      <c r="D261" s="49"/>
      <c r="E261" s="49">
        <v>6.81</v>
      </c>
      <c r="F261" s="49">
        <v>6.81</v>
      </c>
      <c r="G261" s="26">
        <v>15</v>
      </c>
    </row>
    <row r="262" spans="1:7" ht="28.5" x14ac:dyDescent="0.2">
      <c r="A262" s="46" t="s">
        <v>10762</v>
      </c>
      <c r="B262" s="47" t="s">
        <v>10763</v>
      </c>
      <c r="C262" s="48" t="s">
        <v>17</v>
      </c>
      <c r="D262" s="49"/>
      <c r="E262" s="49">
        <v>7.49</v>
      </c>
      <c r="F262" s="49">
        <v>7.49</v>
      </c>
      <c r="G262" s="26">
        <v>15</v>
      </c>
    </row>
    <row r="263" spans="1:7" x14ac:dyDescent="0.2">
      <c r="A263" s="46" t="s">
        <v>10764</v>
      </c>
      <c r="B263" s="47" t="s">
        <v>10765</v>
      </c>
      <c r="C263" s="48"/>
      <c r="D263" s="49"/>
      <c r="E263" s="49"/>
      <c r="F263" s="49"/>
    </row>
    <row r="264" spans="1:7" x14ac:dyDescent="0.2">
      <c r="A264" s="46" t="s">
        <v>10766</v>
      </c>
      <c r="B264" s="47" t="s">
        <v>10767</v>
      </c>
      <c r="C264" s="48" t="s">
        <v>17</v>
      </c>
      <c r="D264" s="49"/>
      <c r="E264" s="49">
        <v>18.27</v>
      </c>
      <c r="F264" s="49">
        <v>18.27</v>
      </c>
      <c r="G264" s="26">
        <v>15</v>
      </c>
    </row>
    <row r="265" spans="1:7" ht="28.5" x14ac:dyDescent="0.2">
      <c r="A265" s="46" t="s">
        <v>10768</v>
      </c>
      <c r="B265" s="47" t="s">
        <v>10769</v>
      </c>
      <c r="C265" s="48" t="s">
        <v>17</v>
      </c>
      <c r="D265" s="49"/>
      <c r="E265" s="49">
        <v>21.92</v>
      </c>
      <c r="F265" s="49">
        <v>21.92</v>
      </c>
      <c r="G265" s="26">
        <v>15</v>
      </c>
    </row>
    <row r="266" spans="1:7" ht="28.5" x14ac:dyDescent="0.2">
      <c r="A266" s="46" t="s">
        <v>10770</v>
      </c>
      <c r="B266" s="47" t="s">
        <v>10771</v>
      </c>
      <c r="C266" s="48" t="s">
        <v>26</v>
      </c>
      <c r="D266" s="49"/>
      <c r="E266" s="49">
        <v>7.3</v>
      </c>
      <c r="F266" s="49">
        <v>7.3</v>
      </c>
      <c r="G266" s="26">
        <v>15</v>
      </c>
    </row>
    <row r="267" spans="1:7" x14ac:dyDescent="0.2">
      <c r="A267" s="46" t="s">
        <v>10772</v>
      </c>
      <c r="B267" s="47" t="s">
        <v>10773</v>
      </c>
      <c r="C267" s="48"/>
      <c r="D267" s="49"/>
      <c r="E267" s="49"/>
      <c r="F267" s="49"/>
    </row>
    <row r="268" spans="1:7" ht="28.5" x14ac:dyDescent="0.2">
      <c r="A268" s="46" t="s">
        <v>10774</v>
      </c>
      <c r="B268" s="47" t="s">
        <v>10775</v>
      </c>
      <c r="C268" s="48" t="s">
        <v>26</v>
      </c>
      <c r="D268" s="49">
        <v>0.08</v>
      </c>
      <c r="E268" s="49">
        <v>1.66</v>
      </c>
      <c r="F268" s="49">
        <v>1.74</v>
      </c>
      <c r="G268" s="26">
        <v>15</v>
      </c>
    </row>
    <row r="269" spans="1:7" ht="28.5" x14ac:dyDescent="0.2">
      <c r="A269" s="46" t="s">
        <v>10776</v>
      </c>
      <c r="B269" s="47" t="s">
        <v>10777</v>
      </c>
      <c r="C269" s="48" t="s">
        <v>26</v>
      </c>
      <c r="D269" s="49">
        <v>0.95</v>
      </c>
      <c r="E269" s="49">
        <v>1.66</v>
      </c>
      <c r="F269" s="49">
        <v>2.61</v>
      </c>
      <c r="G269" s="26">
        <v>15</v>
      </c>
    </row>
    <row r="270" spans="1:7" ht="28.5" x14ac:dyDescent="0.2">
      <c r="A270" s="46" t="s">
        <v>10778</v>
      </c>
      <c r="B270" s="47" t="s">
        <v>10779</v>
      </c>
      <c r="C270" s="48" t="s">
        <v>17</v>
      </c>
      <c r="D270" s="49">
        <v>4.7300000000000004</v>
      </c>
      <c r="E270" s="49">
        <v>13.25</v>
      </c>
      <c r="F270" s="49">
        <v>17.98</v>
      </c>
      <c r="G270" s="26">
        <v>15</v>
      </c>
    </row>
    <row r="271" spans="1:7" ht="28.5" x14ac:dyDescent="0.2">
      <c r="A271" s="46" t="s">
        <v>10780</v>
      </c>
      <c r="B271" s="47" t="s">
        <v>10781</v>
      </c>
      <c r="C271" s="48" t="s">
        <v>17</v>
      </c>
      <c r="D271" s="49">
        <v>0.39</v>
      </c>
      <c r="E271" s="49">
        <v>9.94</v>
      </c>
      <c r="F271" s="49">
        <v>10.33</v>
      </c>
      <c r="G271" s="26">
        <v>15</v>
      </c>
    </row>
    <row r="272" spans="1:7" x14ac:dyDescent="0.2">
      <c r="A272" s="46" t="s">
        <v>10782</v>
      </c>
      <c r="B272" s="47" t="s">
        <v>10783</v>
      </c>
      <c r="C272" s="48" t="s">
        <v>17</v>
      </c>
      <c r="D272" s="49">
        <v>4.7300000000000004</v>
      </c>
      <c r="E272" s="49">
        <v>9.94</v>
      </c>
      <c r="F272" s="49">
        <v>14.67</v>
      </c>
      <c r="G272" s="26">
        <v>15</v>
      </c>
    </row>
    <row r="273" spans="1:7" x14ac:dyDescent="0.2">
      <c r="A273" s="46" t="s">
        <v>10784</v>
      </c>
      <c r="B273" s="47" t="s">
        <v>10785</v>
      </c>
      <c r="C273" s="48" t="s">
        <v>17</v>
      </c>
      <c r="D273" s="49">
        <v>0.39</v>
      </c>
      <c r="E273" s="49">
        <v>6.62</v>
      </c>
      <c r="F273" s="49">
        <v>7.01</v>
      </c>
      <c r="G273" s="26">
        <v>15</v>
      </c>
    </row>
    <row r="274" spans="1:7" x14ac:dyDescent="0.2">
      <c r="A274" s="46" t="s">
        <v>10786</v>
      </c>
      <c r="B274" s="47" t="s">
        <v>10787</v>
      </c>
      <c r="C274" s="48"/>
      <c r="D274" s="49"/>
      <c r="E274" s="49"/>
      <c r="F274" s="49"/>
    </row>
    <row r="275" spans="1:7" x14ac:dyDescent="0.2">
      <c r="A275" s="46" t="s">
        <v>10788</v>
      </c>
      <c r="B275" s="47" t="s">
        <v>10789</v>
      </c>
      <c r="C275" s="48" t="s">
        <v>17</v>
      </c>
      <c r="D275" s="49">
        <v>97.73</v>
      </c>
      <c r="E275" s="49"/>
      <c r="F275" s="49">
        <v>97.73</v>
      </c>
      <c r="G275" s="26">
        <v>15</v>
      </c>
    </row>
    <row r="276" spans="1:7" x14ac:dyDescent="0.2">
      <c r="A276" s="46" t="s">
        <v>10790</v>
      </c>
      <c r="B276" s="47" t="s">
        <v>10791</v>
      </c>
      <c r="C276" s="48" t="s">
        <v>19</v>
      </c>
      <c r="D276" s="49">
        <v>3.85</v>
      </c>
      <c r="E276" s="49">
        <v>10.07</v>
      </c>
      <c r="F276" s="49">
        <v>13.92</v>
      </c>
      <c r="G276" s="26">
        <v>15</v>
      </c>
    </row>
    <row r="277" spans="1:7" x14ac:dyDescent="0.2">
      <c r="A277" s="46" t="s">
        <v>10792</v>
      </c>
      <c r="B277" s="47" t="s">
        <v>10793</v>
      </c>
      <c r="C277" s="48"/>
      <c r="D277" s="49"/>
      <c r="E277" s="49"/>
      <c r="F277" s="49"/>
    </row>
    <row r="278" spans="1:7" x14ac:dyDescent="0.2">
      <c r="A278" s="46" t="s">
        <v>10794</v>
      </c>
      <c r="B278" s="47" t="s">
        <v>10795</v>
      </c>
      <c r="C278" s="48"/>
      <c r="D278" s="49"/>
      <c r="E278" s="49"/>
      <c r="F278" s="49"/>
    </row>
    <row r="279" spans="1:7" ht="28.5" x14ac:dyDescent="0.2">
      <c r="A279" s="46" t="s">
        <v>10796</v>
      </c>
      <c r="B279" s="47" t="s">
        <v>10797</v>
      </c>
      <c r="C279" s="48" t="s">
        <v>17</v>
      </c>
      <c r="D279" s="49"/>
      <c r="E279" s="49">
        <v>41.46</v>
      </c>
      <c r="F279" s="49">
        <v>41.46</v>
      </c>
      <c r="G279" s="26">
        <v>15</v>
      </c>
    </row>
    <row r="280" spans="1:7" ht="28.5" x14ac:dyDescent="0.2">
      <c r="A280" s="46" t="s">
        <v>10798</v>
      </c>
      <c r="B280" s="47" t="s">
        <v>10799</v>
      </c>
      <c r="C280" s="48" t="s">
        <v>17</v>
      </c>
      <c r="D280" s="49"/>
      <c r="E280" s="49">
        <v>35.93</v>
      </c>
      <c r="F280" s="49">
        <v>35.93</v>
      </c>
      <c r="G280" s="26">
        <v>15</v>
      </c>
    </row>
    <row r="281" spans="1:7" ht="28.5" x14ac:dyDescent="0.2">
      <c r="A281" s="46" t="s">
        <v>10800</v>
      </c>
      <c r="B281" s="47" t="s">
        <v>10801</v>
      </c>
      <c r="C281" s="48" t="s">
        <v>17</v>
      </c>
      <c r="D281" s="49"/>
      <c r="E281" s="49">
        <v>22.11</v>
      </c>
      <c r="F281" s="49">
        <v>22.11</v>
      </c>
      <c r="G281" s="26">
        <v>15</v>
      </c>
    </row>
    <row r="282" spans="1:7" ht="28.5" x14ac:dyDescent="0.2">
      <c r="A282" s="46" t="s">
        <v>10802</v>
      </c>
      <c r="B282" s="47" t="s">
        <v>10803</v>
      </c>
      <c r="C282" s="48" t="s">
        <v>17</v>
      </c>
      <c r="D282" s="49">
        <v>2.63</v>
      </c>
      <c r="E282" s="49">
        <v>0.77</v>
      </c>
      <c r="F282" s="49">
        <v>3.4</v>
      </c>
      <c r="G282" s="26">
        <v>15</v>
      </c>
    </row>
    <row r="283" spans="1:7" ht="28.5" x14ac:dyDescent="0.2">
      <c r="A283" s="46" t="s">
        <v>10804</v>
      </c>
      <c r="B283" s="47" t="s">
        <v>10805</v>
      </c>
      <c r="C283" s="48" t="s">
        <v>26</v>
      </c>
      <c r="D283" s="49"/>
      <c r="E283" s="49">
        <v>4.79</v>
      </c>
      <c r="F283" s="49">
        <v>4.79</v>
      </c>
      <c r="G283" s="26">
        <v>15</v>
      </c>
    </row>
    <row r="284" spans="1:7" x14ac:dyDescent="0.2">
      <c r="A284" s="46" t="s">
        <v>10806</v>
      </c>
      <c r="B284" s="47" t="s">
        <v>10807</v>
      </c>
      <c r="C284" s="48" t="s">
        <v>26</v>
      </c>
      <c r="D284" s="49"/>
      <c r="E284" s="49">
        <v>14.08</v>
      </c>
      <c r="F284" s="49">
        <v>14.08</v>
      </c>
      <c r="G284" s="26">
        <v>15</v>
      </c>
    </row>
    <row r="285" spans="1:7" ht="28.5" x14ac:dyDescent="0.2">
      <c r="A285" s="46" t="s">
        <v>10808</v>
      </c>
      <c r="B285" s="47" t="s">
        <v>10809</v>
      </c>
      <c r="C285" s="48"/>
      <c r="D285" s="49"/>
      <c r="E285" s="49"/>
      <c r="F285" s="49"/>
    </row>
    <row r="286" spans="1:7" ht="28.5" x14ac:dyDescent="0.2">
      <c r="A286" s="46" t="s">
        <v>10810</v>
      </c>
      <c r="B286" s="47" t="s">
        <v>10811</v>
      </c>
      <c r="C286" s="48" t="s">
        <v>26</v>
      </c>
      <c r="D286" s="49"/>
      <c r="E286" s="49">
        <v>1.51</v>
      </c>
      <c r="F286" s="49">
        <v>1.51</v>
      </c>
      <c r="G286" s="26">
        <v>15</v>
      </c>
    </row>
    <row r="287" spans="1:7" ht="28.5" x14ac:dyDescent="0.2">
      <c r="A287" s="46" t="s">
        <v>10812</v>
      </c>
      <c r="B287" s="47" t="s">
        <v>10813</v>
      </c>
      <c r="C287" s="48" t="s">
        <v>26</v>
      </c>
      <c r="D287" s="49"/>
      <c r="E287" s="49">
        <v>5.03</v>
      </c>
      <c r="F287" s="49">
        <v>5.03</v>
      </c>
      <c r="G287" s="26">
        <v>15</v>
      </c>
    </row>
    <row r="288" spans="1:7" x14ac:dyDescent="0.2">
      <c r="A288" s="46" t="s">
        <v>10814</v>
      </c>
      <c r="B288" s="47" t="s">
        <v>10815</v>
      </c>
      <c r="C288" s="48" t="s">
        <v>17</v>
      </c>
      <c r="D288" s="49"/>
      <c r="E288" s="49">
        <v>27.69</v>
      </c>
      <c r="F288" s="49">
        <v>27.69</v>
      </c>
      <c r="G288" s="26">
        <v>15</v>
      </c>
    </row>
    <row r="289" spans="1:7" ht="28.5" x14ac:dyDescent="0.2">
      <c r="A289" s="46" t="s">
        <v>10816</v>
      </c>
      <c r="B289" s="47" t="s">
        <v>10817</v>
      </c>
      <c r="C289" s="48" t="s">
        <v>17</v>
      </c>
      <c r="D289" s="49"/>
      <c r="E289" s="49">
        <v>22.66</v>
      </c>
      <c r="F289" s="49">
        <v>22.66</v>
      </c>
      <c r="G289" s="26">
        <v>15</v>
      </c>
    </row>
    <row r="290" spans="1:7" ht="28.5" x14ac:dyDescent="0.2">
      <c r="A290" s="46" t="s">
        <v>10818</v>
      </c>
      <c r="B290" s="47" t="s">
        <v>10819</v>
      </c>
      <c r="C290" s="48" t="s">
        <v>17</v>
      </c>
      <c r="D290" s="49"/>
      <c r="E290" s="49">
        <v>20.14</v>
      </c>
      <c r="F290" s="49">
        <v>20.14</v>
      </c>
      <c r="G290" s="26">
        <v>15</v>
      </c>
    </row>
    <row r="291" spans="1:7" ht="28.5" x14ac:dyDescent="0.2">
      <c r="A291" s="46" t="s">
        <v>10820</v>
      </c>
      <c r="B291" s="47" t="s">
        <v>10821</v>
      </c>
      <c r="C291" s="48" t="s">
        <v>17</v>
      </c>
      <c r="D291" s="49"/>
      <c r="E291" s="49">
        <v>15.1</v>
      </c>
      <c r="F291" s="49">
        <v>15.1</v>
      </c>
      <c r="G291" s="26">
        <v>15</v>
      </c>
    </row>
    <row r="292" spans="1:7" x14ac:dyDescent="0.2">
      <c r="A292" s="46" t="s">
        <v>10822</v>
      </c>
      <c r="B292" s="47" t="s">
        <v>10823</v>
      </c>
      <c r="C292" s="48" t="s">
        <v>284</v>
      </c>
      <c r="D292" s="49">
        <v>2.5299999999999998</v>
      </c>
      <c r="E292" s="49"/>
      <c r="F292" s="49">
        <v>2.5299999999999998</v>
      </c>
      <c r="G292" s="26">
        <v>15</v>
      </c>
    </row>
    <row r="293" spans="1:7" x14ac:dyDescent="0.2">
      <c r="A293" s="46" t="s">
        <v>10824</v>
      </c>
      <c r="B293" s="47" t="s">
        <v>10825</v>
      </c>
      <c r="C293" s="48"/>
      <c r="D293" s="49"/>
      <c r="E293" s="49"/>
      <c r="F293" s="49"/>
    </row>
    <row r="294" spans="1:7" x14ac:dyDescent="0.2">
      <c r="A294" s="46" t="s">
        <v>10826</v>
      </c>
      <c r="B294" s="47" t="s">
        <v>10827</v>
      </c>
      <c r="C294" s="48" t="s">
        <v>17</v>
      </c>
      <c r="D294" s="49"/>
      <c r="E294" s="49">
        <v>18.170000000000002</v>
      </c>
      <c r="F294" s="49">
        <v>18.170000000000002</v>
      </c>
      <c r="G294" s="26">
        <v>15</v>
      </c>
    </row>
    <row r="295" spans="1:7" ht="28.5" x14ac:dyDescent="0.2">
      <c r="A295" s="46" t="s">
        <v>10828</v>
      </c>
      <c r="B295" s="47" t="s">
        <v>10829</v>
      </c>
      <c r="C295" s="48" t="s">
        <v>17</v>
      </c>
      <c r="D295" s="49"/>
      <c r="E295" s="49">
        <v>9.08</v>
      </c>
      <c r="F295" s="49">
        <v>9.08</v>
      </c>
      <c r="G295" s="26">
        <v>15</v>
      </c>
    </row>
    <row r="296" spans="1:7" x14ac:dyDescent="0.2">
      <c r="A296" s="46" t="s">
        <v>10830</v>
      </c>
      <c r="B296" s="47" t="s">
        <v>10831</v>
      </c>
      <c r="C296" s="48" t="s">
        <v>26</v>
      </c>
      <c r="D296" s="49"/>
      <c r="E296" s="49">
        <v>6.81</v>
      </c>
      <c r="F296" s="49">
        <v>6.81</v>
      </c>
      <c r="G296" s="26">
        <v>15</v>
      </c>
    </row>
    <row r="297" spans="1:7" x14ac:dyDescent="0.2">
      <c r="A297" s="46" t="s">
        <v>10832</v>
      </c>
      <c r="B297" s="47" t="s">
        <v>10833</v>
      </c>
      <c r="C297" s="48" t="s">
        <v>26</v>
      </c>
      <c r="D297" s="49"/>
      <c r="E297" s="49">
        <v>11.36</v>
      </c>
      <c r="F297" s="49">
        <v>11.36</v>
      </c>
      <c r="G297" s="26">
        <v>15</v>
      </c>
    </row>
    <row r="298" spans="1:7" ht="28.5" x14ac:dyDescent="0.2">
      <c r="A298" s="46" t="s">
        <v>10834</v>
      </c>
      <c r="B298" s="47" t="s">
        <v>10835</v>
      </c>
      <c r="C298" s="48" t="s">
        <v>17</v>
      </c>
      <c r="D298" s="49"/>
      <c r="E298" s="49">
        <v>13.82</v>
      </c>
      <c r="F298" s="49">
        <v>13.82</v>
      </c>
      <c r="G298" s="26">
        <v>15</v>
      </c>
    </row>
    <row r="299" spans="1:7" x14ac:dyDescent="0.2">
      <c r="A299" s="46" t="s">
        <v>10836</v>
      </c>
      <c r="B299" s="47" t="s">
        <v>10837</v>
      </c>
      <c r="C299" s="48"/>
      <c r="D299" s="49"/>
      <c r="E299" s="49"/>
      <c r="F299" s="49"/>
    </row>
    <row r="300" spans="1:7" ht="28.5" x14ac:dyDescent="0.2">
      <c r="A300" s="46" t="s">
        <v>10838</v>
      </c>
      <c r="B300" s="47" t="s">
        <v>10839</v>
      </c>
      <c r="C300" s="48" t="s">
        <v>17</v>
      </c>
      <c r="D300" s="49"/>
      <c r="E300" s="49">
        <v>48.58</v>
      </c>
      <c r="F300" s="49">
        <v>48.58</v>
      </c>
      <c r="G300" s="26">
        <v>15</v>
      </c>
    </row>
    <row r="301" spans="1:7" ht="28.5" x14ac:dyDescent="0.2">
      <c r="A301" s="46" t="s">
        <v>10840</v>
      </c>
      <c r="B301" s="47" t="s">
        <v>10841</v>
      </c>
      <c r="C301" s="48" t="s">
        <v>17</v>
      </c>
      <c r="D301" s="49"/>
      <c r="E301" s="49">
        <v>29.52</v>
      </c>
      <c r="F301" s="49">
        <v>29.52</v>
      </c>
      <c r="G301" s="26">
        <v>15</v>
      </c>
    </row>
    <row r="302" spans="1:7" ht="28.5" x14ac:dyDescent="0.2">
      <c r="A302" s="46" t="s">
        <v>10842</v>
      </c>
      <c r="B302" s="47" t="s">
        <v>10843</v>
      </c>
      <c r="C302" s="48" t="s">
        <v>26</v>
      </c>
      <c r="D302" s="49"/>
      <c r="E302" s="49">
        <v>20.440000000000001</v>
      </c>
      <c r="F302" s="49">
        <v>20.440000000000001</v>
      </c>
      <c r="G302" s="26">
        <v>15</v>
      </c>
    </row>
    <row r="303" spans="1:7" x14ac:dyDescent="0.2">
      <c r="A303" s="46" t="s">
        <v>10844</v>
      </c>
      <c r="B303" s="47" t="s">
        <v>10845</v>
      </c>
      <c r="C303" s="48" t="s">
        <v>26</v>
      </c>
      <c r="D303" s="49"/>
      <c r="E303" s="49">
        <v>22.71</v>
      </c>
      <c r="F303" s="49">
        <v>22.71</v>
      </c>
      <c r="G303" s="26">
        <v>15</v>
      </c>
    </row>
    <row r="304" spans="1:7" x14ac:dyDescent="0.2">
      <c r="A304" s="46" t="s">
        <v>10846</v>
      </c>
      <c r="B304" s="47" t="s">
        <v>10847</v>
      </c>
      <c r="C304" s="48" t="s">
        <v>26</v>
      </c>
      <c r="D304" s="49"/>
      <c r="E304" s="49">
        <v>18.170000000000002</v>
      </c>
      <c r="F304" s="49">
        <v>18.170000000000002</v>
      </c>
      <c r="G304" s="26">
        <v>15</v>
      </c>
    </row>
    <row r="305" spans="1:7" x14ac:dyDescent="0.2">
      <c r="A305" s="46" t="s">
        <v>10848</v>
      </c>
      <c r="B305" s="47" t="s">
        <v>10849</v>
      </c>
      <c r="C305" s="48"/>
      <c r="D305" s="49"/>
      <c r="E305" s="49"/>
      <c r="F305" s="49"/>
    </row>
    <row r="306" spans="1:7" x14ac:dyDescent="0.2">
      <c r="A306" s="46" t="s">
        <v>10850</v>
      </c>
      <c r="B306" s="47" t="s">
        <v>10851</v>
      </c>
      <c r="C306" s="48" t="s">
        <v>17</v>
      </c>
      <c r="D306" s="49"/>
      <c r="E306" s="49">
        <v>63.69</v>
      </c>
      <c r="F306" s="49">
        <v>63.69</v>
      </c>
      <c r="G306" s="26">
        <v>15</v>
      </c>
    </row>
    <row r="307" spans="1:7" x14ac:dyDescent="0.2">
      <c r="A307" s="46" t="s">
        <v>10852</v>
      </c>
      <c r="B307" s="47" t="s">
        <v>10853</v>
      </c>
      <c r="C307" s="48" t="s">
        <v>17</v>
      </c>
      <c r="D307" s="49"/>
      <c r="E307" s="49">
        <v>13.63</v>
      </c>
      <c r="F307" s="49">
        <v>13.63</v>
      </c>
      <c r="G307" s="26">
        <v>15</v>
      </c>
    </row>
    <row r="308" spans="1:7" x14ac:dyDescent="0.2">
      <c r="A308" s="46" t="s">
        <v>10854</v>
      </c>
      <c r="B308" s="47" t="s">
        <v>10855</v>
      </c>
      <c r="C308" s="48" t="s">
        <v>17</v>
      </c>
      <c r="D308" s="49"/>
      <c r="E308" s="49">
        <v>17.62</v>
      </c>
      <c r="F308" s="49">
        <v>17.62</v>
      </c>
      <c r="G308" s="26">
        <v>15</v>
      </c>
    </row>
    <row r="309" spans="1:7" x14ac:dyDescent="0.2">
      <c r="A309" s="46" t="s">
        <v>10856</v>
      </c>
      <c r="B309" s="47" t="s">
        <v>10857</v>
      </c>
      <c r="C309" s="48" t="s">
        <v>17</v>
      </c>
      <c r="D309" s="49"/>
      <c r="E309" s="49">
        <v>30.21</v>
      </c>
      <c r="F309" s="49">
        <v>30.21</v>
      </c>
      <c r="G309" s="26">
        <v>15</v>
      </c>
    </row>
    <row r="310" spans="1:7" x14ac:dyDescent="0.2">
      <c r="A310" s="46" t="s">
        <v>10858</v>
      </c>
      <c r="B310" s="47" t="s">
        <v>10859</v>
      </c>
      <c r="C310" s="48" t="s">
        <v>26</v>
      </c>
      <c r="D310" s="49"/>
      <c r="E310" s="49">
        <v>15.1</v>
      </c>
      <c r="F310" s="49">
        <v>15.1</v>
      </c>
      <c r="G310" s="26">
        <v>15</v>
      </c>
    </row>
    <row r="311" spans="1:7" x14ac:dyDescent="0.2">
      <c r="A311" s="46" t="s">
        <v>10860</v>
      </c>
      <c r="B311" s="47" t="s">
        <v>10861</v>
      </c>
      <c r="C311" s="48" t="s">
        <v>26</v>
      </c>
      <c r="D311" s="49"/>
      <c r="E311" s="49">
        <v>3.41</v>
      </c>
      <c r="F311" s="49">
        <v>3.41</v>
      </c>
      <c r="G311" s="26">
        <v>15</v>
      </c>
    </row>
    <row r="312" spans="1:7" x14ac:dyDescent="0.2">
      <c r="A312" s="46" t="s">
        <v>10862</v>
      </c>
      <c r="B312" s="47" t="s">
        <v>10863</v>
      </c>
      <c r="C312" s="48"/>
      <c r="D312" s="49"/>
      <c r="E312" s="49"/>
      <c r="F312" s="49"/>
    </row>
    <row r="313" spans="1:7" x14ac:dyDescent="0.2">
      <c r="A313" s="46" t="s">
        <v>10864</v>
      </c>
      <c r="B313" s="47" t="s">
        <v>10865</v>
      </c>
      <c r="C313" s="48" t="s">
        <v>17</v>
      </c>
      <c r="D313" s="49"/>
      <c r="E313" s="49">
        <v>63.69</v>
      </c>
      <c r="F313" s="49">
        <v>63.69</v>
      </c>
      <c r="G313" s="26">
        <v>15</v>
      </c>
    </row>
    <row r="314" spans="1:7" x14ac:dyDescent="0.2">
      <c r="A314" s="46" t="s">
        <v>10866</v>
      </c>
      <c r="B314" s="47" t="s">
        <v>10867</v>
      </c>
      <c r="C314" s="48" t="s">
        <v>17</v>
      </c>
      <c r="D314" s="49"/>
      <c r="E314" s="49">
        <v>5.03</v>
      </c>
      <c r="F314" s="49">
        <v>5.03</v>
      </c>
      <c r="G314" s="26">
        <v>15</v>
      </c>
    </row>
    <row r="315" spans="1:7" x14ac:dyDescent="0.2">
      <c r="A315" s="46" t="s">
        <v>10868</v>
      </c>
      <c r="B315" s="47" t="s">
        <v>10869</v>
      </c>
      <c r="C315" s="48" t="s">
        <v>26</v>
      </c>
      <c r="D315" s="49"/>
      <c r="E315" s="49">
        <v>4.68</v>
      </c>
      <c r="F315" s="49">
        <v>4.68</v>
      </c>
      <c r="G315" s="26">
        <v>15</v>
      </c>
    </row>
    <row r="316" spans="1:7" x14ac:dyDescent="0.2">
      <c r="A316" s="46" t="s">
        <v>10870</v>
      </c>
      <c r="B316" s="47" t="s">
        <v>10871</v>
      </c>
      <c r="C316" s="48" t="s">
        <v>26</v>
      </c>
      <c r="D316" s="49"/>
      <c r="E316" s="49">
        <v>1.1399999999999999</v>
      </c>
      <c r="F316" s="49">
        <v>1.1399999999999999</v>
      </c>
      <c r="G316" s="26">
        <v>15</v>
      </c>
    </row>
    <row r="317" spans="1:7" ht="28.5" x14ac:dyDescent="0.2">
      <c r="A317" s="46" t="s">
        <v>10872</v>
      </c>
      <c r="B317" s="47" t="s">
        <v>10873</v>
      </c>
      <c r="C317" s="48" t="s">
        <v>17</v>
      </c>
      <c r="D317" s="49"/>
      <c r="E317" s="49">
        <v>55.16</v>
      </c>
      <c r="F317" s="49">
        <v>55.16</v>
      </c>
      <c r="G317" s="26">
        <v>15</v>
      </c>
    </row>
    <row r="318" spans="1:7" x14ac:dyDescent="0.2">
      <c r="A318" s="46" t="s">
        <v>10874</v>
      </c>
      <c r="B318" s="47" t="s">
        <v>10875</v>
      </c>
      <c r="C318" s="48"/>
      <c r="D318" s="49"/>
      <c r="E318" s="49"/>
      <c r="F318" s="49"/>
    </row>
    <row r="319" spans="1:7" x14ac:dyDescent="0.2">
      <c r="A319" s="46" t="s">
        <v>10876</v>
      </c>
      <c r="B319" s="47" t="s">
        <v>10877</v>
      </c>
      <c r="C319" s="48" t="s">
        <v>17</v>
      </c>
      <c r="D319" s="49"/>
      <c r="E319" s="49">
        <v>14.1</v>
      </c>
      <c r="F319" s="49">
        <v>14.1</v>
      </c>
      <c r="G319" s="26">
        <v>15</v>
      </c>
    </row>
    <row r="320" spans="1:7" x14ac:dyDescent="0.2">
      <c r="A320" s="46" t="s">
        <v>10878</v>
      </c>
      <c r="B320" s="47" t="s">
        <v>10879</v>
      </c>
      <c r="C320" s="48" t="s">
        <v>17</v>
      </c>
      <c r="D320" s="49"/>
      <c r="E320" s="49">
        <v>7.56</v>
      </c>
      <c r="F320" s="49">
        <v>7.56</v>
      </c>
      <c r="G320" s="26">
        <v>15</v>
      </c>
    </row>
    <row r="321" spans="1:7" x14ac:dyDescent="0.2">
      <c r="A321" s="46" t="s">
        <v>10880</v>
      </c>
      <c r="B321" s="47" t="s">
        <v>10881</v>
      </c>
      <c r="C321" s="48" t="s">
        <v>17</v>
      </c>
      <c r="D321" s="49"/>
      <c r="E321" s="49">
        <v>5.68</v>
      </c>
      <c r="F321" s="49">
        <v>5.68</v>
      </c>
      <c r="G321" s="26">
        <v>15</v>
      </c>
    </row>
    <row r="322" spans="1:7" x14ac:dyDescent="0.2">
      <c r="A322" s="46" t="s">
        <v>10882</v>
      </c>
      <c r="B322" s="47" t="s">
        <v>10883</v>
      </c>
      <c r="C322" s="48"/>
      <c r="D322" s="49"/>
      <c r="E322" s="49"/>
      <c r="F322" s="49"/>
    </row>
    <row r="323" spans="1:7" x14ac:dyDescent="0.2">
      <c r="A323" s="46" t="s">
        <v>10884</v>
      </c>
      <c r="B323" s="47" t="s">
        <v>10885</v>
      </c>
      <c r="C323" s="48" t="s">
        <v>19</v>
      </c>
      <c r="D323" s="49"/>
      <c r="E323" s="49">
        <v>25.18</v>
      </c>
      <c r="F323" s="49">
        <v>25.18</v>
      </c>
      <c r="G323" s="26">
        <v>15</v>
      </c>
    </row>
    <row r="324" spans="1:7" ht="28.5" x14ac:dyDescent="0.2">
      <c r="A324" s="46" t="s">
        <v>10886</v>
      </c>
      <c r="B324" s="47" t="s">
        <v>10887</v>
      </c>
      <c r="C324" s="48" t="s">
        <v>26</v>
      </c>
      <c r="D324" s="49"/>
      <c r="E324" s="49">
        <v>1.93</v>
      </c>
      <c r="F324" s="49">
        <v>1.93</v>
      </c>
      <c r="G324" s="26">
        <v>15</v>
      </c>
    </row>
    <row r="325" spans="1:7" ht="28.5" x14ac:dyDescent="0.2">
      <c r="A325" s="46" t="s">
        <v>10888</v>
      </c>
      <c r="B325" s="47" t="s">
        <v>10889</v>
      </c>
      <c r="C325" s="48" t="s">
        <v>26</v>
      </c>
      <c r="D325" s="49"/>
      <c r="E325" s="49">
        <v>15.1</v>
      </c>
      <c r="F325" s="49">
        <v>15.1</v>
      </c>
      <c r="G325" s="26">
        <v>15</v>
      </c>
    </row>
    <row r="326" spans="1:7" ht="28.5" x14ac:dyDescent="0.2">
      <c r="A326" s="46" t="s">
        <v>10890</v>
      </c>
      <c r="B326" s="47" t="s">
        <v>10891</v>
      </c>
      <c r="C326" s="48" t="s">
        <v>17</v>
      </c>
      <c r="D326" s="49"/>
      <c r="E326" s="49">
        <v>6.81</v>
      </c>
      <c r="F326" s="49">
        <v>6.81</v>
      </c>
      <c r="G326" s="26">
        <v>15</v>
      </c>
    </row>
    <row r="327" spans="1:7" x14ac:dyDescent="0.2">
      <c r="A327" s="46" t="s">
        <v>10892</v>
      </c>
      <c r="B327" s="47" t="s">
        <v>10893</v>
      </c>
      <c r="C327" s="48" t="s">
        <v>17</v>
      </c>
      <c r="D327" s="49"/>
      <c r="E327" s="49">
        <v>22.66</v>
      </c>
      <c r="F327" s="49">
        <v>22.66</v>
      </c>
      <c r="G327" s="26">
        <v>15</v>
      </c>
    </row>
    <row r="328" spans="1:7" x14ac:dyDescent="0.2">
      <c r="A328" s="46" t="s">
        <v>10894</v>
      </c>
      <c r="B328" s="47" t="s">
        <v>10895</v>
      </c>
      <c r="C328" s="48"/>
      <c r="D328" s="49"/>
      <c r="E328" s="49"/>
      <c r="F328" s="49"/>
    </row>
    <row r="329" spans="1:7" x14ac:dyDescent="0.2">
      <c r="A329" s="46" t="s">
        <v>10896</v>
      </c>
      <c r="B329" s="47" t="s">
        <v>10897</v>
      </c>
      <c r="C329" s="48" t="s">
        <v>17</v>
      </c>
      <c r="D329" s="49"/>
      <c r="E329" s="49">
        <v>35.25</v>
      </c>
      <c r="F329" s="49">
        <v>35.25</v>
      </c>
      <c r="G329" s="26">
        <v>15</v>
      </c>
    </row>
    <row r="330" spans="1:7" x14ac:dyDescent="0.2">
      <c r="A330" s="46" t="s">
        <v>10898</v>
      </c>
      <c r="B330" s="47" t="s">
        <v>10899</v>
      </c>
      <c r="C330" s="48" t="s">
        <v>19</v>
      </c>
      <c r="D330" s="49"/>
      <c r="E330" s="49">
        <v>29.39</v>
      </c>
      <c r="F330" s="49">
        <v>29.39</v>
      </c>
      <c r="G330" s="26">
        <v>15</v>
      </c>
    </row>
    <row r="331" spans="1:7" ht="28.5" x14ac:dyDescent="0.2">
      <c r="A331" s="46" t="s">
        <v>10900</v>
      </c>
      <c r="B331" s="47" t="s">
        <v>10901</v>
      </c>
      <c r="C331" s="48" t="s">
        <v>26</v>
      </c>
      <c r="D331" s="49"/>
      <c r="E331" s="49">
        <v>12.08</v>
      </c>
      <c r="F331" s="49">
        <v>12.08</v>
      </c>
      <c r="G331" s="26">
        <v>15</v>
      </c>
    </row>
    <row r="332" spans="1:7" ht="28.5" x14ac:dyDescent="0.2">
      <c r="A332" s="46" t="s">
        <v>10902</v>
      </c>
      <c r="B332" s="47" t="s">
        <v>10903</v>
      </c>
      <c r="C332" s="48" t="s">
        <v>26</v>
      </c>
      <c r="D332" s="49"/>
      <c r="E332" s="49">
        <v>8.2899999999999991</v>
      </c>
      <c r="F332" s="49">
        <v>8.2899999999999991</v>
      </c>
      <c r="G332" s="26">
        <v>15</v>
      </c>
    </row>
    <row r="333" spans="1:7" x14ac:dyDescent="0.2">
      <c r="A333" s="46" t="s">
        <v>10904</v>
      </c>
      <c r="B333" s="47" t="s">
        <v>10905</v>
      </c>
      <c r="C333" s="48" t="s">
        <v>17</v>
      </c>
      <c r="D333" s="49"/>
      <c r="E333" s="49">
        <v>35.25</v>
      </c>
      <c r="F333" s="49">
        <v>35.25</v>
      </c>
      <c r="G333" s="26">
        <v>15</v>
      </c>
    </row>
    <row r="334" spans="1:7" ht="28.5" x14ac:dyDescent="0.2">
      <c r="A334" s="46" t="s">
        <v>10906</v>
      </c>
      <c r="B334" s="47" t="s">
        <v>10907</v>
      </c>
      <c r="C334" s="48" t="s">
        <v>26</v>
      </c>
      <c r="D334" s="49"/>
      <c r="E334" s="49">
        <v>40.28</v>
      </c>
      <c r="F334" s="49">
        <v>40.28</v>
      </c>
      <c r="G334" s="26">
        <v>15</v>
      </c>
    </row>
    <row r="335" spans="1:7" ht="28.5" x14ac:dyDescent="0.2">
      <c r="A335" s="46" t="s">
        <v>10908</v>
      </c>
      <c r="B335" s="47" t="s">
        <v>10909</v>
      </c>
      <c r="C335" s="48" t="s">
        <v>19</v>
      </c>
      <c r="D335" s="49"/>
      <c r="E335" s="49">
        <v>29.52</v>
      </c>
      <c r="F335" s="49">
        <v>29.52</v>
      </c>
      <c r="G335" s="26">
        <v>15</v>
      </c>
    </row>
    <row r="336" spans="1:7" x14ac:dyDescent="0.2">
      <c r="A336" s="46" t="s">
        <v>10910</v>
      </c>
      <c r="B336" s="47" t="s">
        <v>10911</v>
      </c>
      <c r="C336" s="48" t="s">
        <v>17</v>
      </c>
      <c r="D336" s="49"/>
      <c r="E336" s="49">
        <v>4.79</v>
      </c>
      <c r="F336" s="49">
        <v>4.79</v>
      </c>
      <c r="G336" s="26">
        <v>15</v>
      </c>
    </row>
    <row r="337" spans="1:7" x14ac:dyDescent="0.2">
      <c r="A337" s="46" t="s">
        <v>10912</v>
      </c>
      <c r="B337" s="47" t="s">
        <v>10913</v>
      </c>
      <c r="C337" s="48"/>
      <c r="D337" s="49"/>
      <c r="E337" s="49"/>
      <c r="F337" s="49"/>
    </row>
    <row r="338" spans="1:7" x14ac:dyDescent="0.2">
      <c r="A338" s="46" t="s">
        <v>10914</v>
      </c>
      <c r="B338" s="47" t="s">
        <v>10915</v>
      </c>
      <c r="C338" s="48" t="s">
        <v>19</v>
      </c>
      <c r="D338" s="49"/>
      <c r="E338" s="49">
        <v>13.82</v>
      </c>
      <c r="F338" s="49">
        <v>13.82</v>
      </c>
      <c r="G338" s="26">
        <v>15</v>
      </c>
    </row>
    <row r="339" spans="1:7" x14ac:dyDescent="0.2">
      <c r="A339" s="46" t="s">
        <v>10916</v>
      </c>
      <c r="B339" s="47" t="s">
        <v>10917</v>
      </c>
      <c r="C339" s="48" t="s">
        <v>19</v>
      </c>
      <c r="D339" s="49"/>
      <c r="E339" s="49">
        <v>5.53</v>
      </c>
      <c r="F339" s="49">
        <v>5.53</v>
      </c>
      <c r="G339" s="26">
        <v>15</v>
      </c>
    </row>
    <row r="340" spans="1:7" x14ac:dyDescent="0.2">
      <c r="A340" s="46" t="s">
        <v>10918</v>
      </c>
      <c r="B340" s="47" t="s">
        <v>10919</v>
      </c>
      <c r="C340" s="48" t="s">
        <v>19</v>
      </c>
      <c r="D340" s="49"/>
      <c r="E340" s="49">
        <v>2.76</v>
      </c>
      <c r="F340" s="49">
        <v>2.76</v>
      </c>
      <c r="G340" s="26">
        <v>15</v>
      </c>
    </row>
    <row r="341" spans="1:7" ht="28.5" x14ac:dyDescent="0.2">
      <c r="A341" s="46" t="s">
        <v>10920</v>
      </c>
      <c r="B341" s="47" t="s">
        <v>10921</v>
      </c>
      <c r="C341" s="48" t="s">
        <v>19</v>
      </c>
      <c r="D341" s="49"/>
      <c r="E341" s="49">
        <v>21.64</v>
      </c>
      <c r="F341" s="49">
        <v>21.64</v>
      </c>
      <c r="G341" s="26">
        <v>15</v>
      </c>
    </row>
    <row r="342" spans="1:7" x14ac:dyDescent="0.2">
      <c r="A342" s="46" t="s">
        <v>10922</v>
      </c>
      <c r="B342" s="47" t="s">
        <v>10923</v>
      </c>
      <c r="C342" s="48"/>
      <c r="D342" s="49"/>
      <c r="E342" s="49"/>
      <c r="F342" s="49"/>
    </row>
    <row r="343" spans="1:7" x14ac:dyDescent="0.2">
      <c r="A343" s="46" t="s">
        <v>10924</v>
      </c>
      <c r="B343" s="47" t="s">
        <v>10925</v>
      </c>
      <c r="C343" s="48" t="s">
        <v>19</v>
      </c>
      <c r="D343" s="49"/>
      <c r="E343" s="49">
        <v>49.68</v>
      </c>
      <c r="F343" s="49">
        <v>49.68</v>
      </c>
      <c r="G343" s="26">
        <v>15</v>
      </c>
    </row>
    <row r="344" spans="1:7" x14ac:dyDescent="0.2">
      <c r="A344" s="46" t="s">
        <v>10926</v>
      </c>
      <c r="B344" s="47" t="s">
        <v>10927</v>
      </c>
      <c r="C344" s="48" t="s">
        <v>17</v>
      </c>
      <c r="D344" s="49"/>
      <c r="E344" s="49">
        <v>70.489999999999995</v>
      </c>
      <c r="F344" s="49">
        <v>70.489999999999995</v>
      </c>
      <c r="G344" s="26">
        <v>15</v>
      </c>
    </row>
    <row r="345" spans="1:7" x14ac:dyDescent="0.2">
      <c r="A345" s="46" t="s">
        <v>10928</v>
      </c>
      <c r="B345" s="47" t="s">
        <v>10929</v>
      </c>
      <c r="C345" s="48" t="s">
        <v>19</v>
      </c>
      <c r="D345" s="49"/>
      <c r="E345" s="49">
        <v>16.579999999999998</v>
      </c>
      <c r="F345" s="49">
        <v>16.579999999999998</v>
      </c>
      <c r="G345" s="26">
        <v>15</v>
      </c>
    </row>
    <row r="346" spans="1:7" x14ac:dyDescent="0.2">
      <c r="A346" s="46" t="s">
        <v>10930</v>
      </c>
      <c r="B346" s="47" t="s">
        <v>10931</v>
      </c>
      <c r="C346" s="48" t="s">
        <v>19</v>
      </c>
      <c r="D346" s="49"/>
      <c r="E346" s="49">
        <v>6.91</v>
      </c>
      <c r="F346" s="49">
        <v>6.91</v>
      </c>
      <c r="G346" s="26">
        <v>15</v>
      </c>
    </row>
    <row r="347" spans="1:7" x14ac:dyDescent="0.2">
      <c r="A347" s="46" t="s">
        <v>10932</v>
      </c>
      <c r="B347" s="47" t="s">
        <v>10933</v>
      </c>
      <c r="C347" s="48" t="s">
        <v>19</v>
      </c>
      <c r="D347" s="49"/>
      <c r="E347" s="49">
        <v>63.5</v>
      </c>
      <c r="F347" s="49">
        <v>63.5</v>
      </c>
      <c r="G347" s="26">
        <v>15</v>
      </c>
    </row>
    <row r="348" spans="1:7" x14ac:dyDescent="0.2">
      <c r="A348" s="46" t="s">
        <v>10934</v>
      </c>
      <c r="B348" s="47" t="s">
        <v>10935</v>
      </c>
      <c r="C348" s="48" t="s">
        <v>19</v>
      </c>
      <c r="D348" s="49"/>
      <c r="E348" s="49">
        <v>36.43</v>
      </c>
      <c r="F348" s="49">
        <v>36.43</v>
      </c>
      <c r="G348" s="26">
        <v>15</v>
      </c>
    </row>
    <row r="349" spans="1:7" x14ac:dyDescent="0.2">
      <c r="A349" s="46" t="s">
        <v>10936</v>
      </c>
      <c r="B349" s="47" t="s">
        <v>10937</v>
      </c>
      <c r="C349" s="48" t="s">
        <v>19</v>
      </c>
      <c r="D349" s="49"/>
      <c r="E349" s="49">
        <v>36.43</v>
      </c>
      <c r="F349" s="49">
        <v>36.43</v>
      </c>
      <c r="G349" s="26">
        <v>15</v>
      </c>
    </row>
    <row r="350" spans="1:7" x14ac:dyDescent="0.2">
      <c r="A350" s="46" t="s">
        <v>10938</v>
      </c>
      <c r="B350" s="47" t="s">
        <v>10939</v>
      </c>
      <c r="C350" s="48" t="s">
        <v>19</v>
      </c>
      <c r="D350" s="49"/>
      <c r="E350" s="49">
        <v>8.61</v>
      </c>
      <c r="F350" s="49">
        <v>8.61</v>
      </c>
      <c r="G350" s="26">
        <v>15</v>
      </c>
    </row>
    <row r="351" spans="1:7" x14ac:dyDescent="0.2">
      <c r="A351" s="46" t="s">
        <v>10940</v>
      </c>
      <c r="B351" s="47" t="s">
        <v>10941</v>
      </c>
      <c r="C351" s="48" t="s">
        <v>19</v>
      </c>
      <c r="D351" s="49"/>
      <c r="E351" s="49">
        <v>13.25</v>
      </c>
      <c r="F351" s="49">
        <v>13.25</v>
      </c>
      <c r="G351" s="26">
        <v>15</v>
      </c>
    </row>
    <row r="352" spans="1:7" x14ac:dyDescent="0.2">
      <c r="A352" s="46" t="s">
        <v>10942</v>
      </c>
      <c r="B352" s="47" t="s">
        <v>10943</v>
      </c>
      <c r="C352" s="48" t="s">
        <v>19</v>
      </c>
      <c r="D352" s="49"/>
      <c r="E352" s="49">
        <v>25.17</v>
      </c>
      <c r="F352" s="49">
        <v>25.17</v>
      </c>
      <c r="G352" s="26">
        <v>15</v>
      </c>
    </row>
    <row r="353" spans="1:7" x14ac:dyDescent="0.2">
      <c r="A353" s="46" t="s">
        <v>10944</v>
      </c>
      <c r="B353" s="47" t="s">
        <v>10945</v>
      </c>
      <c r="C353" s="48"/>
      <c r="D353" s="49"/>
      <c r="E353" s="49"/>
      <c r="F353" s="49"/>
    </row>
    <row r="354" spans="1:7" x14ac:dyDescent="0.2">
      <c r="A354" s="46" t="s">
        <v>10946</v>
      </c>
      <c r="B354" s="47" t="s">
        <v>10947</v>
      </c>
      <c r="C354" s="48" t="s">
        <v>19</v>
      </c>
      <c r="D354" s="49"/>
      <c r="E354" s="49">
        <v>105.51</v>
      </c>
      <c r="F354" s="49">
        <v>105.51</v>
      </c>
      <c r="G354" s="26">
        <v>15</v>
      </c>
    </row>
    <row r="355" spans="1:7" x14ac:dyDescent="0.2">
      <c r="A355" s="46" t="s">
        <v>10948</v>
      </c>
      <c r="B355" s="47" t="s">
        <v>10949</v>
      </c>
      <c r="C355" s="48" t="s">
        <v>19</v>
      </c>
      <c r="D355" s="49"/>
      <c r="E355" s="49">
        <v>83.75</v>
      </c>
      <c r="F355" s="49">
        <v>83.75</v>
      </c>
      <c r="G355" s="26">
        <v>15</v>
      </c>
    </row>
    <row r="356" spans="1:7" x14ac:dyDescent="0.2">
      <c r="A356" s="46" t="s">
        <v>10950</v>
      </c>
      <c r="B356" s="47" t="s">
        <v>10951</v>
      </c>
      <c r="C356" s="48"/>
      <c r="D356" s="49"/>
      <c r="E356" s="49"/>
      <c r="F356" s="49"/>
    </row>
    <row r="357" spans="1:7" x14ac:dyDescent="0.2">
      <c r="A357" s="46" t="s">
        <v>10952</v>
      </c>
      <c r="B357" s="47" t="s">
        <v>10953</v>
      </c>
      <c r="C357" s="48" t="s">
        <v>17</v>
      </c>
      <c r="D357" s="49"/>
      <c r="E357" s="49">
        <v>6.81</v>
      </c>
      <c r="F357" s="49">
        <v>6.81</v>
      </c>
      <c r="G357" s="26">
        <v>15</v>
      </c>
    </row>
    <row r="358" spans="1:7" x14ac:dyDescent="0.2">
      <c r="A358" s="46" t="s">
        <v>10954</v>
      </c>
      <c r="B358" s="47" t="s">
        <v>10955</v>
      </c>
      <c r="C358" s="48" t="s">
        <v>17</v>
      </c>
      <c r="D358" s="49"/>
      <c r="E358" s="49">
        <v>1.1399999999999999</v>
      </c>
      <c r="F358" s="49">
        <v>1.1399999999999999</v>
      </c>
      <c r="G358" s="26">
        <v>15</v>
      </c>
    </row>
    <row r="359" spans="1:7" x14ac:dyDescent="0.2">
      <c r="A359" s="46" t="s">
        <v>10956</v>
      </c>
      <c r="B359" s="47" t="s">
        <v>10957</v>
      </c>
      <c r="C359" s="48"/>
      <c r="D359" s="49"/>
      <c r="E359" s="49"/>
      <c r="F359" s="49"/>
    </row>
    <row r="360" spans="1:7" ht="28.5" x14ac:dyDescent="0.2">
      <c r="A360" s="46" t="s">
        <v>10958</v>
      </c>
      <c r="B360" s="47" t="s">
        <v>10959</v>
      </c>
      <c r="C360" s="48" t="s">
        <v>17</v>
      </c>
      <c r="D360" s="49"/>
      <c r="E360" s="49">
        <v>16.559999999999999</v>
      </c>
      <c r="F360" s="49">
        <v>16.559999999999999</v>
      </c>
      <c r="G360" s="26">
        <v>15</v>
      </c>
    </row>
    <row r="361" spans="1:7" x14ac:dyDescent="0.2">
      <c r="A361" s="46" t="s">
        <v>10960</v>
      </c>
      <c r="B361" s="47" t="s">
        <v>10961</v>
      </c>
      <c r="C361" s="48" t="s">
        <v>17</v>
      </c>
      <c r="D361" s="49"/>
      <c r="E361" s="49">
        <v>50.35</v>
      </c>
      <c r="F361" s="49">
        <v>50.35</v>
      </c>
      <c r="G361" s="26">
        <v>15</v>
      </c>
    </row>
    <row r="362" spans="1:7" x14ac:dyDescent="0.2">
      <c r="A362" s="46" t="s">
        <v>10962</v>
      </c>
      <c r="B362" s="47" t="s">
        <v>10963</v>
      </c>
      <c r="C362" s="48"/>
      <c r="D362" s="49"/>
      <c r="E362" s="49"/>
      <c r="F362" s="49"/>
    </row>
    <row r="363" spans="1:7" ht="28.5" x14ac:dyDescent="0.2">
      <c r="A363" s="46" t="s">
        <v>10964</v>
      </c>
      <c r="B363" s="47" t="s">
        <v>10965</v>
      </c>
      <c r="C363" s="48" t="s">
        <v>19</v>
      </c>
      <c r="D363" s="49"/>
      <c r="E363" s="49">
        <v>22.33</v>
      </c>
      <c r="F363" s="49">
        <v>22.33</v>
      </c>
      <c r="G363" s="26">
        <v>15</v>
      </c>
    </row>
    <row r="364" spans="1:7" ht="28.5" x14ac:dyDescent="0.2">
      <c r="A364" s="46" t="s">
        <v>10966</v>
      </c>
      <c r="B364" s="47" t="s">
        <v>10967</v>
      </c>
      <c r="C364" s="48" t="s">
        <v>19</v>
      </c>
      <c r="D364" s="49"/>
      <c r="E364" s="49">
        <v>83.75</v>
      </c>
      <c r="F364" s="49">
        <v>83.75</v>
      </c>
      <c r="G364" s="26">
        <v>15</v>
      </c>
    </row>
    <row r="365" spans="1:7" x14ac:dyDescent="0.2">
      <c r="A365" s="46" t="s">
        <v>10968</v>
      </c>
      <c r="B365" s="47" t="s">
        <v>10969</v>
      </c>
      <c r="C365" s="48" t="s">
        <v>19</v>
      </c>
      <c r="D365" s="49"/>
      <c r="E365" s="49">
        <v>27.92</v>
      </c>
      <c r="F365" s="49">
        <v>27.92</v>
      </c>
      <c r="G365" s="26">
        <v>15</v>
      </c>
    </row>
    <row r="366" spans="1:7" x14ac:dyDescent="0.2">
      <c r="A366" s="46" t="s">
        <v>10970</v>
      </c>
      <c r="B366" s="47" t="s">
        <v>10971</v>
      </c>
      <c r="C366" s="48" t="s">
        <v>26</v>
      </c>
      <c r="D366" s="49"/>
      <c r="E366" s="49">
        <v>22.33</v>
      </c>
      <c r="F366" s="49">
        <v>22.33</v>
      </c>
      <c r="G366" s="26">
        <v>15</v>
      </c>
    </row>
    <row r="367" spans="1:7" x14ac:dyDescent="0.2">
      <c r="A367" s="46" t="s">
        <v>10972</v>
      </c>
      <c r="B367" s="47" t="s">
        <v>10973</v>
      </c>
      <c r="C367" s="48" t="s">
        <v>19</v>
      </c>
      <c r="D367" s="49"/>
      <c r="E367" s="49">
        <v>8.3800000000000008</v>
      </c>
      <c r="F367" s="49">
        <v>8.3800000000000008</v>
      </c>
      <c r="G367" s="26">
        <v>15</v>
      </c>
    </row>
    <row r="368" spans="1:7" x14ac:dyDescent="0.2">
      <c r="A368" s="46" t="s">
        <v>10974</v>
      </c>
      <c r="B368" s="47" t="s">
        <v>10975</v>
      </c>
      <c r="C368" s="48" t="s">
        <v>19</v>
      </c>
      <c r="D368" s="49"/>
      <c r="E368" s="49">
        <v>8.3800000000000008</v>
      </c>
      <c r="F368" s="49">
        <v>8.3800000000000008</v>
      </c>
      <c r="G368" s="26">
        <v>15</v>
      </c>
    </row>
    <row r="369" spans="1:7" x14ac:dyDescent="0.2">
      <c r="A369" s="46" t="s">
        <v>10976</v>
      </c>
      <c r="B369" s="47" t="s">
        <v>10977</v>
      </c>
      <c r="C369" s="48" t="s">
        <v>19</v>
      </c>
      <c r="D369" s="49"/>
      <c r="E369" s="49">
        <v>55.83</v>
      </c>
      <c r="F369" s="49">
        <v>55.83</v>
      </c>
      <c r="G369" s="26">
        <v>15</v>
      </c>
    </row>
    <row r="370" spans="1:7" x14ac:dyDescent="0.2">
      <c r="A370" s="46" t="s">
        <v>10978</v>
      </c>
      <c r="B370" s="47" t="s">
        <v>10979</v>
      </c>
      <c r="C370" s="48" t="s">
        <v>19</v>
      </c>
      <c r="D370" s="49"/>
      <c r="E370" s="49">
        <v>27.92</v>
      </c>
      <c r="F370" s="49">
        <v>27.92</v>
      </c>
      <c r="G370" s="26">
        <v>15</v>
      </c>
    </row>
    <row r="371" spans="1:7" x14ac:dyDescent="0.2">
      <c r="A371" s="46" t="s">
        <v>10980</v>
      </c>
      <c r="B371" s="47" t="s">
        <v>10981</v>
      </c>
      <c r="C371" s="48" t="s">
        <v>19</v>
      </c>
      <c r="D371" s="49"/>
      <c r="E371" s="49">
        <v>25.12</v>
      </c>
      <c r="F371" s="49">
        <v>25.12</v>
      </c>
      <c r="G371" s="26">
        <v>15</v>
      </c>
    </row>
    <row r="372" spans="1:7" x14ac:dyDescent="0.2">
      <c r="A372" s="46" t="s">
        <v>10982</v>
      </c>
      <c r="B372" s="47" t="s">
        <v>10983</v>
      </c>
      <c r="C372" s="48" t="s">
        <v>19</v>
      </c>
      <c r="D372" s="49"/>
      <c r="E372" s="49">
        <v>22.33</v>
      </c>
      <c r="F372" s="49">
        <v>22.33</v>
      </c>
      <c r="G372" s="26">
        <v>15</v>
      </c>
    </row>
    <row r="373" spans="1:7" x14ac:dyDescent="0.2">
      <c r="A373" s="46" t="s">
        <v>10984</v>
      </c>
      <c r="B373" s="47" t="s">
        <v>10985</v>
      </c>
      <c r="C373" s="48" t="s">
        <v>19</v>
      </c>
      <c r="D373" s="49"/>
      <c r="E373" s="49">
        <v>22.33</v>
      </c>
      <c r="F373" s="49">
        <v>22.33</v>
      </c>
      <c r="G373" s="26">
        <v>15</v>
      </c>
    </row>
    <row r="374" spans="1:7" x14ac:dyDescent="0.2">
      <c r="A374" s="46" t="s">
        <v>10986</v>
      </c>
      <c r="B374" s="47" t="s">
        <v>10987</v>
      </c>
      <c r="C374" s="48" t="s">
        <v>19</v>
      </c>
      <c r="D374" s="49"/>
      <c r="E374" s="49">
        <v>16.75</v>
      </c>
      <c r="F374" s="49">
        <v>16.75</v>
      </c>
      <c r="G374" s="26">
        <v>15</v>
      </c>
    </row>
    <row r="375" spans="1:7" x14ac:dyDescent="0.2">
      <c r="A375" s="46" t="s">
        <v>10988</v>
      </c>
      <c r="B375" s="47" t="s">
        <v>10989</v>
      </c>
      <c r="C375" s="48"/>
      <c r="D375" s="49"/>
      <c r="E375" s="49"/>
      <c r="F375" s="49"/>
    </row>
    <row r="376" spans="1:7" x14ac:dyDescent="0.2">
      <c r="A376" s="46" t="s">
        <v>10990</v>
      </c>
      <c r="B376" s="47" t="s">
        <v>10991</v>
      </c>
      <c r="C376" s="48" t="s">
        <v>19</v>
      </c>
      <c r="D376" s="49"/>
      <c r="E376" s="49">
        <v>13.96</v>
      </c>
      <c r="F376" s="49">
        <v>13.96</v>
      </c>
      <c r="G376" s="26">
        <v>15</v>
      </c>
    </row>
    <row r="377" spans="1:7" x14ac:dyDescent="0.2">
      <c r="A377" s="46" t="s">
        <v>10992</v>
      </c>
      <c r="B377" s="47" t="s">
        <v>10993</v>
      </c>
      <c r="C377" s="48" t="s">
        <v>26</v>
      </c>
      <c r="D377" s="49"/>
      <c r="E377" s="49">
        <v>19.54</v>
      </c>
      <c r="F377" s="49">
        <v>19.54</v>
      </c>
      <c r="G377" s="26">
        <v>15</v>
      </c>
    </row>
    <row r="378" spans="1:7" ht="28.5" x14ac:dyDescent="0.2">
      <c r="A378" s="46" t="s">
        <v>10994</v>
      </c>
      <c r="B378" s="47" t="s">
        <v>10995</v>
      </c>
      <c r="C378" s="48" t="s">
        <v>19</v>
      </c>
      <c r="D378" s="49"/>
      <c r="E378" s="49">
        <v>279.14999999999998</v>
      </c>
      <c r="F378" s="49">
        <v>279.14999999999998</v>
      </c>
      <c r="G378" s="26">
        <v>15</v>
      </c>
    </row>
    <row r="379" spans="1:7" ht="28.5" x14ac:dyDescent="0.2">
      <c r="A379" s="46" t="s">
        <v>10996</v>
      </c>
      <c r="B379" s="47" t="s">
        <v>10997</v>
      </c>
      <c r="C379" s="48" t="s">
        <v>19</v>
      </c>
      <c r="D379" s="49"/>
      <c r="E379" s="49">
        <v>223.32</v>
      </c>
      <c r="F379" s="49">
        <v>223.32</v>
      </c>
      <c r="G379" s="26">
        <v>15</v>
      </c>
    </row>
    <row r="380" spans="1:7" x14ac:dyDescent="0.2">
      <c r="A380" s="46" t="s">
        <v>10998</v>
      </c>
      <c r="B380" s="47" t="s">
        <v>10999</v>
      </c>
      <c r="C380" s="48" t="s">
        <v>19</v>
      </c>
      <c r="D380" s="49"/>
      <c r="E380" s="49">
        <v>111.66</v>
      </c>
      <c r="F380" s="49">
        <v>111.66</v>
      </c>
      <c r="G380" s="26">
        <v>15</v>
      </c>
    </row>
    <row r="381" spans="1:7" x14ac:dyDescent="0.2">
      <c r="A381" s="46" t="s">
        <v>11000</v>
      </c>
      <c r="B381" s="47" t="s">
        <v>11001</v>
      </c>
      <c r="C381" s="48" t="s">
        <v>19</v>
      </c>
      <c r="D381" s="49"/>
      <c r="E381" s="49">
        <v>61.98</v>
      </c>
      <c r="F381" s="49">
        <v>61.98</v>
      </c>
      <c r="G381" s="26">
        <v>15</v>
      </c>
    </row>
    <row r="382" spans="1:7" x14ac:dyDescent="0.2">
      <c r="A382" s="46" t="s">
        <v>11002</v>
      </c>
      <c r="B382" s="47" t="s">
        <v>11003</v>
      </c>
      <c r="C382" s="48" t="s">
        <v>19</v>
      </c>
      <c r="D382" s="49"/>
      <c r="E382" s="49">
        <v>8.2799999999999994</v>
      </c>
      <c r="F382" s="49">
        <v>8.2799999999999994</v>
      </c>
      <c r="G382" s="26">
        <v>15</v>
      </c>
    </row>
    <row r="383" spans="1:7" ht="28.5" x14ac:dyDescent="0.2">
      <c r="A383" s="46" t="s">
        <v>11004</v>
      </c>
      <c r="B383" s="47" t="s">
        <v>11005</v>
      </c>
      <c r="C383" s="48" t="s">
        <v>19</v>
      </c>
      <c r="D383" s="49"/>
      <c r="E383" s="49">
        <v>9.94</v>
      </c>
      <c r="F383" s="49">
        <v>9.94</v>
      </c>
      <c r="G383" s="26">
        <v>15</v>
      </c>
    </row>
    <row r="384" spans="1:7" x14ac:dyDescent="0.2">
      <c r="A384" s="46" t="s">
        <v>11006</v>
      </c>
      <c r="B384" s="47" t="s">
        <v>11007</v>
      </c>
      <c r="C384" s="48" t="s">
        <v>19</v>
      </c>
      <c r="D384" s="49"/>
      <c r="E384" s="49">
        <v>61.98</v>
      </c>
      <c r="F384" s="49">
        <v>61.98</v>
      </c>
      <c r="G384" s="26">
        <v>15</v>
      </c>
    </row>
    <row r="385" spans="1:7" x14ac:dyDescent="0.2">
      <c r="A385" s="46" t="s">
        <v>11008</v>
      </c>
      <c r="B385" s="47" t="s">
        <v>11009</v>
      </c>
      <c r="C385" s="48" t="s">
        <v>26</v>
      </c>
      <c r="D385" s="49"/>
      <c r="E385" s="49">
        <v>13.96</v>
      </c>
      <c r="F385" s="49">
        <v>13.96</v>
      </c>
      <c r="G385" s="26">
        <v>15</v>
      </c>
    </row>
    <row r="386" spans="1:7" x14ac:dyDescent="0.2">
      <c r="A386" s="46" t="s">
        <v>11010</v>
      </c>
      <c r="B386" s="47" t="s">
        <v>11011</v>
      </c>
      <c r="C386" s="48" t="s">
        <v>19</v>
      </c>
      <c r="D386" s="49"/>
      <c r="E386" s="49">
        <v>27.92</v>
      </c>
      <c r="F386" s="49">
        <v>27.92</v>
      </c>
      <c r="G386" s="26">
        <v>15</v>
      </c>
    </row>
    <row r="387" spans="1:7" x14ac:dyDescent="0.2">
      <c r="A387" s="46" t="s">
        <v>11012</v>
      </c>
      <c r="B387" s="47" t="s">
        <v>11013</v>
      </c>
      <c r="C387" s="48" t="s">
        <v>19</v>
      </c>
      <c r="D387" s="49"/>
      <c r="E387" s="49">
        <v>22.33</v>
      </c>
      <c r="F387" s="49">
        <v>22.33</v>
      </c>
      <c r="G387" s="26">
        <v>15</v>
      </c>
    </row>
    <row r="388" spans="1:7" x14ac:dyDescent="0.2">
      <c r="A388" s="46" t="s">
        <v>11014</v>
      </c>
      <c r="B388" s="47" t="s">
        <v>11015</v>
      </c>
      <c r="C388" s="48" t="s">
        <v>19</v>
      </c>
      <c r="D388" s="49"/>
      <c r="E388" s="49">
        <v>33.5</v>
      </c>
      <c r="F388" s="49">
        <v>33.5</v>
      </c>
      <c r="G388" s="26">
        <v>15</v>
      </c>
    </row>
    <row r="389" spans="1:7" x14ac:dyDescent="0.2">
      <c r="A389" s="46" t="s">
        <v>11016</v>
      </c>
      <c r="B389" s="47" t="s">
        <v>11017</v>
      </c>
      <c r="C389" s="48" t="s">
        <v>19</v>
      </c>
      <c r="D389" s="49"/>
      <c r="E389" s="49">
        <v>27.92</v>
      </c>
      <c r="F389" s="49">
        <v>27.92</v>
      </c>
      <c r="G389" s="26">
        <v>15</v>
      </c>
    </row>
    <row r="390" spans="1:7" ht="28.5" x14ac:dyDescent="0.2">
      <c r="A390" s="46" t="s">
        <v>11018</v>
      </c>
      <c r="B390" s="47" t="s">
        <v>11019</v>
      </c>
      <c r="C390" s="48" t="s">
        <v>19</v>
      </c>
      <c r="D390" s="49"/>
      <c r="E390" s="49">
        <v>55.83</v>
      </c>
      <c r="F390" s="49">
        <v>55.83</v>
      </c>
      <c r="G390" s="26">
        <v>15</v>
      </c>
    </row>
    <row r="391" spans="1:7" x14ac:dyDescent="0.2">
      <c r="A391" s="46" t="s">
        <v>11020</v>
      </c>
      <c r="B391" s="47" t="s">
        <v>11021</v>
      </c>
      <c r="C391" s="48" t="s">
        <v>19</v>
      </c>
      <c r="D391" s="49"/>
      <c r="E391" s="49">
        <v>83.75</v>
      </c>
      <c r="F391" s="49">
        <v>83.75</v>
      </c>
      <c r="G391" s="26">
        <v>15</v>
      </c>
    </row>
    <row r="392" spans="1:7" ht="28.5" x14ac:dyDescent="0.2">
      <c r="A392" s="46" t="s">
        <v>11022</v>
      </c>
      <c r="B392" s="47" t="s">
        <v>11023</v>
      </c>
      <c r="C392" s="48" t="s">
        <v>19</v>
      </c>
      <c r="D392" s="49"/>
      <c r="E392" s="49">
        <v>157.08000000000001</v>
      </c>
      <c r="F392" s="49">
        <v>157.08000000000001</v>
      </c>
      <c r="G392" s="26">
        <v>15</v>
      </c>
    </row>
    <row r="393" spans="1:7" x14ac:dyDescent="0.2">
      <c r="A393" s="46" t="s">
        <v>11024</v>
      </c>
      <c r="B393" s="47" t="s">
        <v>11025</v>
      </c>
      <c r="C393" s="48" t="s">
        <v>19</v>
      </c>
      <c r="D393" s="49"/>
      <c r="E393" s="49">
        <v>41.87</v>
      </c>
      <c r="F393" s="49">
        <v>41.87</v>
      </c>
      <c r="G393" s="26">
        <v>15</v>
      </c>
    </row>
    <row r="394" spans="1:7" ht="28.5" x14ac:dyDescent="0.2">
      <c r="A394" s="46" t="s">
        <v>11026</v>
      </c>
      <c r="B394" s="47" t="s">
        <v>11027</v>
      </c>
      <c r="C394" s="48" t="s">
        <v>19</v>
      </c>
      <c r="D394" s="49"/>
      <c r="E394" s="49">
        <v>11.36</v>
      </c>
      <c r="F394" s="49">
        <v>11.36</v>
      </c>
      <c r="G394" s="26">
        <v>15</v>
      </c>
    </row>
    <row r="395" spans="1:7" x14ac:dyDescent="0.2">
      <c r="A395" s="46" t="s">
        <v>11028</v>
      </c>
      <c r="B395" s="47" t="s">
        <v>11029</v>
      </c>
      <c r="C395" s="48" t="s">
        <v>19</v>
      </c>
      <c r="D395" s="49"/>
      <c r="E395" s="49">
        <v>22.24</v>
      </c>
      <c r="F395" s="49">
        <v>22.24</v>
      </c>
      <c r="G395" s="26">
        <v>15</v>
      </c>
    </row>
    <row r="396" spans="1:7" ht="28.5" x14ac:dyDescent="0.2">
      <c r="A396" s="46" t="s">
        <v>11030</v>
      </c>
      <c r="B396" s="47" t="s">
        <v>11031</v>
      </c>
      <c r="C396" s="48" t="s">
        <v>26</v>
      </c>
      <c r="D396" s="49"/>
      <c r="E396" s="49">
        <v>6.7</v>
      </c>
      <c r="F396" s="49">
        <v>6.7</v>
      </c>
      <c r="G396" s="26">
        <v>15</v>
      </c>
    </row>
    <row r="397" spans="1:7" ht="28.5" x14ac:dyDescent="0.2">
      <c r="A397" s="46" t="s">
        <v>11032</v>
      </c>
      <c r="B397" s="47" t="s">
        <v>11033</v>
      </c>
      <c r="C397" s="48" t="s">
        <v>26</v>
      </c>
      <c r="D397" s="49"/>
      <c r="E397" s="49">
        <v>3.35</v>
      </c>
      <c r="F397" s="49">
        <v>3.35</v>
      </c>
      <c r="G397" s="26">
        <v>15</v>
      </c>
    </row>
    <row r="398" spans="1:7" ht="28.5" x14ac:dyDescent="0.2">
      <c r="A398" s="46" t="s">
        <v>11034</v>
      </c>
      <c r="B398" s="47" t="s">
        <v>11035</v>
      </c>
      <c r="C398" s="48" t="s">
        <v>26</v>
      </c>
      <c r="D398" s="49"/>
      <c r="E398" s="49">
        <v>5.58</v>
      </c>
      <c r="F398" s="49">
        <v>5.58</v>
      </c>
      <c r="G398" s="26">
        <v>15</v>
      </c>
    </row>
    <row r="399" spans="1:7" ht="28.5" x14ac:dyDescent="0.2">
      <c r="A399" s="46" t="s">
        <v>11036</v>
      </c>
      <c r="B399" s="47" t="s">
        <v>11037</v>
      </c>
      <c r="C399" s="48" t="s">
        <v>26</v>
      </c>
      <c r="D399" s="49"/>
      <c r="E399" s="49">
        <v>2.8</v>
      </c>
      <c r="F399" s="49">
        <v>2.8</v>
      </c>
      <c r="G399" s="26">
        <v>15</v>
      </c>
    </row>
    <row r="400" spans="1:7" x14ac:dyDescent="0.2">
      <c r="A400" s="46" t="s">
        <v>11038</v>
      </c>
      <c r="B400" s="47" t="s">
        <v>11039</v>
      </c>
      <c r="C400" s="48" t="s">
        <v>26</v>
      </c>
      <c r="D400" s="49"/>
      <c r="E400" s="49">
        <v>39.270000000000003</v>
      </c>
      <c r="F400" s="49">
        <v>39.270000000000003</v>
      </c>
      <c r="G400" s="26">
        <v>15</v>
      </c>
    </row>
    <row r="401" spans="1:7" x14ac:dyDescent="0.2">
      <c r="A401" s="46" t="s">
        <v>11040</v>
      </c>
      <c r="B401" s="47" t="s">
        <v>11041</v>
      </c>
      <c r="C401" s="48" t="s">
        <v>26</v>
      </c>
      <c r="D401" s="49"/>
      <c r="E401" s="49">
        <v>11.16</v>
      </c>
      <c r="F401" s="49">
        <v>11.16</v>
      </c>
      <c r="G401" s="26">
        <v>15</v>
      </c>
    </row>
    <row r="402" spans="1:7" x14ac:dyDescent="0.2">
      <c r="A402" s="46" t="s">
        <v>11042</v>
      </c>
      <c r="B402" s="47" t="s">
        <v>11043</v>
      </c>
      <c r="C402" s="48" t="s">
        <v>19</v>
      </c>
      <c r="D402" s="49"/>
      <c r="E402" s="49">
        <v>55.83</v>
      </c>
      <c r="F402" s="49">
        <v>55.83</v>
      </c>
      <c r="G402" s="26">
        <v>15</v>
      </c>
    </row>
    <row r="403" spans="1:7" x14ac:dyDescent="0.2">
      <c r="A403" s="46" t="s">
        <v>11044</v>
      </c>
      <c r="B403" s="47" t="s">
        <v>11045</v>
      </c>
      <c r="C403" s="48" t="s">
        <v>19</v>
      </c>
      <c r="D403" s="49"/>
      <c r="E403" s="49">
        <v>11.16</v>
      </c>
      <c r="F403" s="49">
        <v>11.16</v>
      </c>
      <c r="G403" s="26">
        <v>15</v>
      </c>
    </row>
    <row r="404" spans="1:7" x14ac:dyDescent="0.2">
      <c r="A404" s="46" t="s">
        <v>11046</v>
      </c>
      <c r="B404" s="47" t="s">
        <v>11047</v>
      </c>
      <c r="C404" s="48" t="s">
        <v>19</v>
      </c>
      <c r="D404" s="49"/>
      <c r="E404" s="49">
        <v>83.75</v>
      </c>
      <c r="F404" s="49">
        <v>83.75</v>
      </c>
      <c r="G404" s="26">
        <v>15</v>
      </c>
    </row>
    <row r="405" spans="1:7" x14ac:dyDescent="0.2">
      <c r="A405" s="46" t="s">
        <v>11048</v>
      </c>
      <c r="B405" s="47" t="s">
        <v>11049</v>
      </c>
      <c r="C405" s="48" t="s">
        <v>19</v>
      </c>
      <c r="D405" s="49"/>
      <c r="E405" s="49">
        <v>117.81</v>
      </c>
      <c r="F405" s="49">
        <v>117.81</v>
      </c>
      <c r="G405" s="26">
        <v>15</v>
      </c>
    </row>
    <row r="406" spans="1:7" x14ac:dyDescent="0.2">
      <c r="A406" s="46" t="s">
        <v>11050</v>
      </c>
      <c r="B406" s="47" t="s">
        <v>11051</v>
      </c>
      <c r="C406" s="48"/>
      <c r="D406" s="49"/>
      <c r="E406" s="49"/>
      <c r="F406" s="49"/>
    </row>
    <row r="407" spans="1:7" x14ac:dyDescent="0.2">
      <c r="A407" s="46" t="s">
        <v>11052</v>
      </c>
      <c r="B407" s="47" t="s">
        <v>11053</v>
      </c>
      <c r="C407" s="48" t="s">
        <v>19</v>
      </c>
      <c r="D407" s="49"/>
      <c r="E407" s="49">
        <v>229.34</v>
      </c>
      <c r="F407" s="49">
        <v>229.34</v>
      </c>
      <c r="G407" s="26">
        <v>15</v>
      </c>
    </row>
    <row r="408" spans="1:7" ht="28.5" x14ac:dyDescent="0.2">
      <c r="A408" s="46" t="s">
        <v>11054</v>
      </c>
      <c r="B408" s="47" t="s">
        <v>11055</v>
      </c>
      <c r="C408" s="48" t="s">
        <v>19</v>
      </c>
      <c r="D408" s="49"/>
      <c r="E408" s="49">
        <v>55.83</v>
      </c>
      <c r="F408" s="49">
        <v>55.83</v>
      </c>
      <c r="G408" s="26">
        <v>15</v>
      </c>
    </row>
    <row r="409" spans="1:7" x14ac:dyDescent="0.2">
      <c r="A409" s="46" t="s">
        <v>11056</v>
      </c>
      <c r="B409" s="47" t="s">
        <v>11057</v>
      </c>
      <c r="C409" s="48" t="s">
        <v>19</v>
      </c>
      <c r="D409" s="49"/>
      <c r="E409" s="49">
        <v>13.96</v>
      </c>
      <c r="F409" s="49">
        <v>13.96</v>
      </c>
      <c r="G409" s="26">
        <v>15</v>
      </c>
    </row>
    <row r="410" spans="1:7" ht="28.5" x14ac:dyDescent="0.2">
      <c r="A410" s="46" t="s">
        <v>11058</v>
      </c>
      <c r="B410" s="47" t="s">
        <v>11059</v>
      </c>
      <c r="C410" s="48" t="s">
        <v>17</v>
      </c>
      <c r="D410" s="49"/>
      <c r="E410" s="49">
        <v>55.83</v>
      </c>
      <c r="F410" s="49">
        <v>55.83</v>
      </c>
      <c r="G410" s="26">
        <v>15</v>
      </c>
    </row>
    <row r="411" spans="1:7" ht="28.5" x14ac:dyDescent="0.2">
      <c r="A411" s="46" t="s">
        <v>11060</v>
      </c>
      <c r="B411" s="47" t="s">
        <v>11061</v>
      </c>
      <c r="C411" s="48" t="s">
        <v>19</v>
      </c>
      <c r="D411" s="49"/>
      <c r="E411" s="49">
        <v>11.16</v>
      </c>
      <c r="F411" s="49">
        <v>11.16</v>
      </c>
      <c r="G411" s="26">
        <v>15</v>
      </c>
    </row>
    <row r="412" spans="1:7" ht="28.5" x14ac:dyDescent="0.2">
      <c r="A412" s="46" t="s">
        <v>11062</v>
      </c>
      <c r="B412" s="47" t="s">
        <v>11063</v>
      </c>
      <c r="C412" s="48" t="s">
        <v>19</v>
      </c>
      <c r="D412" s="49"/>
      <c r="E412" s="49">
        <v>22.33</v>
      </c>
      <c r="F412" s="49">
        <v>22.33</v>
      </c>
      <c r="G412" s="26">
        <v>15</v>
      </c>
    </row>
    <row r="413" spans="1:7" ht="28.5" x14ac:dyDescent="0.2">
      <c r="A413" s="46" t="s">
        <v>11064</v>
      </c>
      <c r="B413" s="47" t="s">
        <v>11065</v>
      </c>
      <c r="C413" s="48" t="s">
        <v>19</v>
      </c>
      <c r="D413" s="49"/>
      <c r="E413" s="49">
        <v>5.58</v>
      </c>
      <c r="F413" s="49">
        <v>5.58</v>
      </c>
      <c r="G413" s="26">
        <v>15</v>
      </c>
    </row>
    <row r="414" spans="1:7" ht="28.5" x14ac:dyDescent="0.2">
      <c r="A414" s="46" t="s">
        <v>11066</v>
      </c>
      <c r="B414" s="47" t="s">
        <v>11067</v>
      </c>
      <c r="C414" s="48" t="s">
        <v>19</v>
      </c>
      <c r="D414" s="49"/>
      <c r="E414" s="49">
        <v>8.3800000000000008</v>
      </c>
      <c r="F414" s="49">
        <v>8.3800000000000008</v>
      </c>
      <c r="G414" s="26">
        <v>15</v>
      </c>
    </row>
    <row r="415" spans="1:7" x14ac:dyDescent="0.2">
      <c r="A415" s="46" t="s">
        <v>11068</v>
      </c>
      <c r="B415" s="47" t="s">
        <v>11069</v>
      </c>
      <c r="C415" s="48" t="s">
        <v>19</v>
      </c>
      <c r="D415" s="49"/>
      <c r="E415" s="49">
        <v>13.96</v>
      </c>
      <c r="F415" s="49">
        <v>13.96</v>
      </c>
      <c r="G415" s="26">
        <v>15</v>
      </c>
    </row>
    <row r="416" spans="1:7" x14ac:dyDescent="0.2">
      <c r="A416" s="46" t="s">
        <v>11070</v>
      </c>
      <c r="B416" s="47" t="s">
        <v>11071</v>
      </c>
      <c r="C416" s="48" t="s">
        <v>19</v>
      </c>
      <c r="D416" s="49"/>
      <c r="E416" s="49">
        <v>13.96</v>
      </c>
      <c r="F416" s="49">
        <v>13.96</v>
      </c>
      <c r="G416" s="26">
        <v>15</v>
      </c>
    </row>
    <row r="417" spans="1:7" x14ac:dyDescent="0.2">
      <c r="A417" s="46" t="s">
        <v>11072</v>
      </c>
      <c r="B417" s="47" t="s">
        <v>11073</v>
      </c>
      <c r="C417" s="48"/>
      <c r="D417" s="49"/>
      <c r="E417" s="49"/>
      <c r="F417" s="49"/>
    </row>
    <row r="418" spans="1:7" ht="28.5" x14ac:dyDescent="0.2">
      <c r="A418" s="46" t="s">
        <v>11074</v>
      </c>
      <c r="B418" s="47" t="s">
        <v>11075</v>
      </c>
      <c r="C418" s="48" t="s">
        <v>19</v>
      </c>
      <c r="D418" s="49"/>
      <c r="E418" s="49">
        <v>39.270000000000003</v>
      </c>
      <c r="F418" s="49">
        <v>39.270000000000003</v>
      </c>
      <c r="G418" s="26">
        <v>15</v>
      </c>
    </row>
    <row r="419" spans="1:7" x14ac:dyDescent="0.2">
      <c r="A419" s="46" t="s">
        <v>11076</v>
      </c>
      <c r="B419" s="47" t="s">
        <v>11077</v>
      </c>
      <c r="C419" s="48" t="s">
        <v>19</v>
      </c>
      <c r="D419" s="49"/>
      <c r="E419" s="49">
        <v>4.54</v>
      </c>
      <c r="F419" s="49">
        <v>4.54</v>
      </c>
      <c r="G419" s="26">
        <v>15</v>
      </c>
    </row>
    <row r="420" spans="1:7" x14ac:dyDescent="0.2">
      <c r="A420" s="46" t="s">
        <v>11078</v>
      </c>
      <c r="B420" s="47" t="s">
        <v>11079</v>
      </c>
      <c r="C420" s="48" t="s">
        <v>19</v>
      </c>
      <c r="D420" s="49"/>
      <c r="E420" s="49">
        <v>55.83</v>
      </c>
      <c r="F420" s="49">
        <v>55.83</v>
      </c>
      <c r="G420" s="26">
        <v>15</v>
      </c>
    </row>
    <row r="421" spans="1:7" x14ac:dyDescent="0.2">
      <c r="A421" s="46" t="s">
        <v>11080</v>
      </c>
      <c r="B421" s="47" t="s">
        <v>11081</v>
      </c>
      <c r="C421" s="48" t="s">
        <v>19</v>
      </c>
      <c r="D421" s="49"/>
      <c r="E421" s="49">
        <v>27.92</v>
      </c>
      <c r="F421" s="49">
        <v>27.92</v>
      </c>
      <c r="G421" s="26">
        <v>15</v>
      </c>
    </row>
    <row r="422" spans="1:7" x14ac:dyDescent="0.2">
      <c r="A422" s="46" t="s">
        <v>11082</v>
      </c>
      <c r="B422" s="47" t="s">
        <v>11083</v>
      </c>
      <c r="C422" s="48" t="s">
        <v>19</v>
      </c>
      <c r="D422" s="49"/>
      <c r="E422" s="49">
        <v>22.71</v>
      </c>
      <c r="F422" s="49">
        <v>22.71</v>
      </c>
      <c r="G422" s="26">
        <v>15</v>
      </c>
    </row>
    <row r="423" spans="1:7" x14ac:dyDescent="0.2">
      <c r="A423" s="46" t="s">
        <v>11084</v>
      </c>
      <c r="B423" s="47" t="s">
        <v>11085</v>
      </c>
      <c r="C423" s="48" t="s">
        <v>19</v>
      </c>
      <c r="D423" s="49"/>
      <c r="E423" s="49">
        <v>78.540000000000006</v>
      </c>
      <c r="F423" s="49">
        <v>78.540000000000006</v>
      </c>
      <c r="G423" s="26">
        <v>15</v>
      </c>
    </row>
    <row r="424" spans="1:7" x14ac:dyDescent="0.2">
      <c r="A424" s="46" t="s">
        <v>11086</v>
      </c>
      <c r="B424" s="47" t="s">
        <v>11087</v>
      </c>
      <c r="C424" s="48"/>
      <c r="D424" s="49"/>
      <c r="E424" s="49"/>
      <c r="F424" s="49"/>
    </row>
    <row r="425" spans="1:7" x14ac:dyDescent="0.2">
      <c r="A425" s="46" t="s">
        <v>11088</v>
      </c>
      <c r="B425" s="47" t="s">
        <v>11089</v>
      </c>
      <c r="C425" s="48" t="s">
        <v>9677</v>
      </c>
      <c r="D425" s="49"/>
      <c r="E425" s="49">
        <v>0.91</v>
      </c>
      <c r="F425" s="49">
        <v>0.91</v>
      </c>
      <c r="G425" s="26">
        <v>15</v>
      </c>
    </row>
    <row r="426" spans="1:7" ht="28.5" x14ac:dyDescent="0.2">
      <c r="A426" s="46" t="s">
        <v>11090</v>
      </c>
      <c r="B426" s="47" t="s">
        <v>11091</v>
      </c>
      <c r="C426" s="48" t="s">
        <v>19</v>
      </c>
      <c r="D426" s="49"/>
      <c r="E426" s="49">
        <v>83.75</v>
      </c>
      <c r="F426" s="49">
        <v>83.75</v>
      </c>
      <c r="G426" s="26">
        <v>15</v>
      </c>
    </row>
    <row r="427" spans="1:7" ht="28.5" x14ac:dyDescent="0.2">
      <c r="A427" s="46" t="s">
        <v>11092</v>
      </c>
      <c r="B427" s="47" t="s">
        <v>11093</v>
      </c>
      <c r="C427" s="48" t="s">
        <v>19</v>
      </c>
      <c r="D427" s="49"/>
      <c r="E427" s="49">
        <v>111.66</v>
      </c>
      <c r="F427" s="49">
        <v>111.66</v>
      </c>
      <c r="G427" s="26">
        <v>15</v>
      </c>
    </row>
    <row r="428" spans="1:7" x14ac:dyDescent="0.2">
      <c r="A428" s="46" t="s">
        <v>11094</v>
      </c>
      <c r="B428" s="47" t="s">
        <v>11095</v>
      </c>
      <c r="C428" s="48" t="s">
        <v>26</v>
      </c>
      <c r="D428" s="49"/>
      <c r="E428" s="49">
        <v>22.33</v>
      </c>
      <c r="F428" s="49">
        <v>22.33</v>
      </c>
      <c r="G428" s="26">
        <v>15</v>
      </c>
    </row>
    <row r="429" spans="1:7" x14ac:dyDescent="0.2">
      <c r="A429" s="46" t="s">
        <v>11096</v>
      </c>
      <c r="B429" s="47" t="s">
        <v>11097</v>
      </c>
      <c r="C429" s="48" t="s">
        <v>17</v>
      </c>
      <c r="D429" s="49"/>
      <c r="E429" s="49">
        <v>55.83</v>
      </c>
      <c r="F429" s="49">
        <v>55.83</v>
      </c>
      <c r="G429" s="26">
        <v>15</v>
      </c>
    </row>
    <row r="430" spans="1:7" x14ac:dyDescent="0.2">
      <c r="A430" s="46" t="s">
        <v>11098</v>
      </c>
      <c r="B430" s="47" t="s">
        <v>11099</v>
      </c>
      <c r="C430" s="48" t="s">
        <v>19</v>
      </c>
      <c r="D430" s="49">
        <v>124.88</v>
      </c>
      <c r="E430" s="49">
        <v>157.08000000000001</v>
      </c>
      <c r="F430" s="49">
        <v>281.95999999999998</v>
      </c>
      <c r="G430" s="26">
        <v>15</v>
      </c>
    </row>
    <row r="431" spans="1:7" x14ac:dyDescent="0.2">
      <c r="A431" s="46" t="s">
        <v>11100</v>
      </c>
      <c r="B431" s="47" t="s">
        <v>11101</v>
      </c>
      <c r="C431" s="48" t="s">
        <v>19</v>
      </c>
      <c r="D431" s="49">
        <v>124.88</v>
      </c>
      <c r="E431" s="49">
        <v>157.08000000000001</v>
      </c>
      <c r="F431" s="49">
        <v>281.95999999999998</v>
      </c>
      <c r="G431" s="26">
        <v>15</v>
      </c>
    </row>
    <row r="432" spans="1:7" x14ac:dyDescent="0.2">
      <c r="A432" s="46" t="s">
        <v>11102</v>
      </c>
      <c r="B432" s="47" t="s">
        <v>11103</v>
      </c>
      <c r="C432" s="48" t="s">
        <v>19</v>
      </c>
      <c r="D432" s="49"/>
      <c r="E432" s="49">
        <v>175.91</v>
      </c>
      <c r="F432" s="49">
        <v>175.91</v>
      </c>
      <c r="G432" s="26">
        <v>15</v>
      </c>
    </row>
    <row r="433" spans="1:7" ht="28.5" x14ac:dyDescent="0.2">
      <c r="A433" s="46" t="s">
        <v>11104</v>
      </c>
      <c r="B433" s="47" t="s">
        <v>11105</v>
      </c>
      <c r="C433" s="48" t="s">
        <v>17</v>
      </c>
      <c r="D433" s="49"/>
      <c r="E433" s="49">
        <v>111.66</v>
      </c>
      <c r="F433" s="49">
        <v>111.66</v>
      </c>
      <c r="G433" s="26">
        <v>15</v>
      </c>
    </row>
    <row r="434" spans="1:7" x14ac:dyDescent="0.2">
      <c r="A434" s="46" t="s">
        <v>11106</v>
      </c>
      <c r="B434" s="47" t="s">
        <v>11107</v>
      </c>
      <c r="C434" s="48" t="s">
        <v>19</v>
      </c>
      <c r="D434" s="49"/>
      <c r="E434" s="49">
        <v>19.64</v>
      </c>
      <c r="F434" s="49">
        <v>19.64</v>
      </c>
      <c r="G434" s="26">
        <v>15</v>
      </c>
    </row>
    <row r="435" spans="1:7" x14ac:dyDescent="0.2">
      <c r="A435" s="46" t="s">
        <v>11108</v>
      </c>
      <c r="B435" s="47" t="s">
        <v>11109</v>
      </c>
      <c r="C435" s="48" t="s">
        <v>19</v>
      </c>
      <c r="D435" s="49"/>
      <c r="E435" s="49">
        <v>111.66</v>
      </c>
      <c r="F435" s="49">
        <v>111.66</v>
      </c>
      <c r="G435" s="26">
        <v>15</v>
      </c>
    </row>
    <row r="436" spans="1:7" x14ac:dyDescent="0.2">
      <c r="A436" s="46" t="s">
        <v>11110</v>
      </c>
      <c r="B436" s="47" t="s">
        <v>11111</v>
      </c>
      <c r="C436" s="48" t="s">
        <v>19</v>
      </c>
      <c r="D436" s="49"/>
      <c r="E436" s="49">
        <v>26.5</v>
      </c>
      <c r="F436" s="49">
        <v>26.5</v>
      </c>
      <c r="G436" s="26">
        <v>15</v>
      </c>
    </row>
    <row r="437" spans="1:7" x14ac:dyDescent="0.2">
      <c r="A437" s="46" t="s">
        <v>11112</v>
      </c>
      <c r="B437" s="47" t="s">
        <v>11113</v>
      </c>
      <c r="C437" s="48" t="s">
        <v>19</v>
      </c>
      <c r="D437" s="49"/>
      <c r="E437" s="49">
        <v>4.54</v>
      </c>
      <c r="F437" s="49">
        <v>4.54</v>
      </c>
      <c r="G437" s="26">
        <v>15</v>
      </c>
    </row>
    <row r="438" spans="1:7" x14ac:dyDescent="0.2">
      <c r="A438" s="46" t="s">
        <v>11114</v>
      </c>
      <c r="B438" s="47" t="s">
        <v>11115</v>
      </c>
      <c r="C438" s="48" t="s">
        <v>19</v>
      </c>
      <c r="D438" s="49"/>
      <c r="E438" s="49">
        <v>4.54</v>
      </c>
      <c r="F438" s="49">
        <v>4.54</v>
      </c>
      <c r="G438" s="26">
        <v>15</v>
      </c>
    </row>
    <row r="439" spans="1:7" ht="28.5" x14ac:dyDescent="0.2">
      <c r="A439" s="46" t="s">
        <v>11116</v>
      </c>
      <c r="B439" s="47" t="s">
        <v>11117</v>
      </c>
      <c r="C439" s="48" t="s">
        <v>19</v>
      </c>
      <c r="D439" s="49"/>
      <c r="E439" s="49">
        <v>36.340000000000003</v>
      </c>
      <c r="F439" s="49">
        <v>36.340000000000003</v>
      </c>
      <c r="G439" s="26">
        <v>15</v>
      </c>
    </row>
    <row r="440" spans="1:7" x14ac:dyDescent="0.2">
      <c r="A440" s="46" t="s">
        <v>11118</v>
      </c>
      <c r="B440" s="47" t="s">
        <v>11119</v>
      </c>
      <c r="C440" s="48"/>
      <c r="D440" s="49"/>
      <c r="E440" s="49"/>
      <c r="F440" s="49"/>
    </row>
    <row r="441" spans="1:7" x14ac:dyDescent="0.2">
      <c r="A441" s="46" t="s">
        <v>11120</v>
      </c>
      <c r="B441" s="47" t="s">
        <v>11121</v>
      </c>
      <c r="C441" s="48" t="s">
        <v>19</v>
      </c>
      <c r="D441" s="49"/>
      <c r="E441" s="49">
        <v>5.68</v>
      </c>
      <c r="F441" s="49">
        <v>5.68</v>
      </c>
      <c r="G441" s="26">
        <v>15</v>
      </c>
    </row>
    <row r="442" spans="1:7" x14ac:dyDescent="0.2">
      <c r="A442" s="46" t="s">
        <v>11122</v>
      </c>
      <c r="B442" s="47" t="s">
        <v>11123</v>
      </c>
      <c r="C442" s="48" t="s">
        <v>19</v>
      </c>
      <c r="D442" s="49"/>
      <c r="E442" s="49">
        <v>386.42</v>
      </c>
      <c r="F442" s="49">
        <v>386.42</v>
      </c>
      <c r="G442" s="26">
        <v>15</v>
      </c>
    </row>
    <row r="443" spans="1:7" ht="28.5" x14ac:dyDescent="0.2">
      <c r="A443" s="46" t="s">
        <v>11124</v>
      </c>
      <c r="B443" s="47" t="s">
        <v>11125</v>
      </c>
      <c r="C443" s="48" t="s">
        <v>19</v>
      </c>
      <c r="D443" s="49"/>
      <c r="E443" s="49">
        <v>36.29</v>
      </c>
      <c r="F443" s="49">
        <v>36.29</v>
      </c>
      <c r="G443" s="26">
        <v>15</v>
      </c>
    </row>
    <row r="444" spans="1:7" ht="28.5" x14ac:dyDescent="0.2">
      <c r="A444" s="46" t="s">
        <v>11126</v>
      </c>
      <c r="B444" s="47" t="s">
        <v>11127</v>
      </c>
      <c r="C444" s="48" t="s">
        <v>19</v>
      </c>
      <c r="D444" s="49">
        <v>249.76</v>
      </c>
      <c r="E444" s="49">
        <v>446.64</v>
      </c>
      <c r="F444" s="49">
        <v>696.4</v>
      </c>
      <c r="G444" s="26">
        <v>15</v>
      </c>
    </row>
    <row r="445" spans="1:7" ht="28.5" x14ac:dyDescent="0.2">
      <c r="A445" s="46" t="s">
        <v>11128</v>
      </c>
      <c r="B445" s="47" t="s">
        <v>11129</v>
      </c>
      <c r="C445" s="48" t="s">
        <v>26</v>
      </c>
      <c r="D445" s="49"/>
      <c r="E445" s="49">
        <v>27.92</v>
      </c>
      <c r="F445" s="49">
        <v>27.92</v>
      </c>
      <c r="G445" s="26">
        <v>15</v>
      </c>
    </row>
    <row r="446" spans="1:7" ht="28.5" x14ac:dyDescent="0.2">
      <c r="A446" s="46" t="s">
        <v>11130</v>
      </c>
      <c r="B446" s="47" t="s">
        <v>11131</v>
      </c>
      <c r="C446" s="48" t="s">
        <v>26</v>
      </c>
      <c r="D446" s="49"/>
      <c r="E446" s="49">
        <v>13.96</v>
      </c>
      <c r="F446" s="49">
        <v>13.96</v>
      </c>
      <c r="G446" s="26">
        <v>15</v>
      </c>
    </row>
    <row r="447" spans="1:7" ht="28.5" x14ac:dyDescent="0.2">
      <c r="A447" s="46" t="s">
        <v>11132</v>
      </c>
      <c r="B447" s="47" t="s">
        <v>11133</v>
      </c>
      <c r="C447" s="48" t="s">
        <v>26</v>
      </c>
      <c r="D447" s="49"/>
      <c r="E447" s="49">
        <v>55.83</v>
      </c>
      <c r="F447" s="49">
        <v>55.83</v>
      </c>
      <c r="G447" s="26">
        <v>15</v>
      </c>
    </row>
    <row r="448" spans="1:7" ht="28.5" x14ac:dyDescent="0.2">
      <c r="A448" s="46" t="s">
        <v>11134</v>
      </c>
      <c r="B448" s="47" t="s">
        <v>11135</v>
      </c>
      <c r="C448" s="48" t="s">
        <v>26</v>
      </c>
      <c r="D448" s="49"/>
      <c r="E448" s="49">
        <v>27.92</v>
      </c>
      <c r="F448" s="49">
        <v>27.92</v>
      </c>
      <c r="G448" s="26">
        <v>15</v>
      </c>
    </row>
    <row r="449" spans="1:7" x14ac:dyDescent="0.2">
      <c r="A449" s="46" t="s">
        <v>11136</v>
      </c>
      <c r="B449" s="47" t="s">
        <v>11137</v>
      </c>
      <c r="C449" s="48" t="s">
        <v>26</v>
      </c>
      <c r="D449" s="49"/>
      <c r="E449" s="49">
        <v>11.16</v>
      </c>
      <c r="F449" s="49">
        <v>11.16</v>
      </c>
      <c r="G449" s="26">
        <v>15</v>
      </c>
    </row>
    <row r="450" spans="1:7" x14ac:dyDescent="0.2">
      <c r="A450" s="46" t="s">
        <v>11138</v>
      </c>
      <c r="B450" s="47" t="s">
        <v>11139</v>
      </c>
      <c r="C450" s="48"/>
      <c r="D450" s="49"/>
      <c r="E450" s="49"/>
      <c r="F450" s="49"/>
    </row>
    <row r="451" spans="1:7" x14ac:dyDescent="0.2">
      <c r="A451" s="46" t="s">
        <v>11140</v>
      </c>
      <c r="B451" s="47" t="s">
        <v>11141</v>
      </c>
      <c r="C451" s="48" t="s">
        <v>26</v>
      </c>
      <c r="D451" s="49"/>
      <c r="E451" s="49">
        <v>5.22</v>
      </c>
      <c r="F451" s="49">
        <v>5.22</v>
      </c>
      <c r="G451" s="26">
        <v>15</v>
      </c>
    </row>
    <row r="452" spans="1:7" x14ac:dyDescent="0.2">
      <c r="A452" s="46" t="s">
        <v>11142</v>
      </c>
      <c r="B452" s="47" t="s">
        <v>11143</v>
      </c>
      <c r="C452" s="48" t="s">
        <v>26</v>
      </c>
      <c r="D452" s="49"/>
      <c r="E452" s="49">
        <v>3.41</v>
      </c>
      <c r="F452" s="49">
        <v>3.41</v>
      </c>
      <c r="G452" s="26">
        <v>15</v>
      </c>
    </row>
    <row r="453" spans="1:7" ht="28.5" x14ac:dyDescent="0.2">
      <c r="A453" s="46" t="s">
        <v>11144</v>
      </c>
      <c r="B453" s="47" t="s">
        <v>11145</v>
      </c>
      <c r="C453" s="48" t="s">
        <v>26</v>
      </c>
      <c r="D453" s="49"/>
      <c r="E453" s="49">
        <v>9.08</v>
      </c>
      <c r="F453" s="49">
        <v>9.08</v>
      </c>
      <c r="G453" s="26">
        <v>15</v>
      </c>
    </row>
    <row r="454" spans="1:7" x14ac:dyDescent="0.2">
      <c r="A454" s="46" t="s">
        <v>11146</v>
      </c>
      <c r="B454" s="47" t="s">
        <v>11147</v>
      </c>
      <c r="C454" s="48" t="s">
        <v>19</v>
      </c>
      <c r="D454" s="49"/>
      <c r="E454" s="49">
        <v>99.36</v>
      </c>
      <c r="F454" s="49">
        <v>99.36</v>
      </c>
      <c r="G454" s="26">
        <v>15</v>
      </c>
    </row>
    <row r="455" spans="1:7" x14ac:dyDescent="0.2">
      <c r="A455" s="46" t="s">
        <v>11148</v>
      </c>
      <c r="B455" s="47" t="s">
        <v>11149</v>
      </c>
      <c r="C455" s="48" t="s">
        <v>19</v>
      </c>
      <c r="D455" s="49"/>
      <c r="E455" s="49">
        <v>167.49</v>
      </c>
      <c r="F455" s="49">
        <v>167.49</v>
      </c>
      <c r="G455" s="26">
        <v>15</v>
      </c>
    </row>
    <row r="456" spans="1:7" x14ac:dyDescent="0.2">
      <c r="A456" s="46" t="s">
        <v>11150</v>
      </c>
      <c r="B456" s="47" t="s">
        <v>11151</v>
      </c>
      <c r="C456" s="48"/>
      <c r="D456" s="49"/>
      <c r="E456" s="49"/>
      <c r="F456" s="49"/>
    </row>
    <row r="457" spans="1:7" x14ac:dyDescent="0.2">
      <c r="A457" s="46" t="s">
        <v>11152</v>
      </c>
      <c r="B457" s="47" t="s">
        <v>11153</v>
      </c>
      <c r="C457" s="48" t="s">
        <v>19</v>
      </c>
      <c r="D457" s="49"/>
      <c r="E457" s="49">
        <v>15.7</v>
      </c>
      <c r="F457" s="49">
        <v>15.7</v>
      </c>
      <c r="G457" s="26">
        <v>15</v>
      </c>
    </row>
    <row r="458" spans="1:7" x14ac:dyDescent="0.2">
      <c r="A458" s="46" t="s">
        <v>11154</v>
      </c>
      <c r="B458" s="47" t="s">
        <v>11155</v>
      </c>
      <c r="C458" s="48"/>
      <c r="D458" s="49"/>
      <c r="E458" s="49"/>
      <c r="F458" s="49"/>
    </row>
    <row r="459" spans="1:7" x14ac:dyDescent="0.2">
      <c r="A459" s="46" t="s">
        <v>11156</v>
      </c>
      <c r="B459" s="47" t="s">
        <v>11157</v>
      </c>
      <c r="C459" s="48" t="s">
        <v>19</v>
      </c>
      <c r="D459" s="49"/>
      <c r="E459" s="49">
        <v>25.31</v>
      </c>
      <c r="F459" s="49">
        <v>25.31</v>
      </c>
      <c r="G459" s="26">
        <v>15</v>
      </c>
    </row>
    <row r="460" spans="1:7" x14ac:dyDescent="0.2">
      <c r="A460" s="46" t="s">
        <v>11158</v>
      </c>
      <c r="B460" s="47" t="s">
        <v>11159</v>
      </c>
      <c r="C460" s="48"/>
      <c r="D460" s="49"/>
      <c r="E460" s="49"/>
      <c r="F460" s="49"/>
    </row>
    <row r="461" spans="1:7" ht="42.75" x14ac:dyDescent="0.2">
      <c r="A461" s="46" t="s">
        <v>11160</v>
      </c>
      <c r="B461" s="47" t="s">
        <v>11161</v>
      </c>
      <c r="C461" s="48" t="s">
        <v>26</v>
      </c>
      <c r="D461" s="49">
        <v>0.9</v>
      </c>
      <c r="E461" s="49">
        <v>9.08</v>
      </c>
      <c r="F461" s="49">
        <v>9.98</v>
      </c>
      <c r="G461" s="26">
        <v>15</v>
      </c>
    </row>
    <row r="462" spans="1:7" x14ac:dyDescent="0.2">
      <c r="A462" s="46" t="s">
        <v>11162</v>
      </c>
      <c r="B462" s="47" t="s">
        <v>11163</v>
      </c>
      <c r="C462" s="48" t="s">
        <v>26</v>
      </c>
      <c r="D462" s="49"/>
      <c r="E462" s="49">
        <v>4.54</v>
      </c>
      <c r="F462" s="49">
        <v>4.54</v>
      </c>
      <c r="G462" s="26">
        <v>15</v>
      </c>
    </row>
    <row r="463" spans="1:7" ht="28.5" x14ac:dyDescent="0.2">
      <c r="A463" s="46" t="s">
        <v>11164</v>
      </c>
      <c r="B463" s="47" t="s">
        <v>11165</v>
      </c>
      <c r="C463" s="48" t="s">
        <v>26</v>
      </c>
      <c r="D463" s="49"/>
      <c r="E463" s="49">
        <v>9.08</v>
      </c>
      <c r="F463" s="49">
        <v>9.08</v>
      </c>
      <c r="G463" s="26">
        <v>15</v>
      </c>
    </row>
    <row r="464" spans="1:7" ht="42.75" x14ac:dyDescent="0.2">
      <c r="A464" s="46" t="s">
        <v>11166</v>
      </c>
      <c r="B464" s="47" t="s">
        <v>11167</v>
      </c>
      <c r="C464" s="48" t="s">
        <v>17</v>
      </c>
      <c r="D464" s="49">
        <v>7.2</v>
      </c>
      <c r="E464" s="49">
        <v>13.63</v>
      </c>
      <c r="F464" s="49">
        <v>20.83</v>
      </c>
      <c r="G464" s="26">
        <v>15</v>
      </c>
    </row>
    <row r="465" spans="1:7" ht="28.5" x14ac:dyDescent="0.2">
      <c r="A465" s="46" t="s">
        <v>11168</v>
      </c>
      <c r="B465" s="47" t="s">
        <v>11169</v>
      </c>
      <c r="C465" s="48" t="s">
        <v>17</v>
      </c>
      <c r="D465" s="49"/>
      <c r="E465" s="49">
        <v>13.63</v>
      </c>
      <c r="F465" s="49">
        <v>13.63</v>
      </c>
      <c r="G465" s="26">
        <v>15</v>
      </c>
    </row>
    <row r="466" spans="1:7" x14ac:dyDescent="0.2">
      <c r="A466" s="46" t="s">
        <v>11170</v>
      </c>
      <c r="B466" s="47" t="s">
        <v>11171</v>
      </c>
      <c r="C466" s="48"/>
      <c r="D466" s="49"/>
      <c r="E466" s="49"/>
      <c r="F466" s="49"/>
    </row>
    <row r="467" spans="1:7" x14ac:dyDescent="0.2">
      <c r="A467" s="46" t="s">
        <v>11172</v>
      </c>
      <c r="B467" s="47" t="s">
        <v>11173</v>
      </c>
      <c r="C467" s="48" t="s">
        <v>17</v>
      </c>
      <c r="D467" s="49">
        <v>41.71</v>
      </c>
      <c r="E467" s="49">
        <v>20.14</v>
      </c>
      <c r="F467" s="49">
        <v>61.85</v>
      </c>
      <c r="G467" s="26">
        <v>15</v>
      </c>
    </row>
    <row r="468" spans="1:7" ht="28.5" x14ac:dyDescent="0.2">
      <c r="A468" s="46" t="s">
        <v>11174</v>
      </c>
      <c r="B468" s="47" t="s">
        <v>11175</v>
      </c>
      <c r="C468" s="48"/>
      <c r="D468" s="49"/>
      <c r="E468" s="49"/>
      <c r="F468" s="49"/>
    </row>
    <row r="469" spans="1:7" x14ac:dyDescent="0.2">
      <c r="A469" s="46" t="s">
        <v>11176</v>
      </c>
      <c r="B469" s="47" t="s">
        <v>11177</v>
      </c>
      <c r="C469" s="48"/>
      <c r="D469" s="49"/>
      <c r="E469" s="49"/>
      <c r="F469" s="49"/>
    </row>
    <row r="470" spans="1:7" ht="28.5" x14ac:dyDescent="0.2">
      <c r="A470" s="46" t="s">
        <v>11178</v>
      </c>
      <c r="B470" s="47" t="s">
        <v>11179</v>
      </c>
      <c r="C470" s="48" t="s">
        <v>105</v>
      </c>
      <c r="D470" s="49">
        <v>27.09</v>
      </c>
      <c r="E470" s="49">
        <v>122.63</v>
      </c>
      <c r="F470" s="49">
        <v>149.72</v>
      </c>
      <c r="G470" s="26">
        <v>15</v>
      </c>
    </row>
    <row r="471" spans="1:7" x14ac:dyDescent="0.2">
      <c r="A471" s="46" t="s">
        <v>11180</v>
      </c>
      <c r="B471" s="47" t="s">
        <v>11181</v>
      </c>
      <c r="C471" s="48"/>
      <c r="D471" s="49"/>
      <c r="E471" s="49"/>
      <c r="F471" s="49"/>
    </row>
    <row r="472" spans="1:7" ht="42.75" x14ac:dyDescent="0.2">
      <c r="A472" s="46" t="s">
        <v>11182</v>
      </c>
      <c r="B472" s="47" t="s">
        <v>11183</v>
      </c>
      <c r="C472" s="48" t="s">
        <v>105</v>
      </c>
      <c r="D472" s="49">
        <v>98.52</v>
      </c>
      <c r="E472" s="49">
        <v>13.63</v>
      </c>
      <c r="F472" s="49">
        <v>112.15</v>
      </c>
      <c r="G472" s="26">
        <v>15</v>
      </c>
    </row>
    <row r="473" spans="1:7" ht="42.75" x14ac:dyDescent="0.2">
      <c r="A473" s="46" t="s">
        <v>11184</v>
      </c>
      <c r="B473" s="47" t="s">
        <v>11185</v>
      </c>
      <c r="C473" s="48" t="s">
        <v>105</v>
      </c>
      <c r="D473" s="49">
        <v>118.19</v>
      </c>
      <c r="E473" s="49">
        <v>13.63</v>
      </c>
      <c r="F473" s="49">
        <v>131.82</v>
      </c>
      <c r="G473" s="26">
        <v>15</v>
      </c>
    </row>
    <row r="474" spans="1:7" ht="42.75" x14ac:dyDescent="0.2">
      <c r="A474" s="46" t="s">
        <v>11186</v>
      </c>
      <c r="B474" s="47" t="s">
        <v>11187</v>
      </c>
      <c r="C474" s="48" t="s">
        <v>105</v>
      </c>
      <c r="D474" s="49">
        <v>123.08</v>
      </c>
      <c r="E474" s="49">
        <v>13.63</v>
      </c>
      <c r="F474" s="49">
        <v>136.71</v>
      </c>
      <c r="G474" s="26">
        <v>15</v>
      </c>
    </row>
    <row r="475" spans="1:7" ht="28.5" x14ac:dyDescent="0.2">
      <c r="A475" s="46" t="s">
        <v>11188</v>
      </c>
      <c r="B475" s="47" t="s">
        <v>11189</v>
      </c>
      <c r="C475" s="48" t="s">
        <v>105</v>
      </c>
      <c r="D475" s="49">
        <v>120.87</v>
      </c>
      <c r="E475" s="49">
        <v>13.63</v>
      </c>
      <c r="F475" s="49">
        <v>134.5</v>
      </c>
      <c r="G475" s="26">
        <v>15</v>
      </c>
    </row>
    <row r="476" spans="1:7" ht="28.5" x14ac:dyDescent="0.2">
      <c r="A476" s="46" t="s">
        <v>11190</v>
      </c>
      <c r="B476" s="47" t="s">
        <v>11191</v>
      </c>
      <c r="C476" s="48" t="s">
        <v>9476</v>
      </c>
      <c r="D476" s="49">
        <v>274.29000000000002</v>
      </c>
      <c r="E476" s="49">
        <v>1.1399999999999999</v>
      </c>
      <c r="F476" s="49">
        <v>275.43</v>
      </c>
      <c r="G476" s="26">
        <v>15</v>
      </c>
    </row>
    <row r="477" spans="1:7" x14ac:dyDescent="0.2">
      <c r="A477" s="46" t="s">
        <v>11192</v>
      </c>
      <c r="B477" s="47" t="s">
        <v>11193</v>
      </c>
      <c r="C477" s="48"/>
      <c r="D477" s="49"/>
      <c r="E477" s="49"/>
      <c r="F477" s="49"/>
    </row>
    <row r="478" spans="1:7" ht="28.5" x14ac:dyDescent="0.2">
      <c r="A478" s="46" t="s">
        <v>11194</v>
      </c>
      <c r="B478" s="47" t="s">
        <v>11195</v>
      </c>
      <c r="C478" s="48" t="s">
        <v>105</v>
      </c>
      <c r="D478" s="49">
        <v>21.13</v>
      </c>
      <c r="E478" s="49"/>
      <c r="F478" s="49">
        <v>21.13</v>
      </c>
      <c r="G478" s="26">
        <v>15</v>
      </c>
    </row>
    <row r="479" spans="1:7" ht="28.5" x14ac:dyDescent="0.2">
      <c r="A479" s="46" t="s">
        <v>11196</v>
      </c>
      <c r="B479" s="47" t="s">
        <v>11197</v>
      </c>
      <c r="C479" s="48" t="s">
        <v>105</v>
      </c>
      <c r="D479" s="49">
        <v>39.61</v>
      </c>
      <c r="E479" s="49"/>
      <c r="F479" s="49">
        <v>39.61</v>
      </c>
      <c r="G479" s="26">
        <v>15</v>
      </c>
    </row>
    <row r="480" spans="1:7" ht="28.5" x14ac:dyDescent="0.2">
      <c r="A480" s="46" t="s">
        <v>11198</v>
      </c>
      <c r="B480" s="47" t="s">
        <v>11199</v>
      </c>
      <c r="C480" s="48" t="s">
        <v>105</v>
      </c>
      <c r="D480" s="49">
        <v>49.18</v>
      </c>
      <c r="E480" s="49"/>
      <c r="F480" s="49">
        <v>49.18</v>
      </c>
      <c r="G480" s="26">
        <v>15</v>
      </c>
    </row>
    <row r="481" spans="1:7" ht="28.5" x14ac:dyDescent="0.2">
      <c r="A481" s="46" t="s">
        <v>11200</v>
      </c>
      <c r="B481" s="47" t="s">
        <v>11201</v>
      </c>
      <c r="C481" s="48" t="s">
        <v>105</v>
      </c>
      <c r="D481" s="49">
        <v>55.93</v>
      </c>
      <c r="E481" s="49"/>
      <c r="F481" s="49">
        <v>55.93</v>
      </c>
      <c r="G481" s="26">
        <v>15</v>
      </c>
    </row>
    <row r="482" spans="1:7" ht="28.5" x14ac:dyDescent="0.2">
      <c r="A482" s="46" t="s">
        <v>11202</v>
      </c>
      <c r="B482" s="47" t="s">
        <v>11203</v>
      </c>
      <c r="C482" s="48" t="s">
        <v>9586</v>
      </c>
      <c r="D482" s="49">
        <v>2.8</v>
      </c>
      <c r="E482" s="49"/>
      <c r="F482" s="49">
        <v>2.8</v>
      </c>
      <c r="G482" s="26">
        <v>15</v>
      </c>
    </row>
    <row r="483" spans="1:7" ht="28.5" x14ac:dyDescent="0.2">
      <c r="A483" s="46" t="s">
        <v>11204</v>
      </c>
      <c r="B483" s="47" t="s">
        <v>11205</v>
      </c>
      <c r="C483" s="48" t="s">
        <v>105</v>
      </c>
      <c r="D483" s="49">
        <v>17.13</v>
      </c>
      <c r="E483" s="49"/>
      <c r="F483" s="49">
        <v>17.13</v>
      </c>
      <c r="G483" s="26">
        <v>15</v>
      </c>
    </row>
    <row r="484" spans="1:7" x14ac:dyDescent="0.2">
      <c r="A484" s="46" t="s">
        <v>11206</v>
      </c>
      <c r="B484" s="47" t="s">
        <v>11207</v>
      </c>
      <c r="C484" s="48"/>
      <c r="D484" s="49"/>
      <c r="E484" s="49"/>
      <c r="F484" s="49"/>
    </row>
    <row r="485" spans="1:7" x14ac:dyDescent="0.2">
      <c r="A485" s="46" t="s">
        <v>11208</v>
      </c>
      <c r="B485" s="47" t="s">
        <v>11209</v>
      </c>
      <c r="C485" s="48" t="s">
        <v>9476</v>
      </c>
      <c r="D485" s="49">
        <v>47.81</v>
      </c>
      <c r="E485" s="49"/>
      <c r="F485" s="49">
        <v>47.81</v>
      </c>
      <c r="G485" s="26">
        <v>15</v>
      </c>
    </row>
    <row r="486" spans="1:7" ht="28.5" x14ac:dyDescent="0.2">
      <c r="A486" s="46" t="s">
        <v>11210</v>
      </c>
      <c r="B486" s="47" t="s">
        <v>11211</v>
      </c>
      <c r="C486" s="48" t="s">
        <v>105</v>
      </c>
      <c r="D486" s="49">
        <v>30.89</v>
      </c>
      <c r="E486" s="49"/>
      <c r="F486" s="49">
        <v>30.89</v>
      </c>
      <c r="G486" s="26">
        <v>15</v>
      </c>
    </row>
    <row r="487" spans="1:7" ht="28.5" x14ac:dyDescent="0.2">
      <c r="A487" s="46" t="s">
        <v>11212</v>
      </c>
      <c r="B487" s="47" t="s">
        <v>11213</v>
      </c>
      <c r="C487" s="48" t="s">
        <v>9476</v>
      </c>
      <c r="D487" s="49">
        <v>913.05</v>
      </c>
      <c r="E487" s="49"/>
      <c r="F487" s="49">
        <v>913.05</v>
      </c>
      <c r="G487" s="26">
        <v>15</v>
      </c>
    </row>
    <row r="488" spans="1:7" x14ac:dyDescent="0.2">
      <c r="A488" s="46" t="s">
        <v>11214</v>
      </c>
      <c r="B488" s="47" t="s">
        <v>11215</v>
      </c>
      <c r="C488" s="48"/>
      <c r="D488" s="49"/>
      <c r="E488" s="49"/>
      <c r="F488" s="49"/>
    </row>
    <row r="489" spans="1:7" x14ac:dyDescent="0.2">
      <c r="A489" s="46" t="s">
        <v>11216</v>
      </c>
      <c r="B489" s="47" t="s">
        <v>11217</v>
      </c>
      <c r="C489" s="48" t="s">
        <v>105</v>
      </c>
      <c r="D489" s="49">
        <v>5.52</v>
      </c>
      <c r="E489" s="49"/>
      <c r="F489" s="49">
        <v>5.52</v>
      </c>
      <c r="G489" s="26">
        <v>15</v>
      </c>
    </row>
    <row r="490" spans="1:7" ht="28.5" x14ac:dyDescent="0.2">
      <c r="A490" s="46" t="s">
        <v>11218</v>
      </c>
      <c r="B490" s="47" t="s">
        <v>11219</v>
      </c>
      <c r="C490" s="48" t="s">
        <v>105</v>
      </c>
      <c r="D490" s="49">
        <v>8.75</v>
      </c>
      <c r="E490" s="49"/>
      <c r="F490" s="49">
        <v>8.75</v>
      </c>
      <c r="G490" s="26">
        <v>15</v>
      </c>
    </row>
    <row r="491" spans="1:7" ht="28.5" x14ac:dyDescent="0.2">
      <c r="A491" s="46" t="s">
        <v>11220</v>
      </c>
      <c r="B491" s="47" t="s">
        <v>11221</v>
      </c>
      <c r="C491" s="48" t="s">
        <v>105</v>
      </c>
      <c r="D491" s="49">
        <v>13.06</v>
      </c>
      <c r="E491" s="49"/>
      <c r="F491" s="49">
        <v>13.06</v>
      </c>
      <c r="G491" s="26">
        <v>15</v>
      </c>
    </row>
    <row r="492" spans="1:7" ht="28.5" x14ac:dyDescent="0.2">
      <c r="A492" s="46" t="s">
        <v>11222</v>
      </c>
      <c r="B492" s="47" t="s">
        <v>11223</v>
      </c>
      <c r="C492" s="48" t="s">
        <v>105</v>
      </c>
      <c r="D492" s="49">
        <v>14.43</v>
      </c>
      <c r="E492" s="49"/>
      <c r="F492" s="49">
        <v>14.43</v>
      </c>
      <c r="G492" s="26">
        <v>15</v>
      </c>
    </row>
    <row r="493" spans="1:7" ht="28.5" x14ac:dyDescent="0.2">
      <c r="A493" s="46" t="s">
        <v>11224</v>
      </c>
      <c r="B493" s="47" t="s">
        <v>11225</v>
      </c>
      <c r="C493" s="48" t="s">
        <v>105</v>
      </c>
      <c r="D493" s="49">
        <v>19.29</v>
      </c>
      <c r="E493" s="49"/>
      <c r="F493" s="49">
        <v>19.29</v>
      </c>
      <c r="G493" s="26">
        <v>15</v>
      </c>
    </row>
    <row r="494" spans="1:7" ht="28.5" x14ac:dyDescent="0.2">
      <c r="A494" s="46" t="s">
        <v>11226</v>
      </c>
      <c r="B494" s="47" t="s">
        <v>11227</v>
      </c>
      <c r="C494" s="48" t="s">
        <v>105</v>
      </c>
      <c r="D494" s="49">
        <v>28.91</v>
      </c>
      <c r="E494" s="49"/>
      <c r="F494" s="49">
        <v>28.91</v>
      </c>
      <c r="G494" s="26">
        <v>15</v>
      </c>
    </row>
    <row r="495" spans="1:7" ht="28.5" x14ac:dyDescent="0.2">
      <c r="A495" s="46" t="s">
        <v>11228</v>
      </c>
      <c r="B495" s="47" t="s">
        <v>11229</v>
      </c>
      <c r="C495" s="48" t="s">
        <v>105</v>
      </c>
      <c r="D495" s="49">
        <v>38.5</v>
      </c>
      <c r="E495" s="49"/>
      <c r="F495" s="49">
        <v>38.5</v>
      </c>
      <c r="G495" s="26">
        <v>15</v>
      </c>
    </row>
    <row r="496" spans="1:7" ht="28.5" x14ac:dyDescent="0.2">
      <c r="A496" s="46" t="s">
        <v>11230</v>
      </c>
      <c r="B496" s="47" t="s">
        <v>11231</v>
      </c>
      <c r="C496" s="48" t="s">
        <v>9586</v>
      </c>
      <c r="D496" s="49">
        <v>1.86</v>
      </c>
      <c r="E496" s="49"/>
      <c r="F496" s="49">
        <v>1.86</v>
      </c>
      <c r="G496" s="26">
        <v>15</v>
      </c>
    </row>
    <row r="497" spans="1:7" x14ac:dyDescent="0.2">
      <c r="A497" s="46" t="s">
        <v>11232</v>
      </c>
      <c r="B497" s="47" t="s">
        <v>11233</v>
      </c>
      <c r="C497" s="48" t="s">
        <v>105</v>
      </c>
      <c r="D497" s="49">
        <v>15.05</v>
      </c>
      <c r="E497" s="49"/>
      <c r="F497" s="49">
        <v>15.05</v>
      </c>
      <c r="G497" s="26">
        <v>15</v>
      </c>
    </row>
    <row r="498" spans="1:7" ht="28.5" x14ac:dyDescent="0.2">
      <c r="A498" s="46" t="s">
        <v>11234</v>
      </c>
      <c r="B498" s="47" t="s">
        <v>11235</v>
      </c>
      <c r="C498" s="48" t="s">
        <v>105</v>
      </c>
      <c r="D498" s="49">
        <v>20.75</v>
      </c>
      <c r="E498" s="49"/>
      <c r="F498" s="49">
        <v>20.75</v>
      </c>
      <c r="G498" s="26">
        <v>15</v>
      </c>
    </row>
    <row r="499" spans="1:7" ht="28.5" x14ac:dyDescent="0.2">
      <c r="A499" s="46" t="s">
        <v>11236</v>
      </c>
      <c r="B499" s="47" t="s">
        <v>11237</v>
      </c>
      <c r="C499" s="48" t="s">
        <v>105</v>
      </c>
      <c r="D499" s="49">
        <v>21.66</v>
      </c>
      <c r="E499" s="49"/>
      <c r="F499" s="49">
        <v>21.66</v>
      </c>
      <c r="G499" s="26">
        <v>15</v>
      </c>
    </row>
    <row r="500" spans="1:7" ht="28.5" x14ac:dyDescent="0.2">
      <c r="A500" s="46" t="s">
        <v>11238</v>
      </c>
      <c r="B500" s="47" t="s">
        <v>11239</v>
      </c>
      <c r="C500" s="48" t="s">
        <v>105</v>
      </c>
      <c r="D500" s="49">
        <v>27.68</v>
      </c>
      <c r="E500" s="49"/>
      <c r="F500" s="49">
        <v>27.68</v>
      </c>
      <c r="G500" s="26">
        <v>15</v>
      </c>
    </row>
    <row r="501" spans="1:7" ht="28.5" x14ac:dyDescent="0.2">
      <c r="A501" s="46" t="s">
        <v>11240</v>
      </c>
      <c r="B501" s="47" t="s">
        <v>11241</v>
      </c>
      <c r="C501" s="48" t="s">
        <v>105</v>
      </c>
      <c r="D501" s="49">
        <v>41.51</v>
      </c>
      <c r="E501" s="49"/>
      <c r="F501" s="49">
        <v>41.51</v>
      </c>
      <c r="G501" s="26">
        <v>15</v>
      </c>
    </row>
    <row r="502" spans="1:7" ht="28.5" x14ac:dyDescent="0.2">
      <c r="A502" s="46" t="s">
        <v>11242</v>
      </c>
      <c r="B502" s="47" t="s">
        <v>11243</v>
      </c>
      <c r="C502" s="48" t="s">
        <v>105</v>
      </c>
      <c r="D502" s="49">
        <v>55.33</v>
      </c>
      <c r="E502" s="49"/>
      <c r="F502" s="49">
        <v>55.33</v>
      </c>
      <c r="G502" s="26">
        <v>15</v>
      </c>
    </row>
    <row r="503" spans="1:7" ht="28.5" x14ac:dyDescent="0.2">
      <c r="A503" s="46" t="s">
        <v>11244</v>
      </c>
      <c r="B503" s="47" t="s">
        <v>11245</v>
      </c>
      <c r="C503" s="48" t="s">
        <v>9586</v>
      </c>
      <c r="D503" s="49">
        <v>2.68</v>
      </c>
      <c r="E503" s="49"/>
      <c r="F503" s="49">
        <v>2.68</v>
      </c>
      <c r="G503" s="26">
        <v>15</v>
      </c>
    </row>
    <row r="504" spans="1:7" x14ac:dyDescent="0.2">
      <c r="A504" s="46" t="s">
        <v>11246</v>
      </c>
      <c r="B504" s="47" t="s">
        <v>11247</v>
      </c>
      <c r="C504" s="48" t="s">
        <v>9586</v>
      </c>
      <c r="D504" s="49">
        <v>2.69</v>
      </c>
      <c r="E504" s="49"/>
      <c r="F504" s="49">
        <v>2.69</v>
      </c>
      <c r="G504" s="26">
        <v>15</v>
      </c>
    </row>
    <row r="505" spans="1:7" x14ac:dyDescent="0.2">
      <c r="A505" s="46" t="s">
        <v>11248</v>
      </c>
      <c r="B505" s="47" t="s">
        <v>11249</v>
      </c>
      <c r="C505" s="48"/>
      <c r="D505" s="49"/>
      <c r="E505" s="49"/>
      <c r="F505" s="49"/>
    </row>
    <row r="506" spans="1:7" x14ac:dyDescent="0.2">
      <c r="A506" s="46" t="s">
        <v>11250</v>
      </c>
      <c r="B506" s="47" t="s">
        <v>11251</v>
      </c>
      <c r="C506" s="48"/>
      <c r="D506" s="49"/>
      <c r="E506" s="49"/>
      <c r="F506" s="49"/>
    </row>
    <row r="507" spans="1:7" ht="28.5" x14ac:dyDescent="0.2">
      <c r="A507" s="46" t="s">
        <v>11252</v>
      </c>
      <c r="B507" s="47" t="s">
        <v>11253</v>
      </c>
      <c r="C507" s="48" t="s">
        <v>105</v>
      </c>
      <c r="D507" s="49"/>
      <c r="E507" s="49">
        <v>56.78</v>
      </c>
      <c r="F507" s="49">
        <v>56.78</v>
      </c>
      <c r="G507" s="26">
        <v>15</v>
      </c>
    </row>
    <row r="508" spans="1:7" x14ac:dyDescent="0.2">
      <c r="A508" s="46" t="s">
        <v>11254</v>
      </c>
      <c r="B508" s="47" t="s">
        <v>11255</v>
      </c>
      <c r="C508" s="48" t="s">
        <v>105</v>
      </c>
      <c r="D508" s="49"/>
      <c r="E508" s="49">
        <v>70.86</v>
      </c>
      <c r="F508" s="49">
        <v>70.86</v>
      </c>
      <c r="G508" s="26">
        <v>15</v>
      </c>
    </row>
    <row r="509" spans="1:7" ht="28.5" x14ac:dyDescent="0.2">
      <c r="A509" s="46" t="s">
        <v>11256</v>
      </c>
      <c r="B509" s="47" t="s">
        <v>11257</v>
      </c>
      <c r="C509" s="48"/>
      <c r="D509" s="49"/>
      <c r="E509" s="49"/>
      <c r="F509" s="49"/>
    </row>
    <row r="510" spans="1:7" ht="28.5" x14ac:dyDescent="0.2">
      <c r="A510" s="46" t="s">
        <v>11258</v>
      </c>
      <c r="B510" s="47" t="s">
        <v>11259</v>
      </c>
      <c r="C510" s="48" t="s">
        <v>105</v>
      </c>
      <c r="D510" s="49"/>
      <c r="E510" s="49">
        <v>68.13</v>
      </c>
      <c r="F510" s="49">
        <v>68.13</v>
      </c>
      <c r="G510" s="26">
        <v>15</v>
      </c>
    </row>
    <row r="511" spans="1:7" ht="28.5" x14ac:dyDescent="0.2">
      <c r="A511" s="46" t="s">
        <v>11260</v>
      </c>
      <c r="B511" s="47" t="s">
        <v>11261</v>
      </c>
      <c r="C511" s="48" t="s">
        <v>105</v>
      </c>
      <c r="D511" s="49"/>
      <c r="E511" s="49">
        <v>88.11</v>
      </c>
      <c r="F511" s="49">
        <v>88.11</v>
      </c>
      <c r="G511" s="26">
        <v>15</v>
      </c>
    </row>
    <row r="512" spans="1:7" x14ac:dyDescent="0.2">
      <c r="A512" s="46" t="s">
        <v>11262</v>
      </c>
      <c r="B512" s="47" t="s">
        <v>11263</v>
      </c>
      <c r="C512" s="48"/>
      <c r="D512" s="49"/>
      <c r="E512" s="49"/>
      <c r="F512" s="49"/>
    </row>
    <row r="513" spans="1:7" ht="28.5" x14ac:dyDescent="0.2">
      <c r="A513" s="46" t="s">
        <v>11264</v>
      </c>
      <c r="B513" s="47" t="s">
        <v>11265</v>
      </c>
      <c r="C513" s="48" t="s">
        <v>105</v>
      </c>
      <c r="D513" s="49"/>
      <c r="E513" s="49">
        <v>9.77</v>
      </c>
      <c r="F513" s="49">
        <v>9.77</v>
      </c>
      <c r="G513" s="26">
        <v>15</v>
      </c>
    </row>
    <row r="514" spans="1:7" x14ac:dyDescent="0.2">
      <c r="A514" s="46" t="s">
        <v>11266</v>
      </c>
      <c r="B514" s="47" t="s">
        <v>11267</v>
      </c>
      <c r="C514" s="48" t="s">
        <v>105</v>
      </c>
      <c r="D514" s="49"/>
      <c r="E514" s="49">
        <v>21.19</v>
      </c>
      <c r="F514" s="49">
        <v>21.19</v>
      </c>
      <c r="G514" s="26">
        <v>15</v>
      </c>
    </row>
    <row r="515" spans="1:7" x14ac:dyDescent="0.2">
      <c r="A515" s="46" t="s">
        <v>11268</v>
      </c>
      <c r="B515" s="47" t="s">
        <v>11269</v>
      </c>
      <c r="C515" s="48" t="s">
        <v>105</v>
      </c>
      <c r="D515" s="49">
        <v>18.46</v>
      </c>
      <c r="E515" s="49">
        <v>76.31</v>
      </c>
      <c r="F515" s="49">
        <v>94.77</v>
      </c>
      <c r="G515" s="26">
        <v>15</v>
      </c>
    </row>
    <row r="516" spans="1:7" x14ac:dyDescent="0.2">
      <c r="A516" s="46" t="s">
        <v>11270</v>
      </c>
      <c r="B516" s="47" t="s">
        <v>11271</v>
      </c>
      <c r="C516" s="48"/>
      <c r="D516" s="49"/>
      <c r="E516" s="49"/>
      <c r="F516" s="49"/>
    </row>
    <row r="517" spans="1:7" x14ac:dyDescent="0.2">
      <c r="A517" s="46" t="s">
        <v>11272</v>
      </c>
      <c r="B517" s="47" t="s">
        <v>11273</v>
      </c>
      <c r="C517" s="48" t="s">
        <v>105</v>
      </c>
      <c r="D517" s="49"/>
      <c r="E517" s="49">
        <v>70.150000000000006</v>
      </c>
      <c r="F517" s="49">
        <v>70.150000000000006</v>
      </c>
      <c r="G517" s="26">
        <v>15</v>
      </c>
    </row>
    <row r="518" spans="1:7" x14ac:dyDescent="0.2">
      <c r="A518" s="46" t="s">
        <v>11274</v>
      </c>
      <c r="B518" s="47" t="s">
        <v>11275</v>
      </c>
      <c r="C518" s="48"/>
      <c r="D518" s="49"/>
      <c r="E518" s="49"/>
      <c r="F518" s="49"/>
    </row>
    <row r="519" spans="1:7" x14ac:dyDescent="0.2">
      <c r="A519" s="46" t="s">
        <v>11276</v>
      </c>
      <c r="B519" s="47" t="s">
        <v>11277</v>
      </c>
      <c r="C519" s="48" t="s">
        <v>105</v>
      </c>
      <c r="D519" s="49"/>
      <c r="E519" s="49">
        <v>13.63</v>
      </c>
      <c r="F519" s="49">
        <v>13.63</v>
      </c>
      <c r="G519" s="26">
        <v>15</v>
      </c>
    </row>
    <row r="520" spans="1:7" x14ac:dyDescent="0.2">
      <c r="A520" s="46" t="s">
        <v>11278</v>
      </c>
      <c r="B520" s="47" t="s">
        <v>11279</v>
      </c>
      <c r="C520" s="48"/>
      <c r="D520" s="49"/>
      <c r="E520" s="49"/>
      <c r="F520" s="49"/>
    </row>
    <row r="521" spans="1:7" ht="28.5" x14ac:dyDescent="0.2">
      <c r="A521" s="46" t="s">
        <v>11280</v>
      </c>
      <c r="B521" s="47" t="s">
        <v>11281</v>
      </c>
      <c r="C521" s="48"/>
      <c r="D521" s="49"/>
      <c r="E521" s="49"/>
      <c r="F521" s="49"/>
    </row>
    <row r="522" spans="1:7" ht="28.5" x14ac:dyDescent="0.2">
      <c r="A522" s="46" t="s">
        <v>11282</v>
      </c>
      <c r="B522" s="47" t="s">
        <v>11283</v>
      </c>
      <c r="C522" s="48" t="s">
        <v>105</v>
      </c>
      <c r="D522" s="49">
        <v>15.14</v>
      </c>
      <c r="E522" s="49">
        <v>0.32</v>
      </c>
      <c r="F522" s="49">
        <v>15.46</v>
      </c>
      <c r="G522" s="26">
        <v>15</v>
      </c>
    </row>
    <row r="523" spans="1:7" ht="28.5" x14ac:dyDescent="0.2">
      <c r="A523" s="46" t="s">
        <v>11284</v>
      </c>
      <c r="B523" s="47" t="s">
        <v>11285</v>
      </c>
      <c r="C523" s="48" t="s">
        <v>105</v>
      </c>
      <c r="D523" s="49">
        <v>15.59</v>
      </c>
      <c r="E523" s="49">
        <v>0.32</v>
      </c>
      <c r="F523" s="49">
        <v>15.91</v>
      </c>
      <c r="G523" s="26">
        <v>15</v>
      </c>
    </row>
    <row r="524" spans="1:7" ht="28.5" x14ac:dyDescent="0.2">
      <c r="A524" s="46" t="s">
        <v>11286</v>
      </c>
      <c r="B524" s="47" t="s">
        <v>11287</v>
      </c>
      <c r="C524" s="48" t="s">
        <v>105</v>
      </c>
      <c r="D524" s="49">
        <v>32.700000000000003</v>
      </c>
      <c r="E524" s="49">
        <v>1.06</v>
      </c>
      <c r="F524" s="49">
        <v>33.76</v>
      </c>
      <c r="G524" s="26">
        <v>15</v>
      </c>
    </row>
    <row r="525" spans="1:7" x14ac:dyDescent="0.2">
      <c r="A525" s="46" t="s">
        <v>11288</v>
      </c>
      <c r="B525" s="47" t="s">
        <v>11289</v>
      </c>
      <c r="C525" s="48" t="s">
        <v>105</v>
      </c>
      <c r="D525" s="49">
        <v>15.02</v>
      </c>
      <c r="E525" s="49"/>
      <c r="F525" s="49">
        <v>15.02</v>
      </c>
      <c r="G525" s="26">
        <v>15</v>
      </c>
    </row>
    <row r="526" spans="1:7" ht="28.5" x14ac:dyDescent="0.2">
      <c r="A526" s="46" t="s">
        <v>11290</v>
      </c>
      <c r="B526" s="47" t="s">
        <v>11291</v>
      </c>
      <c r="C526" s="48"/>
      <c r="D526" s="49"/>
      <c r="E526" s="49"/>
      <c r="F526" s="49"/>
    </row>
    <row r="527" spans="1:7" ht="28.5" x14ac:dyDescent="0.2">
      <c r="A527" s="46" t="s">
        <v>11292</v>
      </c>
      <c r="B527" s="47" t="s">
        <v>11293</v>
      </c>
      <c r="C527" s="48" t="s">
        <v>105</v>
      </c>
      <c r="D527" s="49">
        <v>9.9700000000000006</v>
      </c>
      <c r="E527" s="49">
        <v>1.46</v>
      </c>
      <c r="F527" s="49">
        <v>11.43</v>
      </c>
      <c r="G527" s="26">
        <v>15</v>
      </c>
    </row>
    <row r="528" spans="1:7" ht="28.5" x14ac:dyDescent="0.2">
      <c r="A528" s="46" t="s">
        <v>11294</v>
      </c>
      <c r="B528" s="47" t="s">
        <v>11295</v>
      </c>
      <c r="C528" s="48" t="s">
        <v>105</v>
      </c>
      <c r="D528" s="49">
        <v>11.24</v>
      </c>
      <c r="E528" s="49">
        <v>1.65</v>
      </c>
      <c r="F528" s="49">
        <v>12.89</v>
      </c>
      <c r="G528" s="26">
        <v>15</v>
      </c>
    </row>
    <row r="529" spans="1:7" ht="28.5" x14ac:dyDescent="0.2">
      <c r="A529" s="46" t="s">
        <v>11296</v>
      </c>
      <c r="B529" s="47" t="s">
        <v>11297</v>
      </c>
      <c r="C529" s="48" t="s">
        <v>105</v>
      </c>
      <c r="D529" s="49">
        <v>20.49</v>
      </c>
      <c r="E529" s="49">
        <v>0.95</v>
      </c>
      <c r="F529" s="49">
        <v>21.44</v>
      </c>
      <c r="G529" s="26">
        <v>15</v>
      </c>
    </row>
    <row r="530" spans="1:7" ht="28.5" x14ac:dyDescent="0.2">
      <c r="A530" s="46" t="s">
        <v>11298</v>
      </c>
      <c r="B530" s="47" t="s">
        <v>11299</v>
      </c>
      <c r="C530" s="48" t="s">
        <v>105</v>
      </c>
      <c r="D530" s="49">
        <v>21.68</v>
      </c>
      <c r="E530" s="49">
        <v>0.9</v>
      </c>
      <c r="F530" s="49">
        <v>22.58</v>
      </c>
      <c r="G530" s="26">
        <v>15</v>
      </c>
    </row>
    <row r="531" spans="1:7" x14ac:dyDescent="0.2">
      <c r="A531" s="46" t="s">
        <v>11300</v>
      </c>
      <c r="B531" s="47" t="s">
        <v>11301</v>
      </c>
      <c r="C531" s="48"/>
      <c r="D531" s="49"/>
      <c r="E531" s="49"/>
      <c r="F531" s="49"/>
    </row>
    <row r="532" spans="1:7" x14ac:dyDescent="0.2">
      <c r="A532" s="46" t="s">
        <v>11302</v>
      </c>
      <c r="B532" s="47" t="s">
        <v>11303</v>
      </c>
      <c r="C532" s="48" t="s">
        <v>105</v>
      </c>
      <c r="D532" s="49">
        <v>31.07</v>
      </c>
      <c r="E532" s="49">
        <v>2.12</v>
      </c>
      <c r="F532" s="49">
        <v>33.19</v>
      </c>
      <c r="G532" s="26">
        <v>15</v>
      </c>
    </row>
    <row r="533" spans="1:7" x14ac:dyDescent="0.2">
      <c r="A533" s="46" t="s">
        <v>11304</v>
      </c>
      <c r="B533" s="47" t="s">
        <v>11305</v>
      </c>
      <c r="C533" s="48" t="s">
        <v>105</v>
      </c>
      <c r="D533" s="49">
        <v>27.01</v>
      </c>
      <c r="E533" s="49">
        <v>1.7</v>
      </c>
      <c r="F533" s="49">
        <v>28.71</v>
      </c>
      <c r="G533" s="26">
        <v>15</v>
      </c>
    </row>
    <row r="534" spans="1:7" x14ac:dyDescent="0.2">
      <c r="A534" s="46" t="s">
        <v>11306</v>
      </c>
      <c r="B534" s="47" t="s">
        <v>11307</v>
      </c>
      <c r="C534" s="48"/>
      <c r="D534" s="49"/>
      <c r="E534" s="49"/>
      <c r="F534" s="49"/>
    </row>
    <row r="535" spans="1:7" ht="28.5" x14ac:dyDescent="0.2">
      <c r="A535" s="46" t="s">
        <v>11308</v>
      </c>
      <c r="B535" s="47" t="s">
        <v>11309</v>
      </c>
      <c r="C535" s="48" t="s">
        <v>105</v>
      </c>
      <c r="D535" s="49">
        <v>336.79</v>
      </c>
      <c r="E535" s="49"/>
      <c r="F535" s="49">
        <v>336.79</v>
      </c>
      <c r="G535" s="26">
        <v>15</v>
      </c>
    </row>
    <row r="536" spans="1:7" x14ac:dyDescent="0.2">
      <c r="A536" s="46" t="s">
        <v>11310</v>
      </c>
      <c r="B536" s="47" t="s">
        <v>11311</v>
      </c>
      <c r="C536" s="48"/>
      <c r="D536" s="49"/>
      <c r="E536" s="49"/>
      <c r="F536" s="49"/>
    </row>
    <row r="537" spans="1:7" ht="28.5" x14ac:dyDescent="0.2">
      <c r="A537" s="46" t="s">
        <v>11312</v>
      </c>
      <c r="B537" s="47" t="s">
        <v>11313</v>
      </c>
      <c r="C537" s="48" t="s">
        <v>105</v>
      </c>
      <c r="D537" s="49">
        <v>5.42</v>
      </c>
      <c r="E537" s="49">
        <v>0.13</v>
      </c>
      <c r="F537" s="49">
        <v>5.55</v>
      </c>
      <c r="G537" s="26">
        <v>15</v>
      </c>
    </row>
    <row r="538" spans="1:7" x14ac:dyDescent="0.2">
      <c r="A538" s="46" t="s">
        <v>11314</v>
      </c>
      <c r="B538" s="47" t="s">
        <v>11315</v>
      </c>
      <c r="C538" s="48"/>
      <c r="D538" s="49"/>
      <c r="E538" s="49"/>
      <c r="F538" s="49"/>
    </row>
    <row r="539" spans="1:7" ht="28.5" x14ac:dyDescent="0.2">
      <c r="A539" s="46" t="s">
        <v>11316</v>
      </c>
      <c r="B539" s="47" t="s">
        <v>11317</v>
      </c>
      <c r="C539" s="48" t="s">
        <v>105</v>
      </c>
      <c r="D539" s="49">
        <v>4.32</v>
      </c>
      <c r="E539" s="49">
        <v>3.17</v>
      </c>
      <c r="F539" s="49">
        <v>7.49</v>
      </c>
      <c r="G539" s="26">
        <v>15</v>
      </c>
    </row>
    <row r="540" spans="1:7" ht="28.5" x14ac:dyDescent="0.2">
      <c r="A540" s="46" t="s">
        <v>11318</v>
      </c>
      <c r="B540" s="47" t="s">
        <v>11319</v>
      </c>
      <c r="C540" s="48" t="s">
        <v>105</v>
      </c>
      <c r="D540" s="49">
        <v>19.87</v>
      </c>
      <c r="E540" s="49">
        <v>2.91</v>
      </c>
      <c r="F540" s="49">
        <v>22.78</v>
      </c>
      <c r="G540" s="26">
        <v>15</v>
      </c>
    </row>
    <row r="541" spans="1:7" x14ac:dyDescent="0.2">
      <c r="A541" s="46" t="s">
        <v>11320</v>
      </c>
      <c r="B541" s="47" t="s">
        <v>11321</v>
      </c>
      <c r="C541" s="48"/>
      <c r="D541" s="49"/>
      <c r="E541" s="49"/>
      <c r="F541" s="49"/>
    </row>
    <row r="542" spans="1:7" ht="28.5" x14ac:dyDescent="0.2">
      <c r="A542" s="46" t="s">
        <v>11322</v>
      </c>
      <c r="B542" s="47" t="s">
        <v>11323</v>
      </c>
      <c r="C542" s="48" t="s">
        <v>105</v>
      </c>
      <c r="D542" s="49">
        <v>16.670000000000002</v>
      </c>
      <c r="E542" s="49">
        <v>0.48</v>
      </c>
      <c r="F542" s="49">
        <v>17.149999999999999</v>
      </c>
      <c r="G542" s="26">
        <v>15</v>
      </c>
    </row>
    <row r="543" spans="1:7" ht="28.5" x14ac:dyDescent="0.2">
      <c r="A543" s="46" t="s">
        <v>11324</v>
      </c>
      <c r="B543" s="47" t="s">
        <v>11325</v>
      </c>
      <c r="C543" s="48" t="s">
        <v>105</v>
      </c>
      <c r="D543" s="49">
        <v>11.85</v>
      </c>
      <c r="E543" s="49">
        <v>0.34</v>
      </c>
      <c r="F543" s="49">
        <v>12.19</v>
      </c>
      <c r="G543" s="26">
        <v>15</v>
      </c>
    </row>
    <row r="544" spans="1:7" ht="28.5" x14ac:dyDescent="0.2">
      <c r="A544" s="46" t="s">
        <v>11326</v>
      </c>
      <c r="B544" s="47" t="s">
        <v>11327</v>
      </c>
      <c r="C544" s="48" t="s">
        <v>105</v>
      </c>
      <c r="D544" s="49">
        <v>12.04</v>
      </c>
      <c r="E544" s="49">
        <v>0.15</v>
      </c>
      <c r="F544" s="49">
        <v>12.19</v>
      </c>
      <c r="G544" s="26">
        <v>15</v>
      </c>
    </row>
    <row r="545" spans="1:7" ht="28.5" x14ac:dyDescent="0.2">
      <c r="A545" s="46" t="s">
        <v>11328</v>
      </c>
      <c r="B545" s="47" t="s">
        <v>11329</v>
      </c>
      <c r="C545" s="48" t="s">
        <v>105</v>
      </c>
      <c r="D545" s="49">
        <v>19.920000000000002</v>
      </c>
      <c r="E545" s="49">
        <v>0.45</v>
      </c>
      <c r="F545" s="49">
        <v>20.37</v>
      </c>
      <c r="G545" s="26">
        <v>15</v>
      </c>
    </row>
    <row r="546" spans="1:7" x14ac:dyDescent="0.2">
      <c r="A546" s="46" t="s">
        <v>11330</v>
      </c>
      <c r="B546" s="47" t="s">
        <v>11331</v>
      </c>
      <c r="C546" s="48"/>
      <c r="D546" s="49"/>
      <c r="E546" s="49"/>
      <c r="F546" s="49"/>
    </row>
    <row r="547" spans="1:7" x14ac:dyDescent="0.2">
      <c r="A547" s="46" t="s">
        <v>11332</v>
      </c>
      <c r="B547" s="47" t="s">
        <v>11333</v>
      </c>
      <c r="C547" s="48"/>
      <c r="D547" s="49"/>
      <c r="E547" s="49"/>
      <c r="F547" s="49"/>
    </row>
    <row r="548" spans="1:7" x14ac:dyDescent="0.2">
      <c r="A548" s="46" t="s">
        <v>11334</v>
      </c>
      <c r="B548" s="47" t="s">
        <v>11335</v>
      </c>
      <c r="C548" s="48" t="s">
        <v>17</v>
      </c>
      <c r="D548" s="49">
        <v>37</v>
      </c>
      <c r="E548" s="49">
        <v>66.959999999999994</v>
      </c>
      <c r="F548" s="49">
        <v>103.96</v>
      </c>
      <c r="G548" s="26">
        <v>15</v>
      </c>
    </row>
    <row r="549" spans="1:7" x14ac:dyDescent="0.2">
      <c r="A549" s="46" t="s">
        <v>11336</v>
      </c>
      <c r="B549" s="47" t="s">
        <v>11337</v>
      </c>
      <c r="C549" s="48" t="s">
        <v>17</v>
      </c>
      <c r="D549" s="49">
        <v>20.53</v>
      </c>
      <c r="E549" s="49">
        <v>40.28</v>
      </c>
      <c r="F549" s="49">
        <v>60.81</v>
      </c>
      <c r="G549" s="26">
        <v>15</v>
      </c>
    </row>
    <row r="550" spans="1:7" x14ac:dyDescent="0.2">
      <c r="A550" s="46" t="s">
        <v>11338</v>
      </c>
      <c r="B550" s="47" t="s">
        <v>11339</v>
      </c>
      <c r="C550" s="48" t="s">
        <v>17</v>
      </c>
      <c r="D550" s="49">
        <v>13.8</v>
      </c>
      <c r="E550" s="49">
        <v>9.73</v>
      </c>
      <c r="F550" s="49">
        <v>23.53</v>
      </c>
      <c r="G550" s="26">
        <v>15</v>
      </c>
    </row>
    <row r="551" spans="1:7" x14ac:dyDescent="0.2">
      <c r="A551" s="46" t="s">
        <v>11340</v>
      </c>
      <c r="B551" s="47" t="s">
        <v>11341</v>
      </c>
      <c r="C551" s="48" t="s">
        <v>17</v>
      </c>
      <c r="D551" s="49">
        <v>47.64</v>
      </c>
      <c r="E551" s="49">
        <v>77.930000000000007</v>
      </c>
      <c r="F551" s="49">
        <v>125.57</v>
      </c>
      <c r="G551" s="26">
        <v>15</v>
      </c>
    </row>
    <row r="552" spans="1:7" ht="28.5" x14ac:dyDescent="0.2">
      <c r="A552" s="46" t="s">
        <v>11342</v>
      </c>
      <c r="B552" s="47" t="s">
        <v>11343</v>
      </c>
      <c r="C552" s="48" t="s">
        <v>17</v>
      </c>
      <c r="D552" s="49">
        <v>421.22</v>
      </c>
      <c r="E552" s="49"/>
      <c r="F552" s="49">
        <v>421.22</v>
      </c>
      <c r="G552" s="26">
        <v>15</v>
      </c>
    </row>
    <row r="553" spans="1:7" ht="28.5" x14ac:dyDescent="0.2">
      <c r="A553" s="46" t="s">
        <v>11344</v>
      </c>
      <c r="B553" s="47" t="s">
        <v>11345</v>
      </c>
      <c r="C553" s="48" t="s">
        <v>17</v>
      </c>
      <c r="D553" s="49">
        <v>466.07</v>
      </c>
      <c r="E553" s="49"/>
      <c r="F553" s="49">
        <v>466.07</v>
      </c>
      <c r="G553" s="26">
        <v>15</v>
      </c>
    </row>
    <row r="554" spans="1:7" ht="28.5" x14ac:dyDescent="0.2">
      <c r="A554" s="46" t="s">
        <v>11346</v>
      </c>
      <c r="B554" s="47" t="s">
        <v>11347</v>
      </c>
      <c r="C554" s="48" t="s">
        <v>17</v>
      </c>
      <c r="D554" s="49">
        <v>520.07000000000005</v>
      </c>
      <c r="E554" s="49"/>
      <c r="F554" s="49">
        <v>520.07000000000005</v>
      </c>
      <c r="G554" s="26">
        <v>15</v>
      </c>
    </row>
    <row r="555" spans="1:7" x14ac:dyDescent="0.2">
      <c r="A555" s="46" t="s">
        <v>11348</v>
      </c>
      <c r="B555" s="47" t="s">
        <v>11349</v>
      </c>
      <c r="C555" s="48"/>
      <c r="D555" s="49"/>
      <c r="E555" s="49"/>
      <c r="F555" s="49"/>
    </row>
    <row r="556" spans="1:7" x14ac:dyDescent="0.2">
      <c r="A556" s="46" t="s">
        <v>11350</v>
      </c>
      <c r="B556" s="47" t="s">
        <v>11351</v>
      </c>
      <c r="C556" s="48" t="s">
        <v>105</v>
      </c>
      <c r="D556" s="49">
        <v>22.05</v>
      </c>
      <c r="E556" s="49">
        <v>36.53</v>
      </c>
      <c r="F556" s="49">
        <v>58.58</v>
      </c>
      <c r="G556" s="26">
        <v>15</v>
      </c>
    </row>
    <row r="557" spans="1:7" x14ac:dyDescent="0.2">
      <c r="A557" s="46" t="s">
        <v>11352</v>
      </c>
      <c r="B557" s="47" t="s">
        <v>11353</v>
      </c>
      <c r="C557" s="48" t="s">
        <v>284</v>
      </c>
      <c r="D557" s="49">
        <v>9.9600000000000009</v>
      </c>
      <c r="E557" s="49">
        <v>2.52</v>
      </c>
      <c r="F557" s="49">
        <v>12.48</v>
      </c>
      <c r="G557" s="26">
        <v>15</v>
      </c>
    </row>
    <row r="558" spans="1:7" x14ac:dyDescent="0.2">
      <c r="A558" s="46" t="s">
        <v>11354</v>
      </c>
      <c r="B558" s="47" t="s">
        <v>11355</v>
      </c>
      <c r="C558" s="48" t="s">
        <v>11356</v>
      </c>
      <c r="D558" s="49">
        <v>10.09</v>
      </c>
      <c r="E558" s="49">
        <v>2.27</v>
      </c>
      <c r="F558" s="49">
        <v>12.36</v>
      </c>
      <c r="G558" s="26">
        <v>15</v>
      </c>
    </row>
    <row r="559" spans="1:7" ht="28.5" x14ac:dyDescent="0.2">
      <c r="A559" s="46" t="s">
        <v>11357</v>
      </c>
      <c r="B559" s="47" t="s">
        <v>11358</v>
      </c>
      <c r="C559" s="48" t="s">
        <v>105</v>
      </c>
      <c r="D559" s="49"/>
      <c r="E559" s="49">
        <v>17.28</v>
      </c>
      <c r="F559" s="49">
        <v>17.28</v>
      </c>
      <c r="G559" s="26">
        <v>15</v>
      </c>
    </row>
    <row r="560" spans="1:7" x14ac:dyDescent="0.2">
      <c r="A560" s="46" t="s">
        <v>11359</v>
      </c>
      <c r="B560" s="47" t="s">
        <v>11360</v>
      </c>
      <c r="C560" s="48"/>
      <c r="D560" s="49"/>
      <c r="E560" s="49"/>
      <c r="F560" s="49"/>
    </row>
    <row r="561" spans="1:7" x14ac:dyDescent="0.2">
      <c r="A561" s="46" t="s">
        <v>11361</v>
      </c>
      <c r="B561" s="47" t="s">
        <v>11362</v>
      </c>
      <c r="C561" s="48" t="s">
        <v>105</v>
      </c>
      <c r="D561" s="49"/>
      <c r="E561" s="49">
        <v>10.07</v>
      </c>
      <c r="F561" s="49">
        <v>10.07</v>
      </c>
      <c r="G561" s="26">
        <v>15</v>
      </c>
    </row>
    <row r="562" spans="1:7" x14ac:dyDescent="0.2">
      <c r="A562" s="46" t="s">
        <v>11363</v>
      </c>
      <c r="B562" s="47" t="s">
        <v>11364</v>
      </c>
      <c r="C562" s="48"/>
      <c r="D562" s="49"/>
      <c r="E562" s="49"/>
      <c r="F562" s="49"/>
    </row>
    <row r="563" spans="1:7" ht="28.5" x14ac:dyDescent="0.2">
      <c r="A563" s="46" t="s">
        <v>11365</v>
      </c>
      <c r="B563" s="47" t="s">
        <v>11366</v>
      </c>
      <c r="C563" s="48" t="s">
        <v>17</v>
      </c>
      <c r="D563" s="49">
        <v>31.99</v>
      </c>
      <c r="E563" s="49">
        <v>0.85</v>
      </c>
      <c r="F563" s="49">
        <v>32.840000000000003</v>
      </c>
      <c r="G563" s="26">
        <v>15</v>
      </c>
    </row>
    <row r="564" spans="1:7" x14ac:dyDescent="0.2">
      <c r="A564" s="46" t="s">
        <v>11367</v>
      </c>
      <c r="B564" s="47" t="s">
        <v>11368</v>
      </c>
      <c r="C564" s="48" t="s">
        <v>105</v>
      </c>
      <c r="D564" s="49">
        <v>154.13</v>
      </c>
      <c r="E564" s="49">
        <v>25.18</v>
      </c>
      <c r="F564" s="49">
        <v>179.31</v>
      </c>
      <c r="G564" s="26">
        <v>15</v>
      </c>
    </row>
    <row r="565" spans="1:7" x14ac:dyDescent="0.2">
      <c r="A565" s="46" t="s">
        <v>11369</v>
      </c>
      <c r="B565" s="47" t="s">
        <v>11370</v>
      </c>
      <c r="C565" s="48" t="s">
        <v>105</v>
      </c>
      <c r="D565" s="49">
        <v>174.44</v>
      </c>
      <c r="E565" s="49">
        <v>15.1</v>
      </c>
      <c r="F565" s="49">
        <v>189.54</v>
      </c>
      <c r="G565" s="26">
        <v>15</v>
      </c>
    </row>
    <row r="566" spans="1:7" ht="28.5" x14ac:dyDescent="0.2">
      <c r="A566" s="46" t="s">
        <v>11371</v>
      </c>
      <c r="B566" s="47" t="s">
        <v>11372</v>
      </c>
      <c r="C566" s="48" t="s">
        <v>17</v>
      </c>
      <c r="D566" s="49">
        <v>7.03</v>
      </c>
      <c r="E566" s="49">
        <v>15.1</v>
      </c>
      <c r="F566" s="49">
        <v>22.13</v>
      </c>
      <c r="G566" s="26">
        <v>15</v>
      </c>
    </row>
    <row r="567" spans="1:7" ht="28.5" x14ac:dyDescent="0.2">
      <c r="A567" s="46" t="s">
        <v>11373</v>
      </c>
      <c r="B567" s="47" t="s">
        <v>11374</v>
      </c>
      <c r="C567" s="48" t="s">
        <v>17</v>
      </c>
      <c r="D567" s="49">
        <v>9.64</v>
      </c>
      <c r="E567" s="49">
        <v>15.1</v>
      </c>
      <c r="F567" s="49">
        <v>24.74</v>
      </c>
      <c r="G567" s="26">
        <v>15</v>
      </c>
    </row>
    <row r="568" spans="1:7" ht="28.5" x14ac:dyDescent="0.2">
      <c r="A568" s="46" t="s">
        <v>11375</v>
      </c>
      <c r="B568" s="47" t="s">
        <v>11376</v>
      </c>
      <c r="C568" s="48" t="s">
        <v>17</v>
      </c>
      <c r="D568" s="49">
        <v>19.100000000000001</v>
      </c>
      <c r="E568" s="49">
        <v>15.1</v>
      </c>
      <c r="F568" s="49">
        <v>34.200000000000003</v>
      </c>
      <c r="G568" s="26">
        <v>15</v>
      </c>
    </row>
    <row r="569" spans="1:7" x14ac:dyDescent="0.2">
      <c r="A569" s="46" t="s">
        <v>11377</v>
      </c>
      <c r="B569" s="47" t="s">
        <v>11378</v>
      </c>
      <c r="C569" s="48"/>
      <c r="D569" s="49"/>
      <c r="E569" s="49"/>
      <c r="F569" s="49"/>
    </row>
    <row r="570" spans="1:7" x14ac:dyDescent="0.2">
      <c r="A570" s="46" t="s">
        <v>11379</v>
      </c>
      <c r="B570" s="47" t="s">
        <v>11380</v>
      </c>
      <c r="C570" s="48" t="s">
        <v>26</v>
      </c>
      <c r="D570" s="49">
        <v>12.64</v>
      </c>
      <c r="E570" s="49">
        <v>17.62</v>
      </c>
      <c r="F570" s="49">
        <v>30.26</v>
      </c>
      <c r="G570" s="26">
        <v>15</v>
      </c>
    </row>
    <row r="571" spans="1:7" x14ac:dyDescent="0.2">
      <c r="A571" s="46" t="s">
        <v>11381</v>
      </c>
      <c r="B571" s="47" t="s">
        <v>11382</v>
      </c>
      <c r="C571" s="48" t="s">
        <v>26</v>
      </c>
      <c r="D571" s="49">
        <v>18.149999999999999</v>
      </c>
      <c r="E571" s="49">
        <v>20.14</v>
      </c>
      <c r="F571" s="49">
        <v>38.29</v>
      </c>
      <c r="G571" s="26">
        <v>15</v>
      </c>
    </row>
    <row r="572" spans="1:7" x14ac:dyDescent="0.2">
      <c r="A572" s="46" t="s">
        <v>11383</v>
      </c>
      <c r="B572" s="47" t="s">
        <v>11384</v>
      </c>
      <c r="C572" s="48" t="s">
        <v>26</v>
      </c>
      <c r="D572" s="49">
        <v>17.2</v>
      </c>
      <c r="E572" s="49">
        <v>25.18</v>
      </c>
      <c r="F572" s="49">
        <v>42.38</v>
      </c>
      <c r="G572" s="26">
        <v>15</v>
      </c>
    </row>
    <row r="573" spans="1:7" x14ac:dyDescent="0.2">
      <c r="A573" s="46" t="s">
        <v>11385</v>
      </c>
      <c r="B573" s="47" t="s">
        <v>11386</v>
      </c>
      <c r="C573" s="48"/>
      <c r="D573" s="49"/>
      <c r="E573" s="49"/>
      <c r="F573" s="49"/>
    </row>
    <row r="574" spans="1:7" ht="28.5" x14ac:dyDescent="0.2">
      <c r="A574" s="46" t="s">
        <v>11387</v>
      </c>
      <c r="B574" s="47" t="s">
        <v>11388</v>
      </c>
      <c r="C574" s="48" t="s">
        <v>10304</v>
      </c>
      <c r="D574" s="49">
        <v>12920.98</v>
      </c>
      <c r="E574" s="49"/>
      <c r="F574" s="49">
        <v>12920.98</v>
      </c>
      <c r="G574" s="26">
        <v>15</v>
      </c>
    </row>
    <row r="575" spans="1:7" ht="42.75" x14ac:dyDescent="0.2">
      <c r="A575" s="46" t="s">
        <v>11389</v>
      </c>
      <c r="B575" s="47" t="s">
        <v>11390</v>
      </c>
      <c r="C575" s="48" t="s">
        <v>11391</v>
      </c>
      <c r="D575" s="49">
        <v>834.1</v>
      </c>
      <c r="E575" s="49"/>
      <c r="F575" s="49">
        <v>834.1</v>
      </c>
      <c r="G575" s="26">
        <v>15</v>
      </c>
    </row>
    <row r="576" spans="1:7" x14ac:dyDescent="0.2">
      <c r="A576" s="46" t="s">
        <v>11392</v>
      </c>
      <c r="B576" s="47" t="s">
        <v>11393</v>
      </c>
      <c r="C576" s="48" t="s">
        <v>19</v>
      </c>
      <c r="D576" s="49">
        <v>619.80999999999995</v>
      </c>
      <c r="E576" s="49"/>
      <c r="F576" s="49">
        <v>619.80999999999995</v>
      </c>
      <c r="G576" s="26">
        <v>15</v>
      </c>
    </row>
    <row r="577" spans="1:7" ht="28.5" x14ac:dyDescent="0.2">
      <c r="A577" s="46" t="s">
        <v>11394</v>
      </c>
      <c r="B577" s="47" t="s">
        <v>11395</v>
      </c>
      <c r="C577" s="48" t="s">
        <v>11396</v>
      </c>
      <c r="D577" s="49">
        <v>2.58</v>
      </c>
      <c r="E577" s="49">
        <v>4.54</v>
      </c>
      <c r="F577" s="49">
        <v>7.12</v>
      </c>
      <c r="G577" s="26">
        <v>15</v>
      </c>
    </row>
    <row r="578" spans="1:7" x14ac:dyDescent="0.2">
      <c r="A578" s="46" t="s">
        <v>11397</v>
      </c>
      <c r="B578" s="47" t="s">
        <v>11398</v>
      </c>
      <c r="C578" s="48"/>
      <c r="D578" s="49"/>
      <c r="E578" s="49"/>
      <c r="F578" s="49"/>
    </row>
    <row r="579" spans="1:7" x14ac:dyDescent="0.2">
      <c r="A579" s="46" t="s">
        <v>11399</v>
      </c>
      <c r="B579" s="47" t="s">
        <v>11400</v>
      </c>
      <c r="C579" s="48" t="s">
        <v>105</v>
      </c>
      <c r="D579" s="49">
        <v>195.54</v>
      </c>
      <c r="E579" s="49">
        <v>151.05000000000001</v>
      </c>
      <c r="F579" s="49">
        <v>346.59</v>
      </c>
      <c r="G579" s="26">
        <v>15</v>
      </c>
    </row>
    <row r="580" spans="1:7" x14ac:dyDescent="0.2">
      <c r="A580" s="46" t="s">
        <v>11401</v>
      </c>
      <c r="B580" s="47" t="s">
        <v>11402</v>
      </c>
      <c r="C580" s="48" t="s">
        <v>105</v>
      </c>
      <c r="D580" s="49">
        <v>336.58</v>
      </c>
      <c r="E580" s="49">
        <v>292.24</v>
      </c>
      <c r="F580" s="49">
        <v>628.82000000000005</v>
      </c>
      <c r="G580" s="26">
        <v>15</v>
      </c>
    </row>
    <row r="581" spans="1:7" ht="42.75" x14ac:dyDescent="0.2">
      <c r="A581" s="46" t="s">
        <v>11403</v>
      </c>
      <c r="B581" s="47" t="s">
        <v>11404</v>
      </c>
      <c r="C581" s="48" t="s">
        <v>105</v>
      </c>
      <c r="D581" s="49">
        <v>809.41</v>
      </c>
      <c r="E581" s="49">
        <v>135.88999999999999</v>
      </c>
      <c r="F581" s="49">
        <v>945.3</v>
      </c>
      <c r="G581" s="26">
        <v>15</v>
      </c>
    </row>
    <row r="582" spans="1:7" ht="42.75" x14ac:dyDescent="0.2">
      <c r="A582" s="46" t="s">
        <v>11405</v>
      </c>
      <c r="B582" s="47" t="s">
        <v>11406</v>
      </c>
      <c r="C582" s="48" t="s">
        <v>105</v>
      </c>
      <c r="D582" s="49">
        <v>629.21</v>
      </c>
      <c r="E582" s="49">
        <v>166.9</v>
      </c>
      <c r="F582" s="49">
        <v>796.11</v>
      </c>
      <c r="G582" s="26">
        <v>15</v>
      </c>
    </row>
    <row r="583" spans="1:7" x14ac:dyDescent="0.2">
      <c r="A583" s="46" t="s">
        <v>11407</v>
      </c>
      <c r="B583" s="47" t="s">
        <v>11408</v>
      </c>
      <c r="C583" s="48"/>
      <c r="D583" s="49"/>
      <c r="E583" s="49"/>
      <c r="F583" s="49"/>
    </row>
    <row r="584" spans="1:7" x14ac:dyDescent="0.2">
      <c r="A584" s="46" t="s">
        <v>11409</v>
      </c>
      <c r="B584" s="47" t="s">
        <v>11410</v>
      </c>
      <c r="C584" s="48"/>
      <c r="D584" s="49"/>
      <c r="E584" s="49"/>
      <c r="F584" s="49"/>
    </row>
    <row r="585" spans="1:7" x14ac:dyDescent="0.2">
      <c r="A585" s="46" t="s">
        <v>11411</v>
      </c>
      <c r="B585" s="47" t="s">
        <v>11412</v>
      </c>
      <c r="C585" s="48" t="s">
        <v>17</v>
      </c>
      <c r="D585" s="49">
        <v>44.61</v>
      </c>
      <c r="E585" s="49">
        <v>65.45</v>
      </c>
      <c r="F585" s="49">
        <v>110.06</v>
      </c>
      <c r="G585" s="26">
        <v>15</v>
      </c>
    </row>
    <row r="586" spans="1:7" x14ac:dyDescent="0.2">
      <c r="A586" s="46" t="s">
        <v>11413</v>
      </c>
      <c r="B586" s="47" t="s">
        <v>11414</v>
      </c>
      <c r="C586" s="48" t="s">
        <v>17</v>
      </c>
      <c r="D586" s="49">
        <v>177.35</v>
      </c>
      <c r="E586" s="49">
        <v>75.53</v>
      </c>
      <c r="F586" s="49">
        <v>252.88</v>
      </c>
      <c r="G586" s="26">
        <v>15</v>
      </c>
    </row>
    <row r="587" spans="1:7" x14ac:dyDescent="0.2">
      <c r="A587" s="46" t="s">
        <v>11415</v>
      </c>
      <c r="B587" s="47" t="s">
        <v>11416</v>
      </c>
      <c r="C587" s="48" t="s">
        <v>17</v>
      </c>
      <c r="D587" s="49">
        <v>62.09</v>
      </c>
      <c r="E587" s="49">
        <v>60.42</v>
      </c>
      <c r="F587" s="49">
        <v>122.51</v>
      </c>
      <c r="G587" s="26">
        <v>15</v>
      </c>
    </row>
    <row r="588" spans="1:7" ht="28.5" x14ac:dyDescent="0.2">
      <c r="A588" s="46" t="s">
        <v>11417</v>
      </c>
      <c r="B588" s="47" t="s">
        <v>11418</v>
      </c>
      <c r="C588" s="48" t="s">
        <v>17</v>
      </c>
      <c r="D588" s="49"/>
      <c r="E588" s="49">
        <v>7.76</v>
      </c>
      <c r="F588" s="49">
        <v>7.76</v>
      </c>
      <c r="G588" s="26">
        <v>15</v>
      </c>
    </row>
    <row r="589" spans="1:7" ht="28.5" x14ac:dyDescent="0.2">
      <c r="A589" s="46" t="s">
        <v>11419</v>
      </c>
      <c r="B589" s="47" t="s">
        <v>11420</v>
      </c>
      <c r="C589" s="48" t="s">
        <v>17</v>
      </c>
      <c r="D589" s="49"/>
      <c r="E589" s="49">
        <v>9.23</v>
      </c>
      <c r="F589" s="49">
        <v>9.23</v>
      </c>
      <c r="G589" s="26">
        <v>15</v>
      </c>
    </row>
    <row r="590" spans="1:7" x14ac:dyDescent="0.2">
      <c r="A590" s="46" t="s">
        <v>11421</v>
      </c>
      <c r="B590" s="47" t="s">
        <v>11422</v>
      </c>
      <c r="C590" s="48"/>
      <c r="D590" s="49"/>
      <c r="E590" s="49"/>
      <c r="F590" s="49"/>
    </row>
    <row r="591" spans="1:7" x14ac:dyDescent="0.2">
      <c r="A591" s="46" t="s">
        <v>11423</v>
      </c>
      <c r="B591" s="47" t="s">
        <v>11424</v>
      </c>
      <c r="C591" s="48" t="s">
        <v>17</v>
      </c>
      <c r="D591" s="49">
        <v>124.37</v>
      </c>
      <c r="E591" s="49">
        <v>70.489999999999995</v>
      </c>
      <c r="F591" s="49">
        <v>194.86</v>
      </c>
      <c r="G591" s="26">
        <v>15</v>
      </c>
    </row>
    <row r="592" spans="1:7" x14ac:dyDescent="0.2">
      <c r="A592" s="46" t="s">
        <v>11425</v>
      </c>
      <c r="B592" s="47" t="s">
        <v>11426</v>
      </c>
      <c r="C592" s="48" t="s">
        <v>17</v>
      </c>
      <c r="D592" s="49">
        <v>129.09</v>
      </c>
      <c r="E592" s="49">
        <v>70.489999999999995</v>
      </c>
      <c r="F592" s="49">
        <v>199.58</v>
      </c>
      <c r="G592" s="26">
        <v>15</v>
      </c>
    </row>
    <row r="593" spans="1:7" x14ac:dyDescent="0.2">
      <c r="A593" s="46" t="s">
        <v>11427</v>
      </c>
      <c r="B593" s="47" t="s">
        <v>11428</v>
      </c>
      <c r="C593" s="48" t="s">
        <v>17</v>
      </c>
      <c r="D593" s="49">
        <v>113.32</v>
      </c>
      <c r="E593" s="49">
        <v>125.88</v>
      </c>
      <c r="F593" s="49">
        <v>239.2</v>
      </c>
      <c r="G593" s="26">
        <v>15</v>
      </c>
    </row>
    <row r="594" spans="1:7" ht="28.5" x14ac:dyDescent="0.2">
      <c r="A594" s="46" t="s">
        <v>11429</v>
      </c>
      <c r="B594" s="47" t="s">
        <v>11430</v>
      </c>
      <c r="C594" s="48" t="s">
        <v>17</v>
      </c>
      <c r="D594" s="49">
        <v>75.58</v>
      </c>
      <c r="E594" s="49">
        <v>67.97</v>
      </c>
      <c r="F594" s="49">
        <v>143.55000000000001</v>
      </c>
      <c r="G594" s="26">
        <v>15</v>
      </c>
    </row>
    <row r="595" spans="1:7" x14ac:dyDescent="0.2">
      <c r="A595" s="46" t="s">
        <v>11431</v>
      </c>
      <c r="B595" s="47" t="s">
        <v>11432</v>
      </c>
      <c r="C595" s="48" t="s">
        <v>17</v>
      </c>
      <c r="D595" s="49">
        <v>41.68</v>
      </c>
      <c r="E595" s="49">
        <v>55.38</v>
      </c>
      <c r="F595" s="49">
        <v>97.06</v>
      </c>
      <c r="G595" s="26">
        <v>15</v>
      </c>
    </row>
    <row r="596" spans="1:7" x14ac:dyDescent="0.2">
      <c r="A596" s="46" t="s">
        <v>11433</v>
      </c>
      <c r="B596" s="47" t="s">
        <v>11434</v>
      </c>
      <c r="C596" s="48" t="s">
        <v>17</v>
      </c>
      <c r="D596" s="49">
        <v>100.66</v>
      </c>
      <c r="E596" s="49">
        <v>110.17</v>
      </c>
      <c r="F596" s="49">
        <v>210.83</v>
      </c>
      <c r="G596" s="26">
        <v>15</v>
      </c>
    </row>
    <row r="597" spans="1:7" ht="28.5" x14ac:dyDescent="0.2">
      <c r="A597" s="46" t="s">
        <v>11435</v>
      </c>
      <c r="B597" s="47" t="s">
        <v>11436</v>
      </c>
      <c r="C597" s="48" t="s">
        <v>17</v>
      </c>
      <c r="D597" s="49">
        <v>110.36</v>
      </c>
      <c r="E597" s="49">
        <v>43.34</v>
      </c>
      <c r="F597" s="49">
        <v>153.69999999999999</v>
      </c>
      <c r="G597" s="26">
        <v>15</v>
      </c>
    </row>
    <row r="598" spans="1:7" ht="28.5" x14ac:dyDescent="0.2">
      <c r="A598" s="46" t="s">
        <v>11437</v>
      </c>
      <c r="B598" s="47" t="s">
        <v>11438</v>
      </c>
      <c r="C598" s="48" t="s">
        <v>17</v>
      </c>
      <c r="D598" s="49">
        <v>115.08</v>
      </c>
      <c r="E598" s="49">
        <v>77.3</v>
      </c>
      <c r="F598" s="49">
        <v>192.38</v>
      </c>
      <c r="G598" s="26">
        <v>15</v>
      </c>
    </row>
    <row r="599" spans="1:7" ht="28.5" x14ac:dyDescent="0.2">
      <c r="A599" s="46" t="s">
        <v>11439</v>
      </c>
      <c r="B599" s="47" t="s">
        <v>11440</v>
      </c>
      <c r="C599" s="48" t="s">
        <v>17</v>
      </c>
      <c r="D599" s="49">
        <v>73.34</v>
      </c>
      <c r="E599" s="49">
        <v>132.69</v>
      </c>
      <c r="F599" s="49">
        <v>206.03</v>
      </c>
      <c r="G599" s="26">
        <v>15</v>
      </c>
    </row>
    <row r="600" spans="1:7" x14ac:dyDescent="0.2">
      <c r="A600" s="46" t="s">
        <v>11441</v>
      </c>
      <c r="B600" s="47" t="s">
        <v>11442</v>
      </c>
      <c r="C600" s="48"/>
      <c r="D600" s="49"/>
      <c r="E600" s="49"/>
      <c r="F600" s="49"/>
    </row>
    <row r="601" spans="1:7" x14ac:dyDescent="0.2">
      <c r="A601" s="46" t="s">
        <v>11443</v>
      </c>
      <c r="B601" s="47" t="s">
        <v>11444</v>
      </c>
      <c r="C601" s="48" t="s">
        <v>26</v>
      </c>
      <c r="D601" s="49">
        <v>97.12</v>
      </c>
      <c r="E601" s="49">
        <v>11.96</v>
      </c>
      <c r="F601" s="49">
        <v>109.08</v>
      </c>
      <c r="G601" s="26">
        <v>15</v>
      </c>
    </row>
    <row r="602" spans="1:7" x14ac:dyDescent="0.2">
      <c r="A602" s="46" t="s">
        <v>11445</v>
      </c>
      <c r="B602" s="47" t="s">
        <v>11446</v>
      </c>
      <c r="C602" s="48" t="s">
        <v>26</v>
      </c>
      <c r="D602" s="49">
        <v>155.83000000000001</v>
      </c>
      <c r="E602" s="49">
        <v>11.96</v>
      </c>
      <c r="F602" s="49">
        <v>167.79</v>
      </c>
      <c r="G602" s="26">
        <v>15</v>
      </c>
    </row>
    <row r="603" spans="1:7" x14ac:dyDescent="0.2">
      <c r="A603" s="46" t="s">
        <v>11447</v>
      </c>
      <c r="B603" s="47" t="s">
        <v>11448</v>
      </c>
      <c r="C603" s="48" t="s">
        <v>26</v>
      </c>
      <c r="D603" s="49">
        <v>186.76</v>
      </c>
      <c r="E603" s="49">
        <v>11.96</v>
      </c>
      <c r="F603" s="49">
        <v>198.72</v>
      </c>
      <c r="G603" s="26">
        <v>15</v>
      </c>
    </row>
    <row r="604" spans="1:7" x14ac:dyDescent="0.2">
      <c r="A604" s="46" t="s">
        <v>11449</v>
      </c>
      <c r="B604" s="47" t="s">
        <v>11450</v>
      </c>
      <c r="C604" s="48" t="s">
        <v>26</v>
      </c>
      <c r="D604" s="49">
        <v>218.09</v>
      </c>
      <c r="E604" s="49">
        <v>11.96</v>
      </c>
      <c r="F604" s="49">
        <v>230.05</v>
      </c>
      <c r="G604" s="26">
        <v>15</v>
      </c>
    </row>
    <row r="605" spans="1:7" x14ac:dyDescent="0.2">
      <c r="A605" s="46" t="s">
        <v>11451</v>
      </c>
      <c r="B605" s="47" t="s">
        <v>11452</v>
      </c>
      <c r="C605" s="48" t="s">
        <v>26</v>
      </c>
      <c r="D605" s="49">
        <v>243.84</v>
      </c>
      <c r="E605" s="49">
        <v>11.96</v>
      </c>
      <c r="F605" s="49">
        <v>255.8</v>
      </c>
      <c r="G605" s="26">
        <v>15</v>
      </c>
    </row>
    <row r="606" spans="1:7" x14ac:dyDescent="0.2">
      <c r="A606" s="46" t="s">
        <v>11453</v>
      </c>
      <c r="B606" s="47" t="s">
        <v>11454</v>
      </c>
      <c r="C606" s="48" t="s">
        <v>26</v>
      </c>
      <c r="D606" s="49">
        <v>220.02</v>
      </c>
      <c r="E606" s="49">
        <v>11.96</v>
      </c>
      <c r="F606" s="49">
        <v>231.98</v>
      </c>
      <c r="G606" s="26">
        <v>15</v>
      </c>
    </row>
    <row r="607" spans="1:7" x14ac:dyDescent="0.2">
      <c r="A607" s="46" t="s">
        <v>11455</v>
      </c>
      <c r="B607" s="47" t="s">
        <v>11456</v>
      </c>
      <c r="C607" s="48"/>
      <c r="D607" s="49"/>
      <c r="E607" s="49"/>
      <c r="F607" s="49"/>
    </row>
    <row r="608" spans="1:7" ht="28.5" x14ac:dyDescent="0.2">
      <c r="A608" s="46" t="s">
        <v>11457</v>
      </c>
      <c r="B608" s="47" t="s">
        <v>11458</v>
      </c>
      <c r="C608" s="48" t="s">
        <v>105</v>
      </c>
      <c r="D608" s="49">
        <v>435.16</v>
      </c>
      <c r="E608" s="49">
        <v>88.13</v>
      </c>
      <c r="F608" s="49">
        <v>523.29</v>
      </c>
      <c r="G608" s="26">
        <v>15</v>
      </c>
    </row>
    <row r="609" spans="1:7" x14ac:dyDescent="0.2">
      <c r="A609" s="46" t="s">
        <v>11459</v>
      </c>
      <c r="B609" s="47" t="s">
        <v>11460</v>
      </c>
      <c r="C609" s="48"/>
      <c r="D609" s="49"/>
      <c r="E609" s="49"/>
      <c r="F609" s="49"/>
    </row>
    <row r="610" spans="1:7" x14ac:dyDescent="0.2">
      <c r="A610" s="46" t="s">
        <v>11461</v>
      </c>
      <c r="B610" s="47" t="s">
        <v>11462</v>
      </c>
      <c r="C610" s="48"/>
      <c r="D610" s="49"/>
      <c r="E610" s="49"/>
      <c r="F610" s="49"/>
    </row>
    <row r="611" spans="1:7" x14ac:dyDescent="0.2">
      <c r="A611" s="46" t="s">
        <v>11463</v>
      </c>
      <c r="B611" s="47" t="s">
        <v>11464</v>
      </c>
      <c r="C611" s="48" t="s">
        <v>284</v>
      </c>
      <c r="D611" s="49">
        <v>8.1999999999999993</v>
      </c>
      <c r="E611" s="49">
        <v>2.93</v>
      </c>
      <c r="F611" s="49">
        <v>11.13</v>
      </c>
      <c r="G611" s="26">
        <v>15</v>
      </c>
    </row>
    <row r="612" spans="1:7" x14ac:dyDescent="0.2">
      <c r="A612" s="46" t="s">
        <v>11465</v>
      </c>
      <c r="B612" s="47" t="s">
        <v>11466</v>
      </c>
      <c r="C612" s="48" t="s">
        <v>284</v>
      </c>
      <c r="D612" s="49">
        <v>7.21</v>
      </c>
      <c r="E612" s="49">
        <v>2.93</v>
      </c>
      <c r="F612" s="49">
        <v>10.14</v>
      </c>
      <c r="G612" s="26">
        <v>15</v>
      </c>
    </row>
    <row r="613" spans="1:7" x14ac:dyDescent="0.2">
      <c r="A613" s="46" t="s">
        <v>11467</v>
      </c>
      <c r="B613" s="47" t="s">
        <v>11468</v>
      </c>
      <c r="C613" s="48" t="s">
        <v>284</v>
      </c>
      <c r="D613" s="49">
        <v>7.54</v>
      </c>
      <c r="E613" s="49">
        <v>2.93</v>
      </c>
      <c r="F613" s="49">
        <v>10.47</v>
      </c>
      <c r="G613" s="26">
        <v>15</v>
      </c>
    </row>
    <row r="614" spans="1:7" x14ac:dyDescent="0.2">
      <c r="A614" s="46" t="s">
        <v>11469</v>
      </c>
      <c r="B614" s="47" t="s">
        <v>11470</v>
      </c>
      <c r="C614" s="48"/>
      <c r="D614" s="49"/>
      <c r="E614" s="49"/>
      <c r="F614" s="49"/>
    </row>
    <row r="615" spans="1:7" x14ac:dyDescent="0.2">
      <c r="A615" s="46" t="s">
        <v>11471</v>
      </c>
      <c r="B615" s="47" t="s">
        <v>11472</v>
      </c>
      <c r="C615" s="48" t="s">
        <v>284</v>
      </c>
      <c r="D615" s="49">
        <v>8.39</v>
      </c>
      <c r="E615" s="49">
        <v>1.46</v>
      </c>
      <c r="F615" s="49">
        <v>9.85</v>
      </c>
      <c r="G615" s="26">
        <v>15</v>
      </c>
    </row>
    <row r="616" spans="1:7" x14ac:dyDescent="0.2">
      <c r="A616" s="46" t="s">
        <v>11473</v>
      </c>
      <c r="B616" s="47" t="s">
        <v>11474</v>
      </c>
      <c r="C616" s="48"/>
      <c r="D616" s="49"/>
      <c r="E616" s="49"/>
      <c r="F616" s="49"/>
    </row>
    <row r="617" spans="1:7" ht="28.5" x14ac:dyDescent="0.2">
      <c r="A617" s="46" t="s">
        <v>11475</v>
      </c>
      <c r="B617" s="47" t="s">
        <v>11476</v>
      </c>
      <c r="C617" s="48" t="s">
        <v>284</v>
      </c>
      <c r="D617" s="49">
        <v>45.41</v>
      </c>
      <c r="E617" s="49">
        <v>14.67</v>
      </c>
      <c r="F617" s="49">
        <v>60.08</v>
      </c>
      <c r="G617" s="26">
        <v>15</v>
      </c>
    </row>
    <row r="618" spans="1:7" x14ac:dyDescent="0.2">
      <c r="A618" s="46" t="s">
        <v>11477</v>
      </c>
      <c r="B618" s="47" t="s">
        <v>11478</v>
      </c>
      <c r="C618" s="48"/>
      <c r="D618" s="49"/>
      <c r="E618" s="49"/>
      <c r="F618" s="49"/>
    </row>
    <row r="619" spans="1:7" ht="28.5" x14ac:dyDescent="0.2">
      <c r="A619" s="46" t="s">
        <v>11479</v>
      </c>
      <c r="B619" s="47" t="s">
        <v>11480</v>
      </c>
      <c r="C619" s="48"/>
      <c r="D619" s="49"/>
      <c r="E619" s="49"/>
      <c r="F619" s="49"/>
    </row>
    <row r="620" spans="1:7" x14ac:dyDescent="0.2">
      <c r="A620" s="46" t="s">
        <v>11481</v>
      </c>
      <c r="B620" s="47" t="s">
        <v>11482</v>
      </c>
      <c r="C620" s="48" t="s">
        <v>105</v>
      </c>
      <c r="D620" s="49">
        <v>495.76</v>
      </c>
      <c r="E620" s="49"/>
      <c r="F620" s="49">
        <v>495.76</v>
      </c>
      <c r="G620" s="26">
        <v>15</v>
      </c>
    </row>
    <row r="621" spans="1:7" x14ac:dyDescent="0.2">
      <c r="A621" s="46" t="s">
        <v>11483</v>
      </c>
      <c r="B621" s="47" t="s">
        <v>11484</v>
      </c>
      <c r="C621" s="48" t="s">
        <v>105</v>
      </c>
      <c r="D621" s="49">
        <v>519.37</v>
      </c>
      <c r="E621" s="49"/>
      <c r="F621" s="49">
        <v>519.37</v>
      </c>
      <c r="G621" s="26">
        <v>15</v>
      </c>
    </row>
    <row r="622" spans="1:7" x14ac:dyDescent="0.2">
      <c r="A622" s="46" t="s">
        <v>11485</v>
      </c>
      <c r="B622" s="47" t="s">
        <v>11486</v>
      </c>
      <c r="C622" s="48" t="s">
        <v>105</v>
      </c>
      <c r="D622" s="49">
        <v>544.1</v>
      </c>
      <c r="E622" s="49"/>
      <c r="F622" s="49">
        <v>544.1</v>
      </c>
      <c r="G622" s="26">
        <v>15</v>
      </c>
    </row>
    <row r="623" spans="1:7" x14ac:dyDescent="0.2">
      <c r="A623" s="46" t="s">
        <v>11487</v>
      </c>
      <c r="B623" s="47" t="s">
        <v>11488</v>
      </c>
      <c r="C623" s="48" t="s">
        <v>105</v>
      </c>
      <c r="D623" s="49">
        <v>570.01</v>
      </c>
      <c r="E623" s="49"/>
      <c r="F623" s="49">
        <v>570.01</v>
      </c>
      <c r="G623" s="26">
        <v>15</v>
      </c>
    </row>
    <row r="624" spans="1:7" x14ac:dyDescent="0.2">
      <c r="A624" s="46" t="s">
        <v>11489</v>
      </c>
      <c r="B624" s="47" t="s">
        <v>11490</v>
      </c>
      <c r="C624" s="48" t="s">
        <v>105</v>
      </c>
      <c r="D624" s="49">
        <v>597.16999999999996</v>
      </c>
      <c r="E624" s="49"/>
      <c r="F624" s="49">
        <v>597.16999999999996</v>
      </c>
      <c r="G624" s="26">
        <v>15</v>
      </c>
    </row>
    <row r="625" spans="1:7" x14ac:dyDescent="0.2">
      <c r="A625" s="46" t="s">
        <v>11491</v>
      </c>
      <c r="B625" s="47" t="s">
        <v>11492</v>
      </c>
      <c r="C625" s="48" t="s">
        <v>105</v>
      </c>
      <c r="D625" s="49">
        <v>554.54</v>
      </c>
      <c r="E625" s="49"/>
      <c r="F625" s="49">
        <v>554.54</v>
      </c>
      <c r="G625" s="26">
        <v>15</v>
      </c>
    </row>
    <row r="626" spans="1:7" x14ac:dyDescent="0.2">
      <c r="A626" s="46" t="s">
        <v>11493</v>
      </c>
      <c r="B626" s="47" t="s">
        <v>11494</v>
      </c>
      <c r="C626" s="48" t="s">
        <v>105</v>
      </c>
      <c r="D626" s="49">
        <v>575.48</v>
      </c>
      <c r="E626" s="49"/>
      <c r="F626" s="49">
        <v>575.48</v>
      </c>
      <c r="G626" s="26">
        <v>15</v>
      </c>
    </row>
    <row r="627" spans="1:7" x14ac:dyDescent="0.2">
      <c r="A627" s="46" t="s">
        <v>11495</v>
      </c>
      <c r="B627" s="47" t="s">
        <v>11496</v>
      </c>
      <c r="C627" s="48" t="s">
        <v>105</v>
      </c>
      <c r="D627" s="49">
        <v>599.80999999999995</v>
      </c>
      <c r="E627" s="49"/>
      <c r="F627" s="49">
        <v>599.80999999999995</v>
      </c>
      <c r="G627" s="26">
        <v>15</v>
      </c>
    </row>
    <row r="628" spans="1:7" x14ac:dyDescent="0.2">
      <c r="A628" s="46" t="s">
        <v>11497</v>
      </c>
      <c r="B628" s="47" t="s">
        <v>11498</v>
      </c>
      <c r="C628" s="48" t="s">
        <v>105</v>
      </c>
      <c r="D628" s="49">
        <v>625.29999999999995</v>
      </c>
      <c r="E628" s="49"/>
      <c r="F628" s="49">
        <v>625.29999999999995</v>
      </c>
      <c r="G628" s="26">
        <v>15</v>
      </c>
    </row>
    <row r="629" spans="1:7" x14ac:dyDescent="0.2">
      <c r="A629" s="46" t="s">
        <v>11499</v>
      </c>
      <c r="B629" s="47" t="s">
        <v>11500</v>
      </c>
      <c r="C629" s="48" t="s">
        <v>105</v>
      </c>
      <c r="D629" s="49">
        <v>654.75</v>
      </c>
      <c r="E629" s="49"/>
      <c r="F629" s="49">
        <v>654.75</v>
      </c>
      <c r="G629" s="26">
        <v>15</v>
      </c>
    </row>
    <row r="630" spans="1:7" ht="28.5" x14ac:dyDescent="0.2">
      <c r="A630" s="46" t="s">
        <v>11501</v>
      </c>
      <c r="B630" s="47" t="s">
        <v>11502</v>
      </c>
      <c r="C630" s="48" t="s">
        <v>105</v>
      </c>
      <c r="D630" s="49">
        <v>623.58000000000004</v>
      </c>
      <c r="E630" s="49"/>
      <c r="F630" s="49">
        <v>623.58000000000004</v>
      </c>
      <c r="G630" s="26">
        <v>15</v>
      </c>
    </row>
    <row r="631" spans="1:7" x14ac:dyDescent="0.2">
      <c r="A631" s="46" t="s">
        <v>11503</v>
      </c>
      <c r="B631" s="47" t="s">
        <v>11504</v>
      </c>
      <c r="C631" s="48" t="s">
        <v>105</v>
      </c>
      <c r="D631" s="49">
        <v>544.1</v>
      </c>
      <c r="E631" s="49"/>
      <c r="F631" s="49">
        <v>544.1</v>
      </c>
      <c r="G631" s="26">
        <v>15</v>
      </c>
    </row>
    <row r="632" spans="1:7" x14ac:dyDescent="0.2">
      <c r="A632" s="46" t="s">
        <v>11505</v>
      </c>
      <c r="B632" s="47" t="s">
        <v>11506</v>
      </c>
      <c r="C632" s="48" t="s">
        <v>105</v>
      </c>
      <c r="D632" s="49">
        <v>621.84</v>
      </c>
      <c r="E632" s="49"/>
      <c r="F632" s="49">
        <v>621.84</v>
      </c>
      <c r="G632" s="26">
        <v>15</v>
      </c>
    </row>
    <row r="633" spans="1:7" x14ac:dyDescent="0.2">
      <c r="A633" s="46" t="s">
        <v>11507</v>
      </c>
      <c r="B633" s="47" t="s">
        <v>11508</v>
      </c>
      <c r="C633" s="48"/>
      <c r="D633" s="49"/>
      <c r="E633" s="49"/>
      <c r="F633" s="49"/>
    </row>
    <row r="634" spans="1:7" ht="28.5" x14ac:dyDescent="0.2">
      <c r="A634" s="46" t="s">
        <v>11509</v>
      </c>
      <c r="B634" s="47" t="s">
        <v>11510</v>
      </c>
      <c r="C634" s="48" t="s">
        <v>105</v>
      </c>
      <c r="D634" s="49">
        <v>684.6</v>
      </c>
      <c r="E634" s="49"/>
      <c r="F634" s="49">
        <v>684.6</v>
      </c>
      <c r="G634" s="26">
        <v>15</v>
      </c>
    </row>
    <row r="635" spans="1:7" ht="28.5" x14ac:dyDescent="0.2">
      <c r="A635" s="46" t="s">
        <v>11511</v>
      </c>
      <c r="B635" s="47" t="s">
        <v>11512</v>
      </c>
      <c r="C635" s="48" t="s">
        <v>105</v>
      </c>
      <c r="D635" s="49">
        <v>730.8</v>
      </c>
      <c r="E635" s="49"/>
      <c r="F635" s="49">
        <v>730.8</v>
      </c>
      <c r="G635" s="26">
        <v>15</v>
      </c>
    </row>
    <row r="636" spans="1:7" ht="28.5" x14ac:dyDescent="0.2">
      <c r="A636" s="46" t="s">
        <v>11513</v>
      </c>
      <c r="B636" s="47" t="s">
        <v>11514</v>
      </c>
      <c r="C636" s="48" t="s">
        <v>105</v>
      </c>
      <c r="D636" s="49">
        <v>609.13</v>
      </c>
      <c r="E636" s="49"/>
      <c r="F636" s="49">
        <v>609.13</v>
      </c>
      <c r="G636" s="26">
        <v>15</v>
      </c>
    </row>
    <row r="637" spans="1:7" ht="28.5" x14ac:dyDescent="0.2">
      <c r="A637" s="46" t="s">
        <v>11515</v>
      </c>
      <c r="B637" s="47" t="s">
        <v>11516</v>
      </c>
      <c r="C637" s="48"/>
      <c r="D637" s="49"/>
      <c r="E637" s="49"/>
      <c r="F637" s="49"/>
    </row>
    <row r="638" spans="1:7" x14ac:dyDescent="0.2">
      <c r="A638" s="46" t="s">
        <v>11517</v>
      </c>
      <c r="B638" s="47" t="s">
        <v>11518</v>
      </c>
      <c r="C638" s="48" t="s">
        <v>105</v>
      </c>
      <c r="D638" s="49">
        <v>420.94</v>
      </c>
      <c r="E638" s="49">
        <v>136.26</v>
      </c>
      <c r="F638" s="49">
        <v>557.20000000000005</v>
      </c>
      <c r="G638" s="26">
        <v>15</v>
      </c>
    </row>
    <row r="639" spans="1:7" ht="28.5" x14ac:dyDescent="0.2">
      <c r="A639" s="46" t="s">
        <v>11519</v>
      </c>
      <c r="B639" s="47" t="s">
        <v>11520</v>
      </c>
      <c r="C639" s="48"/>
      <c r="D639" s="49"/>
      <c r="E639" s="49"/>
      <c r="F639" s="49"/>
    </row>
    <row r="640" spans="1:7" ht="28.5" x14ac:dyDescent="0.2">
      <c r="A640" s="46" t="s">
        <v>11521</v>
      </c>
      <c r="B640" s="47" t="s">
        <v>11522</v>
      </c>
      <c r="C640" s="48" t="s">
        <v>105</v>
      </c>
      <c r="D640" s="49">
        <v>347.66</v>
      </c>
      <c r="E640" s="49">
        <v>56.78</v>
      </c>
      <c r="F640" s="49">
        <v>404.44</v>
      </c>
      <c r="G640" s="26">
        <v>15</v>
      </c>
    </row>
    <row r="641" spans="1:7" ht="28.5" x14ac:dyDescent="0.2">
      <c r="A641" s="46" t="s">
        <v>11523</v>
      </c>
      <c r="B641" s="47" t="s">
        <v>11524</v>
      </c>
      <c r="C641" s="48" t="s">
        <v>105</v>
      </c>
      <c r="D641" s="49">
        <v>380.16</v>
      </c>
      <c r="E641" s="49">
        <v>56.78</v>
      </c>
      <c r="F641" s="49">
        <v>436.94</v>
      </c>
      <c r="G641" s="26">
        <v>15</v>
      </c>
    </row>
    <row r="642" spans="1:7" ht="28.5" x14ac:dyDescent="0.2">
      <c r="A642" s="46" t="s">
        <v>11525</v>
      </c>
      <c r="B642" s="47" t="s">
        <v>11526</v>
      </c>
      <c r="C642" s="48" t="s">
        <v>105</v>
      </c>
      <c r="D642" s="49">
        <v>449.16</v>
      </c>
      <c r="E642" s="49">
        <v>56.78</v>
      </c>
      <c r="F642" s="49">
        <v>505.94</v>
      </c>
      <c r="G642" s="26">
        <v>15</v>
      </c>
    </row>
    <row r="643" spans="1:7" x14ac:dyDescent="0.2">
      <c r="A643" s="46" t="s">
        <v>11527</v>
      </c>
      <c r="B643" s="47" t="s">
        <v>11528</v>
      </c>
      <c r="C643" s="48"/>
      <c r="D643" s="49"/>
      <c r="E643" s="49"/>
      <c r="F643" s="49"/>
    </row>
    <row r="644" spans="1:7" x14ac:dyDescent="0.2">
      <c r="A644" s="46" t="s">
        <v>11529</v>
      </c>
      <c r="B644" s="47" t="s">
        <v>11530</v>
      </c>
      <c r="C644" s="48" t="s">
        <v>105</v>
      </c>
      <c r="D644" s="49">
        <v>81.08</v>
      </c>
      <c r="E644" s="49">
        <v>56.78</v>
      </c>
      <c r="F644" s="49">
        <v>137.86000000000001</v>
      </c>
      <c r="G644" s="26">
        <v>15</v>
      </c>
    </row>
    <row r="645" spans="1:7" x14ac:dyDescent="0.2">
      <c r="A645" s="46" t="s">
        <v>11531</v>
      </c>
      <c r="B645" s="47" t="s">
        <v>11532</v>
      </c>
      <c r="C645" s="48" t="s">
        <v>105</v>
      </c>
      <c r="D645" s="49">
        <v>3918.83</v>
      </c>
      <c r="E645" s="49">
        <v>63.69</v>
      </c>
      <c r="F645" s="49">
        <v>3982.52</v>
      </c>
      <c r="G645" s="26">
        <v>15</v>
      </c>
    </row>
    <row r="646" spans="1:7" x14ac:dyDescent="0.2">
      <c r="A646" s="46" t="s">
        <v>11533</v>
      </c>
      <c r="B646" s="47" t="s">
        <v>11534</v>
      </c>
      <c r="C646" s="48" t="s">
        <v>105</v>
      </c>
      <c r="D646" s="49">
        <v>386.87</v>
      </c>
      <c r="E646" s="49">
        <v>63.69</v>
      </c>
      <c r="F646" s="49">
        <v>450.56</v>
      </c>
      <c r="G646" s="26">
        <v>15</v>
      </c>
    </row>
    <row r="647" spans="1:7" ht="28.5" x14ac:dyDescent="0.2">
      <c r="A647" s="46" t="s">
        <v>11535</v>
      </c>
      <c r="B647" s="47" t="s">
        <v>11536</v>
      </c>
      <c r="C647" s="48" t="s">
        <v>105</v>
      </c>
      <c r="D647" s="49">
        <v>406.2</v>
      </c>
      <c r="E647" s="49">
        <v>418.64</v>
      </c>
      <c r="F647" s="49">
        <v>824.84</v>
      </c>
      <c r="G647" s="26">
        <v>15</v>
      </c>
    </row>
    <row r="648" spans="1:7" ht="28.5" x14ac:dyDescent="0.2">
      <c r="A648" s="46" t="s">
        <v>11537</v>
      </c>
      <c r="B648" s="47" t="s">
        <v>11538</v>
      </c>
      <c r="C648" s="48" t="s">
        <v>105</v>
      </c>
      <c r="D648" s="49">
        <v>2387.8200000000002</v>
      </c>
      <c r="E648" s="49">
        <v>766.16</v>
      </c>
      <c r="F648" s="49">
        <v>3153.98</v>
      </c>
      <c r="G648" s="26">
        <v>15</v>
      </c>
    </row>
    <row r="649" spans="1:7" x14ac:dyDescent="0.2">
      <c r="A649" s="46" t="s">
        <v>11539</v>
      </c>
      <c r="B649" s="47" t="s">
        <v>11540</v>
      </c>
      <c r="C649" s="48"/>
      <c r="D649" s="49"/>
      <c r="E649" s="49"/>
      <c r="F649" s="49"/>
    </row>
    <row r="650" spans="1:7" ht="28.5" x14ac:dyDescent="0.2">
      <c r="A650" s="46" t="s">
        <v>11541</v>
      </c>
      <c r="B650" s="47" t="s">
        <v>11542</v>
      </c>
      <c r="C650" s="48" t="s">
        <v>105</v>
      </c>
      <c r="D650" s="49">
        <v>538.89</v>
      </c>
      <c r="E650" s="49">
        <v>56.78</v>
      </c>
      <c r="F650" s="49">
        <v>595.66999999999996</v>
      </c>
      <c r="G650" s="26">
        <v>15</v>
      </c>
    </row>
    <row r="651" spans="1:7" x14ac:dyDescent="0.2">
      <c r="A651" s="46" t="s">
        <v>11543</v>
      </c>
      <c r="B651" s="47" t="s">
        <v>11544</v>
      </c>
      <c r="C651" s="48"/>
      <c r="D651" s="49"/>
      <c r="E651" s="49"/>
      <c r="F651" s="49"/>
    </row>
    <row r="652" spans="1:7" ht="28.5" x14ac:dyDescent="0.2">
      <c r="A652" s="46" t="s">
        <v>11545</v>
      </c>
      <c r="B652" s="47" t="s">
        <v>11546</v>
      </c>
      <c r="C652" s="48" t="s">
        <v>105</v>
      </c>
      <c r="D652" s="49"/>
      <c r="E652" s="49">
        <v>95.77</v>
      </c>
      <c r="F652" s="49">
        <v>95.77</v>
      </c>
      <c r="G652" s="26">
        <v>15</v>
      </c>
    </row>
    <row r="653" spans="1:7" ht="28.5" x14ac:dyDescent="0.2">
      <c r="A653" s="46" t="s">
        <v>11547</v>
      </c>
      <c r="B653" s="47" t="s">
        <v>11548</v>
      </c>
      <c r="C653" s="48" t="s">
        <v>105</v>
      </c>
      <c r="D653" s="49"/>
      <c r="E653" s="49">
        <v>191.54</v>
      </c>
      <c r="F653" s="49">
        <v>191.54</v>
      </c>
      <c r="G653" s="26">
        <v>15</v>
      </c>
    </row>
    <row r="654" spans="1:7" ht="28.5" x14ac:dyDescent="0.2">
      <c r="A654" s="46" t="s">
        <v>11549</v>
      </c>
      <c r="B654" s="47" t="s">
        <v>11550</v>
      </c>
      <c r="C654" s="48" t="s">
        <v>105</v>
      </c>
      <c r="D654" s="49"/>
      <c r="E654" s="49">
        <v>132.30000000000001</v>
      </c>
      <c r="F654" s="49">
        <v>132.30000000000001</v>
      </c>
      <c r="G654" s="26">
        <v>15</v>
      </c>
    </row>
    <row r="655" spans="1:7" ht="28.5" x14ac:dyDescent="0.2">
      <c r="A655" s="46" t="s">
        <v>11551</v>
      </c>
      <c r="B655" s="47" t="s">
        <v>11552</v>
      </c>
      <c r="C655" s="48" t="s">
        <v>105</v>
      </c>
      <c r="D655" s="49">
        <v>62.73</v>
      </c>
      <c r="E655" s="49">
        <v>73.06</v>
      </c>
      <c r="F655" s="49">
        <v>135.79</v>
      </c>
      <c r="G655" s="26">
        <v>15</v>
      </c>
    </row>
    <row r="656" spans="1:7" ht="28.5" x14ac:dyDescent="0.2">
      <c r="A656" s="46" t="s">
        <v>11553</v>
      </c>
      <c r="B656" s="47" t="s">
        <v>11554</v>
      </c>
      <c r="C656" s="48" t="s">
        <v>17</v>
      </c>
      <c r="D656" s="49">
        <v>16.170000000000002</v>
      </c>
      <c r="E656" s="49"/>
      <c r="F656" s="49">
        <v>16.170000000000002</v>
      </c>
      <c r="G656" s="26">
        <v>15</v>
      </c>
    </row>
    <row r="657" spans="1:7" x14ac:dyDescent="0.2">
      <c r="A657" s="46" t="s">
        <v>11555</v>
      </c>
      <c r="B657" s="47" t="s">
        <v>11556</v>
      </c>
      <c r="C657" s="48"/>
      <c r="D657" s="49"/>
      <c r="E657" s="49"/>
      <c r="F657" s="49"/>
    </row>
    <row r="658" spans="1:7" x14ac:dyDescent="0.2">
      <c r="A658" s="46" t="s">
        <v>11557</v>
      </c>
      <c r="B658" s="47" t="s">
        <v>11558</v>
      </c>
      <c r="C658" s="48" t="s">
        <v>105</v>
      </c>
      <c r="D658" s="49">
        <v>195.5</v>
      </c>
      <c r="E658" s="49">
        <v>79.489999999999995</v>
      </c>
      <c r="F658" s="49">
        <v>274.99</v>
      </c>
      <c r="G658" s="26">
        <v>15</v>
      </c>
    </row>
    <row r="659" spans="1:7" x14ac:dyDescent="0.2">
      <c r="A659" s="46" t="s">
        <v>11559</v>
      </c>
      <c r="B659" s="47" t="s">
        <v>11560</v>
      </c>
      <c r="C659" s="48" t="s">
        <v>105</v>
      </c>
      <c r="D659" s="49">
        <v>184.96</v>
      </c>
      <c r="E659" s="49">
        <v>34.07</v>
      </c>
      <c r="F659" s="49">
        <v>219.03</v>
      </c>
      <c r="G659" s="26">
        <v>15</v>
      </c>
    </row>
    <row r="660" spans="1:7" x14ac:dyDescent="0.2">
      <c r="A660" s="46" t="s">
        <v>11561</v>
      </c>
      <c r="B660" s="47" t="s">
        <v>11562</v>
      </c>
      <c r="C660" s="48" t="s">
        <v>17</v>
      </c>
      <c r="D660" s="49">
        <v>1.41</v>
      </c>
      <c r="E660" s="49">
        <v>0.68</v>
      </c>
      <c r="F660" s="49">
        <v>2.09</v>
      </c>
      <c r="G660" s="26">
        <v>15</v>
      </c>
    </row>
    <row r="661" spans="1:7" ht="28.5" x14ac:dyDescent="0.2">
      <c r="A661" s="46" t="s">
        <v>11563</v>
      </c>
      <c r="B661" s="47" t="s">
        <v>11564</v>
      </c>
      <c r="C661" s="48" t="s">
        <v>105</v>
      </c>
      <c r="D661" s="49">
        <v>1209.29</v>
      </c>
      <c r="E661" s="49">
        <v>104.66</v>
      </c>
      <c r="F661" s="49">
        <v>1313.95</v>
      </c>
      <c r="G661" s="26">
        <v>15</v>
      </c>
    </row>
    <row r="662" spans="1:7" x14ac:dyDescent="0.2">
      <c r="A662" s="46" t="s">
        <v>11565</v>
      </c>
      <c r="B662" s="47" t="s">
        <v>11566</v>
      </c>
      <c r="C662" s="48" t="s">
        <v>105</v>
      </c>
      <c r="D662" s="49">
        <v>343.88</v>
      </c>
      <c r="E662" s="49">
        <v>45.42</v>
      </c>
      <c r="F662" s="49">
        <v>389.3</v>
      </c>
      <c r="G662" s="26">
        <v>15</v>
      </c>
    </row>
    <row r="663" spans="1:7" ht="28.5" x14ac:dyDescent="0.2">
      <c r="A663" s="46" t="s">
        <v>11567</v>
      </c>
      <c r="B663" s="47" t="s">
        <v>11568</v>
      </c>
      <c r="C663" s="48" t="s">
        <v>105</v>
      </c>
      <c r="D663" s="49"/>
      <c r="E663" s="49">
        <v>45.42</v>
      </c>
      <c r="F663" s="49">
        <v>45.42</v>
      </c>
      <c r="G663" s="26">
        <v>15</v>
      </c>
    </row>
    <row r="664" spans="1:7" x14ac:dyDescent="0.2">
      <c r="A664" s="46" t="s">
        <v>11569</v>
      </c>
      <c r="B664" s="47" t="s">
        <v>11570</v>
      </c>
      <c r="C664" s="48" t="s">
        <v>105</v>
      </c>
      <c r="D664" s="49">
        <v>244</v>
      </c>
      <c r="E664" s="49">
        <v>22.71</v>
      </c>
      <c r="F664" s="49">
        <v>266.70999999999998</v>
      </c>
      <c r="G664" s="26">
        <v>15</v>
      </c>
    </row>
    <row r="665" spans="1:7" x14ac:dyDescent="0.2">
      <c r="A665" s="46" t="s">
        <v>11571</v>
      </c>
      <c r="B665" s="47" t="s">
        <v>11572</v>
      </c>
      <c r="C665" s="48" t="s">
        <v>105</v>
      </c>
      <c r="D665" s="49">
        <v>209.29</v>
      </c>
      <c r="E665" s="49">
        <v>68.13</v>
      </c>
      <c r="F665" s="49">
        <v>277.42</v>
      </c>
      <c r="G665" s="26">
        <v>15</v>
      </c>
    </row>
    <row r="666" spans="1:7" x14ac:dyDescent="0.2">
      <c r="A666" s="46" t="s">
        <v>11573</v>
      </c>
      <c r="B666" s="47" t="s">
        <v>11574</v>
      </c>
      <c r="C666" s="48" t="s">
        <v>105</v>
      </c>
      <c r="D666" s="49">
        <v>195.5</v>
      </c>
      <c r="E666" s="49">
        <v>107.13</v>
      </c>
      <c r="F666" s="49">
        <v>302.63</v>
      </c>
      <c r="G666" s="26">
        <v>15</v>
      </c>
    </row>
    <row r="667" spans="1:7" x14ac:dyDescent="0.2">
      <c r="A667" s="46" t="s">
        <v>11575</v>
      </c>
      <c r="B667" s="47" t="s">
        <v>11576</v>
      </c>
      <c r="C667" s="48" t="s">
        <v>105</v>
      </c>
      <c r="D667" s="49">
        <v>214.62</v>
      </c>
      <c r="E667" s="49">
        <v>0.23</v>
      </c>
      <c r="F667" s="49">
        <v>214.85</v>
      </c>
      <c r="G667" s="26">
        <v>15</v>
      </c>
    </row>
    <row r="668" spans="1:7" ht="28.5" x14ac:dyDescent="0.2">
      <c r="A668" s="46" t="s">
        <v>11577</v>
      </c>
      <c r="B668" s="47" t="s">
        <v>11578</v>
      </c>
      <c r="C668" s="48" t="s">
        <v>105</v>
      </c>
      <c r="D668" s="49">
        <v>393.45</v>
      </c>
      <c r="E668" s="49">
        <v>18.170000000000002</v>
      </c>
      <c r="F668" s="49">
        <v>411.62</v>
      </c>
      <c r="G668" s="26">
        <v>15</v>
      </c>
    </row>
    <row r="669" spans="1:7" ht="28.5" x14ac:dyDescent="0.2">
      <c r="A669" s="46" t="s">
        <v>11579</v>
      </c>
      <c r="B669" s="47" t="s">
        <v>11580</v>
      </c>
      <c r="C669" s="48" t="s">
        <v>105</v>
      </c>
      <c r="D669" s="49">
        <v>1153.8599999999999</v>
      </c>
      <c r="E669" s="49">
        <v>18.170000000000002</v>
      </c>
      <c r="F669" s="49">
        <v>1172.03</v>
      </c>
      <c r="G669" s="26">
        <v>15</v>
      </c>
    </row>
    <row r="670" spans="1:7" x14ac:dyDescent="0.2">
      <c r="A670" s="46" t="s">
        <v>11581</v>
      </c>
      <c r="B670" s="47" t="s">
        <v>11582</v>
      </c>
      <c r="C670" s="48"/>
      <c r="D670" s="49"/>
      <c r="E670" s="49"/>
      <c r="F670" s="49"/>
    </row>
    <row r="671" spans="1:7" x14ac:dyDescent="0.2">
      <c r="A671" s="46" t="s">
        <v>11583</v>
      </c>
      <c r="B671" s="47" t="s">
        <v>11584</v>
      </c>
      <c r="C671" s="48" t="s">
        <v>17</v>
      </c>
      <c r="D671" s="49">
        <v>2.77</v>
      </c>
      <c r="E671" s="49">
        <v>5.68</v>
      </c>
      <c r="F671" s="49">
        <v>8.4499999999999993</v>
      </c>
      <c r="G671" s="26">
        <v>15</v>
      </c>
    </row>
    <row r="672" spans="1:7" ht="28.5" x14ac:dyDescent="0.2">
      <c r="A672" s="46" t="s">
        <v>11585</v>
      </c>
      <c r="B672" s="47" t="s">
        <v>11586</v>
      </c>
      <c r="C672" s="48" t="s">
        <v>26</v>
      </c>
      <c r="D672" s="49">
        <v>11.92</v>
      </c>
      <c r="E672" s="49"/>
      <c r="F672" s="49">
        <v>11.92</v>
      </c>
      <c r="G672" s="26">
        <v>15</v>
      </c>
    </row>
    <row r="673" spans="1:7" x14ac:dyDescent="0.2">
      <c r="A673" s="46" t="s">
        <v>11587</v>
      </c>
      <c r="B673" s="47" t="s">
        <v>11588</v>
      </c>
      <c r="C673" s="48" t="s">
        <v>17</v>
      </c>
      <c r="D673" s="49">
        <v>3.99</v>
      </c>
      <c r="E673" s="49">
        <v>5.68</v>
      </c>
      <c r="F673" s="49">
        <v>9.67</v>
      </c>
      <c r="G673" s="26">
        <v>15</v>
      </c>
    </row>
    <row r="674" spans="1:7" ht="28.5" x14ac:dyDescent="0.2">
      <c r="A674" s="46" t="s">
        <v>11589</v>
      </c>
      <c r="B674" s="47" t="s">
        <v>11590</v>
      </c>
      <c r="C674" s="48" t="s">
        <v>105</v>
      </c>
      <c r="D674" s="49">
        <v>9273.2000000000007</v>
      </c>
      <c r="E674" s="49">
        <v>1972.46</v>
      </c>
      <c r="F674" s="49">
        <v>11245.66</v>
      </c>
      <c r="G674" s="26">
        <v>15</v>
      </c>
    </row>
    <row r="675" spans="1:7" ht="28.5" x14ac:dyDescent="0.2">
      <c r="A675" s="46" t="s">
        <v>11591</v>
      </c>
      <c r="B675" s="47" t="s">
        <v>11592</v>
      </c>
      <c r="C675" s="48" t="s">
        <v>26</v>
      </c>
      <c r="D675" s="49">
        <v>191.65</v>
      </c>
      <c r="E675" s="49">
        <v>151.05000000000001</v>
      </c>
      <c r="F675" s="49">
        <v>342.7</v>
      </c>
      <c r="G675" s="26">
        <v>15</v>
      </c>
    </row>
    <row r="676" spans="1:7" ht="28.5" x14ac:dyDescent="0.2">
      <c r="A676" s="46" t="s">
        <v>11593</v>
      </c>
      <c r="B676" s="47" t="s">
        <v>11594</v>
      </c>
      <c r="C676" s="48" t="s">
        <v>284</v>
      </c>
      <c r="D676" s="49">
        <v>7.66</v>
      </c>
      <c r="E676" s="49">
        <v>0.38</v>
      </c>
      <c r="F676" s="49">
        <v>8.0399999999999991</v>
      </c>
      <c r="G676" s="26">
        <v>15</v>
      </c>
    </row>
    <row r="677" spans="1:7" x14ac:dyDescent="0.2">
      <c r="A677" s="46" t="s">
        <v>11595</v>
      </c>
      <c r="B677" s="47" t="s">
        <v>11596</v>
      </c>
      <c r="C677" s="48"/>
      <c r="D677" s="49"/>
      <c r="E677" s="49"/>
      <c r="F677" s="49"/>
    </row>
    <row r="678" spans="1:7" x14ac:dyDescent="0.2">
      <c r="A678" s="46" t="s">
        <v>11597</v>
      </c>
      <c r="B678" s="47" t="s">
        <v>11598</v>
      </c>
      <c r="C678" s="48"/>
      <c r="D678" s="49"/>
      <c r="E678" s="49"/>
      <c r="F678" s="49"/>
    </row>
    <row r="679" spans="1:7" x14ac:dyDescent="0.2">
      <c r="A679" s="46" t="s">
        <v>11599</v>
      </c>
      <c r="B679" s="47" t="s">
        <v>11600</v>
      </c>
      <c r="C679" s="48" t="s">
        <v>26</v>
      </c>
      <c r="D679" s="49">
        <v>18.87</v>
      </c>
      <c r="E679" s="49">
        <v>53.01</v>
      </c>
      <c r="F679" s="49">
        <v>71.88</v>
      </c>
      <c r="G679" s="26">
        <v>15</v>
      </c>
    </row>
    <row r="680" spans="1:7" x14ac:dyDescent="0.2">
      <c r="A680" s="46" t="s">
        <v>11601</v>
      </c>
      <c r="B680" s="47" t="s">
        <v>11602</v>
      </c>
      <c r="C680" s="48" t="s">
        <v>26</v>
      </c>
      <c r="D680" s="49">
        <v>30.52</v>
      </c>
      <c r="E680" s="49">
        <v>55.12</v>
      </c>
      <c r="F680" s="49">
        <v>85.64</v>
      </c>
      <c r="G680" s="26">
        <v>15</v>
      </c>
    </row>
    <row r="681" spans="1:7" x14ac:dyDescent="0.2">
      <c r="A681" s="46" t="s">
        <v>11603</v>
      </c>
      <c r="B681" s="47" t="s">
        <v>11604</v>
      </c>
      <c r="C681" s="48" t="s">
        <v>26</v>
      </c>
      <c r="D681" s="49">
        <v>45.71</v>
      </c>
      <c r="E681" s="49">
        <v>87.75</v>
      </c>
      <c r="F681" s="49">
        <v>133.46</v>
      </c>
      <c r="G681" s="26">
        <v>15</v>
      </c>
    </row>
    <row r="682" spans="1:7" x14ac:dyDescent="0.2">
      <c r="A682" s="46" t="s">
        <v>11605</v>
      </c>
      <c r="B682" s="47" t="s">
        <v>11606</v>
      </c>
      <c r="C682" s="48"/>
      <c r="D682" s="49"/>
      <c r="E682" s="49"/>
      <c r="F682" s="49"/>
    </row>
    <row r="683" spans="1:7" ht="28.5" x14ac:dyDescent="0.2">
      <c r="A683" s="46" t="s">
        <v>11607</v>
      </c>
      <c r="B683" s="47" t="s">
        <v>11608</v>
      </c>
      <c r="C683" s="48" t="s">
        <v>10304</v>
      </c>
      <c r="D683" s="49">
        <v>29246.12</v>
      </c>
      <c r="E683" s="49"/>
      <c r="F683" s="49">
        <v>29246.12</v>
      </c>
      <c r="G683" s="26">
        <v>15</v>
      </c>
    </row>
    <row r="684" spans="1:7" x14ac:dyDescent="0.2">
      <c r="A684" s="46" t="s">
        <v>11609</v>
      </c>
      <c r="B684" s="47" t="s">
        <v>11610</v>
      </c>
      <c r="C684" s="48" t="s">
        <v>26</v>
      </c>
      <c r="D684" s="49">
        <v>181.75</v>
      </c>
      <c r="E684" s="49">
        <v>2.27</v>
      </c>
      <c r="F684" s="49">
        <v>184.02</v>
      </c>
      <c r="G684" s="26">
        <v>15</v>
      </c>
    </row>
    <row r="685" spans="1:7" x14ac:dyDescent="0.2">
      <c r="A685" s="46" t="s">
        <v>11611</v>
      </c>
      <c r="B685" s="47" t="s">
        <v>11612</v>
      </c>
      <c r="C685" s="48" t="s">
        <v>26</v>
      </c>
      <c r="D685" s="49">
        <v>196.51</v>
      </c>
      <c r="E685" s="49">
        <v>2.27</v>
      </c>
      <c r="F685" s="49">
        <v>198.78</v>
      </c>
      <c r="G685" s="26">
        <v>15</v>
      </c>
    </row>
    <row r="686" spans="1:7" x14ac:dyDescent="0.2">
      <c r="A686" s="46" t="s">
        <v>11613</v>
      </c>
      <c r="B686" s="47" t="s">
        <v>11614</v>
      </c>
      <c r="C686" s="48" t="s">
        <v>26</v>
      </c>
      <c r="D686" s="49">
        <v>205.58</v>
      </c>
      <c r="E686" s="49">
        <v>2.27</v>
      </c>
      <c r="F686" s="49">
        <v>207.85</v>
      </c>
      <c r="G686" s="26">
        <v>15</v>
      </c>
    </row>
    <row r="687" spans="1:7" x14ac:dyDescent="0.2">
      <c r="A687" s="46" t="s">
        <v>11615</v>
      </c>
      <c r="B687" s="47" t="s">
        <v>11616</v>
      </c>
      <c r="C687" s="48" t="s">
        <v>26</v>
      </c>
      <c r="D687" s="49">
        <v>217.91</v>
      </c>
      <c r="E687" s="49">
        <v>2.27</v>
      </c>
      <c r="F687" s="49">
        <v>220.18</v>
      </c>
      <c r="G687" s="26">
        <v>15</v>
      </c>
    </row>
    <row r="688" spans="1:7" x14ac:dyDescent="0.2">
      <c r="A688" s="46" t="s">
        <v>11617</v>
      </c>
      <c r="B688" s="47" t="s">
        <v>11618</v>
      </c>
      <c r="C688" s="48" t="s">
        <v>26</v>
      </c>
      <c r="D688" s="49">
        <v>251.12</v>
      </c>
      <c r="E688" s="49">
        <v>2.27</v>
      </c>
      <c r="F688" s="49">
        <v>253.39</v>
      </c>
      <c r="G688" s="26">
        <v>15</v>
      </c>
    </row>
    <row r="689" spans="1:7" x14ac:dyDescent="0.2">
      <c r="A689" s="46" t="s">
        <v>11619</v>
      </c>
      <c r="B689" s="47" t="s">
        <v>11620</v>
      </c>
      <c r="C689" s="48"/>
      <c r="D689" s="49"/>
      <c r="E689" s="49"/>
      <c r="F689" s="49"/>
    </row>
    <row r="690" spans="1:7" ht="28.5" x14ac:dyDescent="0.2">
      <c r="A690" s="46" t="s">
        <v>11621</v>
      </c>
      <c r="B690" s="47" t="s">
        <v>11622</v>
      </c>
      <c r="C690" s="48" t="s">
        <v>10304</v>
      </c>
      <c r="D690" s="49">
        <v>2552.3000000000002</v>
      </c>
      <c r="E690" s="49"/>
      <c r="F690" s="49">
        <v>2552.3000000000002</v>
      </c>
      <c r="G690" s="26">
        <v>15</v>
      </c>
    </row>
    <row r="691" spans="1:7" ht="28.5" x14ac:dyDescent="0.2">
      <c r="A691" s="46" t="s">
        <v>11623</v>
      </c>
      <c r="B691" s="47" t="s">
        <v>11624</v>
      </c>
      <c r="C691" s="48" t="s">
        <v>26</v>
      </c>
      <c r="D691" s="49">
        <v>43.29</v>
      </c>
      <c r="E691" s="49">
        <v>16.79</v>
      </c>
      <c r="F691" s="49">
        <v>60.08</v>
      </c>
      <c r="G691" s="26">
        <v>15</v>
      </c>
    </row>
    <row r="692" spans="1:7" ht="28.5" x14ac:dyDescent="0.2">
      <c r="A692" s="46" t="s">
        <v>11625</v>
      </c>
      <c r="B692" s="47" t="s">
        <v>11626</v>
      </c>
      <c r="C692" s="48" t="s">
        <v>26</v>
      </c>
      <c r="D692" s="49">
        <v>58.92</v>
      </c>
      <c r="E692" s="49">
        <v>24.25</v>
      </c>
      <c r="F692" s="49">
        <v>83.17</v>
      </c>
      <c r="G692" s="26">
        <v>15</v>
      </c>
    </row>
    <row r="693" spans="1:7" ht="28.5" x14ac:dyDescent="0.2">
      <c r="A693" s="46" t="s">
        <v>11627</v>
      </c>
      <c r="B693" s="47" t="s">
        <v>11628</v>
      </c>
      <c r="C693" s="48" t="s">
        <v>26</v>
      </c>
      <c r="D693" s="49">
        <v>77.319999999999993</v>
      </c>
      <c r="E693" s="49">
        <v>33.229999999999997</v>
      </c>
      <c r="F693" s="49">
        <v>110.55</v>
      </c>
      <c r="G693" s="26">
        <v>15</v>
      </c>
    </row>
    <row r="694" spans="1:7" ht="28.5" x14ac:dyDescent="0.2">
      <c r="A694" s="46" t="s">
        <v>11629</v>
      </c>
      <c r="B694" s="47" t="s">
        <v>11630</v>
      </c>
      <c r="C694" s="48" t="s">
        <v>26</v>
      </c>
      <c r="D694" s="49">
        <v>100.38</v>
      </c>
      <c r="E694" s="49">
        <v>43.97</v>
      </c>
      <c r="F694" s="49">
        <v>144.35</v>
      </c>
      <c r="G694" s="26">
        <v>15</v>
      </c>
    </row>
    <row r="695" spans="1:7" x14ac:dyDescent="0.2">
      <c r="A695" s="46" t="s">
        <v>11631</v>
      </c>
      <c r="B695" s="47" t="s">
        <v>11632</v>
      </c>
      <c r="C695" s="48"/>
      <c r="D695" s="49"/>
      <c r="E695" s="49"/>
      <c r="F695" s="49"/>
    </row>
    <row r="696" spans="1:7" ht="28.5" x14ac:dyDescent="0.2">
      <c r="A696" s="46" t="s">
        <v>11633</v>
      </c>
      <c r="B696" s="47" t="s">
        <v>11634</v>
      </c>
      <c r="C696" s="48" t="s">
        <v>10304</v>
      </c>
      <c r="D696" s="49">
        <v>3099.83</v>
      </c>
      <c r="E696" s="49"/>
      <c r="F696" s="49">
        <v>3099.83</v>
      </c>
      <c r="G696" s="26">
        <v>15</v>
      </c>
    </row>
    <row r="697" spans="1:7" x14ac:dyDescent="0.2">
      <c r="A697" s="46" t="s">
        <v>11635</v>
      </c>
      <c r="B697" s="47" t="s">
        <v>11636</v>
      </c>
      <c r="C697" s="48" t="s">
        <v>26</v>
      </c>
      <c r="D697" s="49">
        <v>63.81</v>
      </c>
      <c r="E697" s="49">
        <v>14.13</v>
      </c>
      <c r="F697" s="49">
        <v>77.94</v>
      </c>
      <c r="G697" s="26">
        <v>15</v>
      </c>
    </row>
    <row r="698" spans="1:7" x14ac:dyDescent="0.2">
      <c r="A698" s="46" t="s">
        <v>11637</v>
      </c>
      <c r="B698" s="47" t="s">
        <v>11638</v>
      </c>
      <c r="C698" s="48" t="s">
        <v>26</v>
      </c>
      <c r="D698" s="49">
        <v>82.89</v>
      </c>
      <c r="E698" s="49">
        <v>20.39</v>
      </c>
      <c r="F698" s="49">
        <v>103.28</v>
      </c>
      <c r="G698" s="26">
        <v>15</v>
      </c>
    </row>
    <row r="699" spans="1:7" x14ac:dyDescent="0.2">
      <c r="A699" s="46" t="s">
        <v>11639</v>
      </c>
      <c r="B699" s="47" t="s">
        <v>11640</v>
      </c>
      <c r="C699" s="48" t="s">
        <v>26</v>
      </c>
      <c r="D699" s="49">
        <v>108.37</v>
      </c>
      <c r="E699" s="49">
        <v>27.81</v>
      </c>
      <c r="F699" s="49">
        <v>136.18</v>
      </c>
      <c r="G699" s="26">
        <v>15</v>
      </c>
    </row>
    <row r="700" spans="1:7" x14ac:dyDescent="0.2">
      <c r="A700" s="46" t="s">
        <v>11641</v>
      </c>
      <c r="B700" s="47" t="s">
        <v>11642</v>
      </c>
      <c r="C700" s="48" t="s">
        <v>26</v>
      </c>
      <c r="D700" s="49">
        <v>166.11</v>
      </c>
      <c r="E700" s="49">
        <v>36.26</v>
      </c>
      <c r="F700" s="49">
        <v>202.37</v>
      </c>
      <c r="G700" s="26">
        <v>15</v>
      </c>
    </row>
    <row r="701" spans="1:7" x14ac:dyDescent="0.2">
      <c r="A701" s="46" t="s">
        <v>11643</v>
      </c>
      <c r="B701" s="47" t="s">
        <v>11644</v>
      </c>
      <c r="C701" s="48"/>
      <c r="D701" s="49"/>
      <c r="E701" s="49"/>
      <c r="F701" s="49"/>
    </row>
    <row r="702" spans="1:7" ht="28.5" x14ac:dyDescent="0.2">
      <c r="A702" s="46" t="s">
        <v>11645</v>
      </c>
      <c r="B702" s="47" t="s">
        <v>11646</v>
      </c>
      <c r="C702" s="48" t="s">
        <v>10304</v>
      </c>
      <c r="D702" s="49">
        <v>32754.42</v>
      </c>
      <c r="E702" s="49"/>
      <c r="F702" s="49">
        <v>32754.42</v>
      </c>
      <c r="G702" s="26">
        <v>15</v>
      </c>
    </row>
    <row r="703" spans="1:7" x14ac:dyDescent="0.2">
      <c r="A703" s="46" t="s">
        <v>11647</v>
      </c>
      <c r="B703" s="47" t="s">
        <v>11648</v>
      </c>
      <c r="C703" s="48" t="s">
        <v>26</v>
      </c>
      <c r="D703" s="49">
        <v>252.21</v>
      </c>
      <c r="E703" s="49">
        <v>10.28</v>
      </c>
      <c r="F703" s="49">
        <v>262.49</v>
      </c>
      <c r="G703" s="26">
        <v>15</v>
      </c>
    </row>
    <row r="704" spans="1:7" x14ac:dyDescent="0.2">
      <c r="A704" s="46" t="s">
        <v>11649</v>
      </c>
      <c r="B704" s="47" t="s">
        <v>11650</v>
      </c>
      <c r="C704" s="48" t="s">
        <v>26</v>
      </c>
      <c r="D704" s="49">
        <v>274.14</v>
      </c>
      <c r="E704" s="49">
        <v>12.89</v>
      </c>
      <c r="F704" s="49">
        <v>287.02999999999997</v>
      </c>
      <c r="G704" s="26">
        <v>15</v>
      </c>
    </row>
    <row r="705" spans="1:7" x14ac:dyDescent="0.2">
      <c r="A705" s="46" t="s">
        <v>11651</v>
      </c>
      <c r="B705" s="47" t="s">
        <v>11652</v>
      </c>
      <c r="C705" s="48" t="s">
        <v>26</v>
      </c>
      <c r="D705" s="49">
        <v>333.62</v>
      </c>
      <c r="E705" s="49">
        <v>19.510000000000002</v>
      </c>
      <c r="F705" s="49">
        <v>353.13</v>
      </c>
      <c r="G705" s="26">
        <v>15</v>
      </c>
    </row>
    <row r="706" spans="1:7" x14ac:dyDescent="0.2">
      <c r="A706" s="46" t="s">
        <v>11653</v>
      </c>
      <c r="B706" s="47" t="s">
        <v>11654</v>
      </c>
      <c r="C706" s="48" t="s">
        <v>26</v>
      </c>
      <c r="D706" s="49">
        <v>361.65</v>
      </c>
      <c r="E706" s="49">
        <v>27.3</v>
      </c>
      <c r="F706" s="49">
        <v>388.95</v>
      </c>
      <c r="G706" s="26">
        <v>15</v>
      </c>
    </row>
    <row r="707" spans="1:7" x14ac:dyDescent="0.2">
      <c r="A707" s="46" t="s">
        <v>11655</v>
      </c>
      <c r="B707" s="47" t="s">
        <v>11656</v>
      </c>
      <c r="C707" s="48" t="s">
        <v>26</v>
      </c>
      <c r="D707" s="49">
        <v>422.66</v>
      </c>
      <c r="E707" s="49">
        <v>41.71</v>
      </c>
      <c r="F707" s="49">
        <v>464.37</v>
      </c>
      <c r="G707" s="26">
        <v>15</v>
      </c>
    </row>
    <row r="708" spans="1:7" x14ac:dyDescent="0.2">
      <c r="A708" s="46" t="s">
        <v>11657</v>
      </c>
      <c r="B708" s="47" t="s">
        <v>11658</v>
      </c>
      <c r="C708" s="48" t="s">
        <v>26</v>
      </c>
      <c r="D708" s="49">
        <v>482.72</v>
      </c>
      <c r="E708" s="49">
        <v>48.91</v>
      </c>
      <c r="F708" s="49">
        <v>531.63</v>
      </c>
      <c r="G708" s="26">
        <v>15</v>
      </c>
    </row>
    <row r="709" spans="1:7" x14ac:dyDescent="0.2">
      <c r="A709" s="46" t="s">
        <v>11659</v>
      </c>
      <c r="B709" s="47" t="s">
        <v>11660</v>
      </c>
      <c r="C709" s="48" t="s">
        <v>26</v>
      </c>
      <c r="D709" s="49">
        <v>599.13</v>
      </c>
      <c r="E709" s="49">
        <v>57.84</v>
      </c>
      <c r="F709" s="49">
        <v>656.97</v>
      </c>
      <c r="G709" s="26">
        <v>15</v>
      </c>
    </row>
    <row r="710" spans="1:7" x14ac:dyDescent="0.2">
      <c r="A710" s="46" t="s">
        <v>11661</v>
      </c>
      <c r="B710" s="47" t="s">
        <v>11662</v>
      </c>
      <c r="C710" s="48" t="s">
        <v>26</v>
      </c>
      <c r="D710" s="49">
        <v>705.79</v>
      </c>
      <c r="E710" s="49">
        <v>48.91</v>
      </c>
      <c r="F710" s="49">
        <v>754.7</v>
      </c>
      <c r="G710" s="26">
        <v>15</v>
      </c>
    </row>
    <row r="711" spans="1:7" ht="28.5" x14ac:dyDescent="0.2">
      <c r="A711" s="46" t="s">
        <v>11663</v>
      </c>
      <c r="B711" s="47" t="s">
        <v>11664</v>
      </c>
      <c r="C711" s="48" t="s">
        <v>26</v>
      </c>
      <c r="D711" s="49">
        <v>404.96</v>
      </c>
      <c r="E711" s="49"/>
      <c r="F711" s="49">
        <v>404.96</v>
      </c>
      <c r="G711" s="26">
        <v>15</v>
      </c>
    </row>
    <row r="712" spans="1:7" ht="28.5" x14ac:dyDescent="0.2">
      <c r="A712" s="46" t="s">
        <v>11665</v>
      </c>
      <c r="B712" s="47" t="s">
        <v>11666</v>
      </c>
      <c r="C712" s="48" t="s">
        <v>26</v>
      </c>
      <c r="D712" s="49">
        <v>545.34</v>
      </c>
      <c r="E712" s="49"/>
      <c r="F712" s="49">
        <v>545.34</v>
      </c>
      <c r="G712" s="26">
        <v>15</v>
      </c>
    </row>
    <row r="713" spans="1:7" ht="28.5" x14ac:dyDescent="0.2">
      <c r="A713" s="46" t="s">
        <v>11667</v>
      </c>
      <c r="B713" s="47" t="s">
        <v>11668</v>
      </c>
      <c r="C713" s="48" t="s">
        <v>10304</v>
      </c>
      <c r="D713" s="49">
        <v>32754.42</v>
      </c>
      <c r="E713" s="49"/>
      <c r="F713" s="49">
        <v>32754.42</v>
      </c>
      <c r="G713" s="26">
        <v>15</v>
      </c>
    </row>
    <row r="714" spans="1:7" ht="28.5" x14ac:dyDescent="0.2">
      <c r="A714" s="46" t="s">
        <v>11669</v>
      </c>
      <c r="B714" s="47" t="s">
        <v>11670</v>
      </c>
      <c r="C714" s="48" t="s">
        <v>26</v>
      </c>
      <c r="D714" s="49">
        <v>1284.24</v>
      </c>
      <c r="E714" s="49"/>
      <c r="F714" s="49">
        <v>1284.24</v>
      </c>
      <c r="G714" s="26">
        <v>15</v>
      </c>
    </row>
    <row r="715" spans="1:7" ht="28.5" x14ac:dyDescent="0.2">
      <c r="A715" s="46" t="s">
        <v>11671</v>
      </c>
      <c r="B715" s="47" t="s">
        <v>11672</v>
      </c>
      <c r="C715" s="48" t="s">
        <v>26</v>
      </c>
      <c r="D715" s="49">
        <v>1475.3</v>
      </c>
      <c r="E715" s="49"/>
      <c r="F715" s="49">
        <v>1475.3</v>
      </c>
      <c r="G715" s="26">
        <v>15</v>
      </c>
    </row>
    <row r="716" spans="1:7" ht="28.5" x14ac:dyDescent="0.2">
      <c r="A716" s="46" t="s">
        <v>11673</v>
      </c>
      <c r="B716" s="47" t="s">
        <v>11674</v>
      </c>
      <c r="C716" s="48" t="s">
        <v>26</v>
      </c>
      <c r="D716" s="49">
        <v>1716.6</v>
      </c>
      <c r="E716" s="49"/>
      <c r="F716" s="49">
        <v>1716.6</v>
      </c>
      <c r="G716" s="26">
        <v>15</v>
      </c>
    </row>
    <row r="717" spans="1:7" ht="28.5" x14ac:dyDescent="0.2">
      <c r="A717" s="46" t="s">
        <v>11675</v>
      </c>
      <c r="B717" s="47" t="s">
        <v>11676</v>
      </c>
      <c r="C717" s="48" t="s">
        <v>26</v>
      </c>
      <c r="D717" s="49">
        <v>839</v>
      </c>
      <c r="E717" s="49"/>
      <c r="F717" s="49">
        <v>839</v>
      </c>
      <c r="G717" s="26">
        <v>15</v>
      </c>
    </row>
    <row r="718" spans="1:7" ht="28.5" x14ac:dyDescent="0.2">
      <c r="A718" s="46" t="s">
        <v>11677</v>
      </c>
      <c r="B718" s="47" t="s">
        <v>11678</v>
      </c>
      <c r="C718" s="48" t="s">
        <v>26</v>
      </c>
      <c r="D718" s="49">
        <v>962.12</v>
      </c>
      <c r="E718" s="49"/>
      <c r="F718" s="49">
        <v>962.12</v>
      </c>
      <c r="G718" s="26">
        <v>15</v>
      </c>
    </row>
    <row r="719" spans="1:7" ht="28.5" x14ac:dyDescent="0.2">
      <c r="A719" s="46" t="s">
        <v>11679</v>
      </c>
      <c r="B719" s="47" t="s">
        <v>11680</v>
      </c>
      <c r="C719" s="48" t="s">
        <v>105</v>
      </c>
      <c r="D719" s="49">
        <v>669.02</v>
      </c>
      <c r="E719" s="49"/>
      <c r="F719" s="49">
        <v>669.02</v>
      </c>
      <c r="G719" s="26">
        <v>15</v>
      </c>
    </row>
    <row r="720" spans="1:7" x14ac:dyDescent="0.2">
      <c r="A720" s="46" t="s">
        <v>11681</v>
      </c>
      <c r="B720" s="47" t="s">
        <v>11682</v>
      </c>
      <c r="C720" s="48"/>
      <c r="D720" s="49"/>
      <c r="E720" s="49"/>
      <c r="F720" s="49"/>
    </row>
    <row r="721" spans="1:7" ht="28.5" x14ac:dyDescent="0.2">
      <c r="A721" s="46" t="s">
        <v>11683</v>
      </c>
      <c r="B721" s="47" t="s">
        <v>11684</v>
      </c>
      <c r="C721" s="48" t="s">
        <v>10304</v>
      </c>
      <c r="D721" s="49">
        <v>1897.51</v>
      </c>
      <c r="E721" s="49"/>
      <c r="F721" s="49">
        <v>1897.51</v>
      </c>
      <c r="G721" s="26">
        <v>15</v>
      </c>
    </row>
    <row r="722" spans="1:7" x14ac:dyDescent="0.2">
      <c r="A722" s="46" t="s">
        <v>11685</v>
      </c>
      <c r="B722" s="47" t="s">
        <v>11686</v>
      </c>
      <c r="C722" s="48" t="s">
        <v>26</v>
      </c>
      <c r="D722" s="49">
        <v>40.119999999999997</v>
      </c>
      <c r="E722" s="49"/>
      <c r="F722" s="49">
        <v>40.119999999999997</v>
      </c>
      <c r="G722" s="26">
        <v>15</v>
      </c>
    </row>
    <row r="723" spans="1:7" x14ac:dyDescent="0.2">
      <c r="A723" s="46" t="s">
        <v>11687</v>
      </c>
      <c r="B723" s="47" t="s">
        <v>11688</v>
      </c>
      <c r="C723" s="48" t="s">
        <v>26</v>
      </c>
      <c r="D723" s="49">
        <v>45.6</v>
      </c>
      <c r="E723" s="49"/>
      <c r="F723" s="49">
        <v>45.6</v>
      </c>
      <c r="G723" s="26">
        <v>15</v>
      </c>
    </row>
    <row r="724" spans="1:7" x14ac:dyDescent="0.2">
      <c r="A724" s="46" t="s">
        <v>11689</v>
      </c>
      <c r="B724" s="47" t="s">
        <v>11690</v>
      </c>
      <c r="C724" s="48" t="s">
        <v>26</v>
      </c>
      <c r="D724" s="49">
        <v>75.59</v>
      </c>
      <c r="E724" s="49"/>
      <c r="F724" s="49">
        <v>75.59</v>
      </c>
      <c r="G724" s="26">
        <v>15</v>
      </c>
    </row>
    <row r="725" spans="1:7" ht="28.5" x14ac:dyDescent="0.2">
      <c r="A725" s="46" t="s">
        <v>11691</v>
      </c>
      <c r="B725" s="47" t="s">
        <v>11692</v>
      </c>
      <c r="C725" s="48" t="s">
        <v>105</v>
      </c>
      <c r="D725" s="49"/>
      <c r="E725" s="49">
        <v>558.29999999999995</v>
      </c>
      <c r="F725" s="49">
        <v>558.29999999999995</v>
      </c>
      <c r="G725" s="26">
        <v>15</v>
      </c>
    </row>
    <row r="726" spans="1:7" x14ac:dyDescent="0.2">
      <c r="A726" s="46" t="s">
        <v>11693</v>
      </c>
      <c r="B726" s="47" t="s">
        <v>11694</v>
      </c>
      <c r="C726" s="48"/>
      <c r="D726" s="49"/>
      <c r="E726" s="49"/>
      <c r="F726" s="49"/>
    </row>
    <row r="727" spans="1:7" ht="28.5" x14ac:dyDescent="0.2">
      <c r="A727" s="46" t="s">
        <v>11695</v>
      </c>
      <c r="B727" s="47" t="s">
        <v>11696</v>
      </c>
      <c r="C727" s="48" t="s">
        <v>10304</v>
      </c>
      <c r="D727" s="49">
        <v>43530.57</v>
      </c>
      <c r="E727" s="49"/>
      <c r="F727" s="49">
        <v>43530.57</v>
      </c>
      <c r="G727" s="26">
        <v>15</v>
      </c>
    </row>
    <row r="728" spans="1:7" x14ac:dyDescent="0.2">
      <c r="A728" s="46" t="s">
        <v>11697</v>
      </c>
      <c r="B728" s="47" t="s">
        <v>11698</v>
      </c>
      <c r="C728" s="48" t="s">
        <v>26</v>
      </c>
      <c r="D728" s="49">
        <v>43.66</v>
      </c>
      <c r="E728" s="49">
        <v>6.06</v>
      </c>
      <c r="F728" s="49">
        <v>49.72</v>
      </c>
      <c r="G728" s="26">
        <v>15</v>
      </c>
    </row>
    <row r="729" spans="1:7" x14ac:dyDescent="0.2">
      <c r="A729" s="46" t="s">
        <v>11699</v>
      </c>
      <c r="B729" s="47" t="s">
        <v>11700</v>
      </c>
      <c r="C729" s="48" t="s">
        <v>26</v>
      </c>
      <c r="D729" s="49">
        <v>56.06</v>
      </c>
      <c r="E729" s="49">
        <v>6.06</v>
      </c>
      <c r="F729" s="49">
        <v>62.12</v>
      </c>
      <c r="G729" s="26">
        <v>15</v>
      </c>
    </row>
    <row r="730" spans="1:7" x14ac:dyDescent="0.2">
      <c r="A730" s="46" t="s">
        <v>11701</v>
      </c>
      <c r="B730" s="47" t="s">
        <v>11702</v>
      </c>
      <c r="C730" s="48" t="s">
        <v>26</v>
      </c>
      <c r="D730" s="49">
        <v>66.45</v>
      </c>
      <c r="E730" s="49">
        <v>6.06</v>
      </c>
      <c r="F730" s="49">
        <v>72.510000000000005</v>
      </c>
      <c r="G730" s="26">
        <v>15</v>
      </c>
    </row>
    <row r="731" spans="1:7" x14ac:dyDescent="0.2">
      <c r="A731" s="46" t="s">
        <v>11703</v>
      </c>
      <c r="B731" s="47" t="s">
        <v>11704</v>
      </c>
      <c r="C731" s="48" t="s">
        <v>26</v>
      </c>
      <c r="D731" s="49">
        <v>78.760000000000005</v>
      </c>
      <c r="E731" s="49">
        <v>6.06</v>
      </c>
      <c r="F731" s="49">
        <v>84.82</v>
      </c>
      <c r="G731" s="26">
        <v>15</v>
      </c>
    </row>
    <row r="732" spans="1:7" x14ac:dyDescent="0.2">
      <c r="A732" s="46" t="s">
        <v>11705</v>
      </c>
      <c r="B732" s="47" t="s">
        <v>11706</v>
      </c>
      <c r="C732" s="48" t="s">
        <v>26</v>
      </c>
      <c r="D732" s="49">
        <v>98.89</v>
      </c>
      <c r="E732" s="49">
        <v>6.06</v>
      </c>
      <c r="F732" s="49">
        <v>104.95</v>
      </c>
      <c r="G732" s="26">
        <v>15</v>
      </c>
    </row>
    <row r="733" spans="1:7" x14ac:dyDescent="0.2">
      <c r="A733" s="46" t="s">
        <v>11707</v>
      </c>
      <c r="B733" s="47" t="s">
        <v>11708</v>
      </c>
      <c r="C733" s="48" t="s">
        <v>26</v>
      </c>
      <c r="D733" s="49">
        <v>116.26</v>
      </c>
      <c r="E733" s="49">
        <v>6.06</v>
      </c>
      <c r="F733" s="49">
        <v>122.32</v>
      </c>
      <c r="G733" s="26">
        <v>15</v>
      </c>
    </row>
    <row r="734" spans="1:7" x14ac:dyDescent="0.2">
      <c r="A734" s="46" t="s">
        <v>11709</v>
      </c>
      <c r="B734" s="47" t="s">
        <v>11710</v>
      </c>
      <c r="C734" s="48" t="s">
        <v>26</v>
      </c>
      <c r="D734" s="49">
        <v>155.61000000000001</v>
      </c>
      <c r="E734" s="49">
        <v>6.06</v>
      </c>
      <c r="F734" s="49">
        <v>161.66999999999999</v>
      </c>
      <c r="G734" s="26">
        <v>15</v>
      </c>
    </row>
    <row r="735" spans="1:7" x14ac:dyDescent="0.2">
      <c r="A735" s="46" t="s">
        <v>11711</v>
      </c>
      <c r="B735" s="47" t="s">
        <v>11712</v>
      </c>
      <c r="C735" s="48" t="s">
        <v>26</v>
      </c>
      <c r="D735" s="49">
        <v>195.22</v>
      </c>
      <c r="E735" s="49">
        <v>6.06</v>
      </c>
      <c r="F735" s="49">
        <v>201.28</v>
      </c>
      <c r="G735" s="26">
        <v>15</v>
      </c>
    </row>
    <row r="736" spans="1:7" x14ac:dyDescent="0.2">
      <c r="A736" s="46" t="s">
        <v>11713</v>
      </c>
      <c r="B736" s="47" t="s">
        <v>11714</v>
      </c>
      <c r="C736" s="48"/>
      <c r="D736" s="49"/>
      <c r="E736" s="49"/>
      <c r="F736" s="49"/>
    </row>
    <row r="737" spans="1:7" ht="42.75" x14ac:dyDescent="0.2">
      <c r="A737" s="46" t="s">
        <v>11715</v>
      </c>
      <c r="B737" s="47" t="s">
        <v>11716</v>
      </c>
      <c r="C737" s="48" t="s">
        <v>10304</v>
      </c>
      <c r="D737" s="49">
        <v>30410.47</v>
      </c>
      <c r="E737" s="49"/>
      <c r="F737" s="49">
        <v>30410.47</v>
      </c>
      <c r="G737" s="26">
        <v>15</v>
      </c>
    </row>
    <row r="738" spans="1:7" ht="28.5" x14ac:dyDescent="0.2">
      <c r="A738" s="46" t="s">
        <v>11717</v>
      </c>
      <c r="B738" s="47" t="s">
        <v>11718</v>
      </c>
      <c r="C738" s="48" t="s">
        <v>26</v>
      </c>
      <c r="D738" s="49">
        <v>362.15</v>
      </c>
      <c r="E738" s="49">
        <v>27.3</v>
      </c>
      <c r="F738" s="49">
        <v>389.45</v>
      </c>
      <c r="G738" s="26">
        <v>15</v>
      </c>
    </row>
    <row r="739" spans="1:7" ht="28.5" x14ac:dyDescent="0.2">
      <c r="A739" s="46" t="s">
        <v>11719</v>
      </c>
      <c r="B739" s="47" t="s">
        <v>11720</v>
      </c>
      <c r="C739" s="48" t="s">
        <v>26</v>
      </c>
      <c r="D739" s="49">
        <v>432.51</v>
      </c>
      <c r="E739" s="49">
        <v>41.71</v>
      </c>
      <c r="F739" s="49">
        <v>474.22</v>
      </c>
      <c r="G739" s="26">
        <v>15</v>
      </c>
    </row>
    <row r="740" spans="1:7" ht="28.5" x14ac:dyDescent="0.2">
      <c r="A740" s="46" t="s">
        <v>11721</v>
      </c>
      <c r="B740" s="47" t="s">
        <v>11722</v>
      </c>
      <c r="C740" s="48" t="s">
        <v>26</v>
      </c>
      <c r="D740" s="49">
        <v>491.41</v>
      </c>
      <c r="E740" s="49">
        <v>48.91</v>
      </c>
      <c r="F740" s="49">
        <v>540.32000000000005</v>
      </c>
      <c r="G740" s="26">
        <v>15</v>
      </c>
    </row>
    <row r="741" spans="1:7" x14ac:dyDescent="0.2">
      <c r="A741" s="46" t="s">
        <v>11723</v>
      </c>
      <c r="B741" s="47" t="s">
        <v>11724</v>
      </c>
      <c r="C741" s="48"/>
      <c r="D741" s="49"/>
      <c r="E741" s="49"/>
      <c r="F741" s="49"/>
    </row>
    <row r="742" spans="1:7" x14ac:dyDescent="0.2">
      <c r="A742" s="46" t="s">
        <v>11725</v>
      </c>
      <c r="B742" s="47" t="s">
        <v>11726</v>
      </c>
      <c r="C742" s="48"/>
      <c r="D742" s="49"/>
      <c r="E742" s="49"/>
      <c r="F742" s="49"/>
    </row>
    <row r="743" spans="1:7" ht="28.5" x14ac:dyDescent="0.2">
      <c r="A743" s="46" t="s">
        <v>11727</v>
      </c>
      <c r="B743" s="47" t="s">
        <v>11728</v>
      </c>
      <c r="C743" s="48" t="s">
        <v>17</v>
      </c>
      <c r="D743" s="49">
        <v>117.06</v>
      </c>
      <c r="E743" s="49">
        <v>36.65</v>
      </c>
      <c r="F743" s="49">
        <v>153.71</v>
      </c>
      <c r="G743" s="26">
        <v>15</v>
      </c>
    </row>
    <row r="744" spans="1:7" ht="28.5" x14ac:dyDescent="0.2">
      <c r="A744" s="46" t="s">
        <v>11729</v>
      </c>
      <c r="B744" s="47" t="s">
        <v>11730</v>
      </c>
      <c r="C744" s="48" t="s">
        <v>17</v>
      </c>
      <c r="D744" s="49">
        <v>124.31</v>
      </c>
      <c r="E744" s="49">
        <v>40.31</v>
      </c>
      <c r="F744" s="49">
        <v>164.62</v>
      </c>
      <c r="G744" s="26">
        <v>15</v>
      </c>
    </row>
    <row r="745" spans="1:7" ht="28.5" x14ac:dyDescent="0.2">
      <c r="A745" s="46" t="s">
        <v>11731</v>
      </c>
      <c r="B745" s="47" t="s">
        <v>11732</v>
      </c>
      <c r="C745" s="48" t="s">
        <v>17</v>
      </c>
      <c r="D745" s="49">
        <v>152.28</v>
      </c>
      <c r="E745" s="49">
        <v>43.96</v>
      </c>
      <c r="F745" s="49">
        <v>196.24</v>
      </c>
      <c r="G745" s="26">
        <v>15</v>
      </c>
    </row>
    <row r="746" spans="1:7" ht="28.5" x14ac:dyDescent="0.2">
      <c r="A746" s="46" t="s">
        <v>11733</v>
      </c>
      <c r="B746" s="47" t="s">
        <v>11734</v>
      </c>
      <c r="C746" s="48" t="s">
        <v>17</v>
      </c>
      <c r="D746" s="49">
        <v>161.31</v>
      </c>
      <c r="E746" s="49">
        <v>47.61</v>
      </c>
      <c r="F746" s="49">
        <v>208.92</v>
      </c>
      <c r="G746" s="26">
        <v>15</v>
      </c>
    </row>
    <row r="747" spans="1:7" ht="28.5" x14ac:dyDescent="0.2">
      <c r="A747" s="46" t="s">
        <v>11735</v>
      </c>
      <c r="B747" s="47" t="s">
        <v>11736</v>
      </c>
      <c r="C747" s="48" t="s">
        <v>17</v>
      </c>
      <c r="D747" s="49">
        <v>197.79</v>
      </c>
      <c r="E747" s="49">
        <v>52.26</v>
      </c>
      <c r="F747" s="49">
        <v>250.05</v>
      </c>
      <c r="G747" s="26">
        <v>15</v>
      </c>
    </row>
    <row r="748" spans="1:7" ht="28.5" x14ac:dyDescent="0.2">
      <c r="A748" s="46" t="s">
        <v>11737</v>
      </c>
      <c r="B748" s="47" t="s">
        <v>11738</v>
      </c>
      <c r="C748" s="48" t="s">
        <v>17</v>
      </c>
      <c r="D748" s="49">
        <v>140.32</v>
      </c>
      <c r="E748" s="49">
        <v>40.31</v>
      </c>
      <c r="F748" s="49">
        <v>180.63</v>
      </c>
      <c r="G748" s="26">
        <v>15</v>
      </c>
    </row>
    <row r="749" spans="1:7" ht="28.5" x14ac:dyDescent="0.2">
      <c r="A749" s="46" t="s">
        <v>11739</v>
      </c>
      <c r="B749" s="47" t="s">
        <v>11740</v>
      </c>
      <c r="C749" s="48" t="s">
        <v>17</v>
      </c>
      <c r="D749" s="49">
        <v>162.91999999999999</v>
      </c>
      <c r="E749" s="49">
        <v>40.31</v>
      </c>
      <c r="F749" s="49">
        <v>203.23</v>
      </c>
      <c r="G749" s="26">
        <v>15</v>
      </c>
    </row>
    <row r="750" spans="1:7" ht="28.5" x14ac:dyDescent="0.2">
      <c r="A750" s="46" t="s">
        <v>11741</v>
      </c>
      <c r="B750" s="47" t="s">
        <v>11742</v>
      </c>
      <c r="C750" s="48" t="s">
        <v>17</v>
      </c>
      <c r="D750" s="49">
        <v>201.23</v>
      </c>
      <c r="E750" s="49">
        <v>43.96</v>
      </c>
      <c r="F750" s="49">
        <v>245.19</v>
      </c>
      <c r="G750" s="26">
        <v>15</v>
      </c>
    </row>
    <row r="751" spans="1:7" ht="28.5" x14ac:dyDescent="0.2">
      <c r="A751" s="46" t="s">
        <v>11743</v>
      </c>
      <c r="B751" s="47" t="s">
        <v>11744</v>
      </c>
      <c r="C751" s="48" t="s">
        <v>17</v>
      </c>
      <c r="D751" s="49">
        <v>222.52</v>
      </c>
      <c r="E751" s="49">
        <v>47.61</v>
      </c>
      <c r="F751" s="49">
        <v>270.13</v>
      </c>
      <c r="G751" s="26">
        <v>15</v>
      </c>
    </row>
    <row r="752" spans="1:7" ht="28.5" x14ac:dyDescent="0.2">
      <c r="A752" s="46" t="s">
        <v>11745</v>
      </c>
      <c r="B752" s="47" t="s">
        <v>11746</v>
      </c>
      <c r="C752" s="48" t="s">
        <v>17</v>
      </c>
      <c r="D752" s="49">
        <v>242.19</v>
      </c>
      <c r="E752" s="49">
        <v>52.26</v>
      </c>
      <c r="F752" s="49">
        <v>294.45</v>
      </c>
      <c r="G752" s="26">
        <v>15</v>
      </c>
    </row>
    <row r="753" spans="1:7" x14ac:dyDescent="0.2">
      <c r="A753" s="46" t="s">
        <v>11747</v>
      </c>
      <c r="B753" s="47" t="s">
        <v>11748</v>
      </c>
      <c r="C753" s="48"/>
      <c r="D753" s="49"/>
      <c r="E753" s="49"/>
      <c r="F753" s="49"/>
    </row>
    <row r="754" spans="1:7" ht="28.5" x14ac:dyDescent="0.2">
      <c r="A754" s="46" t="s">
        <v>11749</v>
      </c>
      <c r="B754" s="47" t="s">
        <v>11750</v>
      </c>
      <c r="C754" s="48" t="s">
        <v>17</v>
      </c>
      <c r="D754" s="49">
        <v>160.93</v>
      </c>
      <c r="E754" s="49">
        <v>40.31</v>
      </c>
      <c r="F754" s="49">
        <v>201.24</v>
      </c>
      <c r="G754" s="26">
        <v>15</v>
      </c>
    </row>
    <row r="755" spans="1:7" ht="28.5" x14ac:dyDescent="0.2">
      <c r="A755" s="46" t="s">
        <v>11751</v>
      </c>
      <c r="B755" s="47" t="s">
        <v>11752</v>
      </c>
      <c r="C755" s="48" t="s">
        <v>17</v>
      </c>
      <c r="D755" s="49">
        <v>181.16</v>
      </c>
      <c r="E755" s="49">
        <v>43.96</v>
      </c>
      <c r="F755" s="49">
        <v>225.12</v>
      </c>
      <c r="G755" s="26">
        <v>15</v>
      </c>
    </row>
    <row r="756" spans="1:7" ht="28.5" x14ac:dyDescent="0.2">
      <c r="A756" s="46" t="s">
        <v>11753</v>
      </c>
      <c r="B756" s="47" t="s">
        <v>11754</v>
      </c>
      <c r="C756" s="48" t="s">
        <v>17</v>
      </c>
      <c r="D756" s="49">
        <v>196.91</v>
      </c>
      <c r="E756" s="49">
        <v>47.61</v>
      </c>
      <c r="F756" s="49">
        <v>244.52</v>
      </c>
      <c r="G756" s="26">
        <v>15</v>
      </c>
    </row>
    <row r="757" spans="1:7" ht="28.5" x14ac:dyDescent="0.2">
      <c r="A757" s="46" t="s">
        <v>11755</v>
      </c>
      <c r="B757" s="47" t="s">
        <v>11756</v>
      </c>
      <c r="C757" s="48" t="s">
        <v>17</v>
      </c>
      <c r="D757" s="49">
        <v>206.98</v>
      </c>
      <c r="E757" s="49">
        <v>52.26</v>
      </c>
      <c r="F757" s="49">
        <v>259.24</v>
      </c>
      <c r="G757" s="26">
        <v>15</v>
      </c>
    </row>
    <row r="758" spans="1:7" x14ac:dyDescent="0.2">
      <c r="A758" s="46" t="s">
        <v>11757</v>
      </c>
      <c r="B758" s="47" t="s">
        <v>11758</v>
      </c>
      <c r="C758" s="48"/>
      <c r="D758" s="49"/>
      <c r="E758" s="49"/>
      <c r="F758" s="49"/>
    </row>
    <row r="759" spans="1:7" ht="28.5" x14ac:dyDescent="0.2">
      <c r="A759" s="46" t="s">
        <v>11759</v>
      </c>
      <c r="B759" s="47" t="s">
        <v>11760</v>
      </c>
      <c r="C759" s="48" t="s">
        <v>17</v>
      </c>
      <c r="D759" s="49">
        <v>146.58000000000001</v>
      </c>
      <c r="E759" s="49">
        <v>12.29</v>
      </c>
      <c r="F759" s="49">
        <v>158.87</v>
      </c>
      <c r="G759" s="26">
        <v>15</v>
      </c>
    </row>
    <row r="760" spans="1:7" ht="28.5" x14ac:dyDescent="0.2">
      <c r="A760" s="46" t="s">
        <v>11761</v>
      </c>
      <c r="B760" s="47" t="s">
        <v>11762</v>
      </c>
      <c r="C760" s="48" t="s">
        <v>17</v>
      </c>
      <c r="D760" s="49">
        <v>163.18</v>
      </c>
      <c r="E760" s="49">
        <v>12.92</v>
      </c>
      <c r="F760" s="49">
        <v>176.1</v>
      </c>
      <c r="G760" s="26">
        <v>15</v>
      </c>
    </row>
    <row r="761" spans="1:7" ht="28.5" x14ac:dyDescent="0.2">
      <c r="A761" s="46" t="s">
        <v>11763</v>
      </c>
      <c r="B761" s="47" t="s">
        <v>11764</v>
      </c>
      <c r="C761" s="48" t="s">
        <v>17</v>
      </c>
      <c r="D761" s="49">
        <v>177.08</v>
      </c>
      <c r="E761" s="49">
        <v>13.56</v>
      </c>
      <c r="F761" s="49">
        <v>190.64</v>
      </c>
      <c r="G761" s="26">
        <v>15</v>
      </c>
    </row>
    <row r="762" spans="1:7" ht="28.5" x14ac:dyDescent="0.2">
      <c r="A762" s="46" t="s">
        <v>11765</v>
      </c>
      <c r="B762" s="47" t="s">
        <v>11766</v>
      </c>
      <c r="C762" s="48" t="s">
        <v>17</v>
      </c>
      <c r="D762" s="49">
        <v>251.03</v>
      </c>
      <c r="E762" s="49">
        <v>13.81</v>
      </c>
      <c r="F762" s="49">
        <v>264.83999999999997</v>
      </c>
      <c r="G762" s="26">
        <v>15</v>
      </c>
    </row>
    <row r="763" spans="1:7" x14ac:dyDescent="0.2">
      <c r="A763" s="46" t="s">
        <v>11767</v>
      </c>
      <c r="B763" s="47" t="s">
        <v>11768</v>
      </c>
      <c r="C763" s="48" t="s">
        <v>17</v>
      </c>
      <c r="D763" s="49">
        <v>147.01</v>
      </c>
      <c r="E763" s="49">
        <v>12.29</v>
      </c>
      <c r="F763" s="49">
        <v>159.30000000000001</v>
      </c>
      <c r="G763" s="26">
        <v>15</v>
      </c>
    </row>
    <row r="764" spans="1:7" x14ac:dyDescent="0.2">
      <c r="A764" s="46" t="s">
        <v>11769</v>
      </c>
      <c r="B764" s="47" t="s">
        <v>11770</v>
      </c>
      <c r="C764" s="48" t="s">
        <v>17</v>
      </c>
      <c r="D764" s="49">
        <v>154.27000000000001</v>
      </c>
      <c r="E764" s="49">
        <v>12.92</v>
      </c>
      <c r="F764" s="49">
        <v>167.19</v>
      </c>
      <c r="G764" s="26">
        <v>15</v>
      </c>
    </row>
    <row r="765" spans="1:7" x14ac:dyDescent="0.2">
      <c r="A765" s="46" t="s">
        <v>11771</v>
      </c>
      <c r="B765" s="47" t="s">
        <v>11772</v>
      </c>
      <c r="C765" s="48"/>
      <c r="D765" s="49"/>
      <c r="E765" s="49"/>
      <c r="F765" s="49"/>
    </row>
    <row r="766" spans="1:7" x14ac:dyDescent="0.2">
      <c r="A766" s="46" t="s">
        <v>11773</v>
      </c>
      <c r="B766" s="47" t="s">
        <v>11774</v>
      </c>
      <c r="C766" s="48"/>
      <c r="D766" s="49"/>
      <c r="E766" s="49"/>
      <c r="F766" s="49"/>
    </row>
    <row r="767" spans="1:7" x14ac:dyDescent="0.2">
      <c r="A767" s="46" t="s">
        <v>11775</v>
      </c>
      <c r="B767" s="47" t="s">
        <v>11776</v>
      </c>
      <c r="C767" s="48" t="s">
        <v>105</v>
      </c>
      <c r="D767" s="49">
        <v>687.42</v>
      </c>
      <c r="E767" s="49">
        <v>417.17</v>
      </c>
      <c r="F767" s="49">
        <v>1104.5899999999999</v>
      </c>
      <c r="G767" s="26">
        <v>15</v>
      </c>
    </row>
    <row r="768" spans="1:7" ht="28.5" x14ac:dyDescent="0.2">
      <c r="A768" s="46" t="s">
        <v>11777</v>
      </c>
      <c r="B768" s="47" t="s">
        <v>11778</v>
      </c>
      <c r="C768" s="48" t="s">
        <v>17</v>
      </c>
      <c r="D768" s="49">
        <v>76.94</v>
      </c>
      <c r="E768" s="49">
        <v>40.03</v>
      </c>
      <c r="F768" s="49">
        <v>116.97</v>
      </c>
      <c r="G768" s="26">
        <v>15</v>
      </c>
    </row>
    <row r="769" spans="1:7" ht="28.5" x14ac:dyDescent="0.2">
      <c r="A769" s="46" t="s">
        <v>11779</v>
      </c>
      <c r="B769" s="47" t="s">
        <v>11780</v>
      </c>
      <c r="C769" s="48" t="s">
        <v>17</v>
      </c>
      <c r="D769" s="49">
        <v>103.17</v>
      </c>
      <c r="E769" s="49">
        <v>40.94</v>
      </c>
      <c r="F769" s="49">
        <v>144.11000000000001</v>
      </c>
      <c r="G769" s="26">
        <v>15</v>
      </c>
    </row>
    <row r="770" spans="1:7" x14ac:dyDescent="0.2">
      <c r="A770" s="46" t="s">
        <v>11781</v>
      </c>
      <c r="B770" s="47" t="s">
        <v>11782</v>
      </c>
      <c r="C770" s="48"/>
      <c r="D770" s="49"/>
      <c r="E770" s="49"/>
      <c r="F770" s="49"/>
    </row>
    <row r="771" spans="1:7" x14ac:dyDescent="0.2">
      <c r="A771" s="46" t="s">
        <v>11783</v>
      </c>
      <c r="B771" s="47" t="s">
        <v>11784</v>
      </c>
      <c r="C771" s="48" t="s">
        <v>17</v>
      </c>
      <c r="D771" s="49">
        <v>42.64</v>
      </c>
      <c r="E771" s="49">
        <v>51.51</v>
      </c>
      <c r="F771" s="49">
        <v>94.15</v>
      </c>
      <c r="G771" s="26">
        <v>15</v>
      </c>
    </row>
    <row r="772" spans="1:7" x14ac:dyDescent="0.2">
      <c r="A772" s="46" t="s">
        <v>11785</v>
      </c>
      <c r="B772" s="47" t="s">
        <v>11786</v>
      </c>
      <c r="C772" s="48" t="s">
        <v>17</v>
      </c>
      <c r="D772" s="49">
        <v>58.38</v>
      </c>
      <c r="E772" s="49">
        <v>81.53</v>
      </c>
      <c r="F772" s="49">
        <v>139.91</v>
      </c>
      <c r="G772" s="26">
        <v>15</v>
      </c>
    </row>
    <row r="773" spans="1:7" x14ac:dyDescent="0.2">
      <c r="A773" s="46" t="s">
        <v>11787</v>
      </c>
      <c r="B773" s="47" t="s">
        <v>11788</v>
      </c>
      <c r="C773" s="48" t="s">
        <v>17</v>
      </c>
      <c r="D773" s="49">
        <v>129.38</v>
      </c>
      <c r="E773" s="49">
        <v>132.29</v>
      </c>
      <c r="F773" s="49">
        <v>261.67</v>
      </c>
      <c r="G773" s="26">
        <v>15</v>
      </c>
    </row>
    <row r="774" spans="1:7" x14ac:dyDescent="0.2">
      <c r="A774" s="46" t="s">
        <v>11789</v>
      </c>
      <c r="B774" s="47" t="s">
        <v>11790</v>
      </c>
      <c r="C774" s="48" t="s">
        <v>17</v>
      </c>
      <c r="D774" s="49">
        <v>186.85</v>
      </c>
      <c r="E774" s="49">
        <v>163.15</v>
      </c>
      <c r="F774" s="49">
        <v>350</v>
      </c>
      <c r="G774" s="26">
        <v>15</v>
      </c>
    </row>
    <row r="775" spans="1:7" x14ac:dyDescent="0.2">
      <c r="A775" s="46" t="s">
        <v>11791</v>
      </c>
      <c r="B775" s="47" t="s">
        <v>11792</v>
      </c>
      <c r="C775" s="48" t="s">
        <v>17</v>
      </c>
      <c r="D775" s="49">
        <v>117.34</v>
      </c>
      <c r="E775" s="49">
        <v>81.53</v>
      </c>
      <c r="F775" s="49">
        <v>198.87</v>
      </c>
      <c r="G775" s="26">
        <v>15</v>
      </c>
    </row>
    <row r="776" spans="1:7" x14ac:dyDescent="0.2">
      <c r="A776" s="46" t="s">
        <v>11793</v>
      </c>
      <c r="B776" s="47" t="s">
        <v>11794</v>
      </c>
      <c r="C776" s="48" t="s">
        <v>17</v>
      </c>
      <c r="D776" s="49">
        <v>264.89999999999998</v>
      </c>
      <c r="E776" s="49">
        <v>132.29</v>
      </c>
      <c r="F776" s="49">
        <v>397.19</v>
      </c>
      <c r="G776" s="26">
        <v>15</v>
      </c>
    </row>
    <row r="777" spans="1:7" x14ac:dyDescent="0.2">
      <c r="A777" s="46" t="s">
        <v>11795</v>
      </c>
      <c r="B777" s="47" t="s">
        <v>11796</v>
      </c>
      <c r="C777" s="48"/>
      <c r="D777" s="49"/>
      <c r="E777" s="49"/>
      <c r="F777" s="49"/>
    </row>
    <row r="778" spans="1:7" x14ac:dyDescent="0.2">
      <c r="A778" s="46" t="s">
        <v>11797</v>
      </c>
      <c r="B778" s="47" t="s">
        <v>11798</v>
      </c>
      <c r="C778" s="48" t="s">
        <v>17</v>
      </c>
      <c r="D778" s="49">
        <v>144.93</v>
      </c>
      <c r="E778" s="49">
        <v>72.66</v>
      </c>
      <c r="F778" s="49">
        <v>217.59</v>
      </c>
      <c r="G778" s="26">
        <v>15</v>
      </c>
    </row>
    <row r="779" spans="1:7" x14ac:dyDescent="0.2">
      <c r="A779" s="46" t="s">
        <v>11799</v>
      </c>
      <c r="B779" s="47" t="s">
        <v>11800</v>
      </c>
      <c r="C779" s="48" t="s">
        <v>17</v>
      </c>
      <c r="D779" s="49">
        <v>273.45</v>
      </c>
      <c r="E779" s="49">
        <v>137.04</v>
      </c>
      <c r="F779" s="49">
        <v>410.49</v>
      </c>
      <c r="G779" s="26">
        <v>15</v>
      </c>
    </row>
    <row r="780" spans="1:7" x14ac:dyDescent="0.2">
      <c r="A780" s="46" t="s">
        <v>11801</v>
      </c>
      <c r="B780" s="47" t="s">
        <v>11802</v>
      </c>
      <c r="C780" s="48" t="s">
        <v>17</v>
      </c>
      <c r="D780" s="49">
        <v>565.54</v>
      </c>
      <c r="E780" s="49">
        <v>191.67</v>
      </c>
      <c r="F780" s="49">
        <v>757.21</v>
      </c>
      <c r="G780" s="26">
        <v>15</v>
      </c>
    </row>
    <row r="781" spans="1:7" x14ac:dyDescent="0.2">
      <c r="A781" s="46" t="s">
        <v>11803</v>
      </c>
      <c r="B781" s="47" t="s">
        <v>11804</v>
      </c>
      <c r="C781" s="48"/>
      <c r="D781" s="49"/>
      <c r="E781" s="49"/>
      <c r="F781" s="49"/>
    </row>
    <row r="782" spans="1:7" x14ac:dyDescent="0.2">
      <c r="A782" s="46" t="s">
        <v>11805</v>
      </c>
      <c r="B782" s="47" t="s">
        <v>11806</v>
      </c>
      <c r="C782" s="48" t="s">
        <v>17</v>
      </c>
      <c r="D782" s="49">
        <v>39.659999999999997</v>
      </c>
      <c r="E782" s="49">
        <v>36.880000000000003</v>
      </c>
      <c r="F782" s="49">
        <v>76.540000000000006</v>
      </c>
      <c r="G782" s="26">
        <v>15</v>
      </c>
    </row>
    <row r="783" spans="1:7" x14ac:dyDescent="0.2">
      <c r="A783" s="46" t="s">
        <v>11807</v>
      </c>
      <c r="B783" s="47" t="s">
        <v>11808</v>
      </c>
      <c r="C783" s="48" t="s">
        <v>17</v>
      </c>
      <c r="D783" s="49">
        <v>47.3</v>
      </c>
      <c r="E783" s="49">
        <v>40.03</v>
      </c>
      <c r="F783" s="49">
        <v>87.33</v>
      </c>
      <c r="G783" s="26">
        <v>15</v>
      </c>
    </row>
    <row r="784" spans="1:7" x14ac:dyDescent="0.2">
      <c r="A784" s="46" t="s">
        <v>11809</v>
      </c>
      <c r="B784" s="47" t="s">
        <v>11810</v>
      </c>
      <c r="C784" s="48" t="s">
        <v>17</v>
      </c>
      <c r="D784" s="49">
        <v>58.84</v>
      </c>
      <c r="E784" s="49">
        <v>42.96</v>
      </c>
      <c r="F784" s="49">
        <v>101.8</v>
      </c>
      <c r="G784" s="26">
        <v>15</v>
      </c>
    </row>
    <row r="785" spans="1:7" x14ac:dyDescent="0.2">
      <c r="A785" s="46" t="s">
        <v>11811</v>
      </c>
      <c r="B785" s="47" t="s">
        <v>11812</v>
      </c>
      <c r="C785" s="48"/>
      <c r="D785" s="49"/>
      <c r="E785" s="49"/>
      <c r="F785" s="49"/>
    </row>
    <row r="786" spans="1:7" x14ac:dyDescent="0.2">
      <c r="A786" s="46" t="s">
        <v>11813</v>
      </c>
      <c r="B786" s="47" t="s">
        <v>11814</v>
      </c>
      <c r="C786" s="48" t="s">
        <v>17</v>
      </c>
      <c r="D786" s="49">
        <v>46.41</v>
      </c>
      <c r="E786" s="49">
        <v>40.03</v>
      </c>
      <c r="F786" s="49">
        <v>86.44</v>
      </c>
      <c r="G786" s="26">
        <v>15</v>
      </c>
    </row>
    <row r="787" spans="1:7" x14ac:dyDescent="0.2">
      <c r="A787" s="46" t="s">
        <v>11815</v>
      </c>
      <c r="B787" s="47" t="s">
        <v>11816</v>
      </c>
      <c r="C787" s="48" t="s">
        <v>17</v>
      </c>
      <c r="D787" s="49">
        <v>62.02</v>
      </c>
      <c r="E787" s="49">
        <v>42.96</v>
      </c>
      <c r="F787" s="49">
        <v>104.98</v>
      </c>
      <c r="G787" s="26">
        <v>15</v>
      </c>
    </row>
    <row r="788" spans="1:7" x14ac:dyDescent="0.2">
      <c r="A788" s="46" t="s">
        <v>11817</v>
      </c>
      <c r="B788" s="47" t="s">
        <v>11818</v>
      </c>
      <c r="C788" s="48"/>
      <c r="D788" s="49"/>
      <c r="E788" s="49"/>
      <c r="F788" s="49"/>
    </row>
    <row r="789" spans="1:7" ht="28.5" x14ac:dyDescent="0.2">
      <c r="A789" s="46" t="s">
        <v>11819</v>
      </c>
      <c r="B789" s="47" t="s">
        <v>11820</v>
      </c>
      <c r="C789" s="48" t="s">
        <v>17</v>
      </c>
      <c r="D789" s="49">
        <v>46.4</v>
      </c>
      <c r="E789" s="49">
        <v>36.880000000000003</v>
      </c>
      <c r="F789" s="49">
        <v>83.28</v>
      </c>
      <c r="G789" s="26">
        <v>15</v>
      </c>
    </row>
    <row r="790" spans="1:7" ht="28.5" x14ac:dyDescent="0.2">
      <c r="A790" s="46" t="s">
        <v>11821</v>
      </c>
      <c r="B790" s="47" t="s">
        <v>11822</v>
      </c>
      <c r="C790" s="48" t="s">
        <v>17</v>
      </c>
      <c r="D790" s="49">
        <v>60.03</v>
      </c>
      <c r="E790" s="49">
        <v>40.03</v>
      </c>
      <c r="F790" s="49">
        <v>100.06</v>
      </c>
      <c r="G790" s="26">
        <v>15</v>
      </c>
    </row>
    <row r="791" spans="1:7" ht="28.5" x14ac:dyDescent="0.2">
      <c r="A791" s="46" t="s">
        <v>11823</v>
      </c>
      <c r="B791" s="47" t="s">
        <v>11824</v>
      </c>
      <c r="C791" s="48" t="s">
        <v>17</v>
      </c>
      <c r="D791" s="49">
        <v>78.59</v>
      </c>
      <c r="E791" s="49">
        <v>40.94</v>
      </c>
      <c r="F791" s="49">
        <v>119.53</v>
      </c>
      <c r="G791" s="26">
        <v>15</v>
      </c>
    </row>
    <row r="792" spans="1:7" x14ac:dyDescent="0.2">
      <c r="A792" s="46" t="s">
        <v>11825</v>
      </c>
      <c r="B792" s="47" t="s">
        <v>11826</v>
      </c>
      <c r="C792" s="48"/>
      <c r="D792" s="49"/>
      <c r="E792" s="49"/>
      <c r="F792" s="49"/>
    </row>
    <row r="793" spans="1:7" x14ac:dyDescent="0.2">
      <c r="A793" s="46" t="s">
        <v>11827</v>
      </c>
      <c r="B793" s="47" t="s">
        <v>11828</v>
      </c>
      <c r="C793" s="48" t="s">
        <v>17</v>
      </c>
      <c r="D793" s="49">
        <v>74.08</v>
      </c>
      <c r="E793" s="49">
        <v>45.06</v>
      </c>
      <c r="F793" s="49">
        <v>119.14</v>
      </c>
      <c r="G793" s="26">
        <v>15</v>
      </c>
    </row>
    <row r="794" spans="1:7" x14ac:dyDescent="0.2">
      <c r="A794" s="46" t="s">
        <v>11829</v>
      </c>
      <c r="B794" s="47" t="s">
        <v>11830</v>
      </c>
      <c r="C794" s="48" t="s">
        <v>17</v>
      </c>
      <c r="D794" s="49">
        <v>86.28</v>
      </c>
      <c r="E794" s="49">
        <v>46.2</v>
      </c>
      <c r="F794" s="49">
        <v>132.47999999999999</v>
      </c>
      <c r="G794" s="26">
        <v>15</v>
      </c>
    </row>
    <row r="795" spans="1:7" x14ac:dyDescent="0.2">
      <c r="A795" s="46" t="s">
        <v>11831</v>
      </c>
      <c r="B795" s="47" t="s">
        <v>11832</v>
      </c>
      <c r="C795" s="48" t="s">
        <v>17</v>
      </c>
      <c r="D795" s="49">
        <v>77.849999999999994</v>
      </c>
      <c r="E795" s="49">
        <v>59.67</v>
      </c>
      <c r="F795" s="49">
        <v>137.52000000000001</v>
      </c>
      <c r="G795" s="26">
        <v>15</v>
      </c>
    </row>
    <row r="796" spans="1:7" x14ac:dyDescent="0.2">
      <c r="A796" s="46" t="s">
        <v>11833</v>
      </c>
      <c r="B796" s="47" t="s">
        <v>11834</v>
      </c>
      <c r="C796" s="48" t="s">
        <v>17</v>
      </c>
      <c r="D796" s="49">
        <v>104.48</v>
      </c>
      <c r="E796" s="49">
        <v>63.6</v>
      </c>
      <c r="F796" s="49">
        <v>168.08</v>
      </c>
      <c r="G796" s="26">
        <v>15</v>
      </c>
    </row>
    <row r="797" spans="1:7" x14ac:dyDescent="0.2">
      <c r="A797" s="46" t="s">
        <v>11835</v>
      </c>
      <c r="B797" s="47" t="s">
        <v>11836</v>
      </c>
      <c r="C797" s="48"/>
      <c r="D797" s="49"/>
      <c r="E797" s="49"/>
      <c r="F797" s="49"/>
    </row>
    <row r="798" spans="1:7" ht="28.5" x14ac:dyDescent="0.2">
      <c r="A798" s="46" t="s">
        <v>11837</v>
      </c>
      <c r="B798" s="47" t="s">
        <v>11838</v>
      </c>
      <c r="C798" s="48" t="s">
        <v>17</v>
      </c>
      <c r="D798" s="49">
        <v>99.09</v>
      </c>
      <c r="E798" s="49">
        <v>17.47</v>
      </c>
      <c r="F798" s="49">
        <v>116.56</v>
      </c>
      <c r="G798" s="26">
        <v>15</v>
      </c>
    </row>
    <row r="799" spans="1:7" ht="28.5" x14ac:dyDescent="0.2">
      <c r="A799" s="46" t="s">
        <v>11839</v>
      </c>
      <c r="B799" s="47" t="s">
        <v>11840</v>
      </c>
      <c r="C799" s="48" t="s">
        <v>17</v>
      </c>
      <c r="D799" s="49">
        <v>115.77</v>
      </c>
      <c r="E799" s="49">
        <v>17.920000000000002</v>
      </c>
      <c r="F799" s="49">
        <v>133.69</v>
      </c>
      <c r="G799" s="26">
        <v>15</v>
      </c>
    </row>
    <row r="800" spans="1:7" ht="28.5" x14ac:dyDescent="0.2">
      <c r="A800" s="46" t="s">
        <v>11841</v>
      </c>
      <c r="B800" s="47" t="s">
        <v>11842</v>
      </c>
      <c r="C800" s="48" t="s">
        <v>17</v>
      </c>
      <c r="D800" s="49">
        <v>144.84</v>
      </c>
      <c r="E800" s="49">
        <v>18.149999999999999</v>
      </c>
      <c r="F800" s="49">
        <v>162.99</v>
      </c>
      <c r="G800" s="26">
        <v>15</v>
      </c>
    </row>
    <row r="801" spans="1:7" ht="28.5" x14ac:dyDescent="0.2">
      <c r="A801" s="46" t="s">
        <v>11843</v>
      </c>
      <c r="B801" s="47" t="s">
        <v>11844</v>
      </c>
      <c r="C801" s="48" t="s">
        <v>17</v>
      </c>
      <c r="D801" s="49">
        <v>181.07</v>
      </c>
      <c r="E801" s="49">
        <v>18.829999999999998</v>
      </c>
      <c r="F801" s="49">
        <v>199.9</v>
      </c>
      <c r="G801" s="26">
        <v>15</v>
      </c>
    </row>
    <row r="802" spans="1:7" x14ac:dyDescent="0.2">
      <c r="A802" s="46" t="s">
        <v>11845</v>
      </c>
      <c r="B802" s="47" t="s">
        <v>11846</v>
      </c>
      <c r="C802" s="48"/>
      <c r="D802" s="49"/>
      <c r="E802" s="49"/>
      <c r="F802" s="49"/>
    </row>
    <row r="803" spans="1:7" x14ac:dyDescent="0.2">
      <c r="A803" s="46" t="s">
        <v>11847</v>
      </c>
      <c r="B803" s="47" t="s">
        <v>11848</v>
      </c>
      <c r="C803" s="48" t="s">
        <v>105</v>
      </c>
      <c r="D803" s="49">
        <v>941.84</v>
      </c>
      <c r="E803" s="49">
        <v>952.14</v>
      </c>
      <c r="F803" s="49">
        <v>1893.98</v>
      </c>
      <c r="G803" s="26">
        <v>15</v>
      </c>
    </row>
    <row r="804" spans="1:7" x14ac:dyDescent="0.2">
      <c r="A804" s="46" t="s">
        <v>11849</v>
      </c>
      <c r="B804" s="47" t="s">
        <v>11850</v>
      </c>
      <c r="C804" s="48" t="s">
        <v>26</v>
      </c>
      <c r="D804" s="49">
        <v>4.24</v>
      </c>
      <c r="E804" s="49">
        <v>8.61</v>
      </c>
      <c r="F804" s="49">
        <v>12.85</v>
      </c>
      <c r="G804" s="26">
        <v>15</v>
      </c>
    </row>
    <row r="805" spans="1:7" x14ac:dyDescent="0.2">
      <c r="A805" s="46" t="s">
        <v>11851</v>
      </c>
      <c r="B805" s="47" t="s">
        <v>11852</v>
      </c>
      <c r="C805" s="48"/>
      <c r="D805" s="49"/>
      <c r="E805" s="49"/>
      <c r="F805" s="49"/>
    </row>
    <row r="806" spans="1:7" ht="28.5" x14ac:dyDescent="0.2">
      <c r="A806" s="46" t="s">
        <v>11853</v>
      </c>
      <c r="B806" s="47" t="s">
        <v>11854</v>
      </c>
      <c r="C806" s="48" t="s">
        <v>17</v>
      </c>
      <c r="D806" s="49">
        <v>174.54</v>
      </c>
      <c r="E806" s="49">
        <v>90.58</v>
      </c>
      <c r="F806" s="49">
        <v>265.12</v>
      </c>
      <c r="G806" s="26">
        <v>15</v>
      </c>
    </row>
    <row r="807" spans="1:7" ht="28.5" x14ac:dyDescent="0.2">
      <c r="A807" s="46" t="s">
        <v>11855</v>
      </c>
      <c r="B807" s="47" t="s">
        <v>11856</v>
      </c>
      <c r="C807" s="48" t="s">
        <v>17</v>
      </c>
      <c r="D807" s="49">
        <v>156.19</v>
      </c>
      <c r="E807" s="49">
        <v>75.17</v>
      </c>
      <c r="F807" s="49">
        <v>231.36</v>
      </c>
      <c r="G807" s="26">
        <v>15</v>
      </c>
    </row>
    <row r="808" spans="1:7" ht="28.5" x14ac:dyDescent="0.2">
      <c r="A808" s="46" t="s">
        <v>11857</v>
      </c>
      <c r="B808" s="47" t="s">
        <v>11858</v>
      </c>
      <c r="C808" s="48" t="s">
        <v>17</v>
      </c>
      <c r="D808" s="49">
        <v>154.57</v>
      </c>
      <c r="E808" s="49">
        <v>75.17</v>
      </c>
      <c r="F808" s="49">
        <v>229.74</v>
      </c>
      <c r="G808" s="26">
        <v>15</v>
      </c>
    </row>
    <row r="809" spans="1:7" ht="28.5" x14ac:dyDescent="0.2">
      <c r="A809" s="46" t="s">
        <v>11859</v>
      </c>
      <c r="B809" s="47" t="s">
        <v>11860</v>
      </c>
      <c r="C809" s="48" t="s">
        <v>17</v>
      </c>
      <c r="D809" s="49">
        <v>2116.84</v>
      </c>
      <c r="E809" s="49">
        <v>203.91</v>
      </c>
      <c r="F809" s="49">
        <v>2320.75</v>
      </c>
      <c r="G809" s="26">
        <v>15</v>
      </c>
    </row>
    <row r="810" spans="1:7" ht="28.5" x14ac:dyDescent="0.2">
      <c r="A810" s="46" t="s">
        <v>11861</v>
      </c>
      <c r="B810" s="47" t="s">
        <v>11862</v>
      </c>
      <c r="C810" s="48" t="s">
        <v>17</v>
      </c>
      <c r="D810" s="49">
        <v>1001.69</v>
      </c>
      <c r="E810" s="49">
        <v>135.38999999999999</v>
      </c>
      <c r="F810" s="49">
        <v>1137.08</v>
      </c>
      <c r="G810" s="26">
        <v>15</v>
      </c>
    </row>
    <row r="811" spans="1:7" x14ac:dyDescent="0.2">
      <c r="A811" s="46" t="s">
        <v>11863</v>
      </c>
      <c r="B811" s="47" t="s">
        <v>11864</v>
      </c>
      <c r="C811" s="48"/>
      <c r="D811" s="49"/>
      <c r="E811" s="49"/>
      <c r="F811" s="49"/>
    </row>
    <row r="812" spans="1:7" x14ac:dyDescent="0.2">
      <c r="A812" s="46" t="s">
        <v>11865</v>
      </c>
      <c r="B812" s="47" t="s">
        <v>11866</v>
      </c>
      <c r="C812" s="48" t="s">
        <v>17</v>
      </c>
      <c r="D812" s="49">
        <v>1199.6199999999999</v>
      </c>
      <c r="E812" s="49">
        <v>87.67</v>
      </c>
      <c r="F812" s="49">
        <v>1287.29</v>
      </c>
      <c r="G812" s="26">
        <v>15</v>
      </c>
    </row>
    <row r="813" spans="1:7" x14ac:dyDescent="0.2">
      <c r="A813" s="46" t="s">
        <v>11867</v>
      </c>
      <c r="B813" s="47" t="s">
        <v>11868</v>
      </c>
      <c r="C813" s="48" t="s">
        <v>17</v>
      </c>
      <c r="D813" s="49">
        <v>272.45</v>
      </c>
      <c r="E813" s="49"/>
      <c r="F813" s="49">
        <v>272.45</v>
      </c>
      <c r="G813" s="26">
        <v>15</v>
      </c>
    </row>
    <row r="814" spans="1:7" ht="42.75" x14ac:dyDescent="0.2">
      <c r="A814" s="46" t="s">
        <v>11869</v>
      </c>
      <c r="B814" s="47" t="s">
        <v>11870</v>
      </c>
      <c r="C814" s="48" t="s">
        <v>17</v>
      </c>
      <c r="D814" s="49">
        <v>820.17</v>
      </c>
      <c r="E814" s="49"/>
      <c r="F814" s="49">
        <v>820.17</v>
      </c>
      <c r="G814" s="26">
        <v>15</v>
      </c>
    </row>
    <row r="815" spans="1:7" ht="28.5" x14ac:dyDescent="0.2">
      <c r="A815" s="46" t="s">
        <v>11871</v>
      </c>
      <c r="B815" s="47" t="s">
        <v>11872</v>
      </c>
      <c r="C815" s="48" t="s">
        <v>17</v>
      </c>
      <c r="D815" s="49">
        <v>1152.3499999999999</v>
      </c>
      <c r="E815" s="49">
        <v>87.67</v>
      </c>
      <c r="F815" s="49">
        <v>1240.02</v>
      </c>
      <c r="G815" s="26">
        <v>15</v>
      </c>
    </row>
    <row r="816" spans="1:7" ht="28.5" x14ac:dyDescent="0.2">
      <c r="A816" s="46" t="s">
        <v>11873</v>
      </c>
      <c r="B816" s="47" t="s">
        <v>11874</v>
      </c>
      <c r="C816" s="48" t="s">
        <v>17</v>
      </c>
      <c r="D816" s="49">
        <v>190.02</v>
      </c>
      <c r="E816" s="49"/>
      <c r="F816" s="49">
        <v>190.02</v>
      </c>
      <c r="G816" s="26">
        <v>15</v>
      </c>
    </row>
    <row r="817" spans="1:7" ht="28.5" x14ac:dyDescent="0.2">
      <c r="A817" s="46" t="s">
        <v>11875</v>
      </c>
      <c r="B817" s="47" t="s">
        <v>11876</v>
      </c>
      <c r="C817" s="48" t="s">
        <v>17</v>
      </c>
      <c r="D817" s="49">
        <v>222.27</v>
      </c>
      <c r="E817" s="49"/>
      <c r="F817" s="49">
        <v>222.27</v>
      </c>
      <c r="G817" s="26">
        <v>15</v>
      </c>
    </row>
    <row r="818" spans="1:7" ht="28.5" x14ac:dyDescent="0.2">
      <c r="A818" s="46" t="s">
        <v>11877</v>
      </c>
      <c r="B818" s="47" t="s">
        <v>11878</v>
      </c>
      <c r="C818" s="48" t="s">
        <v>17</v>
      </c>
      <c r="D818" s="49">
        <v>215.71</v>
      </c>
      <c r="E818" s="49"/>
      <c r="F818" s="49">
        <v>215.71</v>
      </c>
      <c r="G818" s="26">
        <v>15</v>
      </c>
    </row>
    <row r="819" spans="1:7" ht="28.5" x14ac:dyDescent="0.2">
      <c r="A819" s="46" t="s">
        <v>11879</v>
      </c>
      <c r="B819" s="47" t="s">
        <v>11880</v>
      </c>
      <c r="C819" s="48" t="s">
        <v>17</v>
      </c>
      <c r="D819" s="49">
        <v>191.17</v>
      </c>
      <c r="E819" s="49"/>
      <c r="F819" s="49">
        <v>191.17</v>
      </c>
      <c r="G819" s="26">
        <v>15</v>
      </c>
    </row>
    <row r="820" spans="1:7" ht="28.5" x14ac:dyDescent="0.2">
      <c r="A820" s="46" t="s">
        <v>11881</v>
      </c>
      <c r="B820" s="47" t="s">
        <v>11882</v>
      </c>
      <c r="C820" s="48" t="s">
        <v>17</v>
      </c>
      <c r="D820" s="49">
        <v>159.74</v>
      </c>
      <c r="E820" s="49"/>
      <c r="F820" s="49">
        <v>159.74</v>
      </c>
      <c r="G820" s="26">
        <v>15</v>
      </c>
    </row>
    <row r="821" spans="1:7" ht="28.5" x14ac:dyDescent="0.2">
      <c r="A821" s="46" t="s">
        <v>11883</v>
      </c>
      <c r="B821" s="47" t="s">
        <v>11884</v>
      </c>
      <c r="C821" s="48" t="s">
        <v>17</v>
      </c>
      <c r="D821" s="49">
        <v>173.62</v>
      </c>
      <c r="E821" s="49"/>
      <c r="F821" s="49">
        <v>173.62</v>
      </c>
      <c r="G821" s="26">
        <v>15</v>
      </c>
    </row>
    <row r="822" spans="1:7" ht="28.5" x14ac:dyDescent="0.2">
      <c r="A822" s="46" t="s">
        <v>11885</v>
      </c>
      <c r="B822" s="47" t="s">
        <v>11886</v>
      </c>
      <c r="C822" s="48" t="s">
        <v>17</v>
      </c>
      <c r="D822" s="49">
        <v>221.1</v>
      </c>
      <c r="E822" s="49"/>
      <c r="F822" s="49">
        <v>221.1</v>
      </c>
      <c r="G822" s="26">
        <v>15</v>
      </c>
    </row>
    <row r="823" spans="1:7" ht="28.5" x14ac:dyDescent="0.2">
      <c r="A823" s="46" t="s">
        <v>11887</v>
      </c>
      <c r="B823" s="47" t="s">
        <v>11888</v>
      </c>
      <c r="C823" s="48" t="s">
        <v>17</v>
      </c>
      <c r="D823" s="49">
        <v>171.17</v>
      </c>
      <c r="E823" s="49"/>
      <c r="F823" s="49">
        <v>171.17</v>
      </c>
      <c r="G823" s="26">
        <v>15</v>
      </c>
    </row>
    <row r="824" spans="1:7" ht="28.5" x14ac:dyDescent="0.2">
      <c r="A824" s="46" t="s">
        <v>11889</v>
      </c>
      <c r="B824" s="47" t="s">
        <v>11890</v>
      </c>
      <c r="C824" s="48" t="s">
        <v>17</v>
      </c>
      <c r="D824" s="49">
        <v>249.79</v>
      </c>
      <c r="E824" s="49"/>
      <c r="F824" s="49">
        <v>249.79</v>
      </c>
      <c r="G824" s="26">
        <v>15</v>
      </c>
    </row>
    <row r="825" spans="1:7" ht="42.75" x14ac:dyDescent="0.2">
      <c r="A825" s="46" t="s">
        <v>11891</v>
      </c>
      <c r="B825" s="47" t="s">
        <v>11892</v>
      </c>
      <c r="C825" s="48" t="s">
        <v>17</v>
      </c>
      <c r="D825" s="49">
        <v>262.82</v>
      </c>
      <c r="E825" s="49"/>
      <c r="F825" s="49">
        <v>262.82</v>
      </c>
      <c r="G825" s="26">
        <v>15</v>
      </c>
    </row>
    <row r="826" spans="1:7" ht="42.75" x14ac:dyDescent="0.2">
      <c r="A826" s="46" t="s">
        <v>11893</v>
      </c>
      <c r="B826" s="47" t="s">
        <v>11894</v>
      </c>
      <c r="C826" s="48" t="s">
        <v>17</v>
      </c>
      <c r="D826" s="49">
        <v>1613.29</v>
      </c>
      <c r="E826" s="49"/>
      <c r="F826" s="49">
        <v>1613.29</v>
      </c>
      <c r="G826" s="26">
        <v>15</v>
      </c>
    </row>
    <row r="827" spans="1:7" ht="28.5" x14ac:dyDescent="0.2">
      <c r="A827" s="46" t="s">
        <v>11895</v>
      </c>
      <c r="B827" s="47" t="s">
        <v>11896</v>
      </c>
      <c r="C827" s="48" t="s">
        <v>17</v>
      </c>
      <c r="D827" s="49">
        <v>922.85</v>
      </c>
      <c r="E827" s="49"/>
      <c r="F827" s="49">
        <v>922.85</v>
      </c>
      <c r="G827" s="26">
        <v>15</v>
      </c>
    </row>
    <row r="828" spans="1:7" ht="28.5" x14ac:dyDescent="0.2">
      <c r="A828" s="46" t="s">
        <v>11897</v>
      </c>
      <c r="B828" s="47" t="s">
        <v>11898</v>
      </c>
      <c r="C828" s="48" t="s">
        <v>17</v>
      </c>
      <c r="D828" s="49">
        <v>1473.06</v>
      </c>
      <c r="E828" s="49"/>
      <c r="F828" s="49">
        <v>1473.06</v>
      </c>
      <c r="G828" s="26">
        <v>15</v>
      </c>
    </row>
    <row r="829" spans="1:7" x14ac:dyDescent="0.2">
      <c r="A829" s="46" t="s">
        <v>11899</v>
      </c>
      <c r="B829" s="47" t="s">
        <v>11900</v>
      </c>
      <c r="C829" s="48" t="s">
        <v>17</v>
      </c>
      <c r="D829" s="49">
        <v>310.58</v>
      </c>
      <c r="E829" s="49">
        <v>81.349999999999994</v>
      </c>
      <c r="F829" s="49">
        <v>391.93</v>
      </c>
      <c r="G829" s="26">
        <v>15</v>
      </c>
    </row>
    <row r="830" spans="1:7" ht="42.75" x14ac:dyDescent="0.2">
      <c r="A830" s="46" t="s">
        <v>11901</v>
      </c>
      <c r="B830" s="47" t="s">
        <v>11902</v>
      </c>
      <c r="C830" s="48" t="s">
        <v>17</v>
      </c>
      <c r="D830" s="49">
        <v>284.14</v>
      </c>
      <c r="E830" s="49"/>
      <c r="F830" s="49">
        <v>284.14</v>
      </c>
      <c r="G830" s="26">
        <v>15</v>
      </c>
    </row>
    <row r="831" spans="1:7" ht="42.75" x14ac:dyDescent="0.2">
      <c r="A831" s="46" t="s">
        <v>11903</v>
      </c>
      <c r="B831" s="47" t="s">
        <v>11904</v>
      </c>
      <c r="C831" s="48" t="s">
        <v>17</v>
      </c>
      <c r="D831" s="49">
        <v>299.67</v>
      </c>
      <c r="E831" s="49"/>
      <c r="F831" s="49">
        <v>299.67</v>
      </c>
      <c r="G831" s="26">
        <v>15</v>
      </c>
    </row>
    <row r="832" spans="1:7" ht="42.75" x14ac:dyDescent="0.2">
      <c r="A832" s="46" t="s">
        <v>11905</v>
      </c>
      <c r="B832" s="47" t="s">
        <v>11906</v>
      </c>
      <c r="C832" s="48" t="s">
        <v>17</v>
      </c>
      <c r="D832" s="49">
        <v>293.56</v>
      </c>
      <c r="E832" s="49"/>
      <c r="F832" s="49">
        <v>293.56</v>
      </c>
      <c r="G832" s="26">
        <v>15</v>
      </c>
    </row>
    <row r="833" spans="1:7" ht="42.75" x14ac:dyDescent="0.2">
      <c r="A833" s="46" t="s">
        <v>11907</v>
      </c>
      <c r="B833" s="47" t="s">
        <v>11908</v>
      </c>
      <c r="C833" s="48" t="s">
        <v>17</v>
      </c>
      <c r="D833" s="49">
        <v>254.67</v>
      </c>
      <c r="E833" s="49"/>
      <c r="F833" s="49">
        <v>254.67</v>
      </c>
      <c r="G833" s="26">
        <v>15</v>
      </c>
    </row>
    <row r="834" spans="1:7" ht="42.75" x14ac:dyDescent="0.2">
      <c r="A834" s="46" t="s">
        <v>11909</v>
      </c>
      <c r="B834" s="47" t="s">
        <v>11910</v>
      </c>
      <c r="C834" s="48" t="s">
        <v>17</v>
      </c>
      <c r="D834" s="49">
        <v>293.93</v>
      </c>
      <c r="E834" s="49"/>
      <c r="F834" s="49">
        <v>293.93</v>
      </c>
      <c r="G834" s="26">
        <v>15</v>
      </c>
    </row>
    <row r="835" spans="1:7" ht="42.75" x14ac:dyDescent="0.2">
      <c r="A835" s="46" t="s">
        <v>11911</v>
      </c>
      <c r="B835" s="47" t="s">
        <v>11912</v>
      </c>
      <c r="C835" s="48" t="s">
        <v>17</v>
      </c>
      <c r="D835" s="49">
        <v>257.60000000000002</v>
      </c>
      <c r="E835" s="49"/>
      <c r="F835" s="49">
        <v>257.60000000000002</v>
      </c>
      <c r="G835" s="26">
        <v>15</v>
      </c>
    </row>
    <row r="836" spans="1:7" x14ac:dyDescent="0.2">
      <c r="A836" s="46" t="s">
        <v>11913</v>
      </c>
      <c r="B836" s="47" t="s">
        <v>11914</v>
      </c>
      <c r="C836" s="48"/>
      <c r="D836" s="49"/>
      <c r="E836" s="49"/>
      <c r="F836" s="49"/>
    </row>
    <row r="837" spans="1:7" ht="28.5" x14ac:dyDescent="0.2">
      <c r="A837" s="46" t="s">
        <v>11915</v>
      </c>
      <c r="B837" s="47" t="s">
        <v>11916</v>
      </c>
      <c r="C837" s="48" t="s">
        <v>17</v>
      </c>
      <c r="D837" s="49">
        <v>96.86</v>
      </c>
      <c r="E837" s="49">
        <v>145.18</v>
      </c>
      <c r="F837" s="49">
        <v>242.04</v>
      </c>
      <c r="G837" s="26">
        <v>15</v>
      </c>
    </row>
    <row r="838" spans="1:7" x14ac:dyDescent="0.2">
      <c r="A838" s="46" t="s">
        <v>11917</v>
      </c>
      <c r="B838" s="47" t="s">
        <v>11918</v>
      </c>
      <c r="C838" s="48"/>
      <c r="D838" s="49"/>
      <c r="E838" s="49"/>
      <c r="F838" s="49"/>
    </row>
    <row r="839" spans="1:7" ht="28.5" x14ac:dyDescent="0.2">
      <c r="A839" s="46" t="s">
        <v>11919</v>
      </c>
      <c r="B839" s="47" t="s">
        <v>11920</v>
      </c>
      <c r="C839" s="48" t="s">
        <v>17</v>
      </c>
      <c r="D839" s="49"/>
      <c r="E839" s="49">
        <v>50.35</v>
      </c>
      <c r="F839" s="49">
        <v>50.35</v>
      </c>
      <c r="G839" s="26">
        <v>15</v>
      </c>
    </row>
    <row r="840" spans="1:7" ht="28.5" x14ac:dyDescent="0.2">
      <c r="A840" s="46" t="s">
        <v>11921</v>
      </c>
      <c r="B840" s="47" t="s">
        <v>11922</v>
      </c>
      <c r="C840" s="48" t="s">
        <v>19</v>
      </c>
      <c r="D840" s="49">
        <v>1.96</v>
      </c>
      <c r="E840" s="49">
        <v>6.91</v>
      </c>
      <c r="F840" s="49">
        <v>8.8699999999999992</v>
      </c>
      <c r="G840" s="26">
        <v>15</v>
      </c>
    </row>
    <row r="841" spans="1:7" ht="28.5" x14ac:dyDescent="0.2">
      <c r="A841" s="46" t="s">
        <v>11923</v>
      </c>
      <c r="B841" s="47" t="s">
        <v>11924</v>
      </c>
      <c r="C841" s="48" t="s">
        <v>19</v>
      </c>
      <c r="D841" s="49">
        <v>2.12</v>
      </c>
      <c r="E841" s="49">
        <v>6.91</v>
      </c>
      <c r="F841" s="49">
        <v>9.0299999999999994</v>
      </c>
      <c r="G841" s="26">
        <v>15</v>
      </c>
    </row>
    <row r="842" spans="1:7" ht="28.5" x14ac:dyDescent="0.2">
      <c r="A842" s="46" t="s">
        <v>11925</v>
      </c>
      <c r="B842" s="47" t="s">
        <v>11926</v>
      </c>
      <c r="C842" s="48" t="s">
        <v>19</v>
      </c>
      <c r="D842" s="49">
        <v>2.59</v>
      </c>
      <c r="E842" s="49">
        <v>6.91</v>
      </c>
      <c r="F842" s="49">
        <v>9.5</v>
      </c>
      <c r="G842" s="26">
        <v>15</v>
      </c>
    </row>
    <row r="843" spans="1:7" ht="28.5" x14ac:dyDescent="0.2">
      <c r="A843" s="46" t="s">
        <v>11927</v>
      </c>
      <c r="B843" s="47" t="s">
        <v>11928</v>
      </c>
      <c r="C843" s="48" t="s">
        <v>19</v>
      </c>
      <c r="D843" s="49">
        <v>2.74</v>
      </c>
      <c r="E843" s="49">
        <v>6.91</v>
      </c>
      <c r="F843" s="49">
        <v>9.65</v>
      </c>
      <c r="G843" s="26">
        <v>15</v>
      </c>
    </row>
    <row r="844" spans="1:7" ht="28.5" x14ac:dyDescent="0.2">
      <c r="A844" s="46" t="s">
        <v>11929</v>
      </c>
      <c r="B844" s="47" t="s">
        <v>11930</v>
      </c>
      <c r="C844" s="48" t="s">
        <v>19</v>
      </c>
      <c r="D844" s="49">
        <v>3.75</v>
      </c>
      <c r="E844" s="49">
        <v>6.91</v>
      </c>
      <c r="F844" s="49">
        <v>10.66</v>
      </c>
      <c r="G844" s="26">
        <v>15</v>
      </c>
    </row>
    <row r="845" spans="1:7" ht="28.5" x14ac:dyDescent="0.2">
      <c r="A845" s="46" t="s">
        <v>11931</v>
      </c>
      <c r="B845" s="47" t="s">
        <v>11932</v>
      </c>
      <c r="C845" s="48"/>
      <c r="D845" s="49"/>
      <c r="E845" s="49"/>
      <c r="F845" s="49"/>
    </row>
    <row r="846" spans="1:7" x14ac:dyDescent="0.2">
      <c r="A846" s="46" t="s">
        <v>11933</v>
      </c>
      <c r="B846" s="47" t="s">
        <v>11934</v>
      </c>
      <c r="C846" s="48"/>
      <c r="D846" s="49"/>
      <c r="E846" s="49"/>
      <c r="F846" s="49"/>
    </row>
    <row r="847" spans="1:7" ht="28.5" x14ac:dyDescent="0.2">
      <c r="A847" s="46" t="s">
        <v>11935</v>
      </c>
      <c r="B847" s="47" t="s">
        <v>11936</v>
      </c>
      <c r="C847" s="48" t="s">
        <v>17</v>
      </c>
      <c r="D847" s="49">
        <v>112.18</v>
      </c>
      <c r="E847" s="49">
        <v>62.94</v>
      </c>
      <c r="F847" s="49">
        <v>175.12</v>
      </c>
      <c r="G847" s="26">
        <v>15</v>
      </c>
    </row>
    <row r="848" spans="1:7" ht="28.5" x14ac:dyDescent="0.2">
      <c r="A848" s="46" t="s">
        <v>11937</v>
      </c>
      <c r="B848" s="47" t="s">
        <v>11938</v>
      </c>
      <c r="C848" s="48" t="s">
        <v>17</v>
      </c>
      <c r="D848" s="49">
        <v>120.33</v>
      </c>
      <c r="E848" s="49">
        <v>65.45</v>
      </c>
      <c r="F848" s="49">
        <v>185.78</v>
      </c>
      <c r="G848" s="26">
        <v>15</v>
      </c>
    </row>
    <row r="849" spans="1:7" ht="28.5" x14ac:dyDescent="0.2">
      <c r="A849" s="46" t="s">
        <v>11939</v>
      </c>
      <c r="B849" s="47" t="s">
        <v>11940</v>
      </c>
      <c r="C849" s="48" t="s">
        <v>17</v>
      </c>
      <c r="D849" s="49">
        <v>128.47</v>
      </c>
      <c r="E849" s="49">
        <v>67.97</v>
      </c>
      <c r="F849" s="49">
        <v>196.44</v>
      </c>
      <c r="G849" s="26">
        <v>15</v>
      </c>
    </row>
    <row r="850" spans="1:7" ht="28.5" x14ac:dyDescent="0.2">
      <c r="A850" s="46" t="s">
        <v>11941</v>
      </c>
      <c r="B850" s="47" t="s">
        <v>11942</v>
      </c>
      <c r="C850" s="48" t="s">
        <v>17</v>
      </c>
      <c r="D850" s="49">
        <v>140.88999999999999</v>
      </c>
      <c r="E850" s="49">
        <v>73.010000000000005</v>
      </c>
      <c r="F850" s="49">
        <v>213.9</v>
      </c>
      <c r="G850" s="26">
        <v>15</v>
      </c>
    </row>
    <row r="851" spans="1:7" ht="28.5" x14ac:dyDescent="0.2">
      <c r="A851" s="46" t="s">
        <v>11943</v>
      </c>
      <c r="B851" s="47" t="s">
        <v>11944</v>
      </c>
      <c r="C851" s="48" t="s">
        <v>17</v>
      </c>
      <c r="D851" s="49">
        <v>77.069999999999993</v>
      </c>
      <c r="E851" s="49">
        <v>47.83</v>
      </c>
      <c r="F851" s="49">
        <v>124.9</v>
      </c>
      <c r="G851" s="26">
        <v>15</v>
      </c>
    </row>
    <row r="852" spans="1:7" ht="28.5" x14ac:dyDescent="0.2">
      <c r="A852" s="46" t="s">
        <v>11945</v>
      </c>
      <c r="B852" s="47" t="s">
        <v>11946</v>
      </c>
      <c r="C852" s="48" t="s">
        <v>17</v>
      </c>
      <c r="D852" s="49">
        <v>85.21</v>
      </c>
      <c r="E852" s="49">
        <v>50.35</v>
      </c>
      <c r="F852" s="49">
        <v>135.56</v>
      </c>
      <c r="G852" s="26">
        <v>15</v>
      </c>
    </row>
    <row r="853" spans="1:7" ht="28.5" x14ac:dyDescent="0.2">
      <c r="A853" s="46" t="s">
        <v>11947</v>
      </c>
      <c r="B853" s="47" t="s">
        <v>11948</v>
      </c>
      <c r="C853" s="48" t="s">
        <v>17</v>
      </c>
      <c r="D853" s="49">
        <v>93.36</v>
      </c>
      <c r="E853" s="49">
        <v>52.87</v>
      </c>
      <c r="F853" s="49">
        <v>146.22999999999999</v>
      </c>
      <c r="G853" s="26">
        <v>15</v>
      </c>
    </row>
    <row r="854" spans="1:7" ht="28.5" x14ac:dyDescent="0.2">
      <c r="A854" s="46" t="s">
        <v>11949</v>
      </c>
      <c r="B854" s="47" t="s">
        <v>11950</v>
      </c>
      <c r="C854" s="48" t="s">
        <v>17</v>
      </c>
      <c r="D854" s="49">
        <v>101.9</v>
      </c>
      <c r="E854" s="49">
        <v>57.91</v>
      </c>
      <c r="F854" s="49">
        <v>159.81</v>
      </c>
      <c r="G854" s="26">
        <v>15</v>
      </c>
    </row>
    <row r="855" spans="1:7" x14ac:dyDescent="0.2">
      <c r="A855" s="46" t="s">
        <v>11951</v>
      </c>
      <c r="B855" s="47" t="s">
        <v>11952</v>
      </c>
      <c r="C855" s="48" t="s">
        <v>17</v>
      </c>
      <c r="D855" s="49">
        <v>83.94</v>
      </c>
      <c r="E855" s="49">
        <v>60.42</v>
      </c>
      <c r="F855" s="49">
        <v>144.36000000000001</v>
      </c>
      <c r="G855" s="26">
        <v>15</v>
      </c>
    </row>
    <row r="856" spans="1:7" x14ac:dyDescent="0.2">
      <c r="A856" s="46" t="s">
        <v>11953</v>
      </c>
      <c r="B856" s="47" t="s">
        <v>11954</v>
      </c>
      <c r="C856" s="48" t="s">
        <v>17</v>
      </c>
      <c r="D856" s="49">
        <v>63.3</v>
      </c>
      <c r="E856" s="49">
        <v>45.32</v>
      </c>
      <c r="F856" s="49">
        <v>108.62</v>
      </c>
      <c r="G856" s="26">
        <v>15</v>
      </c>
    </row>
    <row r="857" spans="1:7" x14ac:dyDescent="0.2">
      <c r="A857" s="46" t="s">
        <v>11955</v>
      </c>
      <c r="B857" s="47" t="s">
        <v>11956</v>
      </c>
      <c r="C857" s="48" t="s">
        <v>17</v>
      </c>
      <c r="D857" s="49">
        <v>78.19</v>
      </c>
      <c r="E857" s="49">
        <v>32.729999999999997</v>
      </c>
      <c r="F857" s="49">
        <v>110.92</v>
      </c>
      <c r="G857" s="26">
        <v>15</v>
      </c>
    </row>
    <row r="858" spans="1:7" ht="28.5" x14ac:dyDescent="0.2">
      <c r="A858" s="46" t="s">
        <v>11957</v>
      </c>
      <c r="B858" s="47" t="s">
        <v>11958</v>
      </c>
      <c r="C858" s="48" t="s">
        <v>17</v>
      </c>
      <c r="D858" s="49">
        <v>23.79</v>
      </c>
      <c r="E858" s="49">
        <v>6.42</v>
      </c>
      <c r="F858" s="49">
        <v>30.21</v>
      </c>
      <c r="G858" s="26">
        <v>15</v>
      </c>
    </row>
    <row r="859" spans="1:7" x14ac:dyDescent="0.2">
      <c r="A859" s="46" t="s">
        <v>11959</v>
      </c>
      <c r="B859" s="47" t="s">
        <v>11960</v>
      </c>
      <c r="C859" s="48" t="s">
        <v>17</v>
      </c>
      <c r="D859" s="49">
        <v>14.87</v>
      </c>
      <c r="E859" s="49">
        <v>6.42</v>
      </c>
      <c r="F859" s="49">
        <v>21.29</v>
      </c>
      <c r="G859" s="26">
        <v>15</v>
      </c>
    </row>
    <row r="860" spans="1:7" x14ac:dyDescent="0.2">
      <c r="A860" s="46" t="s">
        <v>11961</v>
      </c>
      <c r="B860" s="47" t="s">
        <v>11962</v>
      </c>
      <c r="C860" s="48"/>
      <c r="D860" s="49"/>
      <c r="E860" s="49"/>
      <c r="F860" s="49"/>
    </row>
    <row r="861" spans="1:7" ht="28.5" x14ac:dyDescent="0.2">
      <c r="A861" s="46" t="s">
        <v>11963</v>
      </c>
      <c r="B861" s="47" t="s">
        <v>11964</v>
      </c>
      <c r="C861" s="48" t="s">
        <v>284</v>
      </c>
      <c r="D861" s="49">
        <v>28.72</v>
      </c>
      <c r="E861" s="49"/>
      <c r="F861" s="49">
        <v>28.72</v>
      </c>
      <c r="G861" s="26">
        <v>15</v>
      </c>
    </row>
    <row r="862" spans="1:7" x14ac:dyDescent="0.2">
      <c r="A862" s="46" t="s">
        <v>11965</v>
      </c>
      <c r="B862" s="47" t="s">
        <v>11966</v>
      </c>
      <c r="C862" s="48" t="s">
        <v>284</v>
      </c>
      <c r="D862" s="49"/>
      <c r="E862" s="49">
        <v>6.47</v>
      </c>
      <c r="F862" s="49">
        <v>6.47</v>
      </c>
      <c r="G862" s="26">
        <v>15</v>
      </c>
    </row>
    <row r="863" spans="1:7" ht="28.5" x14ac:dyDescent="0.2">
      <c r="A863" s="46" t="s">
        <v>11967</v>
      </c>
      <c r="B863" s="47" t="s">
        <v>11968</v>
      </c>
      <c r="C863" s="48" t="s">
        <v>284</v>
      </c>
      <c r="D863" s="49">
        <v>31.09</v>
      </c>
      <c r="E863" s="49"/>
      <c r="F863" s="49">
        <v>31.09</v>
      </c>
      <c r="G863" s="26">
        <v>15</v>
      </c>
    </row>
    <row r="864" spans="1:7" ht="28.5" x14ac:dyDescent="0.2">
      <c r="A864" s="46" t="s">
        <v>11969</v>
      </c>
      <c r="B864" s="47" t="s">
        <v>11970</v>
      </c>
      <c r="C864" s="48" t="s">
        <v>284</v>
      </c>
      <c r="D864" s="49">
        <v>31.13</v>
      </c>
      <c r="E864" s="49"/>
      <c r="F864" s="49">
        <v>31.13</v>
      </c>
      <c r="G864" s="26">
        <v>15</v>
      </c>
    </row>
    <row r="865" spans="1:7" ht="28.5" x14ac:dyDescent="0.2">
      <c r="A865" s="46" t="s">
        <v>11971</v>
      </c>
      <c r="B865" s="47" t="s">
        <v>11972</v>
      </c>
      <c r="C865" s="48" t="s">
        <v>284</v>
      </c>
      <c r="D865" s="49">
        <v>32.840000000000003</v>
      </c>
      <c r="E865" s="49"/>
      <c r="F865" s="49">
        <v>32.840000000000003</v>
      </c>
      <c r="G865" s="26">
        <v>15</v>
      </c>
    </row>
    <row r="866" spans="1:7" ht="28.5" x14ac:dyDescent="0.2">
      <c r="A866" s="46" t="s">
        <v>11973</v>
      </c>
      <c r="B866" s="47" t="s">
        <v>11974</v>
      </c>
      <c r="C866" s="48" t="s">
        <v>284</v>
      </c>
      <c r="D866" s="49">
        <v>10.87</v>
      </c>
      <c r="E866" s="49">
        <v>6.47</v>
      </c>
      <c r="F866" s="49">
        <v>17.34</v>
      </c>
      <c r="G866" s="26">
        <v>15</v>
      </c>
    </row>
    <row r="867" spans="1:7" x14ac:dyDescent="0.2">
      <c r="A867" s="46" t="s">
        <v>11975</v>
      </c>
      <c r="B867" s="47" t="s">
        <v>11976</v>
      </c>
      <c r="C867" s="48"/>
      <c r="D867" s="49"/>
      <c r="E867" s="49"/>
      <c r="F867" s="49"/>
    </row>
    <row r="868" spans="1:7" ht="28.5" x14ac:dyDescent="0.2">
      <c r="A868" s="46" t="s">
        <v>11977</v>
      </c>
      <c r="B868" s="47" t="s">
        <v>11978</v>
      </c>
      <c r="C868" s="48" t="s">
        <v>105</v>
      </c>
      <c r="D868" s="49">
        <v>2503.34</v>
      </c>
      <c r="E868" s="49">
        <v>968.87</v>
      </c>
      <c r="F868" s="49">
        <v>3472.21</v>
      </c>
      <c r="G868" s="26">
        <v>15</v>
      </c>
    </row>
    <row r="869" spans="1:7" x14ac:dyDescent="0.2">
      <c r="A869" s="46" t="s">
        <v>11979</v>
      </c>
      <c r="B869" s="47" t="s">
        <v>11980</v>
      </c>
      <c r="C869" s="48" t="s">
        <v>105</v>
      </c>
      <c r="D869" s="49">
        <v>2421.4499999999998</v>
      </c>
      <c r="E869" s="49">
        <v>1068.96</v>
      </c>
      <c r="F869" s="49">
        <v>3490.41</v>
      </c>
      <c r="G869" s="26">
        <v>15</v>
      </c>
    </row>
    <row r="870" spans="1:7" ht="28.5" x14ac:dyDescent="0.2">
      <c r="A870" s="46" t="s">
        <v>11981</v>
      </c>
      <c r="B870" s="47" t="s">
        <v>11982</v>
      </c>
      <c r="C870" s="48" t="s">
        <v>105</v>
      </c>
      <c r="D870" s="49">
        <v>2233.31</v>
      </c>
      <c r="E870" s="49">
        <v>921.14</v>
      </c>
      <c r="F870" s="49">
        <v>3154.45</v>
      </c>
      <c r="G870" s="26">
        <v>15</v>
      </c>
    </row>
    <row r="871" spans="1:7" ht="28.5" x14ac:dyDescent="0.2">
      <c r="A871" s="46" t="s">
        <v>11983</v>
      </c>
      <c r="B871" s="47" t="s">
        <v>11984</v>
      </c>
      <c r="C871" s="48" t="s">
        <v>105</v>
      </c>
      <c r="D871" s="49">
        <v>1964.04</v>
      </c>
      <c r="E871" s="49">
        <v>911.83</v>
      </c>
      <c r="F871" s="49">
        <v>2875.87</v>
      </c>
      <c r="G871" s="26">
        <v>15</v>
      </c>
    </row>
    <row r="872" spans="1:7" x14ac:dyDescent="0.2">
      <c r="A872" s="46" t="s">
        <v>11985</v>
      </c>
      <c r="B872" s="47" t="s">
        <v>11986</v>
      </c>
      <c r="C872" s="48" t="s">
        <v>105</v>
      </c>
      <c r="D872" s="49">
        <v>2205.64</v>
      </c>
      <c r="E872" s="49">
        <v>977</v>
      </c>
      <c r="F872" s="49">
        <v>3182.64</v>
      </c>
      <c r="G872" s="26">
        <v>15</v>
      </c>
    </row>
    <row r="873" spans="1:7" x14ac:dyDescent="0.2">
      <c r="A873" s="46" t="s">
        <v>11987</v>
      </c>
      <c r="B873" s="47" t="s">
        <v>11988</v>
      </c>
      <c r="C873" s="48"/>
      <c r="D873" s="49"/>
      <c r="E873" s="49"/>
      <c r="F873" s="49"/>
    </row>
    <row r="874" spans="1:7" ht="28.5" x14ac:dyDescent="0.2">
      <c r="A874" s="46" t="s">
        <v>11989</v>
      </c>
      <c r="B874" s="47" t="s">
        <v>11990</v>
      </c>
      <c r="C874" s="48" t="s">
        <v>105</v>
      </c>
      <c r="D874" s="49">
        <v>3909.5</v>
      </c>
      <c r="E874" s="49">
        <v>1510.5</v>
      </c>
      <c r="F874" s="49">
        <v>5420</v>
      </c>
      <c r="G874" s="26">
        <v>15</v>
      </c>
    </row>
    <row r="875" spans="1:7" ht="28.5" x14ac:dyDescent="0.2">
      <c r="A875" s="46" t="s">
        <v>11991</v>
      </c>
      <c r="B875" s="47" t="s">
        <v>11992</v>
      </c>
      <c r="C875" s="48" t="s">
        <v>26</v>
      </c>
      <c r="D875" s="49">
        <v>0.1</v>
      </c>
      <c r="E875" s="49">
        <v>7.05</v>
      </c>
      <c r="F875" s="49">
        <v>7.15</v>
      </c>
      <c r="G875" s="26">
        <v>15</v>
      </c>
    </row>
    <row r="876" spans="1:7" ht="28.5" x14ac:dyDescent="0.2">
      <c r="A876" s="46" t="s">
        <v>11993</v>
      </c>
      <c r="B876" s="47" t="s">
        <v>11994</v>
      </c>
      <c r="C876" s="48" t="s">
        <v>26</v>
      </c>
      <c r="D876" s="49">
        <v>0.26</v>
      </c>
      <c r="E876" s="49">
        <v>18.63</v>
      </c>
      <c r="F876" s="49">
        <v>18.89</v>
      </c>
      <c r="G876" s="26">
        <v>15</v>
      </c>
    </row>
    <row r="877" spans="1:7" x14ac:dyDescent="0.2">
      <c r="A877" s="46" t="s">
        <v>11995</v>
      </c>
      <c r="B877" s="47" t="s">
        <v>11996</v>
      </c>
      <c r="C877" s="48"/>
      <c r="D877" s="49"/>
      <c r="E877" s="49"/>
      <c r="F877" s="49"/>
    </row>
    <row r="878" spans="1:7" x14ac:dyDescent="0.2">
      <c r="A878" s="46" t="s">
        <v>11997</v>
      </c>
      <c r="B878" s="47" t="s">
        <v>11998</v>
      </c>
      <c r="C878" s="48"/>
      <c r="D878" s="49"/>
      <c r="E878" s="49"/>
      <c r="F878" s="49"/>
    </row>
    <row r="879" spans="1:7" x14ac:dyDescent="0.2">
      <c r="A879" s="46" t="s">
        <v>11999</v>
      </c>
      <c r="B879" s="47" t="s">
        <v>12000</v>
      </c>
      <c r="C879" s="48" t="s">
        <v>17</v>
      </c>
      <c r="D879" s="49">
        <v>46.4</v>
      </c>
      <c r="E879" s="49">
        <v>36.53</v>
      </c>
      <c r="F879" s="49">
        <v>82.93</v>
      </c>
      <c r="G879" s="26">
        <v>15</v>
      </c>
    </row>
    <row r="880" spans="1:7" x14ac:dyDescent="0.2">
      <c r="A880" s="46" t="s">
        <v>12001</v>
      </c>
      <c r="B880" s="47" t="s">
        <v>12002</v>
      </c>
      <c r="C880" s="48" t="s">
        <v>17</v>
      </c>
      <c r="D880" s="49">
        <v>62.72</v>
      </c>
      <c r="E880" s="49">
        <v>36.53</v>
      </c>
      <c r="F880" s="49">
        <v>99.25</v>
      </c>
      <c r="G880" s="26">
        <v>15</v>
      </c>
    </row>
    <row r="881" spans="1:7" x14ac:dyDescent="0.2">
      <c r="A881" s="46" t="s">
        <v>12003</v>
      </c>
      <c r="B881" s="47" t="s">
        <v>12004</v>
      </c>
      <c r="C881" s="48" t="s">
        <v>17</v>
      </c>
      <c r="D881" s="49">
        <v>35.36</v>
      </c>
      <c r="E881" s="49">
        <v>36.53</v>
      </c>
      <c r="F881" s="49">
        <v>71.89</v>
      </c>
      <c r="G881" s="26">
        <v>15</v>
      </c>
    </row>
    <row r="882" spans="1:7" x14ac:dyDescent="0.2">
      <c r="A882" s="46" t="s">
        <v>12005</v>
      </c>
      <c r="B882" s="47" t="s">
        <v>12006</v>
      </c>
      <c r="C882" s="48" t="s">
        <v>17</v>
      </c>
      <c r="D882" s="49">
        <v>88.29</v>
      </c>
      <c r="E882" s="49">
        <v>54.8</v>
      </c>
      <c r="F882" s="49">
        <v>143.09</v>
      </c>
      <c r="G882" s="26">
        <v>15</v>
      </c>
    </row>
    <row r="883" spans="1:7" x14ac:dyDescent="0.2">
      <c r="A883" s="46" t="s">
        <v>12007</v>
      </c>
      <c r="B883" s="47" t="s">
        <v>12008</v>
      </c>
      <c r="C883" s="48" t="s">
        <v>17</v>
      </c>
      <c r="D883" s="49">
        <v>105.03</v>
      </c>
      <c r="E883" s="49">
        <v>54.8</v>
      </c>
      <c r="F883" s="49">
        <v>159.83000000000001</v>
      </c>
      <c r="G883" s="26">
        <v>15</v>
      </c>
    </row>
    <row r="884" spans="1:7" x14ac:dyDescent="0.2">
      <c r="A884" s="46" t="s">
        <v>12009</v>
      </c>
      <c r="B884" s="47" t="s">
        <v>12010</v>
      </c>
      <c r="C884" s="48" t="s">
        <v>26</v>
      </c>
      <c r="D884" s="49">
        <v>1</v>
      </c>
      <c r="E884" s="49">
        <v>16.11</v>
      </c>
      <c r="F884" s="49">
        <v>17.11</v>
      </c>
      <c r="G884" s="26">
        <v>15</v>
      </c>
    </row>
    <row r="885" spans="1:7" ht="28.5" x14ac:dyDescent="0.2">
      <c r="A885" s="46" t="s">
        <v>12011</v>
      </c>
      <c r="B885" s="47" t="s">
        <v>12012</v>
      </c>
      <c r="C885" s="48" t="s">
        <v>26</v>
      </c>
      <c r="D885" s="49">
        <v>13.82</v>
      </c>
      <c r="E885" s="49">
        <v>20.14</v>
      </c>
      <c r="F885" s="49">
        <v>33.96</v>
      </c>
      <c r="G885" s="26">
        <v>15</v>
      </c>
    </row>
    <row r="886" spans="1:7" x14ac:dyDescent="0.2">
      <c r="A886" s="46" t="s">
        <v>12013</v>
      </c>
      <c r="B886" s="47" t="s">
        <v>12014</v>
      </c>
      <c r="C886" s="48" t="s">
        <v>26</v>
      </c>
      <c r="D886" s="49">
        <v>21.43</v>
      </c>
      <c r="E886" s="49">
        <v>20.14</v>
      </c>
      <c r="F886" s="49">
        <v>41.57</v>
      </c>
      <c r="G886" s="26">
        <v>15</v>
      </c>
    </row>
    <row r="887" spans="1:7" ht="28.5" x14ac:dyDescent="0.2">
      <c r="A887" s="46" t="s">
        <v>12015</v>
      </c>
      <c r="B887" s="47" t="s">
        <v>12016</v>
      </c>
      <c r="C887" s="48"/>
      <c r="D887" s="49"/>
      <c r="E887" s="49"/>
      <c r="F887" s="49"/>
    </row>
    <row r="888" spans="1:7" ht="28.5" x14ac:dyDescent="0.2">
      <c r="A888" s="46" t="s">
        <v>12017</v>
      </c>
      <c r="B888" s="47" t="s">
        <v>12018</v>
      </c>
      <c r="C888" s="48" t="s">
        <v>17</v>
      </c>
      <c r="D888" s="49">
        <v>39.520000000000003</v>
      </c>
      <c r="E888" s="49">
        <v>20.14</v>
      </c>
      <c r="F888" s="49">
        <v>59.66</v>
      </c>
      <c r="G888" s="26">
        <v>15</v>
      </c>
    </row>
    <row r="889" spans="1:7" ht="28.5" x14ac:dyDescent="0.2">
      <c r="A889" s="46" t="s">
        <v>12019</v>
      </c>
      <c r="B889" s="47" t="s">
        <v>12020</v>
      </c>
      <c r="C889" s="48" t="s">
        <v>17</v>
      </c>
      <c r="D889" s="49">
        <v>60.33</v>
      </c>
      <c r="E889" s="49">
        <v>20.14</v>
      </c>
      <c r="F889" s="49">
        <v>80.47</v>
      </c>
      <c r="G889" s="26">
        <v>15</v>
      </c>
    </row>
    <row r="890" spans="1:7" ht="28.5" x14ac:dyDescent="0.2">
      <c r="A890" s="46" t="s">
        <v>12021</v>
      </c>
      <c r="B890" s="47" t="s">
        <v>12022</v>
      </c>
      <c r="C890" s="48" t="s">
        <v>17</v>
      </c>
      <c r="D890" s="49">
        <v>150.83000000000001</v>
      </c>
      <c r="E890" s="49">
        <v>20.14</v>
      </c>
      <c r="F890" s="49">
        <v>170.97</v>
      </c>
      <c r="G890" s="26">
        <v>15</v>
      </c>
    </row>
    <row r="891" spans="1:7" ht="28.5" x14ac:dyDescent="0.2">
      <c r="A891" s="46" t="s">
        <v>12023</v>
      </c>
      <c r="B891" s="47" t="s">
        <v>12024</v>
      </c>
      <c r="C891" s="48" t="s">
        <v>17</v>
      </c>
      <c r="D891" s="49">
        <v>160.19999999999999</v>
      </c>
      <c r="E891" s="49">
        <v>20.14</v>
      </c>
      <c r="F891" s="49">
        <v>180.34</v>
      </c>
      <c r="G891" s="26">
        <v>15</v>
      </c>
    </row>
    <row r="892" spans="1:7" ht="28.5" x14ac:dyDescent="0.2">
      <c r="A892" s="46" t="s">
        <v>12025</v>
      </c>
      <c r="B892" s="47" t="s">
        <v>12026</v>
      </c>
      <c r="C892" s="48" t="s">
        <v>26</v>
      </c>
      <c r="D892" s="49">
        <v>84.15</v>
      </c>
      <c r="E892" s="49">
        <v>10.07</v>
      </c>
      <c r="F892" s="49">
        <v>94.22</v>
      </c>
      <c r="G892" s="26">
        <v>15</v>
      </c>
    </row>
    <row r="893" spans="1:7" ht="28.5" x14ac:dyDescent="0.2">
      <c r="A893" s="46" t="s">
        <v>12027</v>
      </c>
      <c r="B893" s="47" t="s">
        <v>12028</v>
      </c>
      <c r="C893" s="48" t="s">
        <v>26</v>
      </c>
      <c r="D893" s="49">
        <v>79.010000000000005</v>
      </c>
      <c r="E893" s="49">
        <v>10.07</v>
      </c>
      <c r="F893" s="49">
        <v>89.08</v>
      </c>
      <c r="G893" s="26">
        <v>15</v>
      </c>
    </row>
    <row r="894" spans="1:7" ht="28.5" x14ac:dyDescent="0.2">
      <c r="A894" s="46" t="s">
        <v>12029</v>
      </c>
      <c r="B894" s="47" t="s">
        <v>12030</v>
      </c>
      <c r="C894" s="48" t="s">
        <v>26</v>
      </c>
      <c r="D894" s="49">
        <v>112.82</v>
      </c>
      <c r="E894" s="49">
        <v>10.07</v>
      </c>
      <c r="F894" s="49">
        <v>122.89</v>
      </c>
      <c r="G894" s="26">
        <v>15</v>
      </c>
    </row>
    <row r="895" spans="1:7" ht="28.5" x14ac:dyDescent="0.2">
      <c r="A895" s="46" t="s">
        <v>12031</v>
      </c>
      <c r="B895" s="47" t="s">
        <v>12032</v>
      </c>
      <c r="C895" s="48" t="s">
        <v>26</v>
      </c>
      <c r="D895" s="49">
        <v>173.82</v>
      </c>
      <c r="E895" s="49">
        <v>10.07</v>
      </c>
      <c r="F895" s="49">
        <v>183.89</v>
      </c>
      <c r="G895" s="26">
        <v>15</v>
      </c>
    </row>
    <row r="896" spans="1:7" ht="28.5" x14ac:dyDescent="0.2">
      <c r="A896" s="46" t="s">
        <v>12033</v>
      </c>
      <c r="B896" s="47" t="s">
        <v>12034</v>
      </c>
      <c r="C896" s="48" t="s">
        <v>26</v>
      </c>
      <c r="D896" s="49">
        <v>56.3</v>
      </c>
      <c r="E896" s="49">
        <v>10.07</v>
      </c>
      <c r="F896" s="49">
        <v>66.37</v>
      </c>
      <c r="G896" s="26">
        <v>15</v>
      </c>
    </row>
    <row r="897" spans="1:7" ht="28.5" x14ac:dyDescent="0.2">
      <c r="A897" s="46" t="s">
        <v>12035</v>
      </c>
      <c r="B897" s="47" t="s">
        <v>12036</v>
      </c>
      <c r="C897" s="48" t="s">
        <v>26</v>
      </c>
      <c r="D897" s="49">
        <v>107.07</v>
      </c>
      <c r="E897" s="49">
        <v>10.07</v>
      </c>
      <c r="F897" s="49">
        <v>117.14</v>
      </c>
      <c r="G897" s="26">
        <v>15</v>
      </c>
    </row>
    <row r="898" spans="1:7" ht="28.5" x14ac:dyDescent="0.2">
      <c r="A898" s="46" t="s">
        <v>12037</v>
      </c>
      <c r="B898" s="47" t="s">
        <v>12038</v>
      </c>
      <c r="C898" s="48" t="s">
        <v>26</v>
      </c>
      <c r="D898" s="49">
        <v>72.78</v>
      </c>
      <c r="E898" s="49">
        <v>10.07</v>
      </c>
      <c r="F898" s="49">
        <v>82.85</v>
      </c>
      <c r="G898" s="26">
        <v>15</v>
      </c>
    </row>
    <row r="899" spans="1:7" x14ac:dyDescent="0.2">
      <c r="A899" s="46" t="s">
        <v>12039</v>
      </c>
      <c r="B899" s="47" t="s">
        <v>12040</v>
      </c>
      <c r="C899" s="48"/>
      <c r="D899" s="49"/>
      <c r="E899" s="49"/>
      <c r="F899" s="49"/>
    </row>
    <row r="900" spans="1:7" ht="28.5" x14ac:dyDescent="0.2">
      <c r="A900" s="46" t="s">
        <v>12041</v>
      </c>
      <c r="B900" s="47" t="s">
        <v>12042</v>
      </c>
      <c r="C900" s="48" t="s">
        <v>17</v>
      </c>
      <c r="D900" s="49">
        <v>80.75</v>
      </c>
      <c r="E900" s="49">
        <v>32.729999999999997</v>
      </c>
      <c r="F900" s="49">
        <v>113.48</v>
      </c>
      <c r="G900" s="26">
        <v>15</v>
      </c>
    </row>
    <row r="901" spans="1:7" x14ac:dyDescent="0.2">
      <c r="A901" s="46" t="s">
        <v>12043</v>
      </c>
      <c r="B901" s="47" t="s">
        <v>12044</v>
      </c>
      <c r="C901" s="48" t="s">
        <v>26</v>
      </c>
      <c r="D901" s="49">
        <v>106.76</v>
      </c>
      <c r="E901" s="49">
        <v>11.08</v>
      </c>
      <c r="F901" s="49">
        <v>117.84</v>
      </c>
      <c r="G901" s="26">
        <v>15</v>
      </c>
    </row>
    <row r="902" spans="1:7" x14ac:dyDescent="0.2">
      <c r="A902" s="46" t="s">
        <v>12045</v>
      </c>
      <c r="B902" s="47" t="s">
        <v>12046</v>
      </c>
      <c r="C902" s="48"/>
      <c r="D902" s="49"/>
      <c r="E902" s="49"/>
      <c r="F902" s="49"/>
    </row>
    <row r="903" spans="1:7" ht="28.5" x14ac:dyDescent="0.2">
      <c r="A903" s="46" t="s">
        <v>12047</v>
      </c>
      <c r="B903" s="47" t="s">
        <v>12048</v>
      </c>
      <c r="C903" s="48" t="s">
        <v>17</v>
      </c>
      <c r="D903" s="49">
        <v>94.05</v>
      </c>
      <c r="E903" s="49">
        <v>20.14</v>
      </c>
      <c r="F903" s="49">
        <v>114.19</v>
      </c>
      <c r="G903" s="26">
        <v>15</v>
      </c>
    </row>
    <row r="904" spans="1:7" ht="28.5" x14ac:dyDescent="0.2">
      <c r="A904" s="46" t="s">
        <v>12049</v>
      </c>
      <c r="B904" s="47" t="s">
        <v>12050</v>
      </c>
      <c r="C904" s="48" t="s">
        <v>17</v>
      </c>
      <c r="D904" s="49">
        <v>172.57</v>
      </c>
      <c r="E904" s="49">
        <v>20.14</v>
      </c>
      <c r="F904" s="49">
        <v>192.71</v>
      </c>
      <c r="G904" s="26">
        <v>15</v>
      </c>
    </row>
    <row r="905" spans="1:7" ht="28.5" x14ac:dyDescent="0.2">
      <c r="A905" s="46" t="s">
        <v>12051</v>
      </c>
      <c r="B905" s="47" t="s">
        <v>12052</v>
      </c>
      <c r="C905" s="48" t="s">
        <v>17</v>
      </c>
      <c r="D905" s="49">
        <v>163.25</v>
      </c>
      <c r="E905" s="49">
        <v>20.14</v>
      </c>
      <c r="F905" s="49">
        <v>183.39</v>
      </c>
      <c r="G905" s="26">
        <v>15</v>
      </c>
    </row>
    <row r="906" spans="1:7" ht="28.5" x14ac:dyDescent="0.2">
      <c r="A906" s="46" t="s">
        <v>12053</v>
      </c>
      <c r="B906" s="47" t="s">
        <v>12054</v>
      </c>
      <c r="C906" s="48" t="s">
        <v>17</v>
      </c>
      <c r="D906" s="49">
        <v>93.37</v>
      </c>
      <c r="E906" s="49">
        <v>20.14</v>
      </c>
      <c r="F906" s="49">
        <v>113.51</v>
      </c>
      <c r="G906" s="26">
        <v>15</v>
      </c>
    </row>
    <row r="907" spans="1:7" ht="28.5" x14ac:dyDescent="0.2">
      <c r="A907" s="46" t="s">
        <v>12055</v>
      </c>
      <c r="B907" s="47" t="s">
        <v>12056</v>
      </c>
      <c r="C907" s="48" t="s">
        <v>26</v>
      </c>
      <c r="D907" s="49">
        <v>75.14</v>
      </c>
      <c r="E907" s="49">
        <v>10.07</v>
      </c>
      <c r="F907" s="49">
        <v>85.21</v>
      </c>
      <c r="G907" s="26">
        <v>15</v>
      </c>
    </row>
    <row r="908" spans="1:7" ht="28.5" x14ac:dyDescent="0.2">
      <c r="A908" s="46" t="s">
        <v>12057</v>
      </c>
      <c r="B908" s="47" t="s">
        <v>12058</v>
      </c>
      <c r="C908" s="48" t="s">
        <v>26</v>
      </c>
      <c r="D908" s="49">
        <v>74.97</v>
      </c>
      <c r="E908" s="49">
        <v>10.07</v>
      </c>
      <c r="F908" s="49">
        <v>85.04</v>
      </c>
      <c r="G908" s="26">
        <v>15</v>
      </c>
    </row>
    <row r="909" spans="1:7" x14ac:dyDescent="0.2">
      <c r="A909" s="46" t="s">
        <v>12059</v>
      </c>
      <c r="B909" s="47" t="s">
        <v>12060</v>
      </c>
      <c r="C909" s="48"/>
      <c r="D909" s="49"/>
      <c r="E909" s="49"/>
      <c r="F909" s="49"/>
    </row>
    <row r="910" spans="1:7" ht="28.5" x14ac:dyDescent="0.2">
      <c r="A910" s="46" t="s">
        <v>12061</v>
      </c>
      <c r="B910" s="47" t="s">
        <v>12062</v>
      </c>
      <c r="C910" s="48" t="s">
        <v>17</v>
      </c>
      <c r="D910" s="49">
        <v>166.47</v>
      </c>
      <c r="E910" s="49">
        <v>50.65</v>
      </c>
      <c r="F910" s="49">
        <v>217.12</v>
      </c>
      <c r="G910" s="26">
        <v>15</v>
      </c>
    </row>
    <row r="911" spans="1:7" ht="28.5" x14ac:dyDescent="0.2">
      <c r="A911" s="46" t="s">
        <v>12063</v>
      </c>
      <c r="B911" s="47" t="s">
        <v>12064</v>
      </c>
      <c r="C911" s="48" t="s">
        <v>17</v>
      </c>
      <c r="D911" s="49">
        <v>179</v>
      </c>
      <c r="E911" s="49">
        <v>21.92</v>
      </c>
      <c r="F911" s="49">
        <v>200.92</v>
      </c>
      <c r="G911" s="26">
        <v>15</v>
      </c>
    </row>
    <row r="912" spans="1:7" ht="28.5" x14ac:dyDescent="0.2">
      <c r="A912" s="46" t="s">
        <v>12065</v>
      </c>
      <c r="B912" s="47" t="s">
        <v>12066</v>
      </c>
      <c r="C912" s="48" t="s">
        <v>17</v>
      </c>
      <c r="D912" s="49">
        <v>122.03</v>
      </c>
      <c r="E912" s="49">
        <v>21.92</v>
      </c>
      <c r="F912" s="49">
        <v>143.94999999999999</v>
      </c>
      <c r="G912" s="26">
        <v>15</v>
      </c>
    </row>
    <row r="913" spans="1:7" ht="42.75" x14ac:dyDescent="0.2">
      <c r="A913" s="46" t="s">
        <v>12067</v>
      </c>
      <c r="B913" s="47" t="s">
        <v>12068</v>
      </c>
      <c r="C913" s="48" t="s">
        <v>17</v>
      </c>
      <c r="D913" s="49">
        <v>116.9</v>
      </c>
      <c r="E913" s="49">
        <v>20.14</v>
      </c>
      <c r="F913" s="49">
        <v>137.04</v>
      </c>
      <c r="G913" s="26">
        <v>15</v>
      </c>
    </row>
    <row r="914" spans="1:7" x14ac:dyDescent="0.2">
      <c r="A914" s="46" t="s">
        <v>12069</v>
      </c>
      <c r="B914" s="47" t="s">
        <v>12070</v>
      </c>
      <c r="C914" s="48"/>
      <c r="D914" s="49"/>
      <c r="E914" s="49"/>
      <c r="F914" s="49"/>
    </row>
    <row r="915" spans="1:7" x14ac:dyDescent="0.2">
      <c r="A915" s="46" t="s">
        <v>12071</v>
      </c>
      <c r="B915" s="47" t="s">
        <v>12072</v>
      </c>
      <c r="C915" s="48" t="s">
        <v>17</v>
      </c>
      <c r="D915" s="49">
        <v>69.709999999999994</v>
      </c>
      <c r="E915" s="49">
        <v>20.14</v>
      </c>
      <c r="F915" s="49">
        <v>89.85</v>
      </c>
      <c r="G915" s="26">
        <v>15</v>
      </c>
    </row>
    <row r="916" spans="1:7" ht="28.5" x14ac:dyDescent="0.2">
      <c r="A916" s="46" t="s">
        <v>12073</v>
      </c>
      <c r="B916" s="47" t="s">
        <v>12074</v>
      </c>
      <c r="C916" s="48" t="s">
        <v>17</v>
      </c>
      <c r="D916" s="49">
        <v>112.08</v>
      </c>
      <c r="E916" s="49">
        <v>20.14</v>
      </c>
      <c r="F916" s="49">
        <v>132.22</v>
      </c>
      <c r="G916" s="26">
        <v>15</v>
      </c>
    </row>
    <row r="917" spans="1:7" x14ac:dyDescent="0.2">
      <c r="A917" s="46" t="s">
        <v>12075</v>
      </c>
      <c r="B917" s="47" t="s">
        <v>12076</v>
      </c>
      <c r="C917" s="48" t="s">
        <v>26</v>
      </c>
      <c r="D917" s="49">
        <v>166.52</v>
      </c>
      <c r="E917" s="49">
        <v>10.07</v>
      </c>
      <c r="F917" s="49">
        <v>176.59</v>
      </c>
      <c r="G917" s="26">
        <v>15</v>
      </c>
    </row>
    <row r="918" spans="1:7" x14ac:dyDescent="0.2">
      <c r="A918" s="46" t="s">
        <v>12077</v>
      </c>
      <c r="B918" s="47" t="s">
        <v>12078</v>
      </c>
      <c r="C918" s="48"/>
      <c r="D918" s="49"/>
      <c r="E918" s="49"/>
      <c r="F918" s="49"/>
    </row>
    <row r="919" spans="1:7" x14ac:dyDescent="0.2">
      <c r="A919" s="46" t="s">
        <v>12079</v>
      </c>
      <c r="B919" s="47" t="s">
        <v>12080</v>
      </c>
      <c r="C919" s="48" t="s">
        <v>19</v>
      </c>
      <c r="D919" s="49">
        <v>74.31</v>
      </c>
      <c r="E919" s="49">
        <v>5.03</v>
      </c>
      <c r="F919" s="49">
        <v>79.34</v>
      </c>
      <c r="G919" s="26">
        <v>15</v>
      </c>
    </row>
    <row r="920" spans="1:7" x14ac:dyDescent="0.2">
      <c r="A920" s="46" t="s">
        <v>12081</v>
      </c>
      <c r="B920" s="47" t="s">
        <v>12082</v>
      </c>
      <c r="C920" s="48" t="s">
        <v>19</v>
      </c>
      <c r="D920" s="49">
        <v>74.31</v>
      </c>
      <c r="E920" s="49">
        <v>5.03</v>
      </c>
      <c r="F920" s="49">
        <v>79.34</v>
      </c>
      <c r="G920" s="26">
        <v>15</v>
      </c>
    </row>
    <row r="921" spans="1:7" x14ac:dyDescent="0.2">
      <c r="A921" s="46" t="s">
        <v>12083</v>
      </c>
      <c r="B921" s="47" t="s">
        <v>12084</v>
      </c>
      <c r="C921" s="48"/>
      <c r="D921" s="49"/>
      <c r="E921" s="49"/>
      <c r="F921" s="49"/>
    </row>
    <row r="922" spans="1:7" x14ac:dyDescent="0.2">
      <c r="A922" s="46" t="s">
        <v>12085</v>
      </c>
      <c r="B922" s="47" t="s">
        <v>12086</v>
      </c>
      <c r="C922" s="48" t="s">
        <v>17</v>
      </c>
      <c r="D922" s="49">
        <v>903.8</v>
      </c>
      <c r="E922" s="49"/>
      <c r="F922" s="49">
        <v>903.8</v>
      </c>
      <c r="G922" s="26">
        <v>15</v>
      </c>
    </row>
    <row r="923" spans="1:7" x14ac:dyDescent="0.2">
      <c r="A923" s="46" t="s">
        <v>12087</v>
      </c>
      <c r="B923" s="47" t="s">
        <v>12088</v>
      </c>
      <c r="C923" s="48"/>
      <c r="D923" s="49"/>
      <c r="E923" s="49"/>
      <c r="F923" s="49"/>
    </row>
    <row r="924" spans="1:7" ht="28.5" x14ac:dyDescent="0.2">
      <c r="A924" s="46" t="s">
        <v>12089</v>
      </c>
      <c r="B924" s="47" t="s">
        <v>12090</v>
      </c>
      <c r="C924" s="48" t="s">
        <v>17</v>
      </c>
      <c r="D924" s="49">
        <v>131.9</v>
      </c>
      <c r="E924" s="49">
        <v>102.71</v>
      </c>
      <c r="F924" s="49">
        <v>234.61</v>
      </c>
      <c r="G924" s="26">
        <v>15</v>
      </c>
    </row>
    <row r="925" spans="1:7" ht="28.5" x14ac:dyDescent="0.2">
      <c r="A925" s="46" t="s">
        <v>12091</v>
      </c>
      <c r="B925" s="47" t="s">
        <v>12092</v>
      </c>
      <c r="C925" s="48" t="s">
        <v>17</v>
      </c>
      <c r="D925" s="49">
        <v>173.96</v>
      </c>
      <c r="E925" s="49">
        <v>92.45</v>
      </c>
      <c r="F925" s="49">
        <v>266.41000000000003</v>
      </c>
      <c r="G925" s="26">
        <v>15</v>
      </c>
    </row>
    <row r="926" spans="1:7" ht="28.5" x14ac:dyDescent="0.2">
      <c r="A926" s="46" t="s">
        <v>12093</v>
      </c>
      <c r="B926" s="47" t="s">
        <v>12094</v>
      </c>
      <c r="C926" s="48" t="s">
        <v>17</v>
      </c>
      <c r="D926" s="49">
        <v>176.95</v>
      </c>
      <c r="E926" s="49">
        <v>102.71</v>
      </c>
      <c r="F926" s="49">
        <v>279.66000000000003</v>
      </c>
      <c r="G926" s="26">
        <v>15</v>
      </c>
    </row>
    <row r="927" spans="1:7" x14ac:dyDescent="0.2">
      <c r="A927" s="46" t="s">
        <v>12095</v>
      </c>
      <c r="B927" s="47" t="s">
        <v>12096</v>
      </c>
      <c r="C927" s="48"/>
      <c r="D927" s="49"/>
      <c r="E927" s="49"/>
      <c r="F927" s="49"/>
    </row>
    <row r="928" spans="1:7" ht="28.5" x14ac:dyDescent="0.2">
      <c r="A928" s="46" t="s">
        <v>12097</v>
      </c>
      <c r="B928" s="47" t="s">
        <v>12098</v>
      </c>
      <c r="C928" s="48" t="s">
        <v>26</v>
      </c>
      <c r="D928" s="49">
        <v>57.25</v>
      </c>
      <c r="E928" s="49">
        <v>61.41</v>
      </c>
      <c r="F928" s="49">
        <v>118.66</v>
      </c>
      <c r="G928" s="26">
        <v>15</v>
      </c>
    </row>
    <row r="929" spans="1:7" ht="28.5" x14ac:dyDescent="0.2">
      <c r="A929" s="46" t="s">
        <v>12099</v>
      </c>
      <c r="B929" s="47" t="s">
        <v>12100</v>
      </c>
      <c r="C929" s="48" t="s">
        <v>26</v>
      </c>
      <c r="D929" s="49">
        <v>88.55</v>
      </c>
      <c r="E929" s="49">
        <v>72.58</v>
      </c>
      <c r="F929" s="49">
        <v>161.13</v>
      </c>
      <c r="G929" s="26">
        <v>15</v>
      </c>
    </row>
    <row r="930" spans="1:7" ht="28.5" x14ac:dyDescent="0.2">
      <c r="A930" s="46" t="s">
        <v>12101</v>
      </c>
      <c r="B930" s="47" t="s">
        <v>12102</v>
      </c>
      <c r="C930" s="48" t="s">
        <v>26</v>
      </c>
      <c r="D930" s="49">
        <v>165.94</v>
      </c>
      <c r="E930" s="49">
        <v>78.16</v>
      </c>
      <c r="F930" s="49">
        <v>244.1</v>
      </c>
      <c r="G930" s="26">
        <v>15</v>
      </c>
    </row>
    <row r="931" spans="1:7" ht="28.5" x14ac:dyDescent="0.2">
      <c r="A931" s="46" t="s">
        <v>12103</v>
      </c>
      <c r="B931" s="47" t="s">
        <v>12104</v>
      </c>
      <c r="C931" s="48" t="s">
        <v>26</v>
      </c>
      <c r="D931" s="49">
        <v>44.39</v>
      </c>
      <c r="E931" s="49">
        <v>61.41</v>
      </c>
      <c r="F931" s="49">
        <v>105.8</v>
      </c>
      <c r="G931" s="26">
        <v>15</v>
      </c>
    </row>
    <row r="932" spans="1:7" ht="28.5" x14ac:dyDescent="0.2">
      <c r="A932" s="46" t="s">
        <v>12105</v>
      </c>
      <c r="B932" s="47" t="s">
        <v>12106</v>
      </c>
      <c r="C932" s="48" t="s">
        <v>26</v>
      </c>
      <c r="D932" s="49">
        <v>67.91</v>
      </c>
      <c r="E932" s="49">
        <v>72.58</v>
      </c>
      <c r="F932" s="49">
        <v>140.49</v>
      </c>
      <c r="G932" s="26">
        <v>15</v>
      </c>
    </row>
    <row r="933" spans="1:7" x14ac:dyDescent="0.2">
      <c r="A933" s="46" t="s">
        <v>12107</v>
      </c>
      <c r="B933" s="47" t="s">
        <v>12108</v>
      </c>
      <c r="C933" s="48" t="s">
        <v>26</v>
      </c>
      <c r="D933" s="49">
        <v>105.91</v>
      </c>
      <c r="E933" s="49">
        <v>53.03</v>
      </c>
      <c r="F933" s="49">
        <v>158.94</v>
      </c>
      <c r="G933" s="26">
        <v>15</v>
      </c>
    </row>
    <row r="934" spans="1:7" x14ac:dyDescent="0.2">
      <c r="A934" s="46" t="s">
        <v>12109</v>
      </c>
      <c r="B934" s="47" t="s">
        <v>12110</v>
      </c>
      <c r="C934" s="48" t="s">
        <v>19</v>
      </c>
      <c r="D934" s="49">
        <v>15.58</v>
      </c>
      <c r="E934" s="49">
        <v>1.59</v>
      </c>
      <c r="F934" s="49">
        <v>17.170000000000002</v>
      </c>
      <c r="G934" s="26">
        <v>15</v>
      </c>
    </row>
    <row r="935" spans="1:7" x14ac:dyDescent="0.2">
      <c r="A935" s="46" t="s">
        <v>12111</v>
      </c>
      <c r="B935" s="47" t="s">
        <v>12112</v>
      </c>
      <c r="C935" s="48" t="s">
        <v>19</v>
      </c>
      <c r="D935" s="49">
        <v>18.37</v>
      </c>
      <c r="E935" s="49">
        <v>2.27</v>
      </c>
      <c r="F935" s="49">
        <v>20.64</v>
      </c>
      <c r="G935" s="26">
        <v>15</v>
      </c>
    </row>
    <row r="936" spans="1:7" x14ac:dyDescent="0.2">
      <c r="A936" s="46" t="s">
        <v>12113</v>
      </c>
      <c r="B936" s="47" t="s">
        <v>12114</v>
      </c>
      <c r="C936" s="48" t="s">
        <v>19</v>
      </c>
      <c r="D936" s="49">
        <v>20.23</v>
      </c>
      <c r="E936" s="49">
        <v>3.18</v>
      </c>
      <c r="F936" s="49">
        <v>23.41</v>
      </c>
      <c r="G936" s="26">
        <v>15</v>
      </c>
    </row>
    <row r="937" spans="1:7" x14ac:dyDescent="0.2">
      <c r="A937" s="46" t="s">
        <v>12115</v>
      </c>
      <c r="B937" s="47" t="s">
        <v>12116</v>
      </c>
      <c r="C937" s="48"/>
      <c r="D937" s="49"/>
      <c r="E937" s="49"/>
      <c r="F937" s="49"/>
    </row>
    <row r="938" spans="1:7" x14ac:dyDescent="0.2">
      <c r="A938" s="46" t="s">
        <v>12117</v>
      </c>
      <c r="B938" s="47" t="s">
        <v>12118</v>
      </c>
      <c r="C938" s="48" t="s">
        <v>26</v>
      </c>
      <c r="D938" s="49">
        <v>2.57</v>
      </c>
      <c r="E938" s="49">
        <v>20.14</v>
      </c>
      <c r="F938" s="49">
        <v>22.71</v>
      </c>
      <c r="G938" s="26">
        <v>15</v>
      </c>
    </row>
    <row r="939" spans="1:7" x14ac:dyDescent="0.2">
      <c r="A939" s="46" t="s">
        <v>12119</v>
      </c>
      <c r="B939" s="47" t="s">
        <v>12120</v>
      </c>
      <c r="C939" s="48" t="s">
        <v>17</v>
      </c>
      <c r="D939" s="49"/>
      <c r="E939" s="49">
        <v>54.8</v>
      </c>
      <c r="F939" s="49">
        <v>54.8</v>
      </c>
      <c r="G939" s="26">
        <v>15</v>
      </c>
    </row>
    <row r="940" spans="1:7" x14ac:dyDescent="0.2">
      <c r="A940" s="46" t="s">
        <v>12121</v>
      </c>
      <c r="B940" s="47" t="s">
        <v>12122</v>
      </c>
      <c r="C940" s="48" t="s">
        <v>17</v>
      </c>
      <c r="D940" s="49"/>
      <c r="E940" s="49">
        <v>54.8</v>
      </c>
      <c r="F940" s="49">
        <v>54.8</v>
      </c>
      <c r="G940" s="26">
        <v>15</v>
      </c>
    </row>
    <row r="941" spans="1:7" ht="28.5" x14ac:dyDescent="0.2">
      <c r="A941" s="46" t="s">
        <v>12123</v>
      </c>
      <c r="B941" s="47" t="s">
        <v>12124</v>
      </c>
      <c r="C941" s="48" t="s">
        <v>17</v>
      </c>
      <c r="D941" s="49"/>
      <c r="E941" s="49">
        <v>25.18</v>
      </c>
      <c r="F941" s="49">
        <v>25.18</v>
      </c>
      <c r="G941" s="26">
        <v>15</v>
      </c>
    </row>
    <row r="942" spans="1:7" x14ac:dyDescent="0.2">
      <c r="A942" s="46" t="s">
        <v>12125</v>
      </c>
      <c r="B942" s="47" t="s">
        <v>12126</v>
      </c>
      <c r="C942" s="48" t="s">
        <v>17</v>
      </c>
      <c r="D942" s="49"/>
      <c r="E942" s="49">
        <v>36.53</v>
      </c>
      <c r="F942" s="49">
        <v>36.53</v>
      </c>
      <c r="G942" s="26">
        <v>15</v>
      </c>
    </row>
    <row r="943" spans="1:7" ht="28.5" x14ac:dyDescent="0.2">
      <c r="A943" s="46" t="s">
        <v>12127</v>
      </c>
      <c r="B943" s="47" t="s">
        <v>12128</v>
      </c>
      <c r="C943" s="48" t="s">
        <v>17</v>
      </c>
      <c r="D943" s="49">
        <v>3.11</v>
      </c>
      <c r="E943" s="49">
        <v>20.14</v>
      </c>
      <c r="F943" s="49">
        <v>23.25</v>
      </c>
      <c r="G943" s="26">
        <v>15</v>
      </c>
    </row>
    <row r="944" spans="1:7" ht="28.5" x14ac:dyDescent="0.2">
      <c r="A944" s="46" t="s">
        <v>12129</v>
      </c>
      <c r="B944" s="47" t="s">
        <v>12130</v>
      </c>
      <c r="C944" s="48" t="s">
        <v>17</v>
      </c>
      <c r="D944" s="49">
        <v>9.33</v>
      </c>
      <c r="E944" s="49">
        <v>20.14</v>
      </c>
      <c r="F944" s="49">
        <v>29.47</v>
      </c>
      <c r="G944" s="26">
        <v>15</v>
      </c>
    </row>
    <row r="945" spans="1:7" x14ac:dyDescent="0.2">
      <c r="A945" s="46" t="s">
        <v>12131</v>
      </c>
      <c r="B945" s="47" t="s">
        <v>12132</v>
      </c>
      <c r="C945" s="48"/>
      <c r="D945" s="49"/>
      <c r="E945" s="49"/>
      <c r="F945" s="49"/>
    </row>
    <row r="946" spans="1:7" x14ac:dyDescent="0.2">
      <c r="A946" s="46" t="s">
        <v>12133</v>
      </c>
      <c r="B946" s="47" t="s">
        <v>12134</v>
      </c>
      <c r="C946" s="48"/>
      <c r="D946" s="49"/>
      <c r="E946" s="49"/>
      <c r="F946" s="49"/>
    </row>
    <row r="947" spans="1:7" x14ac:dyDescent="0.2">
      <c r="A947" s="46" t="s">
        <v>12135</v>
      </c>
      <c r="B947" s="47" t="s">
        <v>12136</v>
      </c>
      <c r="C947" s="48" t="s">
        <v>105</v>
      </c>
      <c r="D947" s="49">
        <v>1111.77</v>
      </c>
      <c r="E947" s="49">
        <v>358.88</v>
      </c>
      <c r="F947" s="49">
        <v>1470.65</v>
      </c>
      <c r="G947" s="26">
        <v>15</v>
      </c>
    </row>
    <row r="948" spans="1:7" x14ac:dyDescent="0.2">
      <c r="A948" s="46" t="s">
        <v>12137</v>
      </c>
      <c r="B948" s="47" t="s">
        <v>12138</v>
      </c>
      <c r="C948" s="48" t="s">
        <v>105</v>
      </c>
      <c r="D948" s="49">
        <v>484.93</v>
      </c>
      <c r="E948" s="49">
        <v>358.88</v>
      </c>
      <c r="F948" s="49">
        <v>843.81</v>
      </c>
      <c r="G948" s="26">
        <v>15</v>
      </c>
    </row>
    <row r="949" spans="1:7" x14ac:dyDescent="0.2">
      <c r="A949" s="46" t="s">
        <v>12139</v>
      </c>
      <c r="B949" s="47" t="s">
        <v>12140</v>
      </c>
      <c r="C949" s="48" t="s">
        <v>105</v>
      </c>
      <c r="D949" s="49">
        <v>432.76</v>
      </c>
      <c r="E949" s="49">
        <v>358.88</v>
      </c>
      <c r="F949" s="49">
        <v>791.64</v>
      </c>
      <c r="G949" s="26">
        <v>15</v>
      </c>
    </row>
    <row r="950" spans="1:7" x14ac:dyDescent="0.2">
      <c r="A950" s="46" t="s">
        <v>12141</v>
      </c>
      <c r="B950" s="47" t="s">
        <v>12142</v>
      </c>
      <c r="C950" s="48" t="s">
        <v>17</v>
      </c>
      <c r="D950" s="49">
        <v>4.1100000000000003</v>
      </c>
      <c r="E950" s="49">
        <v>27.94</v>
      </c>
      <c r="F950" s="49">
        <v>32.049999999999997</v>
      </c>
      <c r="G950" s="26">
        <v>15</v>
      </c>
    </row>
    <row r="951" spans="1:7" ht="28.5" x14ac:dyDescent="0.2">
      <c r="A951" s="46" t="s">
        <v>12143</v>
      </c>
      <c r="B951" s="47" t="s">
        <v>12144</v>
      </c>
      <c r="C951" s="48" t="s">
        <v>17</v>
      </c>
      <c r="D951" s="49">
        <v>9.14</v>
      </c>
      <c r="E951" s="49">
        <v>27.45</v>
      </c>
      <c r="F951" s="49">
        <v>36.590000000000003</v>
      </c>
      <c r="G951" s="26">
        <v>15</v>
      </c>
    </row>
    <row r="952" spans="1:7" ht="28.5" x14ac:dyDescent="0.2">
      <c r="A952" s="46" t="s">
        <v>12145</v>
      </c>
      <c r="B952" s="47" t="s">
        <v>12146</v>
      </c>
      <c r="C952" s="48" t="s">
        <v>105</v>
      </c>
      <c r="D952" s="49">
        <v>1205.75</v>
      </c>
      <c r="E952" s="49">
        <v>358.88</v>
      </c>
      <c r="F952" s="49">
        <v>1564.63</v>
      </c>
      <c r="G952" s="26">
        <v>15</v>
      </c>
    </row>
    <row r="953" spans="1:7" x14ac:dyDescent="0.2">
      <c r="A953" s="46" t="s">
        <v>12147</v>
      </c>
      <c r="B953" s="47" t="s">
        <v>12148</v>
      </c>
      <c r="C953" s="48"/>
      <c r="D953" s="49"/>
      <c r="E953" s="49"/>
      <c r="F953" s="49"/>
    </row>
    <row r="954" spans="1:7" x14ac:dyDescent="0.2">
      <c r="A954" s="46" t="s">
        <v>12149</v>
      </c>
      <c r="B954" s="47" t="s">
        <v>12150</v>
      </c>
      <c r="C954" s="48" t="s">
        <v>17</v>
      </c>
      <c r="D954" s="49">
        <v>2.42</v>
      </c>
      <c r="E954" s="49">
        <v>5.31</v>
      </c>
      <c r="F954" s="49">
        <v>7.73</v>
      </c>
      <c r="G954" s="26">
        <v>15</v>
      </c>
    </row>
    <row r="955" spans="1:7" x14ac:dyDescent="0.2">
      <c r="A955" s="46" t="s">
        <v>12151</v>
      </c>
      <c r="B955" s="47" t="s">
        <v>12152</v>
      </c>
      <c r="C955" s="48" t="s">
        <v>17</v>
      </c>
      <c r="D955" s="49">
        <v>1.55</v>
      </c>
      <c r="E955" s="49">
        <v>5.31</v>
      </c>
      <c r="F955" s="49">
        <v>6.86</v>
      </c>
      <c r="G955" s="26">
        <v>15</v>
      </c>
    </row>
    <row r="956" spans="1:7" x14ac:dyDescent="0.2">
      <c r="A956" s="46" t="s">
        <v>12153</v>
      </c>
      <c r="B956" s="47" t="s">
        <v>12154</v>
      </c>
      <c r="C956" s="48" t="s">
        <v>17</v>
      </c>
      <c r="D956" s="49">
        <v>7.38</v>
      </c>
      <c r="E956" s="49">
        <v>5.31</v>
      </c>
      <c r="F956" s="49">
        <v>12.69</v>
      </c>
      <c r="G956" s="26">
        <v>15</v>
      </c>
    </row>
    <row r="957" spans="1:7" x14ac:dyDescent="0.2">
      <c r="A957" s="46" t="s">
        <v>12155</v>
      </c>
      <c r="B957" s="47" t="s">
        <v>12156</v>
      </c>
      <c r="C957" s="48" t="s">
        <v>17</v>
      </c>
      <c r="D957" s="49">
        <v>2.48</v>
      </c>
      <c r="E957" s="49">
        <v>7.76</v>
      </c>
      <c r="F957" s="49">
        <v>10.24</v>
      </c>
      <c r="G957" s="26">
        <v>15</v>
      </c>
    </row>
    <row r="958" spans="1:7" x14ac:dyDescent="0.2">
      <c r="A958" s="46" t="s">
        <v>12157</v>
      </c>
      <c r="B958" s="47" t="s">
        <v>12158</v>
      </c>
      <c r="C958" s="48" t="s">
        <v>17</v>
      </c>
      <c r="D958" s="49">
        <v>4.3099999999999996</v>
      </c>
      <c r="E958" s="49">
        <v>8.24</v>
      </c>
      <c r="F958" s="49">
        <v>12.55</v>
      </c>
      <c r="G958" s="26">
        <v>15</v>
      </c>
    </row>
    <row r="959" spans="1:7" x14ac:dyDescent="0.2">
      <c r="A959" s="46" t="s">
        <v>12159</v>
      </c>
      <c r="B959" s="47" t="s">
        <v>12160</v>
      </c>
      <c r="C959" s="48" t="s">
        <v>17</v>
      </c>
      <c r="D959" s="49">
        <v>10.08</v>
      </c>
      <c r="E959" s="49">
        <v>14.61</v>
      </c>
      <c r="F959" s="49">
        <v>24.69</v>
      </c>
      <c r="G959" s="26">
        <v>15</v>
      </c>
    </row>
    <row r="960" spans="1:7" x14ac:dyDescent="0.2">
      <c r="A960" s="46" t="s">
        <v>12161</v>
      </c>
      <c r="B960" s="47" t="s">
        <v>12162</v>
      </c>
      <c r="C960" s="48" t="s">
        <v>17</v>
      </c>
      <c r="D960" s="49">
        <v>10.08</v>
      </c>
      <c r="E960" s="49">
        <v>20.14</v>
      </c>
      <c r="F960" s="49">
        <v>30.22</v>
      </c>
      <c r="G960" s="26">
        <v>15</v>
      </c>
    </row>
    <row r="961" spans="1:7" x14ac:dyDescent="0.2">
      <c r="A961" s="46" t="s">
        <v>12163</v>
      </c>
      <c r="B961" s="47" t="s">
        <v>12164</v>
      </c>
      <c r="C961" s="48" t="s">
        <v>17</v>
      </c>
      <c r="D961" s="49">
        <v>50.15</v>
      </c>
      <c r="E961" s="49">
        <v>12.59</v>
      </c>
      <c r="F961" s="49">
        <v>62.74</v>
      </c>
      <c r="G961" s="26">
        <v>15</v>
      </c>
    </row>
    <row r="962" spans="1:7" x14ac:dyDescent="0.2">
      <c r="A962" s="46" t="s">
        <v>12165</v>
      </c>
      <c r="B962" s="47" t="s">
        <v>12166</v>
      </c>
      <c r="C962" s="48" t="s">
        <v>17</v>
      </c>
      <c r="D962" s="49">
        <v>2.0099999999999998</v>
      </c>
      <c r="E962" s="49">
        <v>12.59</v>
      </c>
      <c r="F962" s="49">
        <v>14.6</v>
      </c>
      <c r="G962" s="26">
        <v>15</v>
      </c>
    </row>
    <row r="963" spans="1:7" x14ac:dyDescent="0.2">
      <c r="A963" s="46" t="s">
        <v>12167</v>
      </c>
      <c r="B963" s="47" t="s">
        <v>12168</v>
      </c>
      <c r="C963" s="48" t="s">
        <v>17</v>
      </c>
      <c r="D963" s="49">
        <v>9.9700000000000006</v>
      </c>
      <c r="E963" s="49">
        <v>32.729999999999997</v>
      </c>
      <c r="F963" s="49">
        <v>42.7</v>
      </c>
      <c r="G963" s="26">
        <v>15</v>
      </c>
    </row>
    <row r="964" spans="1:7" x14ac:dyDescent="0.2">
      <c r="A964" s="46" t="s">
        <v>12169</v>
      </c>
      <c r="B964" s="47" t="s">
        <v>12170</v>
      </c>
      <c r="C964" s="48"/>
      <c r="D964" s="49"/>
      <c r="E964" s="49"/>
      <c r="F964" s="49"/>
    </row>
    <row r="965" spans="1:7" x14ac:dyDescent="0.2">
      <c r="A965" s="46" t="s">
        <v>12171</v>
      </c>
      <c r="B965" s="47" t="s">
        <v>12172</v>
      </c>
      <c r="C965" s="48" t="s">
        <v>17</v>
      </c>
      <c r="D965" s="49">
        <v>9.6999999999999993</v>
      </c>
      <c r="E965" s="49">
        <v>27.69</v>
      </c>
      <c r="F965" s="49">
        <v>37.39</v>
      </c>
      <c r="G965" s="26">
        <v>15</v>
      </c>
    </row>
    <row r="966" spans="1:7" x14ac:dyDescent="0.2">
      <c r="A966" s="46" t="s">
        <v>12173</v>
      </c>
      <c r="B966" s="47" t="s">
        <v>12174</v>
      </c>
      <c r="C966" s="48" t="s">
        <v>17</v>
      </c>
      <c r="D966" s="49">
        <v>10.35</v>
      </c>
      <c r="E966" s="49">
        <v>32.729999999999997</v>
      </c>
      <c r="F966" s="49">
        <v>43.08</v>
      </c>
      <c r="G966" s="26">
        <v>15</v>
      </c>
    </row>
    <row r="967" spans="1:7" ht="28.5" x14ac:dyDescent="0.2">
      <c r="A967" s="46" t="s">
        <v>12175</v>
      </c>
      <c r="B967" s="47" t="s">
        <v>12176</v>
      </c>
      <c r="C967" s="48" t="s">
        <v>17</v>
      </c>
      <c r="D967" s="49">
        <v>30.17</v>
      </c>
      <c r="E967" s="49">
        <v>32.729999999999997</v>
      </c>
      <c r="F967" s="49">
        <v>62.9</v>
      </c>
      <c r="G967" s="26">
        <v>15</v>
      </c>
    </row>
    <row r="968" spans="1:7" x14ac:dyDescent="0.2">
      <c r="A968" s="46" t="s">
        <v>12177</v>
      </c>
      <c r="B968" s="47" t="s">
        <v>12178</v>
      </c>
      <c r="C968" s="48" t="s">
        <v>17</v>
      </c>
      <c r="D968" s="49">
        <v>9.6999999999999993</v>
      </c>
      <c r="E968" s="49">
        <v>20.14</v>
      </c>
      <c r="F968" s="49">
        <v>29.84</v>
      </c>
      <c r="G968" s="26">
        <v>15</v>
      </c>
    </row>
    <row r="969" spans="1:7" x14ac:dyDescent="0.2">
      <c r="A969" s="46" t="s">
        <v>12179</v>
      </c>
      <c r="B969" s="47" t="s">
        <v>12180</v>
      </c>
      <c r="C969" s="48" t="s">
        <v>17</v>
      </c>
      <c r="D969" s="49">
        <v>9.6999999999999993</v>
      </c>
      <c r="E969" s="49">
        <v>35.25</v>
      </c>
      <c r="F969" s="49">
        <v>44.95</v>
      </c>
      <c r="G969" s="26">
        <v>15</v>
      </c>
    </row>
    <row r="970" spans="1:7" x14ac:dyDescent="0.2">
      <c r="A970" s="46" t="s">
        <v>12181</v>
      </c>
      <c r="B970" s="47" t="s">
        <v>12182</v>
      </c>
      <c r="C970" s="48" t="s">
        <v>26</v>
      </c>
      <c r="D970" s="49">
        <v>6.97</v>
      </c>
      <c r="E970" s="49">
        <v>57.02</v>
      </c>
      <c r="F970" s="49">
        <v>63.99</v>
      </c>
      <c r="G970" s="26">
        <v>15</v>
      </c>
    </row>
    <row r="971" spans="1:7" ht="28.5" x14ac:dyDescent="0.2">
      <c r="A971" s="46" t="s">
        <v>12183</v>
      </c>
      <c r="B971" s="47" t="s">
        <v>12184</v>
      </c>
      <c r="C971" s="48" t="s">
        <v>26</v>
      </c>
      <c r="D971" s="49">
        <v>1.19</v>
      </c>
      <c r="E971" s="49">
        <v>26.54</v>
      </c>
      <c r="F971" s="49">
        <v>27.73</v>
      </c>
      <c r="G971" s="26">
        <v>15</v>
      </c>
    </row>
    <row r="972" spans="1:7" ht="28.5" x14ac:dyDescent="0.2">
      <c r="A972" s="46" t="s">
        <v>12185</v>
      </c>
      <c r="B972" s="47" t="s">
        <v>12186</v>
      </c>
      <c r="C972" s="48" t="s">
        <v>26</v>
      </c>
      <c r="D972" s="49">
        <v>1.37</v>
      </c>
      <c r="E972" s="49">
        <v>26.54</v>
      </c>
      <c r="F972" s="49">
        <v>27.91</v>
      </c>
      <c r="G972" s="26">
        <v>15</v>
      </c>
    </row>
    <row r="973" spans="1:7" ht="28.5" x14ac:dyDescent="0.2">
      <c r="A973" s="46" t="s">
        <v>12187</v>
      </c>
      <c r="B973" s="47" t="s">
        <v>12188</v>
      </c>
      <c r="C973" s="48" t="s">
        <v>26</v>
      </c>
      <c r="D973" s="49">
        <v>1.63</v>
      </c>
      <c r="E973" s="49">
        <v>26.54</v>
      </c>
      <c r="F973" s="49">
        <v>28.17</v>
      </c>
      <c r="G973" s="26">
        <v>15</v>
      </c>
    </row>
    <row r="974" spans="1:7" ht="28.5" x14ac:dyDescent="0.2">
      <c r="A974" s="46" t="s">
        <v>12189</v>
      </c>
      <c r="B974" s="47" t="s">
        <v>12190</v>
      </c>
      <c r="C974" s="48" t="s">
        <v>26</v>
      </c>
      <c r="D974" s="49">
        <v>2.12</v>
      </c>
      <c r="E974" s="49">
        <v>26.54</v>
      </c>
      <c r="F974" s="49">
        <v>28.66</v>
      </c>
      <c r="G974" s="26">
        <v>15</v>
      </c>
    </row>
    <row r="975" spans="1:7" x14ac:dyDescent="0.2">
      <c r="A975" s="46" t="s">
        <v>12191</v>
      </c>
      <c r="B975" s="47" t="s">
        <v>12192</v>
      </c>
      <c r="C975" s="48"/>
      <c r="D975" s="49"/>
      <c r="E975" s="49"/>
      <c r="F975" s="49"/>
    </row>
    <row r="976" spans="1:7" x14ac:dyDescent="0.2">
      <c r="A976" s="46" t="s">
        <v>12193</v>
      </c>
      <c r="B976" s="47" t="s">
        <v>12194</v>
      </c>
      <c r="C976" s="48" t="s">
        <v>17</v>
      </c>
      <c r="D976" s="49">
        <v>5.0999999999999996</v>
      </c>
      <c r="E976" s="49">
        <v>16.739999999999998</v>
      </c>
      <c r="F976" s="49">
        <v>21.84</v>
      </c>
      <c r="G976" s="26">
        <v>15</v>
      </c>
    </row>
    <row r="977" spans="1:7" x14ac:dyDescent="0.2">
      <c r="A977" s="46" t="s">
        <v>12195</v>
      </c>
      <c r="B977" s="47" t="s">
        <v>12196</v>
      </c>
      <c r="C977" s="48" t="s">
        <v>17</v>
      </c>
      <c r="D977" s="49">
        <v>7.14</v>
      </c>
      <c r="E977" s="49">
        <v>16.739999999999998</v>
      </c>
      <c r="F977" s="49">
        <v>23.88</v>
      </c>
      <c r="G977" s="26">
        <v>15</v>
      </c>
    </row>
    <row r="978" spans="1:7" x14ac:dyDescent="0.2">
      <c r="A978" s="46" t="s">
        <v>12197</v>
      </c>
      <c r="B978" s="47" t="s">
        <v>12198</v>
      </c>
      <c r="C978" s="48"/>
      <c r="D978" s="49"/>
      <c r="E978" s="49"/>
      <c r="F978" s="49"/>
    </row>
    <row r="979" spans="1:7" ht="28.5" x14ac:dyDescent="0.2">
      <c r="A979" s="46" t="s">
        <v>12199</v>
      </c>
      <c r="B979" s="47" t="s">
        <v>12200</v>
      </c>
      <c r="C979" s="48" t="s">
        <v>105</v>
      </c>
      <c r="D979" s="49">
        <v>489.74</v>
      </c>
      <c r="E979" s="49">
        <v>483.26</v>
      </c>
      <c r="F979" s="49">
        <v>973</v>
      </c>
      <c r="G979" s="26">
        <v>15</v>
      </c>
    </row>
    <row r="980" spans="1:7" ht="28.5" x14ac:dyDescent="0.2">
      <c r="A980" s="46" t="s">
        <v>12201</v>
      </c>
      <c r="B980" s="47" t="s">
        <v>12202</v>
      </c>
      <c r="C980" s="48" t="s">
        <v>105</v>
      </c>
      <c r="D980" s="49">
        <v>566.23</v>
      </c>
      <c r="E980" s="49">
        <v>483.26</v>
      </c>
      <c r="F980" s="49">
        <v>1049.49</v>
      </c>
      <c r="G980" s="26">
        <v>15</v>
      </c>
    </row>
    <row r="981" spans="1:7" ht="28.5" x14ac:dyDescent="0.2">
      <c r="A981" s="46" t="s">
        <v>12203</v>
      </c>
      <c r="B981" s="47" t="s">
        <v>12204</v>
      </c>
      <c r="C981" s="48" t="s">
        <v>105</v>
      </c>
      <c r="D981" s="49">
        <v>605.57000000000005</v>
      </c>
      <c r="E981" s="49">
        <v>483.26</v>
      </c>
      <c r="F981" s="49">
        <v>1088.83</v>
      </c>
      <c r="G981" s="26">
        <v>15</v>
      </c>
    </row>
    <row r="982" spans="1:7" x14ac:dyDescent="0.2">
      <c r="A982" s="46" t="s">
        <v>12205</v>
      </c>
      <c r="B982" s="47" t="s">
        <v>12206</v>
      </c>
      <c r="C982" s="48" t="s">
        <v>26</v>
      </c>
      <c r="D982" s="49">
        <v>27.17</v>
      </c>
      <c r="E982" s="49">
        <v>56.16</v>
      </c>
      <c r="F982" s="49">
        <v>83.33</v>
      </c>
      <c r="G982" s="26">
        <v>15</v>
      </c>
    </row>
    <row r="983" spans="1:7" x14ac:dyDescent="0.2">
      <c r="A983" s="46" t="s">
        <v>12207</v>
      </c>
      <c r="B983" s="47" t="s">
        <v>12208</v>
      </c>
      <c r="C983" s="48" t="s">
        <v>26</v>
      </c>
      <c r="D983" s="49">
        <v>14.45</v>
      </c>
      <c r="E983" s="49">
        <v>76.45</v>
      </c>
      <c r="F983" s="49">
        <v>90.9</v>
      </c>
      <c r="G983" s="26">
        <v>15</v>
      </c>
    </row>
    <row r="984" spans="1:7" x14ac:dyDescent="0.2">
      <c r="A984" s="46" t="s">
        <v>12209</v>
      </c>
      <c r="B984" s="47" t="s">
        <v>12210</v>
      </c>
      <c r="C984" s="48"/>
      <c r="D984" s="49"/>
      <c r="E984" s="49"/>
      <c r="F984" s="49"/>
    </row>
    <row r="985" spans="1:7" x14ac:dyDescent="0.2">
      <c r="A985" s="46" t="s">
        <v>12211</v>
      </c>
      <c r="B985" s="47" t="s">
        <v>12212</v>
      </c>
      <c r="C985" s="48" t="s">
        <v>17</v>
      </c>
      <c r="D985" s="49">
        <v>98.3</v>
      </c>
      <c r="E985" s="49">
        <v>9.08</v>
      </c>
      <c r="F985" s="49">
        <v>107.38</v>
      </c>
      <c r="G985" s="26">
        <v>15</v>
      </c>
    </row>
    <row r="986" spans="1:7" x14ac:dyDescent="0.2">
      <c r="A986" s="46" t="s">
        <v>12213</v>
      </c>
      <c r="B986" s="47" t="s">
        <v>12214</v>
      </c>
      <c r="C986" s="48" t="s">
        <v>26</v>
      </c>
      <c r="D986" s="49">
        <v>58.61</v>
      </c>
      <c r="E986" s="49">
        <v>2.27</v>
      </c>
      <c r="F986" s="49">
        <v>60.88</v>
      </c>
      <c r="G986" s="26">
        <v>15</v>
      </c>
    </row>
    <row r="987" spans="1:7" x14ac:dyDescent="0.2">
      <c r="A987" s="46" t="s">
        <v>12215</v>
      </c>
      <c r="B987" s="47" t="s">
        <v>12216</v>
      </c>
      <c r="C987" s="48" t="s">
        <v>26</v>
      </c>
      <c r="D987" s="49">
        <v>97.85</v>
      </c>
      <c r="E987" s="49">
        <v>2.73</v>
      </c>
      <c r="F987" s="49">
        <v>100.58</v>
      </c>
      <c r="G987" s="26">
        <v>15</v>
      </c>
    </row>
    <row r="988" spans="1:7" x14ac:dyDescent="0.2">
      <c r="A988" s="46" t="s">
        <v>12217</v>
      </c>
      <c r="B988" s="47" t="s">
        <v>12218</v>
      </c>
      <c r="C988" s="48" t="s">
        <v>26</v>
      </c>
      <c r="D988" s="49">
        <v>54.23</v>
      </c>
      <c r="E988" s="49">
        <v>4.54</v>
      </c>
      <c r="F988" s="49">
        <v>58.77</v>
      </c>
      <c r="G988" s="26">
        <v>15</v>
      </c>
    </row>
    <row r="989" spans="1:7" ht="28.5" x14ac:dyDescent="0.2">
      <c r="A989" s="46" t="s">
        <v>12219</v>
      </c>
      <c r="B989" s="47" t="s">
        <v>12220</v>
      </c>
      <c r="C989" s="48" t="s">
        <v>26</v>
      </c>
      <c r="D989" s="49">
        <v>128.11000000000001</v>
      </c>
      <c r="E989" s="49">
        <v>0.55000000000000004</v>
      </c>
      <c r="F989" s="49">
        <v>128.66</v>
      </c>
      <c r="G989" s="26">
        <v>15</v>
      </c>
    </row>
    <row r="990" spans="1:7" x14ac:dyDescent="0.2">
      <c r="A990" s="46" t="s">
        <v>12221</v>
      </c>
      <c r="B990" s="47" t="s">
        <v>12222</v>
      </c>
      <c r="C990" s="48" t="s">
        <v>17</v>
      </c>
      <c r="D990" s="49">
        <v>267.81</v>
      </c>
      <c r="E990" s="49">
        <v>5.45</v>
      </c>
      <c r="F990" s="49">
        <v>273.26</v>
      </c>
      <c r="G990" s="26">
        <v>15</v>
      </c>
    </row>
    <row r="991" spans="1:7" x14ac:dyDescent="0.2">
      <c r="A991" s="46" t="s">
        <v>12223</v>
      </c>
      <c r="B991" s="47" t="s">
        <v>12224</v>
      </c>
      <c r="C991" s="48"/>
      <c r="D991" s="49"/>
      <c r="E991" s="49"/>
      <c r="F991" s="49"/>
    </row>
    <row r="992" spans="1:7" x14ac:dyDescent="0.2">
      <c r="A992" s="46" t="s">
        <v>12225</v>
      </c>
      <c r="B992" s="47" t="s">
        <v>12226</v>
      </c>
      <c r="C992" s="48" t="s">
        <v>17</v>
      </c>
      <c r="D992" s="49">
        <v>99.15</v>
      </c>
      <c r="E992" s="49">
        <v>9.08</v>
      </c>
      <c r="F992" s="49">
        <v>108.23</v>
      </c>
      <c r="G992" s="26">
        <v>15</v>
      </c>
    </row>
    <row r="993" spans="1:7" x14ac:dyDescent="0.2">
      <c r="A993" s="46" t="s">
        <v>12227</v>
      </c>
      <c r="B993" s="47" t="s">
        <v>12228</v>
      </c>
      <c r="C993" s="48" t="s">
        <v>26</v>
      </c>
      <c r="D993" s="49">
        <v>44.62</v>
      </c>
      <c r="E993" s="49">
        <v>2.27</v>
      </c>
      <c r="F993" s="49">
        <v>46.89</v>
      </c>
      <c r="G993" s="26">
        <v>15</v>
      </c>
    </row>
    <row r="994" spans="1:7" x14ac:dyDescent="0.2">
      <c r="A994" s="46" t="s">
        <v>12229</v>
      </c>
      <c r="B994" s="47" t="s">
        <v>12230</v>
      </c>
      <c r="C994" s="48" t="s">
        <v>26</v>
      </c>
      <c r="D994" s="49">
        <v>104.79</v>
      </c>
      <c r="E994" s="49">
        <v>2.73</v>
      </c>
      <c r="F994" s="49">
        <v>107.52</v>
      </c>
      <c r="G994" s="26">
        <v>15</v>
      </c>
    </row>
    <row r="995" spans="1:7" x14ac:dyDescent="0.2">
      <c r="A995" s="46" t="s">
        <v>12231</v>
      </c>
      <c r="B995" s="47" t="s">
        <v>12232</v>
      </c>
      <c r="C995" s="48" t="s">
        <v>26</v>
      </c>
      <c r="D995" s="49">
        <v>97.42</v>
      </c>
      <c r="E995" s="49">
        <v>2.73</v>
      </c>
      <c r="F995" s="49">
        <v>100.15</v>
      </c>
      <c r="G995" s="26">
        <v>15</v>
      </c>
    </row>
    <row r="996" spans="1:7" ht="28.5" x14ac:dyDescent="0.2">
      <c r="A996" s="46" t="s">
        <v>12233</v>
      </c>
      <c r="B996" s="47" t="s">
        <v>12234</v>
      </c>
      <c r="C996" s="48" t="s">
        <v>26</v>
      </c>
      <c r="D996" s="49">
        <v>47.25</v>
      </c>
      <c r="E996" s="49">
        <v>4.54</v>
      </c>
      <c r="F996" s="49">
        <v>51.79</v>
      </c>
      <c r="G996" s="26">
        <v>15</v>
      </c>
    </row>
    <row r="997" spans="1:7" ht="28.5" x14ac:dyDescent="0.2">
      <c r="A997" s="46" t="s">
        <v>12235</v>
      </c>
      <c r="B997" s="47" t="s">
        <v>12236</v>
      </c>
      <c r="C997" s="48" t="s">
        <v>26</v>
      </c>
      <c r="D997" s="49">
        <v>100.92</v>
      </c>
      <c r="E997" s="49"/>
      <c r="F997" s="49">
        <v>100.92</v>
      </c>
      <c r="G997" s="26">
        <v>15</v>
      </c>
    </row>
    <row r="998" spans="1:7" ht="28.5" x14ac:dyDescent="0.2">
      <c r="A998" s="46" t="s">
        <v>12237</v>
      </c>
      <c r="B998" s="47" t="s">
        <v>12238</v>
      </c>
      <c r="C998" s="48" t="s">
        <v>17</v>
      </c>
      <c r="D998" s="49">
        <v>156.66999999999999</v>
      </c>
      <c r="E998" s="49"/>
      <c r="F998" s="49">
        <v>156.66999999999999</v>
      </c>
      <c r="G998" s="26">
        <v>15</v>
      </c>
    </row>
    <row r="999" spans="1:7" ht="28.5" x14ac:dyDescent="0.2">
      <c r="A999" s="46" t="s">
        <v>12239</v>
      </c>
      <c r="B999" s="47" t="s">
        <v>12240</v>
      </c>
      <c r="C999" s="48" t="s">
        <v>10304</v>
      </c>
      <c r="D999" s="49">
        <v>1924.5</v>
      </c>
      <c r="E999" s="49"/>
      <c r="F999" s="49">
        <v>1924.5</v>
      </c>
      <c r="G999" s="26">
        <v>15</v>
      </c>
    </row>
    <row r="1000" spans="1:7" x14ac:dyDescent="0.2">
      <c r="A1000" s="46" t="s">
        <v>12241</v>
      </c>
      <c r="B1000" s="47" t="s">
        <v>12242</v>
      </c>
      <c r="C1000" s="48"/>
      <c r="D1000" s="49"/>
      <c r="E1000" s="49"/>
      <c r="F1000" s="49"/>
    </row>
    <row r="1001" spans="1:7" x14ac:dyDescent="0.2">
      <c r="A1001" s="46" t="s">
        <v>12243</v>
      </c>
      <c r="B1001" s="47" t="s">
        <v>12244</v>
      </c>
      <c r="C1001" s="48" t="s">
        <v>17</v>
      </c>
      <c r="D1001" s="49">
        <v>34.86</v>
      </c>
      <c r="E1001" s="49">
        <v>63.83</v>
      </c>
      <c r="F1001" s="49">
        <v>98.69</v>
      </c>
      <c r="G1001" s="26">
        <v>15</v>
      </c>
    </row>
    <row r="1002" spans="1:7" ht="28.5" x14ac:dyDescent="0.2">
      <c r="A1002" s="46" t="s">
        <v>12245</v>
      </c>
      <c r="B1002" s="47" t="s">
        <v>12246</v>
      </c>
      <c r="C1002" s="48" t="s">
        <v>26</v>
      </c>
      <c r="D1002" s="49">
        <v>82.21</v>
      </c>
      <c r="E1002" s="49">
        <v>22.71</v>
      </c>
      <c r="F1002" s="49">
        <v>104.92</v>
      </c>
      <c r="G1002" s="26">
        <v>15</v>
      </c>
    </row>
    <row r="1003" spans="1:7" ht="28.5" x14ac:dyDescent="0.2">
      <c r="A1003" s="46" t="s">
        <v>12247</v>
      </c>
      <c r="B1003" s="47" t="s">
        <v>12248</v>
      </c>
      <c r="C1003" s="48" t="s">
        <v>26</v>
      </c>
      <c r="D1003" s="49">
        <v>10.81</v>
      </c>
      <c r="E1003" s="49"/>
      <c r="F1003" s="49">
        <v>10.81</v>
      </c>
      <c r="G1003" s="26">
        <v>15</v>
      </c>
    </row>
    <row r="1004" spans="1:7" x14ac:dyDescent="0.2">
      <c r="A1004" s="46" t="s">
        <v>12249</v>
      </c>
      <c r="B1004" s="47" t="s">
        <v>12250</v>
      </c>
      <c r="C1004" s="48" t="s">
        <v>17</v>
      </c>
      <c r="D1004" s="49">
        <v>198.51</v>
      </c>
      <c r="E1004" s="49">
        <v>22.71</v>
      </c>
      <c r="F1004" s="49">
        <v>221.22</v>
      </c>
      <c r="G1004" s="26">
        <v>15</v>
      </c>
    </row>
    <row r="1005" spans="1:7" ht="28.5" x14ac:dyDescent="0.2">
      <c r="A1005" s="46" t="s">
        <v>12251</v>
      </c>
      <c r="B1005" s="47" t="s">
        <v>12252</v>
      </c>
      <c r="C1005" s="48" t="s">
        <v>17</v>
      </c>
      <c r="D1005" s="49">
        <v>14.74</v>
      </c>
      <c r="E1005" s="49">
        <v>25.04</v>
      </c>
      <c r="F1005" s="49">
        <v>39.78</v>
      </c>
      <c r="G1005" s="26">
        <v>15</v>
      </c>
    </row>
    <row r="1006" spans="1:7" ht="28.5" x14ac:dyDescent="0.2">
      <c r="A1006" s="46" t="s">
        <v>12253</v>
      </c>
      <c r="B1006" s="47" t="s">
        <v>12254</v>
      </c>
      <c r="C1006" s="48"/>
      <c r="D1006" s="49"/>
      <c r="E1006" s="49"/>
      <c r="F1006" s="49"/>
    </row>
    <row r="1007" spans="1:7" x14ac:dyDescent="0.2">
      <c r="A1007" s="46" t="s">
        <v>12255</v>
      </c>
      <c r="B1007" s="47" t="s">
        <v>12256</v>
      </c>
      <c r="C1007" s="48" t="s">
        <v>17</v>
      </c>
      <c r="D1007" s="49">
        <v>56.13</v>
      </c>
      <c r="E1007" s="49"/>
      <c r="F1007" s="49">
        <v>56.13</v>
      </c>
      <c r="G1007" s="26">
        <v>15</v>
      </c>
    </row>
    <row r="1008" spans="1:7" ht="28.5" x14ac:dyDescent="0.2">
      <c r="A1008" s="46" t="s">
        <v>12257</v>
      </c>
      <c r="B1008" s="47" t="s">
        <v>12258</v>
      </c>
      <c r="C1008" s="48" t="s">
        <v>17</v>
      </c>
      <c r="D1008" s="49">
        <v>49.47</v>
      </c>
      <c r="E1008" s="49"/>
      <c r="F1008" s="49">
        <v>49.47</v>
      </c>
      <c r="G1008" s="26">
        <v>15</v>
      </c>
    </row>
    <row r="1009" spans="1:7" ht="28.5" x14ac:dyDescent="0.2">
      <c r="A1009" s="46" t="s">
        <v>12259</v>
      </c>
      <c r="B1009" s="47" t="s">
        <v>12260</v>
      </c>
      <c r="C1009" s="48" t="s">
        <v>26</v>
      </c>
      <c r="D1009" s="49">
        <v>57.86</v>
      </c>
      <c r="E1009" s="49"/>
      <c r="F1009" s="49">
        <v>57.86</v>
      </c>
      <c r="G1009" s="26">
        <v>15</v>
      </c>
    </row>
    <row r="1010" spans="1:7" x14ac:dyDescent="0.2">
      <c r="A1010" s="46" t="s">
        <v>12261</v>
      </c>
      <c r="B1010" s="47" t="s">
        <v>12262</v>
      </c>
      <c r="C1010" s="48" t="s">
        <v>26</v>
      </c>
      <c r="D1010" s="49">
        <v>57.82</v>
      </c>
      <c r="E1010" s="49"/>
      <c r="F1010" s="49">
        <v>57.82</v>
      </c>
      <c r="G1010" s="26">
        <v>15</v>
      </c>
    </row>
    <row r="1011" spans="1:7" ht="28.5" x14ac:dyDescent="0.2">
      <c r="A1011" s="46" t="s">
        <v>12263</v>
      </c>
      <c r="B1011" s="47" t="s">
        <v>12264</v>
      </c>
      <c r="C1011" s="48" t="s">
        <v>26</v>
      </c>
      <c r="D1011" s="49"/>
      <c r="E1011" s="49">
        <v>50.35</v>
      </c>
      <c r="F1011" s="49">
        <v>50.35</v>
      </c>
      <c r="G1011" s="26">
        <v>15</v>
      </c>
    </row>
    <row r="1012" spans="1:7" x14ac:dyDescent="0.2">
      <c r="A1012" s="46" t="s">
        <v>12265</v>
      </c>
      <c r="B1012" s="47" t="s">
        <v>12266</v>
      </c>
      <c r="C1012" s="48" t="s">
        <v>17</v>
      </c>
      <c r="D1012" s="49">
        <v>11.57</v>
      </c>
      <c r="E1012" s="49">
        <v>25.64</v>
      </c>
      <c r="F1012" s="49">
        <v>37.21</v>
      </c>
      <c r="G1012" s="26">
        <v>15</v>
      </c>
    </row>
    <row r="1013" spans="1:7" x14ac:dyDescent="0.2">
      <c r="A1013" s="46" t="s">
        <v>12267</v>
      </c>
      <c r="B1013" s="47" t="s">
        <v>12268</v>
      </c>
      <c r="C1013" s="48" t="s">
        <v>17</v>
      </c>
      <c r="D1013" s="49">
        <v>26.18</v>
      </c>
      <c r="E1013" s="49">
        <v>25.64</v>
      </c>
      <c r="F1013" s="49">
        <v>51.82</v>
      </c>
      <c r="G1013" s="26">
        <v>15</v>
      </c>
    </row>
    <row r="1014" spans="1:7" x14ac:dyDescent="0.2">
      <c r="A1014" s="46" t="s">
        <v>12269</v>
      </c>
      <c r="B1014" s="47" t="s">
        <v>12270</v>
      </c>
      <c r="C1014" s="48" t="s">
        <v>26</v>
      </c>
      <c r="D1014" s="49">
        <v>6.17</v>
      </c>
      <c r="E1014" s="49">
        <v>13.38</v>
      </c>
      <c r="F1014" s="49">
        <v>19.55</v>
      </c>
      <c r="G1014" s="26">
        <v>15</v>
      </c>
    </row>
    <row r="1015" spans="1:7" x14ac:dyDescent="0.2">
      <c r="A1015" s="46" t="s">
        <v>12271</v>
      </c>
      <c r="B1015" s="47" t="s">
        <v>12272</v>
      </c>
      <c r="C1015" s="48" t="s">
        <v>26</v>
      </c>
      <c r="D1015" s="49">
        <v>13.96</v>
      </c>
      <c r="E1015" s="49">
        <v>13.38</v>
      </c>
      <c r="F1015" s="49">
        <v>27.34</v>
      </c>
      <c r="G1015" s="26">
        <v>15</v>
      </c>
    </row>
    <row r="1016" spans="1:7" x14ac:dyDescent="0.2">
      <c r="A1016" s="46" t="s">
        <v>12273</v>
      </c>
      <c r="B1016" s="47" t="s">
        <v>12274</v>
      </c>
      <c r="C1016" s="48"/>
      <c r="D1016" s="49"/>
      <c r="E1016" s="49"/>
      <c r="F1016" s="49"/>
    </row>
    <row r="1017" spans="1:7" x14ac:dyDescent="0.2">
      <c r="A1017" s="46" t="s">
        <v>12275</v>
      </c>
      <c r="B1017" s="47" t="s">
        <v>12276</v>
      </c>
      <c r="C1017" s="48"/>
      <c r="D1017" s="49"/>
      <c r="E1017" s="49"/>
      <c r="F1017" s="49"/>
    </row>
    <row r="1018" spans="1:7" ht="28.5" x14ac:dyDescent="0.2">
      <c r="A1018" s="46" t="s">
        <v>12277</v>
      </c>
      <c r="B1018" s="47" t="s">
        <v>12278</v>
      </c>
      <c r="C1018" s="48" t="s">
        <v>17</v>
      </c>
      <c r="D1018" s="49">
        <v>58.83</v>
      </c>
      <c r="E1018" s="49">
        <v>14.49</v>
      </c>
      <c r="F1018" s="49">
        <v>73.319999999999993</v>
      </c>
      <c r="G1018" s="26">
        <v>15</v>
      </c>
    </row>
    <row r="1019" spans="1:7" x14ac:dyDescent="0.2">
      <c r="A1019" s="46" t="s">
        <v>12279</v>
      </c>
      <c r="B1019" s="47" t="s">
        <v>12280</v>
      </c>
      <c r="C1019" s="48"/>
      <c r="D1019" s="49"/>
      <c r="E1019" s="49"/>
      <c r="F1019" s="49"/>
    </row>
    <row r="1020" spans="1:7" ht="42.75" x14ac:dyDescent="0.2">
      <c r="A1020" s="46" t="s">
        <v>12281</v>
      </c>
      <c r="B1020" s="47" t="s">
        <v>12282</v>
      </c>
      <c r="C1020" s="48" t="s">
        <v>17</v>
      </c>
      <c r="D1020" s="49">
        <v>34.07</v>
      </c>
      <c r="E1020" s="49">
        <v>17.16</v>
      </c>
      <c r="F1020" s="49">
        <v>51.23</v>
      </c>
      <c r="G1020" s="26">
        <v>15</v>
      </c>
    </row>
    <row r="1021" spans="1:7" ht="42.75" x14ac:dyDescent="0.2">
      <c r="A1021" s="46" t="s">
        <v>12283</v>
      </c>
      <c r="B1021" s="47" t="s">
        <v>12284</v>
      </c>
      <c r="C1021" s="48" t="s">
        <v>26</v>
      </c>
      <c r="D1021" s="49">
        <v>5.61</v>
      </c>
      <c r="E1021" s="49">
        <v>1.37</v>
      </c>
      <c r="F1021" s="49">
        <v>6.98</v>
      </c>
      <c r="G1021" s="26">
        <v>15</v>
      </c>
    </row>
    <row r="1022" spans="1:7" ht="57" x14ac:dyDescent="0.2">
      <c r="A1022" s="46" t="s">
        <v>12285</v>
      </c>
      <c r="B1022" s="47" t="s">
        <v>12286</v>
      </c>
      <c r="C1022" s="48" t="s">
        <v>17</v>
      </c>
      <c r="D1022" s="49">
        <v>116.07</v>
      </c>
      <c r="E1022" s="49">
        <v>17.16</v>
      </c>
      <c r="F1022" s="49">
        <v>133.22999999999999</v>
      </c>
      <c r="G1022" s="26">
        <v>15</v>
      </c>
    </row>
    <row r="1023" spans="1:7" ht="57" x14ac:dyDescent="0.2">
      <c r="A1023" s="46" t="s">
        <v>12287</v>
      </c>
      <c r="B1023" s="47" t="s">
        <v>12288</v>
      </c>
      <c r="C1023" s="48" t="s">
        <v>26</v>
      </c>
      <c r="D1023" s="49">
        <v>19.399999999999999</v>
      </c>
      <c r="E1023" s="49">
        <v>1.37</v>
      </c>
      <c r="F1023" s="49">
        <v>20.77</v>
      </c>
      <c r="G1023" s="26">
        <v>15</v>
      </c>
    </row>
    <row r="1024" spans="1:7" ht="42.75" x14ac:dyDescent="0.2">
      <c r="A1024" s="46" t="s">
        <v>12289</v>
      </c>
      <c r="B1024" s="47" t="s">
        <v>12290</v>
      </c>
      <c r="C1024" s="48" t="s">
        <v>17</v>
      </c>
      <c r="D1024" s="49">
        <v>40.380000000000003</v>
      </c>
      <c r="E1024" s="49">
        <v>17.16</v>
      </c>
      <c r="F1024" s="49">
        <v>57.54</v>
      </c>
      <c r="G1024" s="26">
        <v>15</v>
      </c>
    </row>
    <row r="1025" spans="1:7" ht="57" x14ac:dyDescent="0.2">
      <c r="A1025" s="46" t="s">
        <v>12291</v>
      </c>
      <c r="B1025" s="47" t="s">
        <v>12292</v>
      </c>
      <c r="C1025" s="48" t="s">
        <v>26</v>
      </c>
      <c r="D1025" s="49">
        <v>6.47</v>
      </c>
      <c r="E1025" s="49">
        <v>1.37</v>
      </c>
      <c r="F1025" s="49">
        <v>7.84</v>
      </c>
      <c r="G1025" s="26">
        <v>15</v>
      </c>
    </row>
    <row r="1026" spans="1:7" ht="57" x14ac:dyDescent="0.2">
      <c r="A1026" s="46" t="s">
        <v>12293</v>
      </c>
      <c r="B1026" s="47" t="s">
        <v>12294</v>
      </c>
      <c r="C1026" s="48" t="s">
        <v>17</v>
      </c>
      <c r="D1026" s="49">
        <v>35.380000000000003</v>
      </c>
      <c r="E1026" s="49">
        <v>17.16</v>
      </c>
      <c r="F1026" s="49">
        <v>52.54</v>
      </c>
      <c r="G1026" s="26">
        <v>15</v>
      </c>
    </row>
    <row r="1027" spans="1:7" ht="57" x14ac:dyDescent="0.2">
      <c r="A1027" s="46" t="s">
        <v>12295</v>
      </c>
      <c r="B1027" s="47" t="s">
        <v>12296</v>
      </c>
      <c r="C1027" s="48" t="s">
        <v>26</v>
      </c>
      <c r="D1027" s="49">
        <v>5.61</v>
      </c>
      <c r="E1027" s="49">
        <v>1.37</v>
      </c>
      <c r="F1027" s="49">
        <v>6.98</v>
      </c>
      <c r="G1027" s="26">
        <v>15</v>
      </c>
    </row>
    <row r="1028" spans="1:7" ht="28.5" x14ac:dyDescent="0.2">
      <c r="A1028" s="46" t="s">
        <v>12297</v>
      </c>
      <c r="B1028" s="47" t="s">
        <v>12298</v>
      </c>
      <c r="C1028" s="48" t="s">
        <v>17</v>
      </c>
      <c r="D1028" s="49">
        <v>12.37</v>
      </c>
      <c r="E1028" s="49">
        <v>72.12</v>
      </c>
      <c r="F1028" s="49">
        <v>84.49</v>
      </c>
      <c r="G1028" s="26">
        <v>15</v>
      </c>
    </row>
    <row r="1029" spans="1:7" ht="28.5" x14ac:dyDescent="0.2">
      <c r="A1029" s="46" t="s">
        <v>12299</v>
      </c>
      <c r="B1029" s="47" t="s">
        <v>12300</v>
      </c>
      <c r="C1029" s="48" t="s">
        <v>17</v>
      </c>
      <c r="D1029" s="49">
        <v>1.18</v>
      </c>
      <c r="E1029" s="49">
        <v>11.45</v>
      </c>
      <c r="F1029" s="49">
        <v>12.63</v>
      </c>
      <c r="G1029" s="26">
        <v>15</v>
      </c>
    </row>
    <row r="1030" spans="1:7" ht="28.5" x14ac:dyDescent="0.2">
      <c r="A1030" s="46" t="s">
        <v>12301</v>
      </c>
      <c r="B1030" s="47" t="s">
        <v>12302</v>
      </c>
      <c r="C1030" s="48" t="s">
        <v>17</v>
      </c>
      <c r="D1030" s="49">
        <v>2.96</v>
      </c>
      <c r="E1030" s="49">
        <v>11.45</v>
      </c>
      <c r="F1030" s="49">
        <v>14.41</v>
      </c>
      <c r="G1030" s="26">
        <v>15</v>
      </c>
    </row>
    <row r="1031" spans="1:7" ht="28.5" x14ac:dyDescent="0.2">
      <c r="A1031" s="46" t="s">
        <v>12303</v>
      </c>
      <c r="B1031" s="47" t="s">
        <v>12304</v>
      </c>
      <c r="C1031" s="48" t="s">
        <v>17</v>
      </c>
      <c r="D1031" s="49">
        <v>2.36</v>
      </c>
      <c r="E1031" s="49">
        <v>11.45</v>
      </c>
      <c r="F1031" s="49">
        <v>13.81</v>
      </c>
      <c r="G1031" s="26">
        <v>15</v>
      </c>
    </row>
    <row r="1032" spans="1:7" ht="28.5" x14ac:dyDescent="0.2">
      <c r="A1032" s="46" t="s">
        <v>12305</v>
      </c>
      <c r="B1032" s="47" t="s">
        <v>12306</v>
      </c>
      <c r="C1032" s="48" t="s">
        <v>17</v>
      </c>
      <c r="D1032" s="49">
        <v>7.39</v>
      </c>
      <c r="E1032" s="49">
        <v>11.45</v>
      </c>
      <c r="F1032" s="49">
        <v>18.84</v>
      </c>
      <c r="G1032" s="26">
        <v>15</v>
      </c>
    </row>
    <row r="1033" spans="1:7" ht="42.75" x14ac:dyDescent="0.2">
      <c r="A1033" s="46" t="s">
        <v>12307</v>
      </c>
      <c r="B1033" s="47" t="s">
        <v>12308</v>
      </c>
      <c r="C1033" s="48" t="s">
        <v>26</v>
      </c>
      <c r="D1033" s="49">
        <v>0.12</v>
      </c>
      <c r="E1033" s="49">
        <v>1.28</v>
      </c>
      <c r="F1033" s="49">
        <v>1.4</v>
      </c>
      <c r="G1033" s="26">
        <v>15</v>
      </c>
    </row>
    <row r="1034" spans="1:7" ht="42.75" x14ac:dyDescent="0.2">
      <c r="A1034" s="46" t="s">
        <v>12309</v>
      </c>
      <c r="B1034" s="47" t="s">
        <v>12310</v>
      </c>
      <c r="C1034" s="48" t="s">
        <v>26</v>
      </c>
      <c r="D1034" s="49">
        <v>0.3</v>
      </c>
      <c r="E1034" s="49">
        <v>1.28</v>
      </c>
      <c r="F1034" s="49">
        <v>1.58</v>
      </c>
      <c r="G1034" s="26">
        <v>15</v>
      </c>
    </row>
    <row r="1035" spans="1:7" ht="42.75" x14ac:dyDescent="0.2">
      <c r="A1035" s="46" t="s">
        <v>12311</v>
      </c>
      <c r="B1035" s="47" t="s">
        <v>12312</v>
      </c>
      <c r="C1035" s="48" t="s">
        <v>26</v>
      </c>
      <c r="D1035" s="49">
        <v>0.24</v>
      </c>
      <c r="E1035" s="49">
        <v>1.28</v>
      </c>
      <c r="F1035" s="49">
        <v>1.52</v>
      </c>
      <c r="G1035" s="26">
        <v>15</v>
      </c>
    </row>
    <row r="1036" spans="1:7" ht="42.75" x14ac:dyDescent="0.2">
      <c r="A1036" s="46" t="s">
        <v>12313</v>
      </c>
      <c r="B1036" s="47" t="s">
        <v>12314</v>
      </c>
      <c r="C1036" s="48" t="s">
        <v>26</v>
      </c>
      <c r="D1036" s="49">
        <v>0.74</v>
      </c>
      <c r="E1036" s="49">
        <v>1.28</v>
      </c>
      <c r="F1036" s="49">
        <v>2.02</v>
      </c>
      <c r="G1036" s="26">
        <v>15</v>
      </c>
    </row>
    <row r="1037" spans="1:7" x14ac:dyDescent="0.2">
      <c r="A1037" s="46" t="s">
        <v>12315</v>
      </c>
      <c r="B1037" s="47" t="s">
        <v>12316</v>
      </c>
      <c r="C1037" s="48"/>
      <c r="D1037" s="49"/>
      <c r="E1037" s="49"/>
      <c r="F1037" s="49"/>
    </row>
    <row r="1038" spans="1:7" ht="57" x14ac:dyDescent="0.2">
      <c r="A1038" s="46" t="s">
        <v>12317</v>
      </c>
      <c r="B1038" s="47" t="s">
        <v>12318</v>
      </c>
      <c r="C1038" s="48" t="s">
        <v>17</v>
      </c>
      <c r="D1038" s="49">
        <v>159.80000000000001</v>
      </c>
      <c r="E1038" s="49">
        <v>17.16</v>
      </c>
      <c r="F1038" s="49">
        <v>176.96</v>
      </c>
      <c r="G1038" s="26">
        <v>15</v>
      </c>
    </row>
    <row r="1039" spans="1:7" ht="42.75" x14ac:dyDescent="0.2">
      <c r="A1039" s="46" t="s">
        <v>12319</v>
      </c>
      <c r="B1039" s="47" t="s">
        <v>12320</v>
      </c>
      <c r="C1039" s="48" t="s">
        <v>17</v>
      </c>
      <c r="D1039" s="49">
        <v>201.54</v>
      </c>
      <c r="E1039" s="49">
        <v>17.16</v>
      </c>
      <c r="F1039" s="49">
        <v>218.7</v>
      </c>
      <c r="G1039" s="26">
        <v>15</v>
      </c>
    </row>
    <row r="1040" spans="1:7" ht="57" x14ac:dyDescent="0.2">
      <c r="A1040" s="46" t="s">
        <v>12321</v>
      </c>
      <c r="B1040" s="47" t="s">
        <v>12322</v>
      </c>
      <c r="C1040" s="48" t="s">
        <v>17</v>
      </c>
      <c r="D1040" s="49">
        <v>178.04</v>
      </c>
      <c r="E1040" s="49">
        <v>17.16</v>
      </c>
      <c r="F1040" s="49">
        <v>195.2</v>
      </c>
      <c r="G1040" s="26">
        <v>15</v>
      </c>
    </row>
    <row r="1041" spans="1:7" ht="57" x14ac:dyDescent="0.2">
      <c r="A1041" s="46" t="s">
        <v>12323</v>
      </c>
      <c r="B1041" s="47" t="s">
        <v>12324</v>
      </c>
      <c r="C1041" s="48" t="s">
        <v>26</v>
      </c>
      <c r="D1041" s="49">
        <v>44.86</v>
      </c>
      <c r="E1041" s="49">
        <v>1.72</v>
      </c>
      <c r="F1041" s="49">
        <v>46.58</v>
      </c>
      <c r="G1041" s="26">
        <v>15</v>
      </c>
    </row>
    <row r="1042" spans="1:7" ht="57" x14ac:dyDescent="0.2">
      <c r="A1042" s="46" t="s">
        <v>12325</v>
      </c>
      <c r="B1042" s="47" t="s">
        <v>12326</v>
      </c>
      <c r="C1042" s="48" t="s">
        <v>17</v>
      </c>
      <c r="D1042" s="49">
        <v>313.47000000000003</v>
      </c>
      <c r="E1042" s="49">
        <v>17.16</v>
      </c>
      <c r="F1042" s="49">
        <v>330.63</v>
      </c>
      <c r="G1042" s="26">
        <v>15</v>
      </c>
    </row>
    <row r="1043" spans="1:7" ht="57" x14ac:dyDescent="0.2">
      <c r="A1043" s="46" t="s">
        <v>12327</v>
      </c>
      <c r="B1043" s="47" t="s">
        <v>12328</v>
      </c>
      <c r="C1043" s="48" t="s">
        <v>26</v>
      </c>
      <c r="D1043" s="49">
        <v>62.8</v>
      </c>
      <c r="E1043" s="49">
        <v>1.72</v>
      </c>
      <c r="F1043" s="49">
        <v>64.52</v>
      </c>
      <c r="G1043" s="26">
        <v>15</v>
      </c>
    </row>
    <row r="1044" spans="1:7" ht="42.75" x14ac:dyDescent="0.2">
      <c r="A1044" s="46" t="s">
        <v>12329</v>
      </c>
      <c r="B1044" s="47" t="s">
        <v>12330</v>
      </c>
      <c r="C1044" s="48" t="s">
        <v>17</v>
      </c>
      <c r="D1044" s="49">
        <v>43.24</v>
      </c>
      <c r="E1044" s="49">
        <v>11.45</v>
      </c>
      <c r="F1044" s="49">
        <v>54.69</v>
      </c>
      <c r="G1044" s="26">
        <v>15</v>
      </c>
    </row>
    <row r="1045" spans="1:7" ht="42.75" x14ac:dyDescent="0.2">
      <c r="A1045" s="46" t="s">
        <v>12331</v>
      </c>
      <c r="B1045" s="47" t="s">
        <v>12332</v>
      </c>
      <c r="C1045" s="48" t="s">
        <v>17</v>
      </c>
      <c r="D1045" s="49">
        <v>40.9</v>
      </c>
      <c r="E1045" s="49">
        <v>11.45</v>
      </c>
      <c r="F1045" s="49">
        <v>52.35</v>
      </c>
      <c r="G1045" s="26">
        <v>15</v>
      </c>
    </row>
    <row r="1046" spans="1:7" ht="57" x14ac:dyDescent="0.2">
      <c r="A1046" s="46" t="s">
        <v>12333</v>
      </c>
      <c r="B1046" s="47" t="s">
        <v>12334</v>
      </c>
      <c r="C1046" s="48" t="s">
        <v>17</v>
      </c>
      <c r="D1046" s="49">
        <v>72.06</v>
      </c>
      <c r="E1046" s="49">
        <v>11.45</v>
      </c>
      <c r="F1046" s="49">
        <v>83.51</v>
      </c>
      <c r="G1046" s="26">
        <v>15</v>
      </c>
    </row>
    <row r="1047" spans="1:7" ht="57" x14ac:dyDescent="0.2">
      <c r="A1047" s="46" t="s">
        <v>12335</v>
      </c>
      <c r="B1047" s="47" t="s">
        <v>12336</v>
      </c>
      <c r="C1047" s="48" t="s">
        <v>17</v>
      </c>
      <c r="D1047" s="49">
        <v>68.16</v>
      </c>
      <c r="E1047" s="49">
        <v>11.45</v>
      </c>
      <c r="F1047" s="49">
        <v>79.61</v>
      </c>
      <c r="G1047" s="26">
        <v>15</v>
      </c>
    </row>
    <row r="1048" spans="1:7" ht="57" x14ac:dyDescent="0.2">
      <c r="A1048" s="46" t="s">
        <v>12337</v>
      </c>
      <c r="B1048" s="47" t="s">
        <v>12338</v>
      </c>
      <c r="C1048" s="48" t="s">
        <v>17</v>
      </c>
      <c r="D1048" s="49">
        <v>65.5</v>
      </c>
      <c r="E1048" s="49">
        <v>11.45</v>
      </c>
      <c r="F1048" s="49">
        <v>76.95</v>
      </c>
      <c r="G1048" s="26">
        <v>15</v>
      </c>
    </row>
    <row r="1049" spans="1:7" ht="57" x14ac:dyDescent="0.2">
      <c r="A1049" s="46" t="s">
        <v>12339</v>
      </c>
      <c r="B1049" s="47" t="s">
        <v>12340</v>
      </c>
      <c r="C1049" s="48" t="s">
        <v>26</v>
      </c>
      <c r="D1049" s="49">
        <v>4.32</v>
      </c>
      <c r="E1049" s="49">
        <v>1.1399999999999999</v>
      </c>
      <c r="F1049" s="49">
        <v>5.46</v>
      </c>
      <c r="G1049" s="26">
        <v>15</v>
      </c>
    </row>
    <row r="1050" spans="1:7" ht="57" x14ac:dyDescent="0.2">
      <c r="A1050" s="46" t="s">
        <v>12341</v>
      </c>
      <c r="B1050" s="47" t="s">
        <v>12342</v>
      </c>
      <c r="C1050" s="48" t="s">
        <v>26</v>
      </c>
      <c r="D1050" s="49">
        <v>4.09</v>
      </c>
      <c r="E1050" s="49">
        <v>1.1399999999999999</v>
      </c>
      <c r="F1050" s="49">
        <v>5.23</v>
      </c>
      <c r="G1050" s="26">
        <v>15</v>
      </c>
    </row>
    <row r="1051" spans="1:7" x14ac:dyDescent="0.2">
      <c r="A1051" s="46" t="s">
        <v>12343</v>
      </c>
      <c r="B1051" s="47" t="s">
        <v>12344</v>
      </c>
      <c r="C1051" s="48"/>
      <c r="D1051" s="49"/>
      <c r="E1051" s="49"/>
      <c r="F1051" s="49"/>
    </row>
    <row r="1052" spans="1:7" ht="57" x14ac:dyDescent="0.2">
      <c r="A1052" s="46" t="s">
        <v>12345</v>
      </c>
      <c r="B1052" s="47" t="s">
        <v>12346</v>
      </c>
      <c r="C1052" s="48" t="s">
        <v>17</v>
      </c>
      <c r="D1052" s="49">
        <v>96.97</v>
      </c>
      <c r="E1052" s="49">
        <v>45.32</v>
      </c>
      <c r="F1052" s="49">
        <v>142.29</v>
      </c>
      <c r="G1052" s="26">
        <v>15</v>
      </c>
    </row>
    <row r="1053" spans="1:7" ht="57" x14ac:dyDescent="0.2">
      <c r="A1053" s="46" t="s">
        <v>12347</v>
      </c>
      <c r="B1053" s="47" t="s">
        <v>12348</v>
      </c>
      <c r="C1053" s="48" t="s">
        <v>26</v>
      </c>
      <c r="D1053" s="49">
        <v>17.37</v>
      </c>
      <c r="E1053" s="49">
        <v>12.59</v>
      </c>
      <c r="F1053" s="49">
        <v>29.96</v>
      </c>
      <c r="G1053" s="26">
        <v>15</v>
      </c>
    </row>
    <row r="1054" spans="1:7" ht="57" x14ac:dyDescent="0.2">
      <c r="A1054" s="46" t="s">
        <v>12349</v>
      </c>
      <c r="B1054" s="47" t="s">
        <v>12350</v>
      </c>
      <c r="C1054" s="48" t="s">
        <v>17</v>
      </c>
      <c r="D1054" s="49">
        <v>145.05000000000001</v>
      </c>
      <c r="E1054" s="49">
        <v>45.32</v>
      </c>
      <c r="F1054" s="49">
        <v>190.37</v>
      </c>
      <c r="G1054" s="26">
        <v>15</v>
      </c>
    </row>
    <row r="1055" spans="1:7" ht="57" x14ac:dyDescent="0.2">
      <c r="A1055" s="46" t="s">
        <v>12351</v>
      </c>
      <c r="B1055" s="47" t="s">
        <v>12352</v>
      </c>
      <c r="C1055" s="48" t="s">
        <v>26</v>
      </c>
      <c r="D1055" s="49">
        <v>25.74</v>
      </c>
      <c r="E1055" s="49">
        <v>12.59</v>
      </c>
      <c r="F1055" s="49">
        <v>38.33</v>
      </c>
      <c r="G1055" s="26">
        <v>15</v>
      </c>
    </row>
    <row r="1056" spans="1:7" ht="57" x14ac:dyDescent="0.2">
      <c r="A1056" s="46" t="s">
        <v>12353</v>
      </c>
      <c r="B1056" s="47" t="s">
        <v>12354</v>
      </c>
      <c r="C1056" s="48" t="s">
        <v>17</v>
      </c>
      <c r="D1056" s="49">
        <v>103.74</v>
      </c>
      <c r="E1056" s="49">
        <v>45.32</v>
      </c>
      <c r="F1056" s="49">
        <v>149.06</v>
      </c>
      <c r="G1056" s="26">
        <v>15</v>
      </c>
    </row>
    <row r="1057" spans="1:7" ht="57" x14ac:dyDescent="0.2">
      <c r="A1057" s="46" t="s">
        <v>12355</v>
      </c>
      <c r="B1057" s="47" t="s">
        <v>12356</v>
      </c>
      <c r="C1057" s="48" t="s">
        <v>26</v>
      </c>
      <c r="D1057" s="49">
        <v>18.55</v>
      </c>
      <c r="E1057" s="49">
        <v>12.59</v>
      </c>
      <c r="F1057" s="49">
        <v>31.14</v>
      </c>
      <c r="G1057" s="26">
        <v>15</v>
      </c>
    </row>
    <row r="1058" spans="1:7" ht="42.75" x14ac:dyDescent="0.2">
      <c r="A1058" s="46" t="s">
        <v>12357</v>
      </c>
      <c r="B1058" s="47" t="s">
        <v>12358</v>
      </c>
      <c r="C1058" s="48" t="s">
        <v>17</v>
      </c>
      <c r="D1058" s="49">
        <v>150.97</v>
      </c>
      <c r="E1058" s="49">
        <v>45.32</v>
      </c>
      <c r="F1058" s="49">
        <v>196.29</v>
      </c>
      <c r="G1058" s="26">
        <v>15</v>
      </c>
    </row>
    <row r="1059" spans="1:7" ht="42.75" x14ac:dyDescent="0.2">
      <c r="A1059" s="46" t="s">
        <v>12359</v>
      </c>
      <c r="B1059" s="47" t="s">
        <v>12360</v>
      </c>
      <c r="C1059" s="48" t="s">
        <v>26</v>
      </c>
      <c r="D1059" s="49">
        <v>27.04</v>
      </c>
      <c r="E1059" s="49">
        <v>12.59</v>
      </c>
      <c r="F1059" s="49">
        <v>39.630000000000003</v>
      </c>
      <c r="G1059" s="26">
        <v>15</v>
      </c>
    </row>
    <row r="1060" spans="1:7" ht="57" x14ac:dyDescent="0.2">
      <c r="A1060" s="46" t="s">
        <v>12361</v>
      </c>
      <c r="B1060" s="47" t="s">
        <v>12362</v>
      </c>
      <c r="C1060" s="48" t="s">
        <v>17</v>
      </c>
      <c r="D1060" s="49">
        <v>151.69</v>
      </c>
      <c r="E1060" s="49">
        <v>45.32</v>
      </c>
      <c r="F1060" s="49">
        <v>197.01</v>
      </c>
      <c r="G1060" s="26">
        <v>15</v>
      </c>
    </row>
    <row r="1061" spans="1:7" ht="57" x14ac:dyDescent="0.2">
      <c r="A1061" s="46" t="s">
        <v>12363</v>
      </c>
      <c r="B1061" s="47" t="s">
        <v>12364</v>
      </c>
      <c r="C1061" s="48" t="s">
        <v>26</v>
      </c>
      <c r="D1061" s="49">
        <v>27.17</v>
      </c>
      <c r="E1061" s="49">
        <v>12.59</v>
      </c>
      <c r="F1061" s="49">
        <v>39.76</v>
      </c>
      <c r="G1061" s="26">
        <v>15</v>
      </c>
    </row>
    <row r="1062" spans="1:7" ht="57" x14ac:dyDescent="0.2">
      <c r="A1062" s="46" t="s">
        <v>12365</v>
      </c>
      <c r="B1062" s="47" t="s">
        <v>12366</v>
      </c>
      <c r="C1062" s="48" t="s">
        <v>17</v>
      </c>
      <c r="D1062" s="49">
        <v>202.03</v>
      </c>
      <c r="E1062" s="49">
        <v>45.32</v>
      </c>
      <c r="F1062" s="49">
        <v>247.35</v>
      </c>
      <c r="G1062" s="26">
        <v>15</v>
      </c>
    </row>
    <row r="1063" spans="1:7" ht="57" x14ac:dyDescent="0.2">
      <c r="A1063" s="46" t="s">
        <v>12367</v>
      </c>
      <c r="B1063" s="47" t="s">
        <v>12368</v>
      </c>
      <c r="C1063" s="48" t="s">
        <v>26</v>
      </c>
      <c r="D1063" s="49">
        <v>35.93</v>
      </c>
      <c r="E1063" s="49">
        <v>12.59</v>
      </c>
      <c r="F1063" s="49">
        <v>48.52</v>
      </c>
      <c r="G1063" s="26">
        <v>15</v>
      </c>
    </row>
    <row r="1064" spans="1:7" x14ac:dyDescent="0.2">
      <c r="A1064" s="46" t="s">
        <v>12369</v>
      </c>
      <c r="B1064" s="47" t="s">
        <v>12370</v>
      </c>
      <c r="C1064" s="48"/>
      <c r="D1064" s="49"/>
      <c r="E1064" s="49"/>
      <c r="F1064" s="49"/>
    </row>
    <row r="1065" spans="1:7" ht="28.5" x14ac:dyDescent="0.2">
      <c r="A1065" s="46" t="s">
        <v>12371</v>
      </c>
      <c r="B1065" s="47" t="s">
        <v>12372</v>
      </c>
      <c r="C1065" s="48" t="s">
        <v>17</v>
      </c>
      <c r="D1065" s="49">
        <v>137.80000000000001</v>
      </c>
      <c r="E1065" s="49">
        <v>25.66</v>
      </c>
      <c r="F1065" s="49">
        <v>163.46</v>
      </c>
      <c r="G1065" s="26">
        <v>15</v>
      </c>
    </row>
    <row r="1066" spans="1:7" ht="28.5" x14ac:dyDescent="0.2">
      <c r="A1066" s="46" t="s">
        <v>12373</v>
      </c>
      <c r="B1066" s="47" t="s">
        <v>12374</v>
      </c>
      <c r="C1066" s="48" t="s">
        <v>17</v>
      </c>
      <c r="D1066" s="49">
        <v>114.06</v>
      </c>
      <c r="E1066" s="49">
        <v>25.66</v>
      </c>
      <c r="F1066" s="49">
        <v>139.72</v>
      </c>
      <c r="G1066" s="26">
        <v>15</v>
      </c>
    </row>
    <row r="1067" spans="1:7" ht="42.75" x14ac:dyDescent="0.2">
      <c r="A1067" s="46" t="s">
        <v>12375</v>
      </c>
      <c r="B1067" s="47" t="s">
        <v>12376</v>
      </c>
      <c r="C1067" s="48" t="s">
        <v>17</v>
      </c>
      <c r="D1067" s="49">
        <v>75.239999999999995</v>
      </c>
      <c r="E1067" s="49">
        <v>25.66</v>
      </c>
      <c r="F1067" s="49">
        <v>100.9</v>
      </c>
      <c r="G1067" s="26">
        <v>15</v>
      </c>
    </row>
    <row r="1068" spans="1:7" ht="42.75" x14ac:dyDescent="0.2">
      <c r="A1068" s="46" t="s">
        <v>12377</v>
      </c>
      <c r="B1068" s="47" t="s">
        <v>12378</v>
      </c>
      <c r="C1068" s="48" t="s">
        <v>17</v>
      </c>
      <c r="D1068" s="49">
        <v>89.26</v>
      </c>
      <c r="E1068" s="49">
        <v>25.66</v>
      </c>
      <c r="F1068" s="49">
        <v>114.92</v>
      </c>
      <c r="G1068" s="26">
        <v>15</v>
      </c>
    </row>
    <row r="1069" spans="1:7" ht="42.75" x14ac:dyDescent="0.2">
      <c r="A1069" s="46" t="s">
        <v>12379</v>
      </c>
      <c r="B1069" s="47" t="s">
        <v>12380</v>
      </c>
      <c r="C1069" s="48" t="s">
        <v>17</v>
      </c>
      <c r="D1069" s="49">
        <v>86.72</v>
      </c>
      <c r="E1069" s="49">
        <v>25.66</v>
      </c>
      <c r="F1069" s="49">
        <v>112.38</v>
      </c>
      <c r="G1069" s="26">
        <v>15</v>
      </c>
    </row>
    <row r="1070" spans="1:7" x14ac:dyDescent="0.2">
      <c r="A1070" s="46" t="s">
        <v>12381</v>
      </c>
      <c r="B1070" s="47" t="s">
        <v>12382</v>
      </c>
      <c r="C1070" s="48"/>
      <c r="D1070" s="49"/>
      <c r="E1070" s="49"/>
      <c r="F1070" s="49"/>
    </row>
    <row r="1071" spans="1:7" ht="42.75" x14ac:dyDescent="0.2">
      <c r="A1071" s="46" t="s">
        <v>12383</v>
      </c>
      <c r="B1071" s="47" t="s">
        <v>12384</v>
      </c>
      <c r="C1071" s="48" t="s">
        <v>17</v>
      </c>
      <c r="D1071" s="49">
        <v>175.02</v>
      </c>
      <c r="E1071" s="49">
        <v>32.479999999999997</v>
      </c>
      <c r="F1071" s="49">
        <v>207.5</v>
      </c>
      <c r="G1071" s="26">
        <v>15</v>
      </c>
    </row>
    <row r="1072" spans="1:7" ht="42.75" x14ac:dyDescent="0.2">
      <c r="A1072" s="46" t="s">
        <v>12385</v>
      </c>
      <c r="B1072" s="47" t="s">
        <v>12386</v>
      </c>
      <c r="C1072" s="48" t="s">
        <v>17</v>
      </c>
      <c r="D1072" s="49">
        <v>176.2</v>
      </c>
      <c r="E1072" s="49">
        <v>32.479999999999997</v>
      </c>
      <c r="F1072" s="49">
        <v>208.68</v>
      </c>
      <c r="G1072" s="26">
        <v>15</v>
      </c>
    </row>
    <row r="1073" spans="1:7" ht="42.75" x14ac:dyDescent="0.2">
      <c r="A1073" s="46" t="s">
        <v>12387</v>
      </c>
      <c r="B1073" s="47" t="s">
        <v>12388</v>
      </c>
      <c r="C1073" s="48" t="s">
        <v>17</v>
      </c>
      <c r="D1073" s="49">
        <v>275.68</v>
      </c>
      <c r="E1073" s="49">
        <v>32.479999999999997</v>
      </c>
      <c r="F1073" s="49">
        <v>308.16000000000003</v>
      </c>
      <c r="G1073" s="26">
        <v>15</v>
      </c>
    </row>
    <row r="1074" spans="1:7" x14ac:dyDescent="0.2">
      <c r="A1074" s="46" t="s">
        <v>12389</v>
      </c>
      <c r="B1074" s="47" t="s">
        <v>12390</v>
      </c>
      <c r="C1074" s="48"/>
      <c r="D1074" s="49"/>
      <c r="E1074" s="49"/>
      <c r="F1074" s="49"/>
    </row>
    <row r="1075" spans="1:7" ht="57" x14ac:dyDescent="0.2">
      <c r="A1075" s="46" t="s">
        <v>12391</v>
      </c>
      <c r="B1075" s="47" t="s">
        <v>12392</v>
      </c>
      <c r="C1075" s="48" t="s">
        <v>17</v>
      </c>
      <c r="D1075" s="49">
        <v>133.53</v>
      </c>
      <c r="E1075" s="49">
        <v>20.78</v>
      </c>
      <c r="F1075" s="49">
        <v>154.31</v>
      </c>
      <c r="G1075" s="26">
        <v>15</v>
      </c>
    </row>
    <row r="1076" spans="1:7" ht="57" x14ac:dyDescent="0.2">
      <c r="A1076" s="46" t="s">
        <v>12393</v>
      </c>
      <c r="B1076" s="47" t="s">
        <v>12394</v>
      </c>
      <c r="C1076" s="48" t="s">
        <v>17</v>
      </c>
      <c r="D1076" s="49">
        <v>142.47999999999999</v>
      </c>
      <c r="E1076" s="49">
        <v>20.78</v>
      </c>
      <c r="F1076" s="49">
        <v>163.26</v>
      </c>
      <c r="G1076" s="26">
        <v>15</v>
      </c>
    </row>
    <row r="1077" spans="1:7" ht="42.75" x14ac:dyDescent="0.2">
      <c r="A1077" s="46" t="s">
        <v>12395</v>
      </c>
      <c r="B1077" s="47" t="s">
        <v>12396</v>
      </c>
      <c r="C1077" s="48" t="s">
        <v>17</v>
      </c>
      <c r="D1077" s="49">
        <v>59.64</v>
      </c>
      <c r="E1077" s="49">
        <v>11.45</v>
      </c>
      <c r="F1077" s="49">
        <v>71.09</v>
      </c>
      <c r="G1077" s="26">
        <v>15</v>
      </c>
    </row>
    <row r="1078" spans="1:7" x14ac:dyDescent="0.2">
      <c r="A1078" s="46" t="s">
        <v>12397</v>
      </c>
      <c r="B1078" s="47" t="s">
        <v>12398</v>
      </c>
      <c r="C1078" s="48"/>
      <c r="D1078" s="49"/>
      <c r="E1078" s="49"/>
      <c r="F1078" s="49"/>
    </row>
    <row r="1079" spans="1:7" x14ac:dyDescent="0.2">
      <c r="A1079" s="46" t="s">
        <v>12399</v>
      </c>
      <c r="B1079" s="47" t="s">
        <v>12400</v>
      </c>
      <c r="C1079" s="48"/>
      <c r="D1079" s="49"/>
      <c r="E1079" s="49"/>
      <c r="F1079" s="49"/>
    </row>
    <row r="1080" spans="1:7" ht="28.5" x14ac:dyDescent="0.2">
      <c r="A1080" s="46" t="s">
        <v>12401</v>
      </c>
      <c r="B1080" s="47" t="s">
        <v>12402</v>
      </c>
      <c r="C1080" s="48" t="s">
        <v>17</v>
      </c>
      <c r="D1080" s="49">
        <v>463.76</v>
      </c>
      <c r="E1080" s="49">
        <v>50.25</v>
      </c>
      <c r="F1080" s="49">
        <v>514.01</v>
      </c>
      <c r="G1080" s="26">
        <v>15</v>
      </c>
    </row>
    <row r="1081" spans="1:7" ht="28.5" x14ac:dyDescent="0.2">
      <c r="A1081" s="46" t="s">
        <v>12403</v>
      </c>
      <c r="B1081" s="47" t="s">
        <v>12404</v>
      </c>
      <c r="C1081" s="48" t="s">
        <v>26</v>
      </c>
      <c r="D1081" s="49">
        <v>164.48</v>
      </c>
      <c r="E1081" s="49">
        <v>15.07</v>
      </c>
      <c r="F1081" s="49">
        <v>179.55</v>
      </c>
      <c r="G1081" s="26">
        <v>15</v>
      </c>
    </row>
    <row r="1082" spans="1:7" ht="28.5" x14ac:dyDescent="0.2">
      <c r="A1082" s="46" t="s">
        <v>12405</v>
      </c>
      <c r="B1082" s="47" t="s">
        <v>12406</v>
      </c>
      <c r="C1082" s="48" t="s">
        <v>26</v>
      </c>
      <c r="D1082" s="49">
        <v>193.49</v>
      </c>
      <c r="E1082" s="49">
        <v>22.61</v>
      </c>
      <c r="F1082" s="49">
        <v>216.1</v>
      </c>
      <c r="G1082" s="26">
        <v>15</v>
      </c>
    </row>
    <row r="1083" spans="1:7" ht="28.5" x14ac:dyDescent="0.2">
      <c r="A1083" s="46" t="s">
        <v>12407</v>
      </c>
      <c r="B1083" s="47" t="s">
        <v>12408</v>
      </c>
      <c r="C1083" s="48" t="s">
        <v>26</v>
      </c>
      <c r="D1083" s="49">
        <v>397.32</v>
      </c>
      <c r="E1083" s="49">
        <v>37.69</v>
      </c>
      <c r="F1083" s="49">
        <v>435.01</v>
      </c>
      <c r="G1083" s="26">
        <v>15</v>
      </c>
    </row>
    <row r="1084" spans="1:7" ht="28.5" x14ac:dyDescent="0.2">
      <c r="A1084" s="46" t="s">
        <v>12409</v>
      </c>
      <c r="B1084" s="47" t="s">
        <v>12410</v>
      </c>
      <c r="C1084" s="48" t="s">
        <v>26</v>
      </c>
      <c r="D1084" s="49">
        <v>78.27</v>
      </c>
      <c r="E1084" s="49">
        <v>7.54</v>
      </c>
      <c r="F1084" s="49">
        <v>85.81</v>
      </c>
      <c r="G1084" s="26">
        <v>15</v>
      </c>
    </row>
    <row r="1085" spans="1:7" ht="28.5" x14ac:dyDescent="0.2">
      <c r="A1085" s="46" t="s">
        <v>12411</v>
      </c>
      <c r="B1085" s="47" t="s">
        <v>12412</v>
      </c>
      <c r="C1085" s="48" t="s">
        <v>26</v>
      </c>
      <c r="D1085" s="49">
        <v>91.94</v>
      </c>
      <c r="E1085" s="49">
        <v>7.54</v>
      </c>
      <c r="F1085" s="49">
        <v>99.48</v>
      </c>
      <c r="G1085" s="26">
        <v>15</v>
      </c>
    </row>
    <row r="1086" spans="1:7" x14ac:dyDescent="0.2">
      <c r="A1086" s="46" t="s">
        <v>12413</v>
      </c>
      <c r="B1086" s="47" t="s">
        <v>12414</v>
      </c>
      <c r="C1086" s="48"/>
      <c r="D1086" s="49"/>
      <c r="E1086" s="49"/>
      <c r="F1086" s="49"/>
    </row>
    <row r="1087" spans="1:7" ht="28.5" x14ac:dyDescent="0.2">
      <c r="A1087" s="46" t="s">
        <v>12415</v>
      </c>
      <c r="B1087" s="47" t="s">
        <v>12416</v>
      </c>
      <c r="C1087" s="48" t="s">
        <v>17</v>
      </c>
      <c r="D1087" s="49">
        <v>919.96</v>
      </c>
      <c r="E1087" s="49">
        <v>50.25</v>
      </c>
      <c r="F1087" s="49">
        <v>970.21</v>
      </c>
      <c r="G1087" s="26">
        <v>15</v>
      </c>
    </row>
    <row r="1088" spans="1:7" ht="28.5" x14ac:dyDescent="0.2">
      <c r="A1088" s="46" t="s">
        <v>12417</v>
      </c>
      <c r="B1088" s="47" t="s">
        <v>12418</v>
      </c>
      <c r="C1088" s="48" t="s">
        <v>17</v>
      </c>
      <c r="D1088" s="49">
        <v>958.02</v>
      </c>
      <c r="E1088" s="49">
        <v>50.25</v>
      </c>
      <c r="F1088" s="49">
        <v>1008.27</v>
      </c>
      <c r="G1088" s="26">
        <v>15</v>
      </c>
    </row>
    <row r="1089" spans="1:7" ht="28.5" x14ac:dyDescent="0.2">
      <c r="A1089" s="46" t="s">
        <v>12419</v>
      </c>
      <c r="B1089" s="47" t="s">
        <v>12420</v>
      </c>
      <c r="C1089" s="48" t="s">
        <v>17</v>
      </c>
      <c r="D1089" s="49">
        <v>1079.82</v>
      </c>
      <c r="E1089" s="49">
        <v>50.25</v>
      </c>
      <c r="F1089" s="49">
        <v>1130.07</v>
      </c>
      <c r="G1089" s="26">
        <v>15</v>
      </c>
    </row>
    <row r="1090" spans="1:7" ht="28.5" x14ac:dyDescent="0.2">
      <c r="A1090" s="46" t="s">
        <v>12421</v>
      </c>
      <c r="B1090" s="47" t="s">
        <v>12422</v>
      </c>
      <c r="C1090" s="48" t="s">
        <v>17</v>
      </c>
      <c r="D1090" s="49">
        <v>1084.02</v>
      </c>
      <c r="E1090" s="49">
        <v>50.25</v>
      </c>
      <c r="F1090" s="49">
        <v>1134.27</v>
      </c>
      <c r="G1090" s="26">
        <v>15</v>
      </c>
    </row>
    <row r="1091" spans="1:7" x14ac:dyDescent="0.2">
      <c r="A1091" s="46" t="s">
        <v>12423</v>
      </c>
      <c r="B1091" s="47" t="s">
        <v>12424</v>
      </c>
      <c r="C1091" s="48" t="s">
        <v>26</v>
      </c>
      <c r="D1091" s="49">
        <v>441.48</v>
      </c>
      <c r="E1091" s="49">
        <v>37.69</v>
      </c>
      <c r="F1091" s="49">
        <v>479.17</v>
      </c>
      <c r="G1091" s="26">
        <v>15</v>
      </c>
    </row>
    <row r="1092" spans="1:7" ht="28.5" x14ac:dyDescent="0.2">
      <c r="A1092" s="46" t="s">
        <v>12425</v>
      </c>
      <c r="B1092" s="47" t="s">
        <v>12426</v>
      </c>
      <c r="C1092" s="48" t="s">
        <v>26</v>
      </c>
      <c r="D1092" s="49">
        <v>495.08</v>
      </c>
      <c r="E1092" s="49">
        <v>37.69</v>
      </c>
      <c r="F1092" s="49">
        <v>532.77</v>
      </c>
      <c r="G1092" s="26">
        <v>15</v>
      </c>
    </row>
    <row r="1093" spans="1:7" ht="28.5" x14ac:dyDescent="0.2">
      <c r="A1093" s="46" t="s">
        <v>12427</v>
      </c>
      <c r="B1093" s="47" t="s">
        <v>12428</v>
      </c>
      <c r="C1093" s="48" t="s">
        <v>26</v>
      </c>
      <c r="D1093" s="49">
        <v>69.31</v>
      </c>
      <c r="E1093" s="49">
        <v>10.050000000000001</v>
      </c>
      <c r="F1093" s="49">
        <v>79.36</v>
      </c>
      <c r="G1093" s="26">
        <v>15</v>
      </c>
    </row>
    <row r="1094" spans="1:7" x14ac:dyDescent="0.2">
      <c r="A1094" s="46" t="s">
        <v>12429</v>
      </c>
      <c r="B1094" s="47" t="s">
        <v>12430</v>
      </c>
      <c r="C1094" s="48"/>
      <c r="D1094" s="49"/>
      <c r="E1094" s="49"/>
      <c r="F1094" s="49"/>
    </row>
    <row r="1095" spans="1:7" x14ac:dyDescent="0.2">
      <c r="A1095" s="46" t="s">
        <v>12431</v>
      </c>
      <c r="B1095" s="47" t="s">
        <v>12432</v>
      </c>
      <c r="C1095" s="48" t="s">
        <v>17</v>
      </c>
      <c r="D1095" s="49">
        <v>272.41000000000003</v>
      </c>
      <c r="E1095" s="49">
        <v>45.32</v>
      </c>
      <c r="F1095" s="49">
        <v>317.73</v>
      </c>
      <c r="G1095" s="26">
        <v>15</v>
      </c>
    </row>
    <row r="1096" spans="1:7" x14ac:dyDescent="0.2">
      <c r="A1096" s="46" t="s">
        <v>12433</v>
      </c>
      <c r="B1096" s="47" t="s">
        <v>12434</v>
      </c>
      <c r="C1096" s="48" t="s">
        <v>17</v>
      </c>
      <c r="D1096" s="49">
        <v>65.709999999999994</v>
      </c>
      <c r="E1096" s="49">
        <v>45.32</v>
      </c>
      <c r="F1096" s="49">
        <v>111.03</v>
      </c>
      <c r="G1096" s="26">
        <v>15</v>
      </c>
    </row>
    <row r="1097" spans="1:7" x14ac:dyDescent="0.2">
      <c r="A1097" s="46" t="s">
        <v>12435</v>
      </c>
      <c r="B1097" s="47" t="s">
        <v>12436</v>
      </c>
      <c r="C1097" s="48" t="s">
        <v>26</v>
      </c>
      <c r="D1097" s="49">
        <v>8.93</v>
      </c>
      <c r="E1097" s="49">
        <v>13.59</v>
      </c>
      <c r="F1097" s="49">
        <v>22.52</v>
      </c>
      <c r="G1097" s="26">
        <v>15</v>
      </c>
    </row>
    <row r="1098" spans="1:7" x14ac:dyDescent="0.2">
      <c r="A1098" s="46" t="s">
        <v>12437</v>
      </c>
      <c r="B1098" s="47" t="s">
        <v>12438</v>
      </c>
      <c r="C1098" s="48" t="s">
        <v>26</v>
      </c>
      <c r="D1098" s="49">
        <v>57.31</v>
      </c>
      <c r="E1098" s="49">
        <v>6.8</v>
      </c>
      <c r="F1098" s="49">
        <v>64.11</v>
      </c>
      <c r="G1098" s="26">
        <v>15</v>
      </c>
    </row>
    <row r="1099" spans="1:7" x14ac:dyDescent="0.2">
      <c r="A1099" s="46" t="s">
        <v>12439</v>
      </c>
      <c r="B1099" s="47" t="s">
        <v>12440</v>
      </c>
      <c r="C1099" s="48" t="s">
        <v>17</v>
      </c>
      <c r="D1099" s="49">
        <v>73.34</v>
      </c>
      <c r="E1099" s="49">
        <v>20.14</v>
      </c>
      <c r="F1099" s="49">
        <v>93.48</v>
      </c>
      <c r="G1099" s="26">
        <v>15</v>
      </c>
    </row>
    <row r="1100" spans="1:7" x14ac:dyDescent="0.2">
      <c r="A1100" s="46" t="s">
        <v>12441</v>
      </c>
      <c r="B1100" s="47" t="s">
        <v>12442</v>
      </c>
      <c r="C1100" s="48" t="s">
        <v>26</v>
      </c>
      <c r="D1100" s="49">
        <v>18.190000000000001</v>
      </c>
      <c r="E1100" s="49">
        <v>6.8</v>
      </c>
      <c r="F1100" s="49">
        <v>24.99</v>
      </c>
      <c r="G1100" s="26">
        <v>15</v>
      </c>
    </row>
    <row r="1101" spans="1:7" ht="28.5" x14ac:dyDescent="0.2">
      <c r="A1101" s="46" t="s">
        <v>12443</v>
      </c>
      <c r="B1101" s="47" t="s">
        <v>12444</v>
      </c>
      <c r="C1101" s="48" t="s">
        <v>26</v>
      </c>
      <c r="D1101" s="49">
        <v>88.06</v>
      </c>
      <c r="E1101" s="49">
        <v>13.59</v>
      </c>
      <c r="F1101" s="49">
        <v>101.65</v>
      </c>
      <c r="G1101" s="26">
        <v>15</v>
      </c>
    </row>
    <row r="1102" spans="1:7" x14ac:dyDescent="0.2">
      <c r="A1102" s="46" t="s">
        <v>12445</v>
      </c>
      <c r="B1102" s="47" t="s">
        <v>12446</v>
      </c>
      <c r="C1102" s="48"/>
      <c r="D1102" s="49"/>
      <c r="E1102" s="49"/>
      <c r="F1102" s="49"/>
    </row>
    <row r="1103" spans="1:7" ht="28.5" x14ac:dyDescent="0.2">
      <c r="A1103" s="46" t="s">
        <v>12447</v>
      </c>
      <c r="B1103" s="47" t="s">
        <v>12448</v>
      </c>
      <c r="C1103" s="48" t="s">
        <v>17</v>
      </c>
      <c r="D1103" s="49">
        <v>25.14</v>
      </c>
      <c r="E1103" s="49">
        <v>45.32</v>
      </c>
      <c r="F1103" s="49">
        <v>70.459999999999994</v>
      </c>
      <c r="G1103" s="26">
        <v>15</v>
      </c>
    </row>
    <row r="1104" spans="1:7" x14ac:dyDescent="0.2">
      <c r="A1104" s="46" t="s">
        <v>12449</v>
      </c>
      <c r="B1104" s="47" t="s">
        <v>12450</v>
      </c>
      <c r="C1104" s="48"/>
      <c r="D1104" s="49"/>
      <c r="E1104" s="49"/>
      <c r="F1104" s="49"/>
    </row>
    <row r="1105" spans="1:7" x14ac:dyDescent="0.2">
      <c r="A1105" s="46" t="s">
        <v>12451</v>
      </c>
      <c r="B1105" s="47" t="s">
        <v>12452</v>
      </c>
      <c r="C1105" s="48"/>
      <c r="D1105" s="49"/>
      <c r="E1105" s="49"/>
      <c r="F1105" s="49"/>
    </row>
    <row r="1106" spans="1:7" x14ac:dyDescent="0.2">
      <c r="A1106" s="46" t="s">
        <v>12453</v>
      </c>
      <c r="B1106" s="47" t="s">
        <v>12454</v>
      </c>
      <c r="C1106" s="48" t="s">
        <v>17</v>
      </c>
      <c r="D1106" s="49">
        <v>103.53</v>
      </c>
      <c r="E1106" s="49">
        <v>77.790000000000006</v>
      </c>
      <c r="F1106" s="49">
        <v>181.32</v>
      </c>
      <c r="G1106" s="26">
        <v>15</v>
      </c>
    </row>
    <row r="1107" spans="1:7" x14ac:dyDescent="0.2">
      <c r="A1107" s="46" t="s">
        <v>12455</v>
      </c>
      <c r="B1107" s="47" t="s">
        <v>12456</v>
      </c>
      <c r="C1107" s="48"/>
      <c r="D1107" s="49"/>
      <c r="E1107" s="49"/>
      <c r="F1107" s="49"/>
    </row>
    <row r="1108" spans="1:7" x14ac:dyDescent="0.2">
      <c r="A1108" s="46" t="s">
        <v>12457</v>
      </c>
      <c r="B1108" s="47" t="s">
        <v>12458</v>
      </c>
      <c r="C1108" s="48" t="s">
        <v>17</v>
      </c>
      <c r="D1108" s="49">
        <v>732.01</v>
      </c>
      <c r="E1108" s="49"/>
      <c r="F1108" s="49">
        <v>732.01</v>
      </c>
      <c r="G1108" s="26">
        <v>15</v>
      </c>
    </row>
    <row r="1109" spans="1:7" x14ac:dyDescent="0.2">
      <c r="A1109" s="46" t="s">
        <v>12459</v>
      </c>
      <c r="B1109" s="47" t="s">
        <v>12460</v>
      </c>
      <c r="C1109" s="48"/>
      <c r="D1109" s="49"/>
      <c r="E1109" s="49"/>
      <c r="F1109" s="49"/>
    </row>
    <row r="1110" spans="1:7" x14ac:dyDescent="0.2">
      <c r="A1110" s="46" t="s">
        <v>12461</v>
      </c>
      <c r="B1110" s="47" t="s">
        <v>12462</v>
      </c>
      <c r="C1110" s="48" t="s">
        <v>17</v>
      </c>
      <c r="D1110" s="49">
        <v>393.64</v>
      </c>
      <c r="E1110" s="49">
        <v>25.57</v>
      </c>
      <c r="F1110" s="49">
        <v>419.21</v>
      </c>
      <c r="G1110" s="26">
        <v>15</v>
      </c>
    </row>
    <row r="1111" spans="1:7" x14ac:dyDescent="0.2">
      <c r="A1111" s="46" t="s">
        <v>12463</v>
      </c>
      <c r="B1111" s="47" t="s">
        <v>12464</v>
      </c>
      <c r="C1111" s="48"/>
      <c r="D1111" s="49"/>
      <c r="E1111" s="49"/>
      <c r="F1111" s="49"/>
    </row>
    <row r="1112" spans="1:7" x14ac:dyDescent="0.2">
      <c r="A1112" s="46" t="s">
        <v>12465</v>
      </c>
      <c r="B1112" s="47" t="s">
        <v>12466</v>
      </c>
      <c r="C1112" s="48" t="s">
        <v>26</v>
      </c>
      <c r="D1112" s="49">
        <v>28.94</v>
      </c>
      <c r="E1112" s="49">
        <v>16.98</v>
      </c>
      <c r="F1112" s="49">
        <v>45.92</v>
      </c>
      <c r="G1112" s="26">
        <v>15</v>
      </c>
    </row>
    <row r="1113" spans="1:7" x14ac:dyDescent="0.2">
      <c r="A1113" s="46" t="s">
        <v>12467</v>
      </c>
      <c r="B1113" s="47" t="s">
        <v>12468</v>
      </c>
      <c r="C1113" s="48" t="s">
        <v>26</v>
      </c>
      <c r="D1113" s="49">
        <v>4.33</v>
      </c>
      <c r="E1113" s="49">
        <v>4.1500000000000004</v>
      </c>
      <c r="F1113" s="49">
        <v>8.48</v>
      </c>
      <c r="G1113" s="26">
        <v>15</v>
      </c>
    </row>
    <row r="1114" spans="1:7" x14ac:dyDescent="0.2">
      <c r="A1114" s="46" t="s">
        <v>12469</v>
      </c>
      <c r="B1114" s="47" t="s">
        <v>12470</v>
      </c>
      <c r="C1114" s="48"/>
      <c r="D1114" s="49"/>
      <c r="E1114" s="49"/>
      <c r="F1114" s="49"/>
    </row>
    <row r="1115" spans="1:7" x14ac:dyDescent="0.2">
      <c r="A1115" s="46" t="s">
        <v>12471</v>
      </c>
      <c r="B1115" s="47" t="s">
        <v>12472</v>
      </c>
      <c r="C1115" s="48" t="s">
        <v>17</v>
      </c>
      <c r="D1115" s="49">
        <v>0.42</v>
      </c>
      <c r="E1115" s="49">
        <v>10.07</v>
      </c>
      <c r="F1115" s="49">
        <v>10.49</v>
      </c>
      <c r="G1115" s="26">
        <v>15</v>
      </c>
    </row>
    <row r="1116" spans="1:7" x14ac:dyDescent="0.2">
      <c r="A1116" s="46" t="s">
        <v>12473</v>
      </c>
      <c r="B1116" s="47" t="s">
        <v>12474</v>
      </c>
      <c r="C1116" s="48" t="s">
        <v>17</v>
      </c>
      <c r="D1116" s="49">
        <v>24.66</v>
      </c>
      <c r="E1116" s="49">
        <v>25.57</v>
      </c>
      <c r="F1116" s="49">
        <v>50.23</v>
      </c>
      <c r="G1116" s="26">
        <v>15</v>
      </c>
    </row>
    <row r="1117" spans="1:7" x14ac:dyDescent="0.2">
      <c r="A1117" s="46" t="s">
        <v>12475</v>
      </c>
      <c r="B1117" s="47" t="s">
        <v>12476</v>
      </c>
      <c r="C1117" s="48" t="s">
        <v>26</v>
      </c>
      <c r="D1117" s="49">
        <v>0.42</v>
      </c>
      <c r="E1117" s="49">
        <v>12.83</v>
      </c>
      <c r="F1117" s="49">
        <v>13.25</v>
      </c>
      <c r="G1117" s="26">
        <v>15</v>
      </c>
    </row>
    <row r="1118" spans="1:7" x14ac:dyDescent="0.2">
      <c r="A1118" s="46" t="s">
        <v>12477</v>
      </c>
      <c r="B1118" s="47" t="s">
        <v>12478</v>
      </c>
      <c r="C1118" s="48" t="s">
        <v>17</v>
      </c>
      <c r="D1118" s="49">
        <v>169.97</v>
      </c>
      <c r="E1118" s="49"/>
      <c r="F1118" s="49">
        <v>169.97</v>
      </c>
      <c r="G1118" s="26">
        <v>15</v>
      </c>
    </row>
    <row r="1119" spans="1:7" x14ac:dyDescent="0.2">
      <c r="A1119" s="46" t="s">
        <v>12479</v>
      </c>
      <c r="B1119" s="47" t="s">
        <v>12480</v>
      </c>
      <c r="C1119" s="48"/>
      <c r="D1119" s="49"/>
      <c r="E1119" s="49"/>
      <c r="F1119" s="49"/>
    </row>
    <row r="1120" spans="1:7" x14ac:dyDescent="0.2">
      <c r="A1120" s="46" t="s">
        <v>12481</v>
      </c>
      <c r="B1120" s="47" t="s">
        <v>12482</v>
      </c>
      <c r="C1120" s="48"/>
      <c r="D1120" s="49"/>
      <c r="E1120" s="49"/>
      <c r="F1120" s="49"/>
    </row>
    <row r="1121" spans="1:7" ht="28.5" x14ac:dyDescent="0.2">
      <c r="A1121" s="46" t="s">
        <v>12483</v>
      </c>
      <c r="B1121" s="47" t="s">
        <v>12484</v>
      </c>
      <c r="C1121" s="48" t="s">
        <v>17</v>
      </c>
      <c r="D1121" s="49">
        <v>122.14</v>
      </c>
      <c r="E1121" s="49">
        <v>11.58</v>
      </c>
      <c r="F1121" s="49">
        <v>133.72</v>
      </c>
      <c r="G1121" s="26">
        <v>15</v>
      </c>
    </row>
    <row r="1122" spans="1:7" ht="28.5" x14ac:dyDescent="0.2">
      <c r="A1122" s="46" t="s">
        <v>12485</v>
      </c>
      <c r="B1122" s="47" t="s">
        <v>12486</v>
      </c>
      <c r="C1122" s="48" t="s">
        <v>17</v>
      </c>
      <c r="D1122" s="49">
        <v>99.46</v>
      </c>
      <c r="E1122" s="49"/>
      <c r="F1122" s="49">
        <v>99.46</v>
      </c>
      <c r="G1122" s="26">
        <v>15</v>
      </c>
    </row>
    <row r="1123" spans="1:7" x14ac:dyDescent="0.2">
      <c r="A1123" s="46" t="s">
        <v>12487</v>
      </c>
      <c r="B1123" s="47" t="s">
        <v>12488</v>
      </c>
      <c r="C1123" s="48"/>
      <c r="D1123" s="49"/>
      <c r="E1123" s="49"/>
      <c r="F1123" s="49"/>
    </row>
    <row r="1124" spans="1:7" ht="28.5" x14ac:dyDescent="0.2">
      <c r="A1124" s="46" t="s">
        <v>12489</v>
      </c>
      <c r="B1124" s="47" t="s">
        <v>12490</v>
      </c>
      <c r="C1124" s="48" t="s">
        <v>17</v>
      </c>
      <c r="D1124" s="49">
        <v>159.01</v>
      </c>
      <c r="E1124" s="49">
        <v>25.7</v>
      </c>
      <c r="F1124" s="49">
        <v>184.71</v>
      </c>
      <c r="G1124" s="26">
        <v>15</v>
      </c>
    </row>
    <row r="1125" spans="1:7" ht="28.5" x14ac:dyDescent="0.2">
      <c r="A1125" s="46" t="s">
        <v>12491</v>
      </c>
      <c r="B1125" s="47" t="s">
        <v>12492</v>
      </c>
      <c r="C1125" s="48" t="s">
        <v>17</v>
      </c>
      <c r="D1125" s="49">
        <v>250.5</v>
      </c>
      <c r="E1125" s="49">
        <v>25.7</v>
      </c>
      <c r="F1125" s="49">
        <v>276.2</v>
      </c>
      <c r="G1125" s="26">
        <v>15</v>
      </c>
    </row>
    <row r="1126" spans="1:7" ht="28.5" x14ac:dyDescent="0.2">
      <c r="A1126" s="46" t="s">
        <v>12493</v>
      </c>
      <c r="B1126" s="47" t="s">
        <v>12494</v>
      </c>
      <c r="C1126" s="48" t="s">
        <v>17</v>
      </c>
      <c r="D1126" s="49">
        <v>227.94</v>
      </c>
      <c r="E1126" s="49"/>
      <c r="F1126" s="49">
        <v>227.94</v>
      </c>
      <c r="G1126" s="26">
        <v>15</v>
      </c>
    </row>
    <row r="1127" spans="1:7" ht="28.5" x14ac:dyDescent="0.2">
      <c r="A1127" s="46" t="s">
        <v>12495</v>
      </c>
      <c r="B1127" s="47" t="s">
        <v>12496</v>
      </c>
      <c r="C1127" s="48" t="s">
        <v>17</v>
      </c>
      <c r="D1127" s="49">
        <v>277.17</v>
      </c>
      <c r="E1127" s="49">
        <v>25.7</v>
      </c>
      <c r="F1127" s="49">
        <v>302.87</v>
      </c>
      <c r="G1127" s="26">
        <v>15</v>
      </c>
    </row>
    <row r="1128" spans="1:7" ht="28.5" x14ac:dyDescent="0.2">
      <c r="A1128" s="46" t="s">
        <v>12497</v>
      </c>
      <c r="B1128" s="47" t="s">
        <v>12498</v>
      </c>
      <c r="C1128" s="48" t="s">
        <v>17</v>
      </c>
      <c r="D1128" s="49">
        <v>365.59</v>
      </c>
      <c r="E1128" s="49">
        <v>25.7</v>
      </c>
      <c r="F1128" s="49">
        <v>391.29</v>
      </c>
      <c r="G1128" s="26">
        <v>15</v>
      </c>
    </row>
    <row r="1129" spans="1:7" ht="28.5" x14ac:dyDescent="0.2">
      <c r="A1129" s="46" t="s">
        <v>12499</v>
      </c>
      <c r="B1129" s="47" t="s">
        <v>12500</v>
      </c>
      <c r="C1129" s="48" t="s">
        <v>17</v>
      </c>
      <c r="D1129" s="49">
        <v>256.57</v>
      </c>
      <c r="E1129" s="49">
        <v>25.7</v>
      </c>
      <c r="F1129" s="49">
        <v>282.27</v>
      </c>
      <c r="G1129" s="26">
        <v>15</v>
      </c>
    </row>
    <row r="1130" spans="1:7" ht="28.5" x14ac:dyDescent="0.2">
      <c r="A1130" s="46" t="s">
        <v>12501</v>
      </c>
      <c r="B1130" s="47" t="s">
        <v>12502</v>
      </c>
      <c r="C1130" s="48" t="s">
        <v>17</v>
      </c>
      <c r="D1130" s="49">
        <v>488.66</v>
      </c>
      <c r="E1130" s="49">
        <v>25.7</v>
      </c>
      <c r="F1130" s="49">
        <v>514.36</v>
      </c>
      <c r="G1130" s="26">
        <v>15</v>
      </c>
    </row>
    <row r="1131" spans="1:7" ht="28.5" x14ac:dyDescent="0.2">
      <c r="A1131" s="46" t="s">
        <v>12503</v>
      </c>
      <c r="B1131" s="47" t="s">
        <v>12504</v>
      </c>
      <c r="C1131" s="48" t="s">
        <v>17</v>
      </c>
      <c r="D1131" s="49">
        <v>410.38</v>
      </c>
      <c r="E1131" s="49">
        <v>25.7</v>
      </c>
      <c r="F1131" s="49">
        <v>436.08</v>
      </c>
      <c r="G1131" s="26">
        <v>15</v>
      </c>
    </row>
    <row r="1132" spans="1:7" ht="28.5" x14ac:dyDescent="0.2">
      <c r="A1132" s="46" t="s">
        <v>12505</v>
      </c>
      <c r="B1132" s="47" t="s">
        <v>12506</v>
      </c>
      <c r="C1132" s="48" t="s">
        <v>17</v>
      </c>
      <c r="D1132" s="49">
        <v>291.47000000000003</v>
      </c>
      <c r="E1132" s="49">
        <v>52.2</v>
      </c>
      <c r="F1132" s="49">
        <v>343.67</v>
      </c>
      <c r="G1132" s="26">
        <v>15</v>
      </c>
    </row>
    <row r="1133" spans="1:7" x14ac:dyDescent="0.2">
      <c r="A1133" s="46" t="s">
        <v>12507</v>
      </c>
      <c r="B1133" s="47" t="s">
        <v>12508</v>
      </c>
      <c r="C1133" s="48"/>
      <c r="D1133" s="49"/>
      <c r="E1133" s="49"/>
      <c r="F1133" s="49"/>
    </row>
    <row r="1134" spans="1:7" ht="42.75" x14ac:dyDescent="0.2">
      <c r="A1134" s="46" t="s">
        <v>12509</v>
      </c>
      <c r="B1134" s="47" t="s">
        <v>12510</v>
      </c>
      <c r="C1134" s="48" t="s">
        <v>17</v>
      </c>
      <c r="D1134" s="49">
        <v>1485</v>
      </c>
      <c r="E1134" s="49"/>
      <c r="F1134" s="49">
        <v>1485</v>
      </c>
      <c r="G1134" s="26">
        <v>15</v>
      </c>
    </row>
    <row r="1135" spans="1:7" ht="28.5" x14ac:dyDescent="0.2">
      <c r="A1135" s="46" t="s">
        <v>12511</v>
      </c>
      <c r="B1135" s="47" t="s">
        <v>12512</v>
      </c>
      <c r="C1135" s="48" t="s">
        <v>17</v>
      </c>
      <c r="D1135" s="49">
        <v>333.78</v>
      </c>
      <c r="E1135" s="49"/>
      <c r="F1135" s="49">
        <v>333.78</v>
      </c>
      <c r="G1135" s="26">
        <v>15</v>
      </c>
    </row>
    <row r="1136" spans="1:7" ht="28.5" x14ac:dyDescent="0.2">
      <c r="A1136" s="46" t="s">
        <v>12513</v>
      </c>
      <c r="B1136" s="47" t="s">
        <v>12514</v>
      </c>
      <c r="C1136" s="48" t="s">
        <v>17</v>
      </c>
      <c r="D1136" s="49">
        <v>558.78</v>
      </c>
      <c r="E1136" s="49">
        <v>319.47000000000003</v>
      </c>
      <c r="F1136" s="49">
        <v>878.25</v>
      </c>
      <c r="G1136" s="26">
        <v>15</v>
      </c>
    </row>
    <row r="1137" spans="1:7" ht="42.75" x14ac:dyDescent="0.2">
      <c r="A1137" s="46" t="s">
        <v>12515</v>
      </c>
      <c r="B1137" s="47" t="s">
        <v>12516</v>
      </c>
      <c r="C1137" s="48" t="s">
        <v>17</v>
      </c>
      <c r="D1137" s="49">
        <v>373.9</v>
      </c>
      <c r="E1137" s="49">
        <v>319.47000000000003</v>
      </c>
      <c r="F1137" s="49">
        <v>693.37</v>
      </c>
      <c r="G1137" s="26">
        <v>15</v>
      </c>
    </row>
    <row r="1138" spans="1:7" x14ac:dyDescent="0.2">
      <c r="A1138" s="46" t="s">
        <v>12517</v>
      </c>
      <c r="B1138" s="47" t="s">
        <v>12518</v>
      </c>
      <c r="C1138" s="48"/>
      <c r="D1138" s="49"/>
      <c r="E1138" s="49"/>
      <c r="F1138" s="49"/>
    </row>
    <row r="1139" spans="1:7" ht="28.5" x14ac:dyDescent="0.2">
      <c r="A1139" s="46" t="s">
        <v>12519</v>
      </c>
      <c r="B1139" s="47" t="s">
        <v>12520</v>
      </c>
      <c r="C1139" s="48" t="s">
        <v>17</v>
      </c>
      <c r="D1139" s="49">
        <v>159.66</v>
      </c>
      <c r="E1139" s="49"/>
      <c r="F1139" s="49">
        <v>159.66</v>
      </c>
      <c r="G1139" s="26">
        <v>15</v>
      </c>
    </row>
    <row r="1140" spans="1:7" ht="28.5" x14ac:dyDescent="0.2">
      <c r="A1140" s="46" t="s">
        <v>12521</v>
      </c>
      <c r="B1140" s="47" t="s">
        <v>12522</v>
      </c>
      <c r="C1140" s="48" t="s">
        <v>17</v>
      </c>
      <c r="D1140" s="49">
        <v>202.02</v>
      </c>
      <c r="E1140" s="49"/>
      <c r="F1140" s="49">
        <v>202.02</v>
      </c>
      <c r="G1140" s="26">
        <v>15</v>
      </c>
    </row>
    <row r="1141" spans="1:7" ht="28.5" x14ac:dyDescent="0.2">
      <c r="A1141" s="46" t="s">
        <v>12523</v>
      </c>
      <c r="B1141" s="47" t="s">
        <v>12524</v>
      </c>
      <c r="C1141" s="48"/>
      <c r="D1141" s="49"/>
      <c r="E1141" s="49"/>
      <c r="F1141" s="49"/>
    </row>
    <row r="1142" spans="1:7" ht="42.75" x14ac:dyDescent="0.2">
      <c r="A1142" s="46" t="s">
        <v>12525</v>
      </c>
      <c r="B1142" s="47" t="s">
        <v>12526</v>
      </c>
      <c r="C1142" s="48" t="s">
        <v>17</v>
      </c>
      <c r="D1142" s="49">
        <v>157.15</v>
      </c>
      <c r="E1142" s="49">
        <v>109.59</v>
      </c>
      <c r="F1142" s="49">
        <v>266.74</v>
      </c>
      <c r="G1142" s="26">
        <v>15</v>
      </c>
    </row>
    <row r="1143" spans="1:7" ht="28.5" x14ac:dyDescent="0.2">
      <c r="A1143" s="46" t="s">
        <v>12527</v>
      </c>
      <c r="B1143" s="47" t="s">
        <v>12528</v>
      </c>
      <c r="C1143" s="48" t="s">
        <v>17</v>
      </c>
      <c r="D1143" s="49">
        <v>514.49</v>
      </c>
      <c r="E1143" s="49"/>
      <c r="F1143" s="49">
        <v>514.49</v>
      </c>
      <c r="G1143" s="26">
        <v>15</v>
      </c>
    </row>
    <row r="1144" spans="1:7" x14ac:dyDescent="0.2">
      <c r="A1144" s="46" t="s">
        <v>12529</v>
      </c>
      <c r="B1144" s="47" t="s">
        <v>12530</v>
      </c>
      <c r="C1144" s="48"/>
      <c r="D1144" s="49"/>
      <c r="E1144" s="49"/>
      <c r="F1144" s="49"/>
    </row>
    <row r="1145" spans="1:7" x14ac:dyDescent="0.2">
      <c r="A1145" s="46" t="s">
        <v>12531</v>
      </c>
      <c r="B1145" s="47" t="s">
        <v>12532</v>
      </c>
      <c r="C1145" s="48" t="s">
        <v>17</v>
      </c>
      <c r="D1145" s="49">
        <v>788.21</v>
      </c>
      <c r="E1145" s="49"/>
      <c r="F1145" s="49">
        <v>788.21</v>
      </c>
      <c r="G1145" s="26">
        <v>15</v>
      </c>
    </row>
    <row r="1146" spans="1:7" x14ac:dyDescent="0.2">
      <c r="A1146" s="46" t="s">
        <v>12533</v>
      </c>
      <c r="B1146" s="47" t="s">
        <v>12534</v>
      </c>
      <c r="C1146" s="48"/>
      <c r="D1146" s="49"/>
      <c r="E1146" s="49"/>
      <c r="F1146" s="49"/>
    </row>
    <row r="1147" spans="1:7" x14ac:dyDescent="0.2">
      <c r="A1147" s="46" t="s">
        <v>12535</v>
      </c>
      <c r="B1147" s="47" t="s">
        <v>12536</v>
      </c>
      <c r="C1147" s="48" t="s">
        <v>26</v>
      </c>
      <c r="D1147" s="49">
        <v>48.71</v>
      </c>
      <c r="E1147" s="49">
        <v>8.8699999999999992</v>
      </c>
      <c r="F1147" s="49">
        <v>57.58</v>
      </c>
      <c r="G1147" s="26">
        <v>15</v>
      </c>
    </row>
    <row r="1148" spans="1:7" x14ac:dyDescent="0.2">
      <c r="A1148" s="46" t="s">
        <v>12537</v>
      </c>
      <c r="B1148" s="47" t="s">
        <v>12538</v>
      </c>
      <c r="C1148" s="48" t="s">
        <v>26</v>
      </c>
      <c r="D1148" s="49">
        <v>66.760000000000005</v>
      </c>
      <c r="E1148" s="49">
        <v>8.8699999999999992</v>
      </c>
      <c r="F1148" s="49">
        <v>75.63</v>
      </c>
      <c r="G1148" s="26">
        <v>15</v>
      </c>
    </row>
    <row r="1149" spans="1:7" ht="28.5" x14ac:dyDescent="0.2">
      <c r="A1149" s="46" t="s">
        <v>12539</v>
      </c>
      <c r="B1149" s="47" t="s">
        <v>12540</v>
      </c>
      <c r="C1149" s="48" t="s">
        <v>26</v>
      </c>
      <c r="D1149" s="49">
        <v>30.38</v>
      </c>
      <c r="E1149" s="49">
        <v>11.6</v>
      </c>
      <c r="F1149" s="49">
        <v>41.98</v>
      </c>
      <c r="G1149" s="26">
        <v>15</v>
      </c>
    </row>
    <row r="1150" spans="1:7" ht="42.75" x14ac:dyDescent="0.2">
      <c r="A1150" s="46" t="s">
        <v>12541</v>
      </c>
      <c r="B1150" s="47" t="s">
        <v>12542</v>
      </c>
      <c r="C1150" s="48" t="s">
        <v>26</v>
      </c>
      <c r="D1150" s="49">
        <v>36.81</v>
      </c>
      <c r="E1150" s="49">
        <v>11.6</v>
      </c>
      <c r="F1150" s="49">
        <v>48.41</v>
      </c>
      <c r="G1150" s="26">
        <v>15</v>
      </c>
    </row>
    <row r="1151" spans="1:7" ht="42.75" x14ac:dyDescent="0.2">
      <c r="A1151" s="46" t="s">
        <v>12543</v>
      </c>
      <c r="B1151" s="47" t="s">
        <v>12544</v>
      </c>
      <c r="C1151" s="48" t="s">
        <v>26</v>
      </c>
      <c r="D1151" s="49">
        <v>52.27</v>
      </c>
      <c r="E1151" s="49">
        <v>8.8699999999999992</v>
      </c>
      <c r="F1151" s="49">
        <v>61.14</v>
      </c>
      <c r="G1151" s="26">
        <v>15</v>
      </c>
    </row>
    <row r="1152" spans="1:7" ht="28.5" x14ac:dyDescent="0.2">
      <c r="A1152" s="46" t="s">
        <v>12545</v>
      </c>
      <c r="B1152" s="47" t="s">
        <v>12546</v>
      </c>
      <c r="C1152" s="48" t="s">
        <v>26</v>
      </c>
      <c r="D1152" s="49">
        <v>23.41</v>
      </c>
      <c r="E1152" s="49">
        <v>3.52</v>
      </c>
      <c r="F1152" s="49">
        <v>26.93</v>
      </c>
      <c r="G1152" s="26">
        <v>15</v>
      </c>
    </row>
    <row r="1153" spans="1:7" x14ac:dyDescent="0.2">
      <c r="A1153" s="46" t="s">
        <v>12547</v>
      </c>
      <c r="B1153" s="47" t="s">
        <v>12548</v>
      </c>
      <c r="C1153" s="48" t="s">
        <v>26</v>
      </c>
      <c r="D1153" s="49">
        <v>11.15</v>
      </c>
      <c r="E1153" s="49"/>
      <c r="F1153" s="49">
        <v>11.15</v>
      </c>
      <c r="G1153" s="26">
        <v>15</v>
      </c>
    </row>
    <row r="1154" spans="1:7" ht="28.5" x14ac:dyDescent="0.2">
      <c r="A1154" s="46" t="s">
        <v>12549</v>
      </c>
      <c r="B1154" s="47" t="s">
        <v>12550</v>
      </c>
      <c r="C1154" s="48" t="s">
        <v>26</v>
      </c>
      <c r="D1154" s="49">
        <v>82.57</v>
      </c>
      <c r="E1154" s="49"/>
      <c r="F1154" s="49">
        <v>82.57</v>
      </c>
      <c r="G1154" s="26">
        <v>15</v>
      </c>
    </row>
    <row r="1155" spans="1:7" x14ac:dyDescent="0.2">
      <c r="A1155" s="46" t="s">
        <v>12551</v>
      </c>
      <c r="B1155" s="47" t="s">
        <v>12552</v>
      </c>
      <c r="C1155" s="48"/>
      <c r="D1155" s="49"/>
      <c r="E1155" s="49"/>
      <c r="F1155" s="49"/>
    </row>
    <row r="1156" spans="1:7" ht="28.5" x14ac:dyDescent="0.2">
      <c r="A1156" s="46" t="s">
        <v>12553</v>
      </c>
      <c r="B1156" s="47" t="s">
        <v>12554</v>
      </c>
      <c r="C1156" s="48" t="s">
        <v>26</v>
      </c>
      <c r="D1156" s="49">
        <v>218.27</v>
      </c>
      <c r="E1156" s="49">
        <v>9.56</v>
      </c>
      <c r="F1156" s="49">
        <v>227.83</v>
      </c>
      <c r="G1156" s="26">
        <v>15</v>
      </c>
    </row>
    <row r="1157" spans="1:7" ht="28.5" x14ac:dyDescent="0.2">
      <c r="A1157" s="46" t="s">
        <v>12555</v>
      </c>
      <c r="B1157" s="47" t="s">
        <v>12556</v>
      </c>
      <c r="C1157" s="48" t="s">
        <v>26</v>
      </c>
      <c r="D1157" s="49">
        <v>52.02</v>
      </c>
      <c r="E1157" s="49">
        <v>8.8699999999999992</v>
      </c>
      <c r="F1157" s="49">
        <v>60.89</v>
      </c>
      <c r="G1157" s="26">
        <v>15</v>
      </c>
    </row>
    <row r="1158" spans="1:7" x14ac:dyDescent="0.2">
      <c r="A1158" s="46" t="s">
        <v>12557</v>
      </c>
      <c r="B1158" s="47" t="s">
        <v>12558</v>
      </c>
      <c r="C1158" s="48"/>
      <c r="D1158" s="49"/>
      <c r="E1158" s="49"/>
      <c r="F1158" s="49"/>
    </row>
    <row r="1159" spans="1:7" x14ac:dyDescent="0.2">
      <c r="A1159" s="46" t="s">
        <v>12559</v>
      </c>
      <c r="B1159" s="47" t="s">
        <v>12560</v>
      </c>
      <c r="C1159" s="48" t="s">
        <v>17</v>
      </c>
      <c r="D1159" s="49">
        <v>12.63</v>
      </c>
      <c r="E1159" s="49">
        <v>10.07</v>
      </c>
      <c r="F1159" s="49">
        <v>22.7</v>
      </c>
      <c r="G1159" s="26">
        <v>15</v>
      </c>
    </row>
    <row r="1160" spans="1:7" x14ac:dyDescent="0.2">
      <c r="A1160" s="46" t="s">
        <v>12561</v>
      </c>
      <c r="B1160" s="47" t="s">
        <v>12562</v>
      </c>
      <c r="C1160" s="48" t="s">
        <v>17</v>
      </c>
      <c r="D1160" s="49">
        <v>4.12</v>
      </c>
      <c r="E1160" s="49">
        <v>35.25</v>
      </c>
      <c r="F1160" s="49">
        <v>39.369999999999997</v>
      </c>
      <c r="G1160" s="26">
        <v>15</v>
      </c>
    </row>
    <row r="1161" spans="1:7" ht="28.5" x14ac:dyDescent="0.2">
      <c r="A1161" s="46" t="s">
        <v>12563</v>
      </c>
      <c r="B1161" s="47" t="s">
        <v>12564</v>
      </c>
      <c r="C1161" s="48" t="s">
        <v>17</v>
      </c>
      <c r="D1161" s="49"/>
      <c r="E1161" s="49">
        <v>76.8</v>
      </c>
      <c r="F1161" s="49">
        <v>76.8</v>
      </c>
      <c r="G1161" s="26">
        <v>15</v>
      </c>
    </row>
    <row r="1162" spans="1:7" x14ac:dyDescent="0.2">
      <c r="A1162" s="46" t="s">
        <v>12565</v>
      </c>
      <c r="B1162" s="47" t="s">
        <v>12566</v>
      </c>
      <c r="C1162" s="48" t="s">
        <v>19</v>
      </c>
      <c r="D1162" s="49">
        <v>56.98</v>
      </c>
      <c r="E1162" s="49"/>
      <c r="F1162" s="49">
        <v>56.98</v>
      </c>
      <c r="G1162" s="26">
        <v>15</v>
      </c>
    </row>
    <row r="1163" spans="1:7" x14ac:dyDescent="0.2">
      <c r="A1163" s="46" t="s">
        <v>12567</v>
      </c>
      <c r="B1163" s="47" t="s">
        <v>12568</v>
      </c>
      <c r="C1163" s="48" t="s">
        <v>26</v>
      </c>
      <c r="D1163" s="49"/>
      <c r="E1163" s="49">
        <v>12.83</v>
      </c>
      <c r="F1163" s="49">
        <v>12.83</v>
      </c>
      <c r="G1163" s="26">
        <v>15</v>
      </c>
    </row>
    <row r="1164" spans="1:7" x14ac:dyDescent="0.2">
      <c r="A1164" s="46" t="s">
        <v>12569</v>
      </c>
      <c r="B1164" s="47" t="s">
        <v>12570</v>
      </c>
      <c r="C1164" s="48" t="s">
        <v>26</v>
      </c>
      <c r="D1164" s="49">
        <v>16.77</v>
      </c>
      <c r="E1164" s="49">
        <v>13.82</v>
      </c>
      <c r="F1164" s="49">
        <v>30.59</v>
      </c>
      <c r="G1164" s="26">
        <v>15</v>
      </c>
    </row>
    <row r="1165" spans="1:7" ht="28.5" x14ac:dyDescent="0.2">
      <c r="A1165" s="46" t="s">
        <v>12571</v>
      </c>
      <c r="B1165" s="47" t="s">
        <v>12572</v>
      </c>
      <c r="C1165" s="48" t="s">
        <v>26</v>
      </c>
      <c r="D1165" s="49">
        <v>16.440000000000001</v>
      </c>
      <c r="E1165" s="49">
        <v>13.82</v>
      </c>
      <c r="F1165" s="49">
        <v>30.26</v>
      </c>
      <c r="G1165" s="26">
        <v>15</v>
      </c>
    </row>
    <row r="1166" spans="1:7" x14ac:dyDescent="0.2">
      <c r="A1166" s="46" t="s">
        <v>12573</v>
      </c>
      <c r="B1166" s="47" t="s">
        <v>12574</v>
      </c>
      <c r="C1166" s="48" t="s">
        <v>26</v>
      </c>
      <c r="D1166" s="49">
        <v>55.72</v>
      </c>
      <c r="E1166" s="49">
        <v>3.52</v>
      </c>
      <c r="F1166" s="49">
        <v>59.24</v>
      </c>
      <c r="G1166" s="26">
        <v>15</v>
      </c>
    </row>
    <row r="1167" spans="1:7" x14ac:dyDescent="0.2">
      <c r="A1167" s="46" t="s">
        <v>12575</v>
      </c>
      <c r="B1167" s="47" t="s">
        <v>12576</v>
      </c>
      <c r="C1167" s="48" t="s">
        <v>26</v>
      </c>
      <c r="D1167" s="49">
        <v>14.72</v>
      </c>
      <c r="E1167" s="49">
        <v>1.76</v>
      </c>
      <c r="F1167" s="49">
        <v>16.48</v>
      </c>
      <c r="G1167" s="26">
        <v>15</v>
      </c>
    </row>
    <row r="1168" spans="1:7" x14ac:dyDescent="0.2">
      <c r="A1168" s="46" t="s">
        <v>12577</v>
      </c>
      <c r="B1168" s="47" t="s">
        <v>12578</v>
      </c>
      <c r="C1168" s="48" t="s">
        <v>26</v>
      </c>
      <c r="D1168" s="49">
        <v>38.729999999999997</v>
      </c>
      <c r="E1168" s="49">
        <v>7.56</v>
      </c>
      <c r="F1168" s="49">
        <v>46.29</v>
      </c>
      <c r="G1168" s="26">
        <v>15</v>
      </c>
    </row>
    <row r="1169" spans="1:7" x14ac:dyDescent="0.2">
      <c r="A1169" s="46" t="s">
        <v>12579</v>
      </c>
      <c r="B1169" s="47" t="s">
        <v>12580</v>
      </c>
      <c r="C1169" s="48"/>
      <c r="D1169" s="49"/>
      <c r="E1169" s="49"/>
      <c r="F1169" s="49"/>
    </row>
    <row r="1170" spans="1:7" x14ac:dyDescent="0.2">
      <c r="A1170" s="46" t="s">
        <v>12581</v>
      </c>
      <c r="B1170" s="47" t="s">
        <v>12582</v>
      </c>
      <c r="C1170" s="48"/>
      <c r="D1170" s="49"/>
      <c r="E1170" s="49"/>
      <c r="F1170" s="49"/>
    </row>
    <row r="1171" spans="1:7" x14ac:dyDescent="0.2">
      <c r="A1171" s="46" t="s">
        <v>12583</v>
      </c>
      <c r="B1171" s="47" t="s">
        <v>12584</v>
      </c>
      <c r="C1171" s="48" t="s">
        <v>17</v>
      </c>
      <c r="D1171" s="49">
        <v>57.91</v>
      </c>
      <c r="E1171" s="49">
        <v>30.21</v>
      </c>
      <c r="F1171" s="49">
        <v>88.12</v>
      </c>
      <c r="G1171" s="26">
        <v>15</v>
      </c>
    </row>
    <row r="1172" spans="1:7" ht="28.5" x14ac:dyDescent="0.2">
      <c r="A1172" s="46" t="s">
        <v>12585</v>
      </c>
      <c r="B1172" s="47" t="s">
        <v>12586</v>
      </c>
      <c r="C1172" s="48" t="s">
        <v>17</v>
      </c>
      <c r="D1172" s="49">
        <v>75.12</v>
      </c>
      <c r="E1172" s="49">
        <v>60.42</v>
      </c>
      <c r="F1172" s="49">
        <v>135.54</v>
      </c>
      <c r="G1172" s="26">
        <v>15</v>
      </c>
    </row>
    <row r="1173" spans="1:7" ht="28.5" x14ac:dyDescent="0.2">
      <c r="A1173" s="46" t="s">
        <v>12587</v>
      </c>
      <c r="B1173" s="47" t="s">
        <v>12588</v>
      </c>
      <c r="C1173" s="48" t="s">
        <v>17</v>
      </c>
      <c r="D1173" s="49">
        <v>104.1</v>
      </c>
      <c r="E1173" s="49">
        <v>65.45</v>
      </c>
      <c r="F1173" s="49">
        <v>169.55</v>
      </c>
      <c r="G1173" s="26">
        <v>15</v>
      </c>
    </row>
    <row r="1174" spans="1:7" x14ac:dyDescent="0.2">
      <c r="A1174" s="46" t="s">
        <v>12589</v>
      </c>
      <c r="B1174" s="47" t="s">
        <v>12590</v>
      </c>
      <c r="C1174" s="48" t="s">
        <v>26</v>
      </c>
      <c r="D1174" s="49">
        <v>20.52</v>
      </c>
      <c r="E1174" s="49">
        <v>20.14</v>
      </c>
      <c r="F1174" s="49">
        <v>40.659999999999997</v>
      </c>
      <c r="G1174" s="26">
        <v>15</v>
      </c>
    </row>
    <row r="1175" spans="1:7" ht="28.5" x14ac:dyDescent="0.2">
      <c r="A1175" s="46" t="s">
        <v>12591</v>
      </c>
      <c r="B1175" s="47" t="s">
        <v>12592</v>
      </c>
      <c r="C1175" s="48" t="s">
        <v>17</v>
      </c>
      <c r="D1175" s="49">
        <v>139.41</v>
      </c>
      <c r="E1175" s="49">
        <v>60.42</v>
      </c>
      <c r="F1175" s="49">
        <v>199.83</v>
      </c>
      <c r="G1175" s="26">
        <v>15</v>
      </c>
    </row>
    <row r="1176" spans="1:7" ht="28.5" x14ac:dyDescent="0.2">
      <c r="A1176" s="46" t="s">
        <v>12593</v>
      </c>
      <c r="B1176" s="47" t="s">
        <v>12594</v>
      </c>
      <c r="C1176" s="48" t="s">
        <v>17</v>
      </c>
      <c r="D1176" s="49">
        <v>106.03</v>
      </c>
      <c r="E1176" s="49">
        <v>30.21</v>
      </c>
      <c r="F1176" s="49">
        <v>136.24</v>
      </c>
      <c r="G1176" s="26">
        <v>15</v>
      </c>
    </row>
    <row r="1177" spans="1:7" x14ac:dyDescent="0.2">
      <c r="A1177" s="46" t="s">
        <v>12595</v>
      </c>
      <c r="B1177" s="47" t="s">
        <v>12596</v>
      </c>
      <c r="C1177" s="48"/>
      <c r="D1177" s="49"/>
      <c r="E1177" s="49"/>
      <c r="F1177" s="49"/>
    </row>
    <row r="1178" spans="1:7" x14ac:dyDescent="0.2">
      <c r="A1178" s="46" t="s">
        <v>12597</v>
      </c>
      <c r="B1178" s="47" t="s">
        <v>12598</v>
      </c>
      <c r="C1178" s="48" t="s">
        <v>17</v>
      </c>
      <c r="D1178" s="49">
        <v>157.08000000000001</v>
      </c>
      <c r="E1178" s="49"/>
      <c r="F1178" s="49">
        <v>157.08000000000001</v>
      </c>
      <c r="G1178" s="26">
        <v>15</v>
      </c>
    </row>
    <row r="1179" spans="1:7" ht="28.5" x14ac:dyDescent="0.2">
      <c r="A1179" s="46" t="s">
        <v>12599</v>
      </c>
      <c r="B1179" s="47" t="s">
        <v>12600</v>
      </c>
      <c r="C1179" s="48" t="s">
        <v>17</v>
      </c>
      <c r="D1179" s="49">
        <v>127.87</v>
      </c>
      <c r="E1179" s="49"/>
      <c r="F1179" s="49">
        <v>127.87</v>
      </c>
      <c r="G1179" s="26">
        <v>15</v>
      </c>
    </row>
    <row r="1180" spans="1:7" ht="28.5" x14ac:dyDescent="0.2">
      <c r="A1180" s="46" t="s">
        <v>12601</v>
      </c>
      <c r="B1180" s="47" t="s">
        <v>12602</v>
      </c>
      <c r="C1180" s="48" t="s">
        <v>17</v>
      </c>
      <c r="D1180" s="49">
        <v>105.2</v>
      </c>
      <c r="E1180" s="49"/>
      <c r="F1180" s="49">
        <v>105.2</v>
      </c>
      <c r="G1180" s="26">
        <v>15</v>
      </c>
    </row>
    <row r="1181" spans="1:7" x14ac:dyDescent="0.2">
      <c r="A1181" s="46" t="s">
        <v>12603</v>
      </c>
      <c r="B1181" s="47" t="s">
        <v>12604</v>
      </c>
      <c r="C1181" s="48"/>
      <c r="D1181" s="49"/>
      <c r="E1181" s="49"/>
      <c r="F1181" s="49"/>
    </row>
    <row r="1182" spans="1:7" ht="28.5" x14ac:dyDescent="0.2">
      <c r="A1182" s="46" t="s">
        <v>12605</v>
      </c>
      <c r="B1182" s="47" t="s">
        <v>12606</v>
      </c>
      <c r="C1182" s="48" t="s">
        <v>17</v>
      </c>
      <c r="D1182" s="49">
        <v>122.54</v>
      </c>
      <c r="E1182" s="49"/>
      <c r="F1182" s="49">
        <v>122.54</v>
      </c>
      <c r="G1182" s="26">
        <v>15</v>
      </c>
    </row>
    <row r="1183" spans="1:7" ht="28.5" x14ac:dyDescent="0.2">
      <c r="A1183" s="46" t="s">
        <v>12607</v>
      </c>
      <c r="B1183" s="47" t="s">
        <v>12608</v>
      </c>
      <c r="C1183" s="48" t="s">
        <v>17</v>
      </c>
      <c r="D1183" s="49">
        <v>177.48</v>
      </c>
      <c r="E1183" s="49"/>
      <c r="F1183" s="49">
        <v>177.48</v>
      </c>
      <c r="G1183" s="26">
        <v>15</v>
      </c>
    </row>
    <row r="1184" spans="1:7" x14ac:dyDescent="0.2">
      <c r="A1184" s="46" t="s">
        <v>12609</v>
      </c>
      <c r="B1184" s="47" t="s">
        <v>12610</v>
      </c>
      <c r="C1184" s="48" t="s">
        <v>17</v>
      </c>
      <c r="D1184" s="49">
        <v>115.1</v>
      </c>
      <c r="E1184" s="49"/>
      <c r="F1184" s="49">
        <v>115.1</v>
      </c>
      <c r="G1184" s="26">
        <v>15</v>
      </c>
    </row>
    <row r="1185" spans="1:7" x14ac:dyDescent="0.2">
      <c r="A1185" s="46" t="s">
        <v>12611</v>
      </c>
      <c r="B1185" s="47" t="s">
        <v>12612</v>
      </c>
      <c r="C1185" s="48" t="s">
        <v>17</v>
      </c>
      <c r="D1185" s="49">
        <v>178.83</v>
      </c>
      <c r="E1185" s="49"/>
      <c r="F1185" s="49">
        <v>178.83</v>
      </c>
      <c r="G1185" s="26">
        <v>15</v>
      </c>
    </row>
    <row r="1186" spans="1:7" x14ac:dyDescent="0.2">
      <c r="A1186" s="46" t="s">
        <v>12613</v>
      </c>
      <c r="B1186" s="47" t="s">
        <v>12614</v>
      </c>
      <c r="C1186" s="48" t="s">
        <v>17</v>
      </c>
      <c r="D1186" s="49">
        <v>102.93</v>
      </c>
      <c r="E1186" s="49"/>
      <c r="F1186" s="49">
        <v>102.93</v>
      </c>
      <c r="G1186" s="26">
        <v>15</v>
      </c>
    </row>
    <row r="1187" spans="1:7" ht="28.5" x14ac:dyDescent="0.2">
      <c r="A1187" s="46" t="s">
        <v>12615</v>
      </c>
      <c r="B1187" s="47" t="s">
        <v>12616</v>
      </c>
      <c r="C1187" s="48" t="s">
        <v>17</v>
      </c>
      <c r="D1187" s="49">
        <v>326.83999999999997</v>
      </c>
      <c r="E1187" s="49"/>
      <c r="F1187" s="49">
        <v>326.83999999999997</v>
      </c>
      <c r="G1187" s="26">
        <v>15</v>
      </c>
    </row>
    <row r="1188" spans="1:7" ht="28.5" x14ac:dyDescent="0.2">
      <c r="A1188" s="46" t="s">
        <v>12617</v>
      </c>
      <c r="B1188" s="47" t="s">
        <v>12618</v>
      </c>
      <c r="C1188" s="48" t="s">
        <v>17</v>
      </c>
      <c r="D1188" s="49">
        <v>280.47000000000003</v>
      </c>
      <c r="E1188" s="49"/>
      <c r="F1188" s="49">
        <v>280.47000000000003</v>
      </c>
      <c r="G1188" s="26">
        <v>15</v>
      </c>
    </row>
    <row r="1189" spans="1:7" ht="28.5" x14ac:dyDescent="0.2">
      <c r="A1189" s="46" t="s">
        <v>12619</v>
      </c>
      <c r="B1189" s="47" t="s">
        <v>12620</v>
      </c>
      <c r="C1189" s="48" t="s">
        <v>17</v>
      </c>
      <c r="D1189" s="49">
        <v>359.22</v>
      </c>
      <c r="E1189" s="49"/>
      <c r="F1189" s="49">
        <v>359.22</v>
      </c>
      <c r="G1189" s="26">
        <v>15</v>
      </c>
    </row>
    <row r="1190" spans="1:7" x14ac:dyDescent="0.2">
      <c r="A1190" s="46" t="s">
        <v>12621</v>
      </c>
      <c r="B1190" s="47" t="s">
        <v>12622</v>
      </c>
      <c r="C1190" s="48"/>
      <c r="D1190" s="49"/>
      <c r="E1190" s="49"/>
      <c r="F1190" s="49"/>
    </row>
    <row r="1191" spans="1:7" ht="28.5" x14ac:dyDescent="0.2">
      <c r="A1191" s="46" t="s">
        <v>12623</v>
      </c>
      <c r="B1191" s="47" t="s">
        <v>12624</v>
      </c>
      <c r="C1191" s="48" t="s">
        <v>17</v>
      </c>
      <c r="D1191" s="49">
        <v>875.01</v>
      </c>
      <c r="E1191" s="49"/>
      <c r="F1191" s="49">
        <v>875.01</v>
      </c>
      <c r="G1191" s="26">
        <v>15</v>
      </c>
    </row>
    <row r="1192" spans="1:7" ht="28.5" x14ac:dyDescent="0.2">
      <c r="A1192" s="46" t="s">
        <v>12625</v>
      </c>
      <c r="B1192" s="47" t="s">
        <v>12626</v>
      </c>
      <c r="C1192" s="48" t="s">
        <v>17</v>
      </c>
      <c r="D1192" s="49">
        <v>434.69</v>
      </c>
      <c r="E1192" s="49"/>
      <c r="F1192" s="49">
        <v>434.69</v>
      </c>
      <c r="G1192" s="26">
        <v>15</v>
      </c>
    </row>
    <row r="1193" spans="1:7" x14ac:dyDescent="0.2">
      <c r="A1193" s="46" t="s">
        <v>12627</v>
      </c>
      <c r="B1193" s="47" t="s">
        <v>12628</v>
      </c>
      <c r="C1193" s="48"/>
      <c r="D1193" s="49"/>
      <c r="E1193" s="49"/>
      <c r="F1193" s="49"/>
    </row>
    <row r="1194" spans="1:7" ht="28.5" x14ac:dyDescent="0.2">
      <c r="A1194" s="46" t="s">
        <v>12629</v>
      </c>
      <c r="B1194" s="47" t="s">
        <v>12630</v>
      </c>
      <c r="C1194" s="48" t="s">
        <v>17</v>
      </c>
      <c r="D1194" s="49">
        <v>259.10000000000002</v>
      </c>
      <c r="E1194" s="49">
        <v>145.18</v>
      </c>
      <c r="F1194" s="49">
        <v>404.28</v>
      </c>
      <c r="G1194" s="26">
        <v>15</v>
      </c>
    </row>
    <row r="1195" spans="1:7" ht="28.5" x14ac:dyDescent="0.2">
      <c r="A1195" s="46" t="s">
        <v>12631</v>
      </c>
      <c r="B1195" s="47" t="s">
        <v>12632</v>
      </c>
      <c r="C1195" s="48" t="s">
        <v>17</v>
      </c>
      <c r="D1195" s="49">
        <v>827.02</v>
      </c>
      <c r="E1195" s="49"/>
      <c r="F1195" s="49">
        <v>827.02</v>
      </c>
      <c r="G1195" s="26">
        <v>15</v>
      </c>
    </row>
    <row r="1196" spans="1:7" ht="28.5" x14ac:dyDescent="0.2">
      <c r="A1196" s="46" t="s">
        <v>12633</v>
      </c>
      <c r="B1196" s="47" t="s">
        <v>12634</v>
      </c>
      <c r="C1196" s="48" t="s">
        <v>17</v>
      </c>
      <c r="D1196" s="49">
        <v>651.12</v>
      </c>
      <c r="E1196" s="49"/>
      <c r="F1196" s="49">
        <v>651.12</v>
      </c>
      <c r="G1196" s="26">
        <v>15</v>
      </c>
    </row>
    <row r="1197" spans="1:7" ht="28.5" x14ac:dyDescent="0.2">
      <c r="A1197" s="46" t="s">
        <v>12635</v>
      </c>
      <c r="B1197" s="47" t="s">
        <v>12636</v>
      </c>
      <c r="C1197" s="48" t="s">
        <v>17</v>
      </c>
      <c r="D1197" s="49">
        <v>1085.2</v>
      </c>
      <c r="E1197" s="49"/>
      <c r="F1197" s="49">
        <v>1085.2</v>
      </c>
      <c r="G1197" s="26">
        <v>15</v>
      </c>
    </row>
    <row r="1198" spans="1:7" x14ac:dyDescent="0.2">
      <c r="A1198" s="46" t="s">
        <v>12637</v>
      </c>
      <c r="B1198" s="47" t="s">
        <v>12638</v>
      </c>
      <c r="C1198" s="48"/>
      <c r="D1198" s="49"/>
      <c r="E1198" s="49"/>
      <c r="F1198" s="49"/>
    </row>
    <row r="1199" spans="1:7" x14ac:dyDescent="0.2">
      <c r="A1199" s="46" t="s">
        <v>12639</v>
      </c>
      <c r="B1199" s="47" t="s">
        <v>12640</v>
      </c>
      <c r="C1199" s="48" t="s">
        <v>17</v>
      </c>
      <c r="D1199" s="49">
        <v>69.930000000000007</v>
      </c>
      <c r="E1199" s="49">
        <v>7.56</v>
      </c>
      <c r="F1199" s="49">
        <v>77.489999999999995</v>
      </c>
      <c r="G1199" s="26">
        <v>15</v>
      </c>
    </row>
    <row r="1200" spans="1:7" x14ac:dyDescent="0.2">
      <c r="A1200" s="46" t="s">
        <v>12641</v>
      </c>
      <c r="B1200" s="47" t="s">
        <v>12642</v>
      </c>
      <c r="C1200" s="48" t="s">
        <v>17</v>
      </c>
      <c r="D1200" s="49">
        <v>0.83</v>
      </c>
      <c r="E1200" s="49">
        <v>15.1</v>
      </c>
      <c r="F1200" s="49">
        <v>15.93</v>
      </c>
      <c r="G1200" s="26">
        <v>15</v>
      </c>
    </row>
    <row r="1201" spans="1:7" x14ac:dyDescent="0.2">
      <c r="A1201" s="46" t="s">
        <v>12643</v>
      </c>
      <c r="B1201" s="47" t="s">
        <v>12644</v>
      </c>
      <c r="C1201" s="48" t="s">
        <v>17</v>
      </c>
      <c r="D1201" s="49"/>
      <c r="E1201" s="49">
        <v>7.56</v>
      </c>
      <c r="F1201" s="49">
        <v>7.56</v>
      </c>
      <c r="G1201" s="26">
        <v>15</v>
      </c>
    </row>
    <row r="1202" spans="1:7" x14ac:dyDescent="0.2">
      <c r="A1202" s="46" t="s">
        <v>12645</v>
      </c>
      <c r="B1202" s="47" t="s">
        <v>12646</v>
      </c>
      <c r="C1202" s="48" t="s">
        <v>26</v>
      </c>
      <c r="D1202" s="49">
        <v>25.9</v>
      </c>
      <c r="E1202" s="49"/>
      <c r="F1202" s="49">
        <v>25.9</v>
      </c>
      <c r="G1202" s="26">
        <v>15</v>
      </c>
    </row>
    <row r="1203" spans="1:7" x14ac:dyDescent="0.2">
      <c r="A1203" s="46" t="s">
        <v>12647</v>
      </c>
      <c r="B1203" s="47" t="s">
        <v>12648</v>
      </c>
      <c r="C1203" s="48" t="s">
        <v>19</v>
      </c>
      <c r="D1203" s="49">
        <v>31.12</v>
      </c>
      <c r="E1203" s="49"/>
      <c r="F1203" s="49">
        <v>31.12</v>
      </c>
      <c r="G1203" s="26">
        <v>15</v>
      </c>
    </row>
    <row r="1204" spans="1:7" x14ac:dyDescent="0.2">
      <c r="A1204" s="46" t="s">
        <v>12649</v>
      </c>
      <c r="B1204" s="47" t="s">
        <v>12650</v>
      </c>
      <c r="C1204" s="48"/>
      <c r="D1204" s="49"/>
      <c r="E1204" s="49"/>
      <c r="F1204" s="49"/>
    </row>
    <row r="1205" spans="1:7" x14ac:dyDescent="0.2">
      <c r="A1205" s="46" t="s">
        <v>12651</v>
      </c>
      <c r="B1205" s="47" t="s">
        <v>12652</v>
      </c>
      <c r="C1205" s="48"/>
      <c r="D1205" s="49"/>
      <c r="E1205" s="49"/>
      <c r="F1205" s="49"/>
    </row>
    <row r="1206" spans="1:7" x14ac:dyDescent="0.2">
      <c r="A1206" s="46" t="s">
        <v>12653</v>
      </c>
      <c r="B1206" s="47" t="s">
        <v>12654</v>
      </c>
      <c r="C1206" s="48" t="s">
        <v>17</v>
      </c>
      <c r="D1206" s="49">
        <v>1013.81</v>
      </c>
      <c r="E1206" s="49">
        <v>65.95</v>
      </c>
      <c r="F1206" s="49">
        <v>1079.76</v>
      </c>
      <c r="G1206" s="26">
        <v>15</v>
      </c>
    </row>
    <row r="1207" spans="1:7" x14ac:dyDescent="0.2">
      <c r="A1207" s="46" t="s">
        <v>12655</v>
      </c>
      <c r="B1207" s="47" t="s">
        <v>12656</v>
      </c>
      <c r="C1207" s="48" t="s">
        <v>17</v>
      </c>
      <c r="D1207" s="49">
        <v>905.3</v>
      </c>
      <c r="E1207" s="49">
        <v>65.95</v>
      </c>
      <c r="F1207" s="49">
        <v>971.25</v>
      </c>
      <c r="G1207" s="26">
        <v>15</v>
      </c>
    </row>
    <row r="1208" spans="1:7" x14ac:dyDescent="0.2">
      <c r="A1208" s="46" t="s">
        <v>12657</v>
      </c>
      <c r="B1208" s="47" t="s">
        <v>12658</v>
      </c>
      <c r="C1208" s="48"/>
      <c r="D1208" s="49"/>
      <c r="E1208" s="49"/>
      <c r="F1208" s="49"/>
    </row>
    <row r="1209" spans="1:7" ht="28.5" x14ac:dyDescent="0.2">
      <c r="A1209" s="46" t="s">
        <v>12659</v>
      </c>
      <c r="B1209" s="47" t="s">
        <v>12660</v>
      </c>
      <c r="C1209" s="48" t="s">
        <v>17</v>
      </c>
      <c r="D1209" s="49">
        <v>804.76</v>
      </c>
      <c r="E1209" s="49">
        <v>69.48</v>
      </c>
      <c r="F1209" s="49">
        <v>874.24</v>
      </c>
      <c r="G1209" s="26">
        <v>15</v>
      </c>
    </row>
    <row r="1210" spans="1:7" ht="28.5" x14ac:dyDescent="0.2">
      <c r="A1210" s="46" t="s">
        <v>12661</v>
      </c>
      <c r="B1210" s="47" t="s">
        <v>12662</v>
      </c>
      <c r="C1210" s="48" t="s">
        <v>19</v>
      </c>
      <c r="D1210" s="49">
        <v>1341.38</v>
      </c>
      <c r="E1210" s="49">
        <v>140.97999999999999</v>
      </c>
      <c r="F1210" s="49">
        <v>1482.36</v>
      </c>
      <c r="G1210" s="26">
        <v>15</v>
      </c>
    </row>
    <row r="1211" spans="1:7" ht="28.5" x14ac:dyDescent="0.2">
      <c r="A1211" s="46" t="s">
        <v>12663</v>
      </c>
      <c r="B1211" s="47" t="s">
        <v>12664</v>
      </c>
      <c r="C1211" s="48" t="s">
        <v>19</v>
      </c>
      <c r="D1211" s="49">
        <v>1351.72</v>
      </c>
      <c r="E1211" s="49">
        <v>140.97999999999999</v>
      </c>
      <c r="F1211" s="49">
        <v>1492.7</v>
      </c>
      <c r="G1211" s="26">
        <v>15</v>
      </c>
    </row>
    <row r="1212" spans="1:7" ht="28.5" x14ac:dyDescent="0.2">
      <c r="A1212" s="46" t="s">
        <v>12665</v>
      </c>
      <c r="B1212" s="47" t="s">
        <v>12666</v>
      </c>
      <c r="C1212" s="48" t="s">
        <v>19</v>
      </c>
      <c r="D1212" s="49">
        <v>1452.94</v>
      </c>
      <c r="E1212" s="49">
        <v>140.97999999999999</v>
      </c>
      <c r="F1212" s="49">
        <v>1593.92</v>
      </c>
      <c r="G1212" s="26">
        <v>15</v>
      </c>
    </row>
    <row r="1213" spans="1:7" ht="28.5" x14ac:dyDescent="0.2">
      <c r="A1213" s="46" t="s">
        <v>12667</v>
      </c>
      <c r="B1213" s="47" t="s">
        <v>12668</v>
      </c>
      <c r="C1213" s="48" t="s">
        <v>19</v>
      </c>
      <c r="D1213" s="49">
        <v>2545.38</v>
      </c>
      <c r="E1213" s="49">
        <v>176.23</v>
      </c>
      <c r="F1213" s="49">
        <v>2721.61</v>
      </c>
      <c r="G1213" s="26">
        <v>15</v>
      </c>
    </row>
    <row r="1214" spans="1:7" x14ac:dyDescent="0.2">
      <c r="A1214" s="46" t="s">
        <v>12669</v>
      </c>
      <c r="B1214" s="47" t="s">
        <v>12670</v>
      </c>
      <c r="C1214" s="48"/>
      <c r="D1214" s="49"/>
      <c r="E1214" s="49"/>
      <c r="F1214" s="49"/>
    </row>
    <row r="1215" spans="1:7" ht="28.5" x14ac:dyDescent="0.2">
      <c r="A1215" s="46" t="s">
        <v>12671</v>
      </c>
      <c r="B1215" s="47" t="s">
        <v>12672</v>
      </c>
      <c r="C1215" s="48" t="s">
        <v>19</v>
      </c>
      <c r="D1215" s="49">
        <v>1333.81</v>
      </c>
      <c r="E1215" s="49">
        <v>70.489999999999995</v>
      </c>
      <c r="F1215" s="49">
        <v>1404.3</v>
      </c>
      <c r="G1215" s="26">
        <v>15</v>
      </c>
    </row>
    <row r="1216" spans="1:7" ht="28.5" x14ac:dyDescent="0.2">
      <c r="A1216" s="46" t="s">
        <v>12673</v>
      </c>
      <c r="B1216" s="47" t="s">
        <v>12674</v>
      </c>
      <c r="C1216" s="48" t="s">
        <v>19</v>
      </c>
      <c r="D1216" s="49">
        <v>1124.27</v>
      </c>
      <c r="E1216" s="49">
        <v>70.489999999999995</v>
      </c>
      <c r="F1216" s="49">
        <v>1194.76</v>
      </c>
      <c r="G1216" s="26">
        <v>15</v>
      </c>
    </row>
    <row r="1217" spans="1:7" ht="28.5" x14ac:dyDescent="0.2">
      <c r="A1217" s="46" t="s">
        <v>12675</v>
      </c>
      <c r="B1217" s="47" t="s">
        <v>12676</v>
      </c>
      <c r="C1217" s="48" t="s">
        <v>19</v>
      </c>
      <c r="D1217" s="49">
        <v>1289.73</v>
      </c>
      <c r="E1217" s="49">
        <v>140.97999999999999</v>
      </c>
      <c r="F1217" s="49">
        <v>1430.71</v>
      </c>
      <c r="G1217" s="26">
        <v>15</v>
      </c>
    </row>
    <row r="1218" spans="1:7" ht="28.5" x14ac:dyDescent="0.2">
      <c r="A1218" s="46" t="s">
        <v>12677</v>
      </c>
      <c r="B1218" s="47" t="s">
        <v>12678</v>
      </c>
      <c r="C1218" s="48" t="s">
        <v>19</v>
      </c>
      <c r="D1218" s="49">
        <v>1398.11</v>
      </c>
      <c r="E1218" s="49">
        <v>140.97999999999999</v>
      </c>
      <c r="F1218" s="49">
        <v>1539.09</v>
      </c>
      <c r="G1218" s="26">
        <v>15</v>
      </c>
    </row>
    <row r="1219" spans="1:7" ht="28.5" x14ac:dyDescent="0.2">
      <c r="A1219" s="46" t="s">
        <v>12679</v>
      </c>
      <c r="B1219" s="47" t="s">
        <v>12680</v>
      </c>
      <c r="C1219" s="48" t="s">
        <v>19</v>
      </c>
      <c r="D1219" s="49">
        <v>1399.95</v>
      </c>
      <c r="E1219" s="49">
        <v>140.97999999999999</v>
      </c>
      <c r="F1219" s="49">
        <v>1540.93</v>
      </c>
      <c r="G1219" s="26">
        <v>15</v>
      </c>
    </row>
    <row r="1220" spans="1:7" ht="28.5" x14ac:dyDescent="0.2">
      <c r="A1220" s="46" t="s">
        <v>12681</v>
      </c>
      <c r="B1220" s="47" t="s">
        <v>12682</v>
      </c>
      <c r="C1220" s="48" t="s">
        <v>19</v>
      </c>
      <c r="D1220" s="49">
        <v>2323.6</v>
      </c>
      <c r="E1220" s="49">
        <v>176.23</v>
      </c>
      <c r="F1220" s="49">
        <v>2499.83</v>
      </c>
      <c r="G1220" s="26">
        <v>15</v>
      </c>
    </row>
    <row r="1221" spans="1:7" ht="28.5" x14ac:dyDescent="0.2">
      <c r="A1221" s="46" t="s">
        <v>12683</v>
      </c>
      <c r="B1221" s="47" t="s">
        <v>12684</v>
      </c>
      <c r="C1221" s="48" t="s">
        <v>19</v>
      </c>
      <c r="D1221" s="49">
        <v>2438.69</v>
      </c>
      <c r="E1221" s="49">
        <v>176.23</v>
      </c>
      <c r="F1221" s="49">
        <v>2614.92</v>
      </c>
      <c r="G1221" s="26">
        <v>15</v>
      </c>
    </row>
    <row r="1222" spans="1:7" ht="28.5" x14ac:dyDescent="0.2">
      <c r="A1222" s="46" t="s">
        <v>12685</v>
      </c>
      <c r="B1222" s="47" t="s">
        <v>12686</v>
      </c>
      <c r="C1222" s="48" t="s">
        <v>19</v>
      </c>
      <c r="D1222" s="49">
        <v>4404.04</v>
      </c>
      <c r="E1222" s="49">
        <v>201.41</v>
      </c>
      <c r="F1222" s="49">
        <v>4605.45</v>
      </c>
      <c r="G1222" s="26">
        <v>15</v>
      </c>
    </row>
    <row r="1223" spans="1:7" ht="42.75" x14ac:dyDescent="0.2">
      <c r="A1223" s="46" t="s">
        <v>12687</v>
      </c>
      <c r="B1223" s="47" t="s">
        <v>12688</v>
      </c>
      <c r="C1223" s="48" t="s">
        <v>19</v>
      </c>
      <c r="D1223" s="49">
        <v>1296.6099999999999</v>
      </c>
      <c r="E1223" s="49">
        <v>17.62</v>
      </c>
      <c r="F1223" s="49">
        <v>1314.23</v>
      </c>
      <c r="G1223" s="26">
        <v>15</v>
      </c>
    </row>
    <row r="1224" spans="1:7" ht="28.5" x14ac:dyDescent="0.2">
      <c r="A1224" s="46" t="s">
        <v>12689</v>
      </c>
      <c r="B1224" s="47" t="s">
        <v>12690</v>
      </c>
      <c r="C1224" s="48" t="s">
        <v>19</v>
      </c>
      <c r="D1224" s="49">
        <v>2065.59</v>
      </c>
      <c r="E1224" s="49">
        <v>135.94</v>
      </c>
      <c r="F1224" s="49">
        <v>2201.5300000000002</v>
      </c>
      <c r="G1224" s="26">
        <v>15</v>
      </c>
    </row>
    <row r="1225" spans="1:7" ht="28.5" x14ac:dyDescent="0.2">
      <c r="A1225" s="46" t="s">
        <v>12691</v>
      </c>
      <c r="B1225" s="47" t="s">
        <v>12692</v>
      </c>
      <c r="C1225" s="48" t="s">
        <v>19</v>
      </c>
      <c r="D1225" s="49">
        <v>2159.89</v>
      </c>
      <c r="E1225" s="49">
        <v>130.9</v>
      </c>
      <c r="F1225" s="49">
        <v>2290.79</v>
      </c>
      <c r="G1225" s="26">
        <v>15</v>
      </c>
    </row>
    <row r="1226" spans="1:7" ht="28.5" x14ac:dyDescent="0.2">
      <c r="A1226" s="46" t="s">
        <v>12693</v>
      </c>
      <c r="B1226" s="47" t="s">
        <v>12694</v>
      </c>
      <c r="C1226" s="48" t="s">
        <v>19</v>
      </c>
      <c r="D1226" s="49">
        <v>2313.61</v>
      </c>
      <c r="E1226" s="49">
        <v>130.9</v>
      </c>
      <c r="F1226" s="49">
        <v>2444.5100000000002</v>
      </c>
      <c r="G1226" s="26">
        <v>15</v>
      </c>
    </row>
    <row r="1227" spans="1:7" ht="28.5" x14ac:dyDescent="0.2">
      <c r="A1227" s="46" t="s">
        <v>12695</v>
      </c>
      <c r="B1227" s="47" t="s">
        <v>12696</v>
      </c>
      <c r="C1227" s="48" t="s">
        <v>19</v>
      </c>
      <c r="D1227" s="49">
        <v>2315.4499999999998</v>
      </c>
      <c r="E1227" s="49">
        <v>130.9</v>
      </c>
      <c r="F1227" s="49">
        <v>2446.35</v>
      </c>
      <c r="G1227" s="26">
        <v>15</v>
      </c>
    </row>
    <row r="1228" spans="1:7" ht="28.5" x14ac:dyDescent="0.2">
      <c r="A1228" s="46" t="s">
        <v>12697</v>
      </c>
      <c r="B1228" s="47" t="s">
        <v>12698</v>
      </c>
      <c r="C1228" s="48" t="s">
        <v>19</v>
      </c>
      <c r="D1228" s="49">
        <v>3152.21</v>
      </c>
      <c r="E1228" s="49">
        <v>171.2</v>
      </c>
      <c r="F1228" s="49">
        <v>3323.41</v>
      </c>
      <c r="G1228" s="26">
        <v>15</v>
      </c>
    </row>
    <row r="1229" spans="1:7" x14ac:dyDescent="0.2">
      <c r="A1229" s="46" t="s">
        <v>12699</v>
      </c>
      <c r="B1229" s="47" t="s">
        <v>12700</v>
      </c>
      <c r="C1229" s="48"/>
      <c r="D1229" s="49"/>
      <c r="E1229" s="49"/>
      <c r="F1229" s="49"/>
    </row>
    <row r="1230" spans="1:7" x14ac:dyDescent="0.2">
      <c r="A1230" s="46" t="s">
        <v>12701</v>
      </c>
      <c r="B1230" s="47" t="s">
        <v>12702</v>
      </c>
      <c r="C1230" s="48" t="s">
        <v>17</v>
      </c>
      <c r="D1230" s="49">
        <v>95.34</v>
      </c>
      <c r="E1230" s="49">
        <v>50.35</v>
      </c>
      <c r="F1230" s="49">
        <v>145.69</v>
      </c>
      <c r="G1230" s="26">
        <v>15</v>
      </c>
    </row>
    <row r="1231" spans="1:7" ht="28.5" x14ac:dyDescent="0.2">
      <c r="A1231" s="46" t="s">
        <v>12703</v>
      </c>
      <c r="B1231" s="47" t="s">
        <v>12704</v>
      </c>
      <c r="C1231" s="48" t="s">
        <v>26</v>
      </c>
      <c r="D1231" s="49">
        <v>7.13</v>
      </c>
      <c r="E1231" s="49">
        <v>10.07</v>
      </c>
      <c r="F1231" s="49">
        <v>17.2</v>
      </c>
      <c r="G1231" s="26">
        <v>15</v>
      </c>
    </row>
    <row r="1232" spans="1:7" ht="28.5" x14ac:dyDescent="0.2">
      <c r="A1232" s="46" t="s">
        <v>12705</v>
      </c>
      <c r="B1232" s="47" t="s">
        <v>12706</v>
      </c>
      <c r="C1232" s="48" t="s">
        <v>26</v>
      </c>
      <c r="D1232" s="49">
        <v>103.58</v>
      </c>
      <c r="E1232" s="49">
        <v>100.7</v>
      </c>
      <c r="F1232" s="49">
        <v>204.28</v>
      </c>
      <c r="G1232" s="26">
        <v>15</v>
      </c>
    </row>
    <row r="1233" spans="1:7" ht="28.5" x14ac:dyDescent="0.2">
      <c r="A1233" s="46" t="s">
        <v>12707</v>
      </c>
      <c r="B1233" s="47" t="s">
        <v>12708</v>
      </c>
      <c r="C1233" s="48" t="s">
        <v>17</v>
      </c>
      <c r="D1233" s="49">
        <v>2708.47</v>
      </c>
      <c r="E1233" s="49"/>
      <c r="F1233" s="49">
        <v>2708.47</v>
      </c>
      <c r="G1233" s="26">
        <v>15</v>
      </c>
    </row>
    <row r="1234" spans="1:7" ht="28.5" x14ac:dyDescent="0.2">
      <c r="A1234" s="46" t="s">
        <v>12709</v>
      </c>
      <c r="B1234" s="47" t="s">
        <v>12710</v>
      </c>
      <c r="C1234" s="48" t="s">
        <v>17</v>
      </c>
      <c r="D1234" s="49">
        <v>900.78</v>
      </c>
      <c r="E1234" s="49"/>
      <c r="F1234" s="49">
        <v>900.78</v>
      </c>
      <c r="G1234" s="26">
        <v>15</v>
      </c>
    </row>
    <row r="1235" spans="1:7" ht="28.5" x14ac:dyDescent="0.2">
      <c r="A1235" s="46" t="s">
        <v>12711</v>
      </c>
      <c r="B1235" s="47" t="s">
        <v>12712</v>
      </c>
      <c r="C1235" s="48" t="s">
        <v>17</v>
      </c>
      <c r="D1235" s="49">
        <v>676.01</v>
      </c>
      <c r="E1235" s="49">
        <v>20.14</v>
      </c>
      <c r="F1235" s="49">
        <v>696.15</v>
      </c>
      <c r="G1235" s="26">
        <v>15</v>
      </c>
    </row>
    <row r="1236" spans="1:7" ht="28.5" x14ac:dyDescent="0.2">
      <c r="A1236" s="46" t="s">
        <v>12713</v>
      </c>
      <c r="B1236" s="47" t="s">
        <v>12714</v>
      </c>
      <c r="C1236" s="48" t="s">
        <v>17</v>
      </c>
      <c r="D1236" s="49">
        <v>2302.7399999999998</v>
      </c>
      <c r="E1236" s="49"/>
      <c r="F1236" s="49">
        <v>2302.7399999999998</v>
      </c>
      <c r="G1236" s="26">
        <v>15</v>
      </c>
    </row>
    <row r="1237" spans="1:7" x14ac:dyDescent="0.2">
      <c r="A1237" s="46" t="s">
        <v>12715</v>
      </c>
      <c r="B1237" s="47" t="s">
        <v>12716</v>
      </c>
      <c r="C1237" s="48" t="s">
        <v>17</v>
      </c>
      <c r="D1237" s="49">
        <v>178.7</v>
      </c>
      <c r="E1237" s="49">
        <v>50.35</v>
      </c>
      <c r="F1237" s="49">
        <v>229.05</v>
      </c>
      <c r="G1237" s="26">
        <v>15</v>
      </c>
    </row>
    <row r="1238" spans="1:7" ht="28.5" x14ac:dyDescent="0.2">
      <c r="A1238" s="46" t="s">
        <v>12717</v>
      </c>
      <c r="B1238" s="47" t="s">
        <v>12718</v>
      </c>
      <c r="C1238" s="48" t="s">
        <v>10564</v>
      </c>
      <c r="D1238" s="49">
        <v>1195.1400000000001</v>
      </c>
      <c r="E1238" s="49">
        <v>216.5</v>
      </c>
      <c r="F1238" s="49">
        <v>1411.64</v>
      </c>
      <c r="G1238" s="26">
        <v>15</v>
      </c>
    </row>
    <row r="1239" spans="1:7" x14ac:dyDescent="0.2">
      <c r="A1239" s="46" t="s">
        <v>12719</v>
      </c>
      <c r="B1239" s="47" t="s">
        <v>12720</v>
      </c>
      <c r="C1239" s="48" t="s">
        <v>17</v>
      </c>
      <c r="D1239" s="49">
        <v>283.47000000000003</v>
      </c>
      <c r="E1239" s="49">
        <v>9.8699999999999992</v>
      </c>
      <c r="F1239" s="49">
        <v>293.33999999999997</v>
      </c>
      <c r="G1239" s="26">
        <v>15</v>
      </c>
    </row>
    <row r="1240" spans="1:7" ht="28.5" x14ac:dyDescent="0.2">
      <c r="A1240" s="46" t="s">
        <v>12721</v>
      </c>
      <c r="B1240" s="47" t="s">
        <v>12722</v>
      </c>
      <c r="C1240" s="48" t="s">
        <v>17</v>
      </c>
      <c r="D1240" s="49">
        <v>2179.79</v>
      </c>
      <c r="E1240" s="49"/>
      <c r="F1240" s="49">
        <v>2179.79</v>
      </c>
      <c r="G1240" s="26">
        <v>15</v>
      </c>
    </row>
    <row r="1241" spans="1:7" ht="42.75" x14ac:dyDescent="0.2">
      <c r="A1241" s="46" t="s">
        <v>12723</v>
      </c>
      <c r="B1241" s="47" t="s">
        <v>12724</v>
      </c>
      <c r="C1241" s="48" t="s">
        <v>17</v>
      </c>
      <c r="D1241" s="49">
        <v>2031.33</v>
      </c>
      <c r="E1241" s="49"/>
      <c r="F1241" s="49">
        <v>2031.33</v>
      </c>
      <c r="G1241" s="26">
        <v>15</v>
      </c>
    </row>
    <row r="1242" spans="1:7" x14ac:dyDescent="0.2">
      <c r="A1242" s="46" t="s">
        <v>12725</v>
      </c>
      <c r="B1242" s="47" t="s">
        <v>12726</v>
      </c>
      <c r="C1242" s="48" t="s">
        <v>17</v>
      </c>
      <c r="D1242" s="49">
        <v>433.15</v>
      </c>
      <c r="E1242" s="49">
        <v>41.46</v>
      </c>
      <c r="F1242" s="49">
        <v>474.61</v>
      </c>
      <c r="G1242" s="26">
        <v>15</v>
      </c>
    </row>
    <row r="1243" spans="1:7" ht="28.5" x14ac:dyDescent="0.2">
      <c r="A1243" s="46" t="s">
        <v>12727</v>
      </c>
      <c r="B1243" s="47" t="s">
        <v>12728</v>
      </c>
      <c r="C1243" s="48" t="s">
        <v>17</v>
      </c>
      <c r="D1243" s="49">
        <v>858.12</v>
      </c>
      <c r="E1243" s="49">
        <v>201.4</v>
      </c>
      <c r="F1243" s="49">
        <v>1059.52</v>
      </c>
      <c r="G1243" s="26">
        <v>15</v>
      </c>
    </row>
    <row r="1244" spans="1:7" x14ac:dyDescent="0.2">
      <c r="A1244" s="46" t="s">
        <v>12729</v>
      </c>
      <c r="B1244" s="47" t="s">
        <v>12730</v>
      </c>
      <c r="C1244" s="48" t="s">
        <v>17</v>
      </c>
      <c r="D1244" s="49">
        <v>501.34</v>
      </c>
      <c r="E1244" s="49">
        <v>100.42</v>
      </c>
      <c r="F1244" s="49">
        <v>601.76</v>
      </c>
      <c r="G1244" s="26">
        <v>15</v>
      </c>
    </row>
    <row r="1245" spans="1:7" ht="28.5" x14ac:dyDescent="0.2">
      <c r="A1245" s="46" t="s">
        <v>12731</v>
      </c>
      <c r="B1245" s="47" t="s">
        <v>12732</v>
      </c>
      <c r="C1245" s="48" t="s">
        <v>26</v>
      </c>
      <c r="D1245" s="49">
        <v>278.99</v>
      </c>
      <c r="E1245" s="49">
        <v>10.07</v>
      </c>
      <c r="F1245" s="49">
        <v>289.06</v>
      </c>
      <c r="G1245" s="26">
        <v>15</v>
      </c>
    </row>
    <row r="1246" spans="1:7" x14ac:dyDescent="0.2">
      <c r="A1246" s="46" t="s">
        <v>12733</v>
      </c>
      <c r="B1246" s="47" t="s">
        <v>12734</v>
      </c>
      <c r="C1246" s="48"/>
      <c r="D1246" s="49"/>
      <c r="E1246" s="49"/>
      <c r="F1246" s="49"/>
    </row>
    <row r="1247" spans="1:7" ht="28.5" x14ac:dyDescent="0.2">
      <c r="A1247" s="46" t="s">
        <v>12735</v>
      </c>
      <c r="B1247" s="47" t="s">
        <v>12736</v>
      </c>
      <c r="C1247" s="48" t="s">
        <v>17</v>
      </c>
      <c r="D1247" s="49">
        <v>251.18</v>
      </c>
      <c r="E1247" s="49">
        <v>69.48</v>
      </c>
      <c r="F1247" s="49">
        <v>320.66000000000003</v>
      </c>
      <c r="G1247" s="26">
        <v>15</v>
      </c>
    </row>
    <row r="1248" spans="1:7" x14ac:dyDescent="0.2">
      <c r="A1248" s="46" t="s">
        <v>12737</v>
      </c>
      <c r="B1248" s="47" t="s">
        <v>12738</v>
      </c>
      <c r="C1248" s="48" t="s">
        <v>19</v>
      </c>
      <c r="D1248" s="49">
        <v>503.81</v>
      </c>
      <c r="E1248" s="49">
        <v>140.97999999999999</v>
      </c>
      <c r="F1248" s="49">
        <v>644.79</v>
      </c>
      <c r="G1248" s="26">
        <v>15</v>
      </c>
    </row>
    <row r="1249" spans="1:7" x14ac:dyDescent="0.2">
      <c r="A1249" s="46" t="s">
        <v>12739</v>
      </c>
      <c r="B1249" s="47" t="s">
        <v>12740</v>
      </c>
      <c r="C1249" s="48" t="s">
        <v>19</v>
      </c>
      <c r="D1249" s="49">
        <v>499.36</v>
      </c>
      <c r="E1249" s="49">
        <v>140.97999999999999</v>
      </c>
      <c r="F1249" s="49">
        <v>640.34</v>
      </c>
      <c r="G1249" s="26">
        <v>15</v>
      </c>
    </row>
    <row r="1250" spans="1:7" x14ac:dyDescent="0.2">
      <c r="A1250" s="46" t="s">
        <v>12741</v>
      </c>
      <c r="B1250" s="47" t="s">
        <v>12742</v>
      </c>
      <c r="C1250" s="48" t="s">
        <v>19</v>
      </c>
      <c r="D1250" s="49">
        <v>505.85</v>
      </c>
      <c r="E1250" s="49">
        <v>140.97999999999999</v>
      </c>
      <c r="F1250" s="49">
        <v>646.83000000000004</v>
      </c>
      <c r="G1250" s="26">
        <v>15</v>
      </c>
    </row>
    <row r="1251" spans="1:7" x14ac:dyDescent="0.2">
      <c r="A1251" s="46" t="s">
        <v>12743</v>
      </c>
      <c r="B1251" s="47" t="s">
        <v>12744</v>
      </c>
      <c r="C1251" s="48" t="s">
        <v>19</v>
      </c>
      <c r="D1251" s="49">
        <v>530.27</v>
      </c>
      <c r="E1251" s="49">
        <v>140.97999999999999</v>
      </c>
      <c r="F1251" s="49">
        <v>671.25</v>
      </c>
      <c r="G1251" s="26">
        <v>15</v>
      </c>
    </row>
    <row r="1252" spans="1:7" x14ac:dyDescent="0.2">
      <c r="A1252" s="46" t="s">
        <v>12745</v>
      </c>
      <c r="B1252" s="47" t="s">
        <v>12746</v>
      </c>
      <c r="C1252" s="48" t="s">
        <v>19</v>
      </c>
      <c r="D1252" s="49">
        <v>756.27</v>
      </c>
      <c r="E1252" s="49">
        <v>140.97999999999999</v>
      </c>
      <c r="F1252" s="49">
        <v>897.25</v>
      </c>
      <c r="G1252" s="26">
        <v>15</v>
      </c>
    </row>
    <row r="1253" spans="1:7" x14ac:dyDescent="0.2">
      <c r="A1253" s="46" t="s">
        <v>12747</v>
      </c>
      <c r="B1253" s="47" t="s">
        <v>12748</v>
      </c>
      <c r="C1253" s="48" t="s">
        <v>19</v>
      </c>
      <c r="D1253" s="49">
        <v>896.4</v>
      </c>
      <c r="E1253" s="49">
        <v>176.23</v>
      </c>
      <c r="F1253" s="49">
        <v>1072.6300000000001</v>
      </c>
      <c r="G1253" s="26">
        <v>15</v>
      </c>
    </row>
    <row r="1254" spans="1:7" x14ac:dyDescent="0.2">
      <c r="A1254" s="46" t="s">
        <v>12749</v>
      </c>
      <c r="B1254" s="47" t="s">
        <v>12750</v>
      </c>
      <c r="C1254" s="48" t="s">
        <v>19</v>
      </c>
      <c r="D1254" s="49">
        <v>896.96</v>
      </c>
      <c r="E1254" s="49">
        <v>203.91</v>
      </c>
      <c r="F1254" s="49">
        <v>1100.8699999999999</v>
      </c>
      <c r="G1254" s="26">
        <v>15</v>
      </c>
    </row>
    <row r="1255" spans="1:7" ht="28.5" x14ac:dyDescent="0.2">
      <c r="A1255" s="46" t="s">
        <v>12751</v>
      </c>
      <c r="B1255" s="47" t="s">
        <v>12752</v>
      </c>
      <c r="C1255" s="48" t="s">
        <v>19</v>
      </c>
      <c r="D1255" s="49">
        <v>353.72</v>
      </c>
      <c r="E1255" s="49">
        <v>70.489999999999995</v>
      </c>
      <c r="F1255" s="49">
        <v>424.21</v>
      </c>
      <c r="G1255" s="26">
        <v>15</v>
      </c>
    </row>
    <row r="1256" spans="1:7" ht="28.5" x14ac:dyDescent="0.2">
      <c r="A1256" s="46" t="s">
        <v>12753</v>
      </c>
      <c r="B1256" s="47" t="s">
        <v>12754</v>
      </c>
      <c r="C1256" s="48" t="s">
        <v>19</v>
      </c>
      <c r="D1256" s="49">
        <v>355.76</v>
      </c>
      <c r="E1256" s="49">
        <v>70.489999999999995</v>
      </c>
      <c r="F1256" s="49">
        <v>426.25</v>
      </c>
      <c r="G1256" s="26">
        <v>15</v>
      </c>
    </row>
    <row r="1257" spans="1:7" ht="28.5" x14ac:dyDescent="0.2">
      <c r="A1257" s="46" t="s">
        <v>12755</v>
      </c>
      <c r="B1257" s="47" t="s">
        <v>12756</v>
      </c>
      <c r="C1257" s="48" t="s">
        <v>19</v>
      </c>
      <c r="D1257" s="49">
        <v>380.18</v>
      </c>
      <c r="E1257" s="49">
        <v>70.489999999999995</v>
      </c>
      <c r="F1257" s="49">
        <v>450.67</v>
      </c>
      <c r="G1257" s="26">
        <v>15</v>
      </c>
    </row>
    <row r="1258" spans="1:7" x14ac:dyDescent="0.2">
      <c r="A1258" s="46" t="s">
        <v>12757</v>
      </c>
      <c r="B1258" s="47" t="s">
        <v>12758</v>
      </c>
      <c r="C1258" s="48" t="s">
        <v>19</v>
      </c>
      <c r="D1258" s="49">
        <v>965.74</v>
      </c>
      <c r="E1258" s="49">
        <v>70.489999999999995</v>
      </c>
      <c r="F1258" s="49">
        <v>1036.23</v>
      </c>
      <c r="G1258" s="26">
        <v>15</v>
      </c>
    </row>
    <row r="1259" spans="1:7" x14ac:dyDescent="0.2">
      <c r="A1259" s="46" t="s">
        <v>12759</v>
      </c>
      <c r="B1259" s="47" t="s">
        <v>12760</v>
      </c>
      <c r="C1259" s="48" t="s">
        <v>19</v>
      </c>
      <c r="D1259" s="49">
        <v>967.78</v>
      </c>
      <c r="E1259" s="49">
        <v>70.489999999999995</v>
      </c>
      <c r="F1259" s="49">
        <v>1038.27</v>
      </c>
      <c r="G1259" s="26">
        <v>15</v>
      </c>
    </row>
    <row r="1260" spans="1:7" x14ac:dyDescent="0.2">
      <c r="A1260" s="46" t="s">
        <v>12761</v>
      </c>
      <c r="B1260" s="47" t="s">
        <v>12762</v>
      </c>
      <c r="C1260" s="48" t="s">
        <v>19</v>
      </c>
      <c r="D1260" s="49">
        <v>1369.52</v>
      </c>
      <c r="E1260" s="49">
        <v>130.9</v>
      </c>
      <c r="F1260" s="49">
        <v>1500.42</v>
      </c>
      <c r="G1260" s="26">
        <v>15</v>
      </c>
    </row>
    <row r="1261" spans="1:7" x14ac:dyDescent="0.2">
      <c r="A1261" s="46" t="s">
        <v>12763</v>
      </c>
      <c r="B1261" s="47" t="s">
        <v>12764</v>
      </c>
      <c r="C1261" s="48" t="s">
        <v>19</v>
      </c>
      <c r="D1261" s="49">
        <v>1398.68</v>
      </c>
      <c r="E1261" s="49">
        <v>130.9</v>
      </c>
      <c r="F1261" s="49">
        <v>1529.58</v>
      </c>
      <c r="G1261" s="26">
        <v>15</v>
      </c>
    </row>
    <row r="1262" spans="1:7" x14ac:dyDescent="0.2">
      <c r="A1262" s="46" t="s">
        <v>12765</v>
      </c>
      <c r="B1262" s="47" t="s">
        <v>12766</v>
      </c>
      <c r="C1262" s="48" t="s">
        <v>19</v>
      </c>
      <c r="D1262" s="49">
        <v>1445.77</v>
      </c>
      <c r="E1262" s="49">
        <v>130.9</v>
      </c>
      <c r="F1262" s="49">
        <v>1576.67</v>
      </c>
      <c r="G1262" s="26">
        <v>15</v>
      </c>
    </row>
    <row r="1263" spans="1:7" x14ac:dyDescent="0.2">
      <c r="A1263" s="46" t="s">
        <v>12767</v>
      </c>
      <c r="B1263" s="47" t="s">
        <v>12768</v>
      </c>
      <c r="C1263" s="48" t="s">
        <v>19</v>
      </c>
      <c r="D1263" s="49">
        <v>1725.01</v>
      </c>
      <c r="E1263" s="49">
        <v>171.2</v>
      </c>
      <c r="F1263" s="49">
        <v>1896.21</v>
      </c>
      <c r="G1263" s="26">
        <v>15</v>
      </c>
    </row>
    <row r="1264" spans="1:7" x14ac:dyDescent="0.2">
      <c r="A1264" s="46" t="s">
        <v>12769</v>
      </c>
      <c r="B1264" s="47" t="s">
        <v>12770</v>
      </c>
      <c r="C1264" s="48" t="s">
        <v>19</v>
      </c>
      <c r="D1264" s="49">
        <v>1819.76</v>
      </c>
      <c r="E1264" s="49">
        <v>171.2</v>
      </c>
      <c r="F1264" s="49">
        <v>1990.96</v>
      </c>
      <c r="G1264" s="26">
        <v>15</v>
      </c>
    </row>
    <row r="1265" spans="1:7" x14ac:dyDescent="0.2">
      <c r="A1265" s="46" t="s">
        <v>12771</v>
      </c>
      <c r="B1265" s="47" t="s">
        <v>12772</v>
      </c>
      <c r="C1265" s="48" t="s">
        <v>19</v>
      </c>
      <c r="D1265" s="49">
        <v>1147.97</v>
      </c>
      <c r="E1265" s="49">
        <v>70.489999999999995</v>
      </c>
      <c r="F1265" s="49">
        <v>1218.46</v>
      </c>
      <c r="G1265" s="26">
        <v>15</v>
      </c>
    </row>
    <row r="1266" spans="1:7" x14ac:dyDescent="0.2">
      <c r="A1266" s="46" t="s">
        <v>12773</v>
      </c>
      <c r="B1266" s="47" t="s">
        <v>12774</v>
      </c>
      <c r="C1266" s="48" t="s">
        <v>19</v>
      </c>
      <c r="D1266" s="49">
        <v>1351.3</v>
      </c>
      <c r="E1266" s="49">
        <v>70.489999999999995</v>
      </c>
      <c r="F1266" s="49">
        <v>1421.79</v>
      </c>
      <c r="G1266" s="26">
        <v>15</v>
      </c>
    </row>
    <row r="1267" spans="1:7" x14ac:dyDescent="0.2">
      <c r="A1267" s="46" t="s">
        <v>12775</v>
      </c>
      <c r="B1267" s="47" t="s">
        <v>12776</v>
      </c>
      <c r="C1267" s="48" t="s">
        <v>19</v>
      </c>
      <c r="D1267" s="49">
        <v>781.7</v>
      </c>
      <c r="E1267" s="49">
        <v>176.23</v>
      </c>
      <c r="F1267" s="49">
        <v>957.93</v>
      </c>
      <c r="G1267" s="26">
        <v>15</v>
      </c>
    </row>
    <row r="1268" spans="1:7" ht="28.5" x14ac:dyDescent="0.2">
      <c r="A1268" s="46" t="s">
        <v>12777</v>
      </c>
      <c r="B1268" s="47" t="s">
        <v>12778</v>
      </c>
      <c r="C1268" s="48"/>
      <c r="D1268" s="49"/>
      <c r="E1268" s="49"/>
      <c r="F1268" s="49"/>
    </row>
    <row r="1269" spans="1:7" ht="28.5" x14ac:dyDescent="0.2">
      <c r="A1269" s="46" t="s">
        <v>12779</v>
      </c>
      <c r="B1269" s="47" t="s">
        <v>12780</v>
      </c>
      <c r="C1269" s="48" t="s">
        <v>17</v>
      </c>
      <c r="D1269" s="49">
        <v>261.63</v>
      </c>
      <c r="E1269" s="49">
        <v>69.48</v>
      </c>
      <c r="F1269" s="49">
        <v>331.11</v>
      </c>
      <c r="G1269" s="26">
        <v>15</v>
      </c>
    </row>
    <row r="1270" spans="1:7" ht="28.5" x14ac:dyDescent="0.2">
      <c r="A1270" s="46" t="s">
        <v>12781</v>
      </c>
      <c r="B1270" s="47" t="s">
        <v>12782</v>
      </c>
      <c r="C1270" s="48" t="s">
        <v>19</v>
      </c>
      <c r="D1270" s="49">
        <v>506.48</v>
      </c>
      <c r="E1270" s="49">
        <v>140.97999999999999</v>
      </c>
      <c r="F1270" s="49">
        <v>647.46</v>
      </c>
      <c r="G1270" s="26">
        <v>15</v>
      </c>
    </row>
    <row r="1271" spans="1:7" ht="28.5" x14ac:dyDescent="0.2">
      <c r="A1271" s="46" t="s">
        <v>12783</v>
      </c>
      <c r="B1271" s="47" t="s">
        <v>12784</v>
      </c>
      <c r="C1271" s="48" t="s">
        <v>19</v>
      </c>
      <c r="D1271" s="49">
        <v>515.11</v>
      </c>
      <c r="E1271" s="49">
        <v>140.97999999999999</v>
      </c>
      <c r="F1271" s="49">
        <v>656.09</v>
      </c>
      <c r="G1271" s="26">
        <v>15</v>
      </c>
    </row>
    <row r="1272" spans="1:7" ht="28.5" x14ac:dyDescent="0.2">
      <c r="A1272" s="46" t="s">
        <v>12785</v>
      </c>
      <c r="B1272" s="47" t="s">
        <v>12786</v>
      </c>
      <c r="C1272" s="48" t="s">
        <v>19</v>
      </c>
      <c r="D1272" s="49">
        <v>547.84</v>
      </c>
      <c r="E1272" s="49">
        <v>140.97999999999999</v>
      </c>
      <c r="F1272" s="49">
        <v>688.82</v>
      </c>
      <c r="G1272" s="26">
        <v>15</v>
      </c>
    </row>
    <row r="1273" spans="1:7" ht="28.5" x14ac:dyDescent="0.2">
      <c r="A1273" s="46" t="s">
        <v>12787</v>
      </c>
      <c r="B1273" s="47" t="s">
        <v>12788</v>
      </c>
      <c r="C1273" s="48"/>
      <c r="D1273" s="49"/>
      <c r="E1273" s="49"/>
      <c r="F1273" s="49"/>
    </row>
    <row r="1274" spans="1:7" ht="42.75" x14ac:dyDescent="0.2">
      <c r="A1274" s="46" t="s">
        <v>12789</v>
      </c>
      <c r="B1274" s="47" t="s">
        <v>12790</v>
      </c>
      <c r="C1274" s="48" t="s">
        <v>19</v>
      </c>
      <c r="D1274" s="49">
        <v>624.34</v>
      </c>
      <c r="E1274" s="49"/>
      <c r="F1274" s="49">
        <v>624.34</v>
      </c>
      <c r="G1274" s="26">
        <v>15</v>
      </c>
    </row>
    <row r="1275" spans="1:7" ht="28.5" x14ac:dyDescent="0.2">
      <c r="A1275" s="46" t="s">
        <v>12791</v>
      </c>
      <c r="B1275" s="47" t="s">
        <v>12792</v>
      </c>
      <c r="C1275" s="48"/>
      <c r="D1275" s="49"/>
      <c r="E1275" s="49"/>
      <c r="F1275" s="49"/>
    </row>
    <row r="1276" spans="1:7" ht="42.75" x14ac:dyDescent="0.2">
      <c r="A1276" s="46" t="s">
        <v>12793</v>
      </c>
      <c r="B1276" s="47" t="s">
        <v>12794</v>
      </c>
      <c r="C1276" s="48" t="s">
        <v>19</v>
      </c>
      <c r="D1276" s="49">
        <v>624.34</v>
      </c>
      <c r="E1276" s="49"/>
      <c r="F1276" s="49">
        <v>624.34</v>
      </c>
      <c r="G1276" s="26">
        <v>15</v>
      </c>
    </row>
    <row r="1277" spans="1:7" ht="42.75" x14ac:dyDescent="0.2">
      <c r="A1277" s="46" t="s">
        <v>12795</v>
      </c>
      <c r="B1277" s="47" t="s">
        <v>12796</v>
      </c>
      <c r="C1277" s="48" t="s">
        <v>19</v>
      </c>
      <c r="D1277" s="49">
        <v>641.89</v>
      </c>
      <c r="E1277" s="49"/>
      <c r="F1277" s="49">
        <v>641.89</v>
      </c>
      <c r="G1277" s="26">
        <v>15</v>
      </c>
    </row>
    <row r="1278" spans="1:7" ht="42.75" x14ac:dyDescent="0.2">
      <c r="A1278" s="46" t="s">
        <v>12797</v>
      </c>
      <c r="B1278" s="47" t="s">
        <v>12798</v>
      </c>
      <c r="C1278" s="48" t="s">
        <v>19</v>
      </c>
      <c r="D1278" s="49">
        <v>624.34</v>
      </c>
      <c r="E1278" s="49"/>
      <c r="F1278" s="49">
        <v>624.34</v>
      </c>
      <c r="G1278" s="26">
        <v>15</v>
      </c>
    </row>
    <row r="1279" spans="1:7" ht="57" x14ac:dyDescent="0.2">
      <c r="A1279" s="46" t="s">
        <v>12799</v>
      </c>
      <c r="B1279" s="47" t="s">
        <v>12800</v>
      </c>
      <c r="C1279" s="48" t="s">
        <v>19</v>
      </c>
      <c r="D1279" s="49">
        <v>775.59</v>
      </c>
      <c r="E1279" s="49"/>
      <c r="F1279" s="49">
        <v>775.59</v>
      </c>
      <c r="G1279" s="26">
        <v>15</v>
      </c>
    </row>
    <row r="1280" spans="1:7" ht="57" x14ac:dyDescent="0.2">
      <c r="A1280" s="46" t="s">
        <v>12801</v>
      </c>
      <c r="B1280" s="47" t="s">
        <v>12802</v>
      </c>
      <c r="C1280" s="48" t="s">
        <v>19</v>
      </c>
      <c r="D1280" s="49">
        <v>812.83</v>
      </c>
      <c r="E1280" s="49"/>
      <c r="F1280" s="49">
        <v>812.83</v>
      </c>
      <c r="G1280" s="26">
        <v>15</v>
      </c>
    </row>
    <row r="1281" spans="1:7" ht="57" x14ac:dyDescent="0.2">
      <c r="A1281" s="46" t="s">
        <v>12803</v>
      </c>
      <c r="B1281" s="47" t="s">
        <v>12804</v>
      </c>
      <c r="C1281" s="48" t="s">
        <v>19</v>
      </c>
      <c r="D1281" s="49">
        <v>908.56</v>
      </c>
      <c r="E1281" s="49"/>
      <c r="F1281" s="49">
        <v>908.56</v>
      </c>
      <c r="G1281" s="26">
        <v>15</v>
      </c>
    </row>
    <row r="1282" spans="1:7" x14ac:dyDescent="0.2">
      <c r="A1282" s="46" t="s">
        <v>12805</v>
      </c>
      <c r="B1282" s="47" t="s">
        <v>12806</v>
      </c>
      <c r="C1282" s="48"/>
      <c r="D1282" s="49"/>
      <c r="E1282" s="49"/>
      <c r="F1282" s="49"/>
    </row>
    <row r="1283" spans="1:7" x14ac:dyDescent="0.2">
      <c r="A1283" s="46" t="s">
        <v>12807</v>
      </c>
      <c r="B1283" s="47" t="s">
        <v>12808</v>
      </c>
      <c r="C1283" s="48" t="s">
        <v>19</v>
      </c>
      <c r="D1283" s="49"/>
      <c r="E1283" s="49">
        <v>65.45</v>
      </c>
      <c r="F1283" s="49">
        <v>65.45</v>
      </c>
      <c r="G1283" s="26">
        <v>15</v>
      </c>
    </row>
    <row r="1284" spans="1:7" x14ac:dyDescent="0.2">
      <c r="A1284" s="46" t="s">
        <v>12809</v>
      </c>
      <c r="B1284" s="47" t="s">
        <v>12810</v>
      </c>
      <c r="C1284" s="48" t="s">
        <v>19</v>
      </c>
      <c r="D1284" s="49"/>
      <c r="E1284" s="49">
        <v>80.56</v>
      </c>
      <c r="F1284" s="49">
        <v>80.56</v>
      </c>
      <c r="G1284" s="26">
        <v>15</v>
      </c>
    </row>
    <row r="1285" spans="1:7" x14ac:dyDescent="0.2">
      <c r="A1285" s="46" t="s">
        <v>12811</v>
      </c>
      <c r="B1285" s="47" t="s">
        <v>12812</v>
      </c>
      <c r="C1285" s="48" t="s">
        <v>26</v>
      </c>
      <c r="D1285" s="49"/>
      <c r="E1285" s="49">
        <v>2.52</v>
      </c>
      <c r="F1285" s="49">
        <v>2.52</v>
      </c>
      <c r="G1285" s="26">
        <v>15</v>
      </c>
    </row>
    <row r="1286" spans="1:7" x14ac:dyDescent="0.2">
      <c r="A1286" s="46" t="s">
        <v>12813</v>
      </c>
      <c r="B1286" s="47" t="s">
        <v>12814</v>
      </c>
      <c r="C1286" s="48" t="s">
        <v>26</v>
      </c>
      <c r="D1286" s="49">
        <v>40.97</v>
      </c>
      <c r="E1286" s="49">
        <v>15.1</v>
      </c>
      <c r="F1286" s="49">
        <v>56.07</v>
      </c>
      <c r="G1286" s="26">
        <v>15</v>
      </c>
    </row>
    <row r="1287" spans="1:7" ht="28.5" x14ac:dyDescent="0.2">
      <c r="A1287" s="46" t="s">
        <v>12815</v>
      </c>
      <c r="B1287" s="47" t="s">
        <v>12816</v>
      </c>
      <c r="C1287" s="48" t="s">
        <v>17</v>
      </c>
      <c r="D1287" s="49">
        <v>1716</v>
      </c>
      <c r="E1287" s="49">
        <v>201.4</v>
      </c>
      <c r="F1287" s="49">
        <v>1917.4</v>
      </c>
      <c r="G1287" s="26">
        <v>15</v>
      </c>
    </row>
    <row r="1288" spans="1:7" x14ac:dyDescent="0.2">
      <c r="A1288" s="46" t="s">
        <v>12817</v>
      </c>
      <c r="B1288" s="47" t="s">
        <v>12818</v>
      </c>
      <c r="C1288" s="48" t="s">
        <v>26</v>
      </c>
      <c r="D1288" s="49">
        <v>6.84</v>
      </c>
      <c r="E1288" s="49">
        <v>2.52</v>
      </c>
      <c r="F1288" s="49">
        <v>9.36</v>
      </c>
      <c r="G1288" s="26">
        <v>15</v>
      </c>
    </row>
    <row r="1289" spans="1:7" x14ac:dyDescent="0.2">
      <c r="A1289" s="46" t="s">
        <v>12819</v>
      </c>
      <c r="B1289" s="47" t="s">
        <v>12820</v>
      </c>
      <c r="C1289" s="48" t="s">
        <v>19</v>
      </c>
      <c r="D1289" s="49">
        <v>325.32</v>
      </c>
      <c r="E1289" s="49"/>
      <c r="F1289" s="49">
        <v>325.32</v>
      </c>
      <c r="G1289" s="26">
        <v>15</v>
      </c>
    </row>
    <row r="1290" spans="1:7" x14ac:dyDescent="0.2">
      <c r="A1290" s="46" t="s">
        <v>12821</v>
      </c>
      <c r="B1290" s="47" t="s">
        <v>12822</v>
      </c>
      <c r="C1290" s="48" t="s">
        <v>17</v>
      </c>
      <c r="D1290" s="49">
        <v>1201.98</v>
      </c>
      <c r="E1290" s="49">
        <v>25.18</v>
      </c>
      <c r="F1290" s="49">
        <v>1227.1600000000001</v>
      </c>
      <c r="G1290" s="26">
        <v>15</v>
      </c>
    </row>
    <row r="1291" spans="1:7" x14ac:dyDescent="0.2">
      <c r="A1291" s="46" t="s">
        <v>12823</v>
      </c>
      <c r="B1291" s="47" t="s">
        <v>12824</v>
      </c>
      <c r="C1291" s="48" t="s">
        <v>17</v>
      </c>
      <c r="D1291" s="49">
        <v>132.72999999999999</v>
      </c>
      <c r="E1291" s="49">
        <v>25.18</v>
      </c>
      <c r="F1291" s="49">
        <v>157.91</v>
      </c>
      <c r="G1291" s="26">
        <v>15</v>
      </c>
    </row>
    <row r="1292" spans="1:7" x14ac:dyDescent="0.2">
      <c r="A1292" s="46" t="s">
        <v>12825</v>
      </c>
      <c r="B1292" s="47" t="s">
        <v>12826</v>
      </c>
      <c r="C1292" s="48" t="s">
        <v>17</v>
      </c>
      <c r="D1292" s="49">
        <v>482.05</v>
      </c>
      <c r="E1292" s="49">
        <v>25.18</v>
      </c>
      <c r="F1292" s="49">
        <v>507.23</v>
      </c>
      <c r="G1292" s="26">
        <v>15</v>
      </c>
    </row>
    <row r="1293" spans="1:7" x14ac:dyDescent="0.2">
      <c r="A1293" s="46" t="s">
        <v>12827</v>
      </c>
      <c r="B1293" s="47" t="s">
        <v>12828</v>
      </c>
      <c r="C1293" s="48" t="s">
        <v>19</v>
      </c>
      <c r="D1293" s="49">
        <v>237.69</v>
      </c>
      <c r="E1293" s="49">
        <v>75.53</v>
      </c>
      <c r="F1293" s="49">
        <v>313.22000000000003</v>
      </c>
      <c r="G1293" s="26">
        <v>15</v>
      </c>
    </row>
    <row r="1294" spans="1:7" x14ac:dyDescent="0.2">
      <c r="A1294" s="46" t="s">
        <v>12829</v>
      </c>
      <c r="B1294" s="47" t="s">
        <v>12830</v>
      </c>
      <c r="C1294" s="48" t="s">
        <v>19</v>
      </c>
      <c r="D1294" s="49">
        <v>233.24</v>
      </c>
      <c r="E1294" s="49">
        <v>75.53</v>
      </c>
      <c r="F1294" s="49">
        <v>308.77</v>
      </c>
      <c r="G1294" s="26">
        <v>15</v>
      </c>
    </row>
    <row r="1295" spans="1:7" x14ac:dyDescent="0.2">
      <c r="A1295" s="46" t="s">
        <v>12831</v>
      </c>
      <c r="B1295" s="47" t="s">
        <v>12832</v>
      </c>
      <c r="C1295" s="48" t="s">
        <v>19</v>
      </c>
      <c r="D1295" s="49">
        <v>239.73</v>
      </c>
      <c r="E1295" s="49">
        <v>75.53</v>
      </c>
      <c r="F1295" s="49">
        <v>315.26</v>
      </c>
      <c r="G1295" s="26">
        <v>15</v>
      </c>
    </row>
    <row r="1296" spans="1:7" x14ac:dyDescent="0.2">
      <c r="A1296" s="46" t="s">
        <v>12833</v>
      </c>
      <c r="B1296" s="47" t="s">
        <v>12834</v>
      </c>
      <c r="C1296" s="48" t="s">
        <v>19</v>
      </c>
      <c r="D1296" s="49">
        <v>264.14999999999998</v>
      </c>
      <c r="E1296" s="49">
        <v>75.53</v>
      </c>
      <c r="F1296" s="49">
        <v>339.68</v>
      </c>
      <c r="G1296" s="26">
        <v>15</v>
      </c>
    </row>
    <row r="1297" spans="1:7" ht="28.5" x14ac:dyDescent="0.2">
      <c r="A1297" s="46" t="s">
        <v>12835</v>
      </c>
      <c r="B1297" s="47" t="s">
        <v>12836</v>
      </c>
      <c r="C1297" s="48" t="s">
        <v>19</v>
      </c>
      <c r="D1297" s="49">
        <v>1023.61</v>
      </c>
      <c r="E1297" s="49">
        <v>75.53</v>
      </c>
      <c r="F1297" s="49">
        <v>1099.1400000000001</v>
      </c>
      <c r="G1297" s="26">
        <v>15</v>
      </c>
    </row>
    <row r="1298" spans="1:7" ht="28.5" x14ac:dyDescent="0.2">
      <c r="A1298" s="46" t="s">
        <v>12837</v>
      </c>
      <c r="B1298" s="47" t="s">
        <v>12838</v>
      </c>
      <c r="C1298" s="48" t="s">
        <v>19</v>
      </c>
      <c r="D1298" s="49">
        <v>1133.83</v>
      </c>
      <c r="E1298" s="49">
        <v>75.53</v>
      </c>
      <c r="F1298" s="49">
        <v>1209.3599999999999</v>
      </c>
      <c r="G1298" s="26">
        <v>15</v>
      </c>
    </row>
    <row r="1299" spans="1:7" ht="28.5" x14ac:dyDescent="0.2">
      <c r="A1299" s="46" t="s">
        <v>12839</v>
      </c>
      <c r="B1299" s="47" t="s">
        <v>12840</v>
      </c>
      <c r="C1299" s="48" t="s">
        <v>19</v>
      </c>
      <c r="D1299" s="49">
        <v>1131.99</v>
      </c>
      <c r="E1299" s="49">
        <v>75.53</v>
      </c>
      <c r="F1299" s="49">
        <v>1207.52</v>
      </c>
      <c r="G1299" s="26">
        <v>15</v>
      </c>
    </row>
    <row r="1300" spans="1:7" ht="28.5" x14ac:dyDescent="0.2">
      <c r="A1300" s="46" t="s">
        <v>12841</v>
      </c>
      <c r="B1300" s="47" t="s">
        <v>12842</v>
      </c>
      <c r="C1300" s="48" t="s">
        <v>17</v>
      </c>
      <c r="D1300" s="49">
        <v>599.91</v>
      </c>
      <c r="E1300" s="49">
        <v>40.880000000000003</v>
      </c>
      <c r="F1300" s="49">
        <v>640.79</v>
      </c>
      <c r="G1300" s="26">
        <v>15</v>
      </c>
    </row>
    <row r="1301" spans="1:7" ht="28.5" x14ac:dyDescent="0.2">
      <c r="A1301" s="46" t="s">
        <v>12843</v>
      </c>
      <c r="B1301" s="47" t="s">
        <v>12844</v>
      </c>
      <c r="C1301" s="48" t="s">
        <v>17</v>
      </c>
      <c r="D1301" s="49">
        <v>1139.19</v>
      </c>
      <c r="E1301" s="49">
        <v>75.53</v>
      </c>
      <c r="F1301" s="49">
        <v>1214.72</v>
      </c>
      <c r="G1301" s="26">
        <v>15</v>
      </c>
    </row>
    <row r="1302" spans="1:7" x14ac:dyDescent="0.2">
      <c r="A1302" s="46" t="s">
        <v>12845</v>
      </c>
      <c r="B1302" s="47" t="s">
        <v>12846</v>
      </c>
      <c r="C1302" s="48"/>
      <c r="D1302" s="49"/>
      <c r="E1302" s="49"/>
      <c r="F1302" s="49"/>
    </row>
    <row r="1303" spans="1:7" x14ac:dyDescent="0.2">
      <c r="A1303" s="46" t="s">
        <v>12847</v>
      </c>
      <c r="B1303" s="47" t="s">
        <v>12848</v>
      </c>
      <c r="C1303" s="48"/>
      <c r="D1303" s="49"/>
      <c r="E1303" s="49"/>
      <c r="F1303" s="49"/>
    </row>
    <row r="1304" spans="1:7" x14ac:dyDescent="0.2">
      <c r="A1304" s="46" t="s">
        <v>12849</v>
      </c>
      <c r="B1304" s="47" t="s">
        <v>12850</v>
      </c>
      <c r="C1304" s="48" t="s">
        <v>17</v>
      </c>
      <c r="D1304" s="49">
        <v>540.87</v>
      </c>
      <c r="E1304" s="49">
        <v>31.96</v>
      </c>
      <c r="F1304" s="49">
        <v>572.83000000000004</v>
      </c>
      <c r="G1304" s="26">
        <v>15</v>
      </c>
    </row>
    <row r="1305" spans="1:7" x14ac:dyDescent="0.2">
      <c r="A1305" s="46" t="s">
        <v>12851</v>
      </c>
      <c r="B1305" s="47" t="s">
        <v>12852</v>
      </c>
      <c r="C1305" s="48" t="s">
        <v>17</v>
      </c>
      <c r="D1305" s="49">
        <v>1499.26</v>
      </c>
      <c r="E1305" s="49">
        <v>31.96</v>
      </c>
      <c r="F1305" s="49">
        <v>1531.22</v>
      </c>
      <c r="G1305" s="26">
        <v>15</v>
      </c>
    </row>
    <row r="1306" spans="1:7" x14ac:dyDescent="0.2">
      <c r="A1306" s="46" t="s">
        <v>12853</v>
      </c>
      <c r="B1306" s="47" t="s">
        <v>12854</v>
      </c>
      <c r="C1306" s="48" t="s">
        <v>17</v>
      </c>
      <c r="D1306" s="49">
        <v>909.99</v>
      </c>
      <c r="E1306" s="49">
        <v>31.96</v>
      </c>
      <c r="F1306" s="49">
        <v>941.95</v>
      </c>
      <c r="G1306" s="26">
        <v>15</v>
      </c>
    </row>
    <row r="1307" spans="1:7" x14ac:dyDescent="0.2">
      <c r="A1307" s="46" t="s">
        <v>12855</v>
      </c>
      <c r="B1307" s="47" t="s">
        <v>12856</v>
      </c>
      <c r="C1307" s="48" t="s">
        <v>17</v>
      </c>
      <c r="D1307" s="49">
        <v>607.79999999999995</v>
      </c>
      <c r="E1307" s="49">
        <v>31.96</v>
      </c>
      <c r="F1307" s="49">
        <v>639.76</v>
      </c>
      <c r="G1307" s="26">
        <v>15</v>
      </c>
    </row>
    <row r="1308" spans="1:7" x14ac:dyDescent="0.2">
      <c r="A1308" s="46" t="s">
        <v>12857</v>
      </c>
      <c r="B1308" s="47" t="s">
        <v>12858</v>
      </c>
      <c r="C1308" s="48" t="s">
        <v>17</v>
      </c>
      <c r="D1308" s="49">
        <v>380.79</v>
      </c>
      <c r="E1308" s="49">
        <v>31.96</v>
      </c>
      <c r="F1308" s="49">
        <v>412.75</v>
      </c>
      <c r="G1308" s="26">
        <v>15</v>
      </c>
    </row>
    <row r="1309" spans="1:7" x14ac:dyDescent="0.2">
      <c r="A1309" s="46" t="s">
        <v>12859</v>
      </c>
      <c r="B1309" s="47" t="s">
        <v>12860</v>
      </c>
      <c r="C1309" s="48" t="s">
        <v>17</v>
      </c>
      <c r="D1309" s="49">
        <v>808.12</v>
      </c>
      <c r="E1309" s="49">
        <v>31.96</v>
      </c>
      <c r="F1309" s="49">
        <v>840.08</v>
      </c>
      <c r="G1309" s="26">
        <v>15</v>
      </c>
    </row>
    <row r="1310" spans="1:7" ht="28.5" x14ac:dyDescent="0.2">
      <c r="A1310" s="46" t="s">
        <v>12861</v>
      </c>
      <c r="B1310" s="47" t="s">
        <v>12862</v>
      </c>
      <c r="C1310" s="48" t="s">
        <v>17</v>
      </c>
      <c r="D1310" s="49">
        <v>291.92</v>
      </c>
      <c r="E1310" s="49"/>
      <c r="F1310" s="49">
        <v>291.92</v>
      </c>
      <c r="G1310" s="26">
        <v>15</v>
      </c>
    </row>
    <row r="1311" spans="1:7" ht="42.75" x14ac:dyDescent="0.2">
      <c r="A1311" s="46" t="s">
        <v>12863</v>
      </c>
      <c r="B1311" s="47" t="s">
        <v>12864</v>
      </c>
      <c r="C1311" s="48" t="s">
        <v>17</v>
      </c>
      <c r="D1311" s="49">
        <v>872.44</v>
      </c>
      <c r="E1311" s="49">
        <v>30.69</v>
      </c>
      <c r="F1311" s="49">
        <v>903.13</v>
      </c>
      <c r="G1311" s="26">
        <v>15</v>
      </c>
    </row>
    <row r="1312" spans="1:7" ht="42.75" x14ac:dyDescent="0.2">
      <c r="A1312" s="46" t="s">
        <v>12865</v>
      </c>
      <c r="B1312" s="47" t="s">
        <v>12866</v>
      </c>
      <c r="C1312" s="48" t="s">
        <v>17</v>
      </c>
      <c r="D1312" s="49">
        <v>647.13</v>
      </c>
      <c r="E1312" s="49">
        <v>30.69</v>
      </c>
      <c r="F1312" s="49">
        <v>677.82</v>
      </c>
      <c r="G1312" s="26">
        <v>15</v>
      </c>
    </row>
    <row r="1313" spans="1:7" ht="28.5" x14ac:dyDescent="0.2">
      <c r="A1313" s="46" t="s">
        <v>12867</v>
      </c>
      <c r="B1313" s="47" t="s">
        <v>12868</v>
      </c>
      <c r="C1313" s="48" t="s">
        <v>17</v>
      </c>
      <c r="D1313" s="49">
        <v>2136.7800000000002</v>
      </c>
      <c r="E1313" s="49">
        <v>81.209999999999994</v>
      </c>
      <c r="F1313" s="49">
        <v>2217.9899999999998</v>
      </c>
      <c r="G1313" s="26">
        <v>15</v>
      </c>
    </row>
    <row r="1314" spans="1:7" x14ac:dyDescent="0.2">
      <c r="A1314" s="46" t="s">
        <v>12869</v>
      </c>
      <c r="B1314" s="47" t="s">
        <v>12870</v>
      </c>
      <c r="C1314" s="48" t="s">
        <v>17</v>
      </c>
      <c r="D1314" s="49">
        <v>998.26</v>
      </c>
      <c r="E1314" s="49">
        <v>95.77</v>
      </c>
      <c r="F1314" s="49">
        <v>1094.03</v>
      </c>
      <c r="G1314" s="26">
        <v>15</v>
      </c>
    </row>
    <row r="1315" spans="1:7" x14ac:dyDescent="0.2">
      <c r="A1315" s="46" t="s">
        <v>12871</v>
      </c>
      <c r="B1315" s="47" t="s">
        <v>12872</v>
      </c>
      <c r="C1315" s="48"/>
      <c r="D1315" s="49"/>
      <c r="E1315" s="49"/>
      <c r="F1315" s="49"/>
    </row>
    <row r="1316" spans="1:7" x14ac:dyDescent="0.2">
      <c r="A1316" s="46" t="s">
        <v>12873</v>
      </c>
      <c r="B1316" s="47" t="s">
        <v>12874</v>
      </c>
      <c r="C1316" s="48" t="s">
        <v>17</v>
      </c>
      <c r="D1316" s="49">
        <v>967.73</v>
      </c>
      <c r="E1316" s="49">
        <v>95.77</v>
      </c>
      <c r="F1316" s="49">
        <v>1063.5</v>
      </c>
      <c r="G1316" s="26">
        <v>15</v>
      </c>
    </row>
    <row r="1317" spans="1:7" x14ac:dyDescent="0.2">
      <c r="A1317" s="46" t="s">
        <v>12875</v>
      </c>
      <c r="B1317" s="47" t="s">
        <v>12876</v>
      </c>
      <c r="C1317" s="48" t="s">
        <v>17</v>
      </c>
      <c r="D1317" s="49">
        <v>861.84</v>
      </c>
      <c r="E1317" s="49">
        <v>95.77</v>
      </c>
      <c r="F1317" s="49">
        <v>957.61</v>
      </c>
      <c r="G1317" s="26">
        <v>15</v>
      </c>
    </row>
    <row r="1318" spans="1:7" ht="28.5" x14ac:dyDescent="0.2">
      <c r="A1318" s="46" t="s">
        <v>12877</v>
      </c>
      <c r="B1318" s="47" t="s">
        <v>12878</v>
      </c>
      <c r="C1318" s="48" t="s">
        <v>19</v>
      </c>
      <c r="D1318" s="49">
        <v>1404.69</v>
      </c>
      <c r="E1318" s="49">
        <v>168.83</v>
      </c>
      <c r="F1318" s="49">
        <v>1573.52</v>
      </c>
      <c r="G1318" s="26">
        <v>15</v>
      </c>
    </row>
    <row r="1319" spans="1:7" ht="28.5" x14ac:dyDescent="0.2">
      <c r="A1319" s="46" t="s">
        <v>12879</v>
      </c>
      <c r="B1319" s="47" t="s">
        <v>12880</v>
      </c>
      <c r="C1319" s="48" t="s">
        <v>19</v>
      </c>
      <c r="D1319" s="49">
        <v>1513.37</v>
      </c>
      <c r="E1319" s="49">
        <v>168.83</v>
      </c>
      <c r="F1319" s="49">
        <v>1682.2</v>
      </c>
      <c r="G1319" s="26">
        <v>15</v>
      </c>
    </row>
    <row r="1320" spans="1:7" ht="28.5" x14ac:dyDescent="0.2">
      <c r="A1320" s="46" t="s">
        <v>12881</v>
      </c>
      <c r="B1320" s="47" t="s">
        <v>12882</v>
      </c>
      <c r="C1320" s="48" t="s">
        <v>17</v>
      </c>
      <c r="D1320" s="49">
        <v>1144.56</v>
      </c>
      <c r="E1320" s="49">
        <v>95.77</v>
      </c>
      <c r="F1320" s="49">
        <v>1240.33</v>
      </c>
      <c r="G1320" s="26">
        <v>15</v>
      </c>
    </row>
    <row r="1321" spans="1:7" ht="28.5" x14ac:dyDescent="0.2">
      <c r="A1321" s="46" t="s">
        <v>12883</v>
      </c>
      <c r="B1321" s="47" t="s">
        <v>12884</v>
      </c>
      <c r="C1321" s="48" t="s">
        <v>19</v>
      </c>
      <c r="D1321" s="49">
        <v>2460.1799999999998</v>
      </c>
      <c r="E1321" s="49">
        <v>168.83</v>
      </c>
      <c r="F1321" s="49">
        <v>2629.01</v>
      </c>
      <c r="G1321" s="26">
        <v>15</v>
      </c>
    </row>
    <row r="1322" spans="1:7" ht="28.5" x14ac:dyDescent="0.2">
      <c r="A1322" s="46" t="s">
        <v>12885</v>
      </c>
      <c r="B1322" s="47" t="s">
        <v>12886</v>
      </c>
      <c r="C1322" s="48" t="s">
        <v>19</v>
      </c>
      <c r="D1322" s="49">
        <v>2454.31</v>
      </c>
      <c r="E1322" s="49">
        <v>168.83</v>
      </c>
      <c r="F1322" s="49">
        <v>2623.14</v>
      </c>
      <c r="G1322" s="26">
        <v>15</v>
      </c>
    </row>
    <row r="1323" spans="1:7" x14ac:dyDescent="0.2">
      <c r="A1323" s="46" t="s">
        <v>12887</v>
      </c>
      <c r="B1323" s="47" t="s">
        <v>12888</v>
      </c>
      <c r="C1323" s="48" t="s">
        <v>17</v>
      </c>
      <c r="D1323" s="49">
        <v>943.23</v>
      </c>
      <c r="E1323" s="49">
        <v>95.77</v>
      </c>
      <c r="F1323" s="49">
        <v>1039</v>
      </c>
      <c r="G1323" s="26">
        <v>15</v>
      </c>
    </row>
    <row r="1324" spans="1:7" x14ac:dyDescent="0.2">
      <c r="A1324" s="46" t="s">
        <v>12889</v>
      </c>
      <c r="B1324" s="47" t="s">
        <v>12890</v>
      </c>
      <c r="C1324" s="48" t="s">
        <v>17</v>
      </c>
      <c r="D1324" s="49">
        <v>314.37</v>
      </c>
      <c r="E1324" s="49">
        <v>95.77</v>
      </c>
      <c r="F1324" s="49">
        <v>410.14</v>
      </c>
      <c r="G1324" s="26">
        <v>15</v>
      </c>
    </row>
    <row r="1325" spans="1:7" x14ac:dyDescent="0.2">
      <c r="A1325" s="46" t="s">
        <v>12891</v>
      </c>
      <c r="B1325" s="47" t="s">
        <v>12892</v>
      </c>
      <c r="C1325" s="48" t="s">
        <v>17</v>
      </c>
      <c r="D1325" s="49">
        <v>1554.01</v>
      </c>
      <c r="E1325" s="49">
        <v>95.77</v>
      </c>
      <c r="F1325" s="49">
        <v>1649.78</v>
      </c>
      <c r="G1325" s="26">
        <v>15</v>
      </c>
    </row>
    <row r="1326" spans="1:7" ht="28.5" x14ac:dyDescent="0.2">
      <c r="A1326" s="46" t="s">
        <v>12893</v>
      </c>
      <c r="B1326" s="47" t="s">
        <v>12894</v>
      </c>
      <c r="C1326" s="48" t="s">
        <v>17</v>
      </c>
      <c r="D1326" s="49">
        <v>981.2</v>
      </c>
      <c r="E1326" s="49">
        <v>73.06</v>
      </c>
      <c r="F1326" s="49">
        <v>1054.26</v>
      </c>
      <c r="G1326" s="26">
        <v>15</v>
      </c>
    </row>
    <row r="1327" spans="1:7" ht="28.5" x14ac:dyDescent="0.2">
      <c r="A1327" s="46" t="s">
        <v>12895</v>
      </c>
      <c r="B1327" s="47" t="s">
        <v>12896</v>
      </c>
      <c r="C1327" s="48" t="s">
        <v>17</v>
      </c>
      <c r="D1327" s="49">
        <v>783.69</v>
      </c>
      <c r="E1327" s="49">
        <v>95.77</v>
      </c>
      <c r="F1327" s="49">
        <v>879.46</v>
      </c>
      <c r="G1327" s="26">
        <v>15</v>
      </c>
    </row>
    <row r="1328" spans="1:7" ht="28.5" x14ac:dyDescent="0.2">
      <c r="A1328" s="46" t="s">
        <v>12897</v>
      </c>
      <c r="B1328" s="47" t="s">
        <v>12898</v>
      </c>
      <c r="C1328" s="48" t="s">
        <v>17</v>
      </c>
      <c r="D1328" s="49">
        <v>699.93</v>
      </c>
      <c r="E1328" s="49">
        <v>95.77</v>
      </c>
      <c r="F1328" s="49">
        <v>795.7</v>
      </c>
      <c r="G1328" s="26">
        <v>15</v>
      </c>
    </row>
    <row r="1329" spans="1:7" x14ac:dyDescent="0.2">
      <c r="A1329" s="46" t="s">
        <v>12899</v>
      </c>
      <c r="B1329" s="47" t="s">
        <v>12900</v>
      </c>
      <c r="C1329" s="48" t="s">
        <v>17</v>
      </c>
      <c r="D1329" s="49">
        <v>1266.74</v>
      </c>
      <c r="E1329" s="49">
        <v>95.77</v>
      </c>
      <c r="F1329" s="49">
        <v>1362.51</v>
      </c>
      <c r="G1329" s="26">
        <v>15</v>
      </c>
    </row>
    <row r="1330" spans="1:7" x14ac:dyDescent="0.2">
      <c r="A1330" s="46" t="s">
        <v>12901</v>
      </c>
      <c r="B1330" s="47" t="s">
        <v>12902</v>
      </c>
      <c r="C1330" s="48" t="s">
        <v>17</v>
      </c>
      <c r="D1330" s="49">
        <v>1376.8</v>
      </c>
      <c r="E1330" s="49">
        <v>95.77</v>
      </c>
      <c r="F1330" s="49">
        <v>1472.57</v>
      </c>
      <c r="G1330" s="26">
        <v>15</v>
      </c>
    </row>
    <row r="1331" spans="1:7" ht="28.5" x14ac:dyDescent="0.2">
      <c r="A1331" s="46" t="s">
        <v>12903</v>
      </c>
      <c r="B1331" s="47" t="s">
        <v>12904</v>
      </c>
      <c r="C1331" s="48" t="s">
        <v>17</v>
      </c>
      <c r="D1331" s="49">
        <v>819.8</v>
      </c>
      <c r="E1331" s="49">
        <v>95.77</v>
      </c>
      <c r="F1331" s="49">
        <v>915.57</v>
      </c>
      <c r="G1331" s="26">
        <v>15</v>
      </c>
    </row>
    <row r="1332" spans="1:7" x14ac:dyDescent="0.2">
      <c r="A1332" s="46" t="s">
        <v>12905</v>
      </c>
      <c r="B1332" s="47" t="s">
        <v>12906</v>
      </c>
      <c r="C1332" s="48" t="s">
        <v>17</v>
      </c>
      <c r="D1332" s="49">
        <v>1466.99</v>
      </c>
      <c r="E1332" s="49">
        <v>63.64</v>
      </c>
      <c r="F1332" s="49">
        <v>1530.63</v>
      </c>
      <c r="G1332" s="26">
        <v>15</v>
      </c>
    </row>
    <row r="1333" spans="1:7" ht="28.5" x14ac:dyDescent="0.2">
      <c r="A1333" s="46" t="s">
        <v>12907</v>
      </c>
      <c r="B1333" s="47" t="s">
        <v>12908</v>
      </c>
      <c r="C1333" s="48" t="s">
        <v>17</v>
      </c>
      <c r="D1333" s="49">
        <v>1257.82</v>
      </c>
      <c r="E1333" s="49">
        <v>73.06</v>
      </c>
      <c r="F1333" s="49">
        <v>1330.88</v>
      </c>
      <c r="G1333" s="26">
        <v>15</v>
      </c>
    </row>
    <row r="1334" spans="1:7" ht="28.5" x14ac:dyDescent="0.2">
      <c r="A1334" s="46" t="s">
        <v>12909</v>
      </c>
      <c r="B1334" s="47" t="s">
        <v>12910</v>
      </c>
      <c r="C1334" s="48" t="s">
        <v>17</v>
      </c>
      <c r="D1334" s="49">
        <v>1952.94</v>
      </c>
      <c r="E1334" s="49">
        <v>63.64</v>
      </c>
      <c r="F1334" s="49">
        <v>2016.58</v>
      </c>
      <c r="G1334" s="26">
        <v>15</v>
      </c>
    </row>
    <row r="1335" spans="1:7" ht="28.5" x14ac:dyDescent="0.2">
      <c r="A1335" s="46" t="s">
        <v>12911</v>
      </c>
      <c r="B1335" s="47" t="s">
        <v>12912</v>
      </c>
      <c r="C1335" s="48" t="s">
        <v>17</v>
      </c>
      <c r="D1335" s="49">
        <v>1385.28</v>
      </c>
      <c r="E1335" s="49">
        <v>63.64</v>
      </c>
      <c r="F1335" s="49">
        <v>1448.92</v>
      </c>
      <c r="G1335" s="26">
        <v>15</v>
      </c>
    </row>
    <row r="1336" spans="1:7" x14ac:dyDescent="0.2">
      <c r="A1336" s="46" t="s">
        <v>12913</v>
      </c>
      <c r="B1336" s="47" t="s">
        <v>12914</v>
      </c>
      <c r="C1336" s="48" t="s">
        <v>17</v>
      </c>
      <c r="D1336" s="49">
        <v>1709.27</v>
      </c>
      <c r="E1336" s="49">
        <v>31.96</v>
      </c>
      <c r="F1336" s="49">
        <v>1741.23</v>
      </c>
      <c r="G1336" s="26">
        <v>15</v>
      </c>
    </row>
    <row r="1337" spans="1:7" x14ac:dyDescent="0.2">
      <c r="A1337" s="46" t="s">
        <v>12915</v>
      </c>
      <c r="B1337" s="47" t="s">
        <v>12916</v>
      </c>
      <c r="C1337" s="48" t="s">
        <v>17</v>
      </c>
      <c r="D1337" s="49">
        <v>294.05</v>
      </c>
      <c r="E1337" s="49">
        <v>50.35</v>
      </c>
      <c r="F1337" s="49">
        <v>344.4</v>
      </c>
      <c r="G1337" s="26">
        <v>15</v>
      </c>
    </row>
    <row r="1338" spans="1:7" ht="28.5" x14ac:dyDescent="0.2">
      <c r="A1338" s="46" t="s">
        <v>12917</v>
      </c>
      <c r="B1338" s="47" t="s">
        <v>12918</v>
      </c>
      <c r="C1338" s="48" t="s">
        <v>17</v>
      </c>
      <c r="D1338" s="49">
        <v>824.54</v>
      </c>
      <c r="E1338" s="49">
        <v>95.77</v>
      </c>
      <c r="F1338" s="49">
        <v>920.31</v>
      </c>
      <c r="G1338" s="26">
        <v>15</v>
      </c>
    </row>
    <row r="1339" spans="1:7" ht="28.5" x14ac:dyDescent="0.2">
      <c r="A1339" s="46" t="s">
        <v>12919</v>
      </c>
      <c r="B1339" s="47" t="s">
        <v>12920</v>
      </c>
      <c r="C1339" s="48" t="s">
        <v>17</v>
      </c>
      <c r="D1339" s="49">
        <v>1191.73</v>
      </c>
      <c r="E1339" s="49">
        <v>151.97999999999999</v>
      </c>
      <c r="F1339" s="49">
        <v>1343.71</v>
      </c>
      <c r="G1339" s="26">
        <v>15</v>
      </c>
    </row>
    <row r="1340" spans="1:7" ht="28.5" x14ac:dyDescent="0.2">
      <c r="A1340" s="46" t="s">
        <v>12921</v>
      </c>
      <c r="B1340" s="47" t="s">
        <v>12922</v>
      </c>
      <c r="C1340" s="48" t="s">
        <v>17</v>
      </c>
      <c r="D1340" s="49">
        <v>6775.37</v>
      </c>
      <c r="E1340" s="49">
        <v>187.59</v>
      </c>
      <c r="F1340" s="49">
        <v>6962.96</v>
      </c>
      <c r="G1340" s="26">
        <v>15</v>
      </c>
    </row>
    <row r="1341" spans="1:7" ht="28.5" x14ac:dyDescent="0.2">
      <c r="A1341" s="46" t="s">
        <v>12923</v>
      </c>
      <c r="B1341" s="47" t="s">
        <v>12924</v>
      </c>
      <c r="C1341" s="48" t="s">
        <v>17</v>
      </c>
      <c r="D1341" s="49">
        <v>1052.71</v>
      </c>
      <c r="E1341" s="49">
        <v>63.64</v>
      </c>
      <c r="F1341" s="49">
        <v>1116.3499999999999</v>
      </c>
      <c r="G1341" s="26">
        <v>15</v>
      </c>
    </row>
    <row r="1342" spans="1:7" ht="28.5" x14ac:dyDescent="0.2">
      <c r="A1342" s="46" t="s">
        <v>12925</v>
      </c>
      <c r="B1342" s="47" t="s">
        <v>12926</v>
      </c>
      <c r="C1342" s="48" t="s">
        <v>17</v>
      </c>
      <c r="D1342" s="49">
        <v>1719.05</v>
      </c>
      <c r="E1342" s="49">
        <v>72.73</v>
      </c>
      <c r="F1342" s="49">
        <v>1791.78</v>
      </c>
      <c r="G1342" s="26">
        <v>15</v>
      </c>
    </row>
    <row r="1343" spans="1:7" ht="28.5" x14ac:dyDescent="0.2">
      <c r="A1343" s="46" t="s">
        <v>12927</v>
      </c>
      <c r="B1343" s="47" t="s">
        <v>12928</v>
      </c>
      <c r="C1343" s="48" t="s">
        <v>17</v>
      </c>
      <c r="D1343" s="49">
        <v>1408.58</v>
      </c>
      <c r="E1343" s="49">
        <v>95.77</v>
      </c>
      <c r="F1343" s="49">
        <v>1504.35</v>
      </c>
      <c r="G1343" s="26">
        <v>15</v>
      </c>
    </row>
    <row r="1344" spans="1:7" x14ac:dyDescent="0.2">
      <c r="A1344" s="46" t="s">
        <v>12929</v>
      </c>
      <c r="B1344" s="47" t="s">
        <v>12930</v>
      </c>
      <c r="C1344" s="48"/>
      <c r="D1344" s="49"/>
      <c r="E1344" s="49"/>
      <c r="F1344" s="49"/>
    </row>
    <row r="1345" spans="1:7" ht="28.5" x14ac:dyDescent="0.2">
      <c r="A1345" s="46" t="s">
        <v>12931</v>
      </c>
      <c r="B1345" s="47" t="s">
        <v>12932</v>
      </c>
      <c r="C1345" s="48" t="s">
        <v>26</v>
      </c>
      <c r="D1345" s="49">
        <v>801.66</v>
      </c>
      <c r="E1345" s="49">
        <v>50.35</v>
      </c>
      <c r="F1345" s="49">
        <v>852.01</v>
      </c>
      <c r="G1345" s="26">
        <v>15</v>
      </c>
    </row>
    <row r="1346" spans="1:7" x14ac:dyDescent="0.2">
      <c r="A1346" s="46" t="s">
        <v>12933</v>
      </c>
      <c r="B1346" s="47" t="s">
        <v>12934</v>
      </c>
      <c r="C1346" s="48" t="s">
        <v>26</v>
      </c>
      <c r="D1346" s="49">
        <v>830.25</v>
      </c>
      <c r="E1346" s="49">
        <v>20.14</v>
      </c>
      <c r="F1346" s="49">
        <v>850.39</v>
      </c>
      <c r="G1346" s="26">
        <v>15</v>
      </c>
    </row>
    <row r="1347" spans="1:7" ht="28.5" x14ac:dyDescent="0.2">
      <c r="A1347" s="46" t="s">
        <v>12935</v>
      </c>
      <c r="B1347" s="47" t="s">
        <v>12936</v>
      </c>
      <c r="C1347" s="48" t="s">
        <v>26</v>
      </c>
      <c r="D1347" s="49">
        <v>1348.99</v>
      </c>
      <c r="E1347" s="49">
        <v>50.35</v>
      </c>
      <c r="F1347" s="49">
        <v>1399.34</v>
      </c>
      <c r="G1347" s="26">
        <v>15</v>
      </c>
    </row>
    <row r="1348" spans="1:7" x14ac:dyDescent="0.2">
      <c r="A1348" s="46" t="s">
        <v>12937</v>
      </c>
      <c r="B1348" s="47" t="s">
        <v>12938</v>
      </c>
      <c r="C1348" s="48" t="s">
        <v>17</v>
      </c>
      <c r="D1348" s="49">
        <v>1461.19</v>
      </c>
      <c r="E1348" s="49">
        <v>100.7</v>
      </c>
      <c r="F1348" s="49">
        <v>1561.89</v>
      </c>
      <c r="G1348" s="26">
        <v>15</v>
      </c>
    </row>
    <row r="1349" spans="1:7" ht="28.5" x14ac:dyDescent="0.2">
      <c r="A1349" s="46" t="s">
        <v>12939</v>
      </c>
      <c r="B1349" s="47" t="s">
        <v>12940</v>
      </c>
      <c r="C1349" s="48" t="s">
        <v>17</v>
      </c>
      <c r="D1349" s="49">
        <v>992.19</v>
      </c>
      <c r="E1349" s="49">
        <v>16.61</v>
      </c>
      <c r="F1349" s="49">
        <v>1008.8</v>
      </c>
      <c r="G1349" s="26">
        <v>15</v>
      </c>
    </row>
    <row r="1350" spans="1:7" ht="28.5" x14ac:dyDescent="0.2">
      <c r="A1350" s="46" t="s">
        <v>12941</v>
      </c>
      <c r="B1350" s="47" t="s">
        <v>12942</v>
      </c>
      <c r="C1350" s="48" t="s">
        <v>17</v>
      </c>
      <c r="D1350" s="49">
        <v>398.94</v>
      </c>
      <c r="E1350" s="49">
        <v>219.12</v>
      </c>
      <c r="F1350" s="49">
        <v>618.05999999999995</v>
      </c>
      <c r="G1350" s="26">
        <v>15</v>
      </c>
    </row>
    <row r="1351" spans="1:7" ht="42.75" x14ac:dyDescent="0.2">
      <c r="A1351" s="46" t="s">
        <v>12943</v>
      </c>
      <c r="B1351" s="47" t="s">
        <v>12944</v>
      </c>
      <c r="C1351" s="48" t="s">
        <v>17</v>
      </c>
      <c r="D1351" s="49">
        <v>991.82</v>
      </c>
      <c r="E1351" s="49">
        <v>31.96</v>
      </c>
      <c r="F1351" s="49">
        <v>1023.78</v>
      </c>
      <c r="G1351" s="26">
        <v>15</v>
      </c>
    </row>
    <row r="1352" spans="1:7" ht="28.5" x14ac:dyDescent="0.2">
      <c r="A1352" s="46" t="s">
        <v>12945</v>
      </c>
      <c r="B1352" s="47" t="s">
        <v>12946</v>
      </c>
      <c r="C1352" s="48" t="s">
        <v>17</v>
      </c>
      <c r="D1352" s="49">
        <v>777.99</v>
      </c>
      <c r="E1352" s="49">
        <v>63.64</v>
      </c>
      <c r="F1352" s="49">
        <v>841.63</v>
      </c>
      <c r="G1352" s="26">
        <v>15</v>
      </c>
    </row>
    <row r="1353" spans="1:7" x14ac:dyDescent="0.2">
      <c r="A1353" s="46" t="s">
        <v>12947</v>
      </c>
      <c r="B1353" s="47" t="s">
        <v>12948</v>
      </c>
      <c r="C1353" s="48" t="s">
        <v>26</v>
      </c>
      <c r="D1353" s="49">
        <v>215.84</v>
      </c>
      <c r="E1353" s="49">
        <v>25.18</v>
      </c>
      <c r="F1353" s="49">
        <v>241.02</v>
      </c>
      <c r="G1353" s="26">
        <v>15</v>
      </c>
    </row>
    <row r="1354" spans="1:7" x14ac:dyDescent="0.2">
      <c r="A1354" s="46" t="s">
        <v>12949</v>
      </c>
      <c r="B1354" s="47" t="s">
        <v>12950</v>
      </c>
      <c r="C1354" s="48" t="s">
        <v>26</v>
      </c>
      <c r="D1354" s="49">
        <v>256.11</v>
      </c>
      <c r="E1354" s="49">
        <v>25.18</v>
      </c>
      <c r="F1354" s="49">
        <v>281.29000000000002</v>
      </c>
      <c r="G1354" s="26">
        <v>15</v>
      </c>
    </row>
    <row r="1355" spans="1:7" ht="28.5" x14ac:dyDescent="0.2">
      <c r="A1355" s="46" t="s">
        <v>12951</v>
      </c>
      <c r="B1355" s="47" t="s">
        <v>12952</v>
      </c>
      <c r="C1355" s="48" t="s">
        <v>17</v>
      </c>
      <c r="D1355" s="49">
        <v>1341.78</v>
      </c>
      <c r="E1355" s="49">
        <v>73.06</v>
      </c>
      <c r="F1355" s="49">
        <v>1414.84</v>
      </c>
      <c r="G1355" s="26">
        <v>15</v>
      </c>
    </row>
    <row r="1356" spans="1:7" ht="28.5" x14ac:dyDescent="0.2">
      <c r="A1356" s="46" t="s">
        <v>12953</v>
      </c>
      <c r="B1356" s="47" t="s">
        <v>12954</v>
      </c>
      <c r="C1356" s="48" t="s">
        <v>17</v>
      </c>
      <c r="D1356" s="49">
        <v>1081.74</v>
      </c>
      <c r="E1356" s="49">
        <v>31.96</v>
      </c>
      <c r="F1356" s="49">
        <v>1113.7</v>
      </c>
      <c r="G1356" s="26">
        <v>15</v>
      </c>
    </row>
    <row r="1357" spans="1:7" ht="28.5" x14ac:dyDescent="0.2">
      <c r="A1357" s="46" t="s">
        <v>12955</v>
      </c>
      <c r="B1357" s="47" t="s">
        <v>12956</v>
      </c>
      <c r="C1357" s="48" t="s">
        <v>17</v>
      </c>
      <c r="D1357" s="49">
        <v>935.16</v>
      </c>
      <c r="E1357" s="49">
        <v>63.64</v>
      </c>
      <c r="F1357" s="49">
        <v>998.8</v>
      </c>
      <c r="G1357" s="26">
        <v>15</v>
      </c>
    </row>
    <row r="1358" spans="1:7" ht="28.5" x14ac:dyDescent="0.2">
      <c r="A1358" s="46" t="s">
        <v>12957</v>
      </c>
      <c r="B1358" s="47" t="s">
        <v>12958</v>
      </c>
      <c r="C1358" s="48" t="s">
        <v>17</v>
      </c>
      <c r="D1358" s="49">
        <v>680.47</v>
      </c>
      <c r="E1358" s="49">
        <v>20.14</v>
      </c>
      <c r="F1358" s="49">
        <v>700.61</v>
      </c>
      <c r="G1358" s="26">
        <v>15</v>
      </c>
    </row>
    <row r="1359" spans="1:7" ht="42.75" x14ac:dyDescent="0.2">
      <c r="A1359" s="46" t="s">
        <v>12959</v>
      </c>
      <c r="B1359" s="47" t="s">
        <v>12960</v>
      </c>
      <c r="C1359" s="48" t="s">
        <v>17</v>
      </c>
      <c r="D1359" s="49">
        <v>682.96</v>
      </c>
      <c r="E1359" s="49"/>
      <c r="F1359" s="49">
        <v>682.96</v>
      </c>
      <c r="G1359" s="26">
        <v>15</v>
      </c>
    </row>
    <row r="1360" spans="1:7" x14ac:dyDescent="0.2">
      <c r="A1360" s="46" t="s">
        <v>12961</v>
      </c>
      <c r="B1360" s="47" t="s">
        <v>12962</v>
      </c>
      <c r="C1360" s="48"/>
      <c r="D1360" s="49"/>
      <c r="E1360" s="49"/>
      <c r="F1360" s="49"/>
    </row>
    <row r="1361" spans="1:7" ht="42.75" x14ac:dyDescent="0.2">
      <c r="A1361" s="46" t="s">
        <v>12963</v>
      </c>
      <c r="B1361" s="47" t="s">
        <v>12964</v>
      </c>
      <c r="C1361" s="48" t="s">
        <v>17</v>
      </c>
      <c r="D1361" s="49">
        <v>3213.87</v>
      </c>
      <c r="E1361" s="49">
        <v>70.709999999999994</v>
      </c>
      <c r="F1361" s="49">
        <v>3284.58</v>
      </c>
      <c r="G1361" s="26">
        <v>15</v>
      </c>
    </row>
    <row r="1362" spans="1:7" ht="28.5" x14ac:dyDescent="0.2">
      <c r="A1362" s="46" t="s">
        <v>12965</v>
      </c>
      <c r="B1362" s="47" t="s">
        <v>12966</v>
      </c>
      <c r="C1362" s="48" t="s">
        <v>17</v>
      </c>
      <c r="D1362" s="49">
        <v>1892.09</v>
      </c>
      <c r="E1362" s="49">
        <v>70.709999999999994</v>
      </c>
      <c r="F1362" s="49">
        <v>1962.8</v>
      </c>
      <c r="G1362" s="26">
        <v>15</v>
      </c>
    </row>
    <row r="1363" spans="1:7" ht="28.5" x14ac:dyDescent="0.2">
      <c r="A1363" s="46" t="s">
        <v>12967</v>
      </c>
      <c r="B1363" s="47" t="s">
        <v>12968</v>
      </c>
      <c r="C1363" s="48" t="s">
        <v>17</v>
      </c>
      <c r="D1363" s="49">
        <v>2029.4</v>
      </c>
      <c r="E1363" s="49">
        <v>70.709999999999994</v>
      </c>
      <c r="F1363" s="49">
        <v>2100.11</v>
      </c>
      <c r="G1363" s="26">
        <v>15</v>
      </c>
    </row>
    <row r="1364" spans="1:7" ht="28.5" x14ac:dyDescent="0.2">
      <c r="A1364" s="46" t="s">
        <v>12969</v>
      </c>
      <c r="B1364" s="47" t="s">
        <v>12970</v>
      </c>
      <c r="C1364" s="48" t="s">
        <v>17</v>
      </c>
      <c r="D1364" s="49">
        <v>3074.11</v>
      </c>
      <c r="E1364" s="49">
        <v>70.709999999999994</v>
      </c>
      <c r="F1364" s="49">
        <v>3144.82</v>
      </c>
      <c r="G1364" s="26">
        <v>15</v>
      </c>
    </row>
    <row r="1365" spans="1:7" ht="28.5" x14ac:dyDescent="0.2">
      <c r="A1365" s="46" t="s">
        <v>12971</v>
      </c>
      <c r="B1365" s="47" t="s">
        <v>12972</v>
      </c>
      <c r="C1365" s="48" t="s">
        <v>17</v>
      </c>
      <c r="D1365" s="49">
        <v>2478.12</v>
      </c>
      <c r="E1365" s="49">
        <v>129.47999999999999</v>
      </c>
      <c r="F1365" s="49">
        <v>2607.6</v>
      </c>
      <c r="G1365" s="26">
        <v>15</v>
      </c>
    </row>
    <row r="1366" spans="1:7" ht="42.75" x14ac:dyDescent="0.2">
      <c r="A1366" s="46" t="s">
        <v>12973</v>
      </c>
      <c r="B1366" s="47" t="s">
        <v>12974</v>
      </c>
      <c r="C1366" s="48" t="s">
        <v>17</v>
      </c>
      <c r="D1366" s="49">
        <v>3733.78</v>
      </c>
      <c r="E1366" s="49">
        <v>129.47999999999999</v>
      </c>
      <c r="F1366" s="49">
        <v>3863.26</v>
      </c>
      <c r="G1366" s="26">
        <v>15</v>
      </c>
    </row>
    <row r="1367" spans="1:7" ht="42.75" x14ac:dyDescent="0.2">
      <c r="A1367" s="46" t="s">
        <v>12975</v>
      </c>
      <c r="B1367" s="47" t="s">
        <v>12976</v>
      </c>
      <c r="C1367" s="48" t="s">
        <v>17</v>
      </c>
      <c r="D1367" s="49">
        <v>2986.35</v>
      </c>
      <c r="E1367" s="49">
        <v>129.47999999999999</v>
      </c>
      <c r="F1367" s="49">
        <v>3115.83</v>
      </c>
      <c r="G1367" s="26">
        <v>15</v>
      </c>
    </row>
    <row r="1368" spans="1:7" ht="42.75" x14ac:dyDescent="0.2">
      <c r="A1368" s="46" t="s">
        <v>12977</v>
      </c>
      <c r="B1368" s="47" t="s">
        <v>12978</v>
      </c>
      <c r="C1368" s="48" t="s">
        <v>17</v>
      </c>
      <c r="D1368" s="49">
        <v>3779.68</v>
      </c>
      <c r="E1368" s="49">
        <v>129.47999999999999</v>
      </c>
      <c r="F1368" s="49">
        <v>3909.16</v>
      </c>
      <c r="G1368" s="26">
        <v>15</v>
      </c>
    </row>
    <row r="1369" spans="1:7" ht="28.5" x14ac:dyDescent="0.2">
      <c r="A1369" s="46" t="s">
        <v>12979</v>
      </c>
      <c r="B1369" s="47" t="s">
        <v>12980</v>
      </c>
      <c r="C1369" s="48" t="s">
        <v>17</v>
      </c>
      <c r="D1369" s="49">
        <v>2454.5700000000002</v>
      </c>
      <c r="E1369" s="49">
        <v>70.709999999999994</v>
      </c>
      <c r="F1369" s="49">
        <v>2525.2800000000002</v>
      </c>
      <c r="G1369" s="26">
        <v>15</v>
      </c>
    </row>
    <row r="1370" spans="1:7" ht="28.5" x14ac:dyDescent="0.2">
      <c r="A1370" s="46" t="s">
        <v>12981</v>
      </c>
      <c r="B1370" s="47" t="s">
        <v>12982</v>
      </c>
      <c r="C1370" s="48" t="s">
        <v>17</v>
      </c>
      <c r="D1370" s="49">
        <v>2477.1799999999998</v>
      </c>
      <c r="E1370" s="49">
        <v>70.709999999999994</v>
      </c>
      <c r="F1370" s="49">
        <v>2547.89</v>
      </c>
      <c r="G1370" s="26">
        <v>15</v>
      </c>
    </row>
    <row r="1371" spans="1:7" ht="28.5" x14ac:dyDescent="0.2">
      <c r="A1371" s="46" t="s">
        <v>12983</v>
      </c>
      <c r="B1371" s="47" t="s">
        <v>12984</v>
      </c>
      <c r="C1371" s="48" t="s">
        <v>17</v>
      </c>
      <c r="D1371" s="49">
        <v>3675.88</v>
      </c>
      <c r="E1371" s="49">
        <v>70.709999999999994</v>
      </c>
      <c r="F1371" s="49">
        <v>3746.59</v>
      </c>
      <c r="G1371" s="26">
        <v>15</v>
      </c>
    </row>
    <row r="1372" spans="1:7" ht="28.5" x14ac:dyDescent="0.2">
      <c r="A1372" s="46" t="s">
        <v>12985</v>
      </c>
      <c r="B1372" s="47" t="s">
        <v>12986</v>
      </c>
      <c r="C1372" s="48" t="s">
        <v>17</v>
      </c>
      <c r="D1372" s="49">
        <v>3057.5</v>
      </c>
      <c r="E1372" s="49">
        <v>129.47999999999999</v>
      </c>
      <c r="F1372" s="49">
        <v>3186.98</v>
      </c>
      <c r="G1372" s="26">
        <v>15</v>
      </c>
    </row>
    <row r="1373" spans="1:7" ht="42.75" x14ac:dyDescent="0.2">
      <c r="A1373" s="46" t="s">
        <v>12987</v>
      </c>
      <c r="B1373" s="47" t="s">
        <v>12988</v>
      </c>
      <c r="C1373" s="48" t="s">
        <v>17</v>
      </c>
      <c r="D1373" s="49">
        <v>4327.47</v>
      </c>
      <c r="E1373" s="49">
        <v>129.47999999999999</v>
      </c>
      <c r="F1373" s="49">
        <v>4456.95</v>
      </c>
      <c r="G1373" s="26">
        <v>15</v>
      </c>
    </row>
    <row r="1374" spans="1:7" ht="42.75" x14ac:dyDescent="0.2">
      <c r="A1374" s="46" t="s">
        <v>12989</v>
      </c>
      <c r="B1374" s="47" t="s">
        <v>12990</v>
      </c>
      <c r="C1374" s="48" t="s">
        <v>17</v>
      </c>
      <c r="D1374" s="49">
        <v>3312.32</v>
      </c>
      <c r="E1374" s="49">
        <v>129.47999999999999</v>
      </c>
      <c r="F1374" s="49">
        <v>3441.8</v>
      </c>
      <c r="G1374" s="26">
        <v>15</v>
      </c>
    </row>
    <row r="1375" spans="1:7" ht="42.75" x14ac:dyDescent="0.2">
      <c r="A1375" s="46" t="s">
        <v>12991</v>
      </c>
      <c r="B1375" s="47" t="s">
        <v>12992</v>
      </c>
      <c r="C1375" s="48" t="s">
        <v>17</v>
      </c>
      <c r="D1375" s="49">
        <v>4363.55</v>
      </c>
      <c r="E1375" s="49">
        <v>129.47999999999999</v>
      </c>
      <c r="F1375" s="49">
        <v>4493.03</v>
      </c>
      <c r="G1375" s="26">
        <v>15</v>
      </c>
    </row>
    <row r="1376" spans="1:7" ht="42.75" x14ac:dyDescent="0.2">
      <c r="A1376" s="46" t="s">
        <v>12993</v>
      </c>
      <c r="B1376" s="47" t="s">
        <v>12994</v>
      </c>
      <c r="C1376" s="48" t="s">
        <v>17</v>
      </c>
      <c r="D1376" s="49">
        <v>4428.6899999999996</v>
      </c>
      <c r="E1376" s="49">
        <v>129.47999999999999</v>
      </c>
      <c r="F1376" s="49">
        <v>4558.17</v>
      </c>
      <c r="G1376" s="26">
        <v>15</v>
      </c>
    </row>
    <row r="1377" spans="1:7" ht="42.75" x14ac:dyDescent="0.2">
      <c r="A1377" s="46" t="s">
        <v>12995</v>
      </c>
      <c r="B1377" s="47" t="s">
        <v>12996</v>
      </c>
      <c r="C1377" s="48" t="s">
        <v>17</v>
      </c>
      <c r="D1377" s="49">
        <v>4250.1499999999996</v>
      </c>
      <c r="E1377" s="49">
        <v>70.709999999999994</v>
      </c>
      <c r="F1377" s="49">
        <v>4320.8599999999997</v>
      </c>
      <c r="G1377" s="26">
        <v>15</v>
      </c>
    </row>
    <row r="1378" spans="1:7" ht="28.5" x14ac:dyDescent="0.2">
      <c r="A1378" s="46" t="s">
        <v>12997</v>
      </c>
      <c r="B1378" s="47" t="s">
        <v>12998</v>
      </c>
      <c r="C1378" s="48" t="s">
        <v>17</v>
      </c>
      <c r="D1378" s="49">
        <v>2691.27</v>
      </c>
      <c r="E1378" s="49">
        <v>70.709999999999994</v>
      </c>
      <c r="F1378" s="49">
        <v>2761.98</v>
      </c>
      <c r="G1378" s="26">
        <v>15</v>
      </c>
    </row>
    <row r="1379" spans="1:7" ht="42.75" x14ac:dyDescent="0.2">
      <c r="A1379" s="46" t="s">
        <v>12999</v>
      </c>
      <c r="B1379" s="47" t="s">
        <v>13000</v>
      </c>
      <c r="C1379" s="48" t="s">
        <v>17</v>
      </c>
      <c r="D1379" s="49">
        <v>4564.43</v>
      </c>
      <c r="E1379" s="49">
        <v>70.709999999999994</v>
      </c>
      <c r="F1379" s="49">
        <v>4635.1400000000003</v>
      </c>
      <c r="G1379" s="26">
        <v>15</v>
      </c>
    </row>
    <row r="1380" spans="1:7" ht="42.75" x14ac:dyDescent="0.2">
      <c r="A1380" s="46" t="s">
        <v>13001</v>
      </c>
      <c r="B1380" s="47" t="s">
        <v>13002</v>
      </c>
      <c r="C1380" s="48" t="s">
        <v>17</v>
      </c>
      <c r="D1380" s="49">
        <v>3936.12</v>
      </c>
      <c r="E1380" s="49">
        <v>283.7</v>
      </c>
      <c r="F1380" s="49">
        <v>4219.82</v>
      </c>
      <c r="G1380" s="26">
        <v>15</v>
      </c>
    </row>
    <row r="1381" spans="1:7" ht="28.5" x14ac:dyDescent="0.2">
      <c r="A1381" s="46" t="s">
        <v>13003</v>
      </c>
      <c r="B1381" s="47" t="s">
        <v>13004</v>
      </c>
      <c r="C1381" s="48" t="s">
        <v>17</v>
      </c>
      <c r="D1381" s="49">
        <v>3537.32</v>
      </c>
      <c r="E1381" s="49">
        <v>70.709999999999994</v>
      </c>
      <c r="F1381" s="49">
        <v>3608.03</v>
      </c>
      <c r="G1381" s="26">
        <v>15</v>
      </c>
    </row>
    <row r="1382" spans="1:7" ht="28.5" x14ac:dyDescent="0.2">
      <c r="A1382" s="46" t="s">
        <v>13005</v>
      </c>
      <c r="B1382" s="47" t="s">
        <v>13006</v>
      </c>
      <c r="C1382" s="48" t="s">
        <v>17</v>
      </c>
      <c r="D1382" s="49">
        <v>1735.2</v>
      </c>
      <c r="E1382" s="49">
        <v>70.709999999999994</v>
      </c>
      <c r="F1382" s="49">
        <v>1805.91</v>
      </c>
      <c r="G1382" s="26">
        <v>15</v>
      </c>
    </row>
    <row r="1383" spans="1:7" ht="28.5" x14ac:dyDescent="0.2">
      <c r="A1383" s="46" t="s">
        <v>13007</v>
      </c>
      <c r="B1383" s="47" t="s">
        <v>13008</v>
      </c>
      <c r="C1383" s="48" t="s">
        <v>17</v>
      </c>
      <c r="D1383" s="49">
        <v>2815.67</v>
      </c>
      <c r="E1383" s="49">
        <v>70.709999999999994</v>
      </c>
      <c r="F1383" s="49">
        <v>2886.38</v>
      </c>
      <c r="G1383" s="26">
        <v>15</v>
      </c>
    </row>
    <row r="1384" spans="1:7" ht="28.5" x14ac:dyDescent="0.2">
      <c r="A1384" s="46" t="s">
        <v>13009</v>
      </c>
      <c r="B1384" s="47" t="s">
        <v>13010</v>
      </c>
      <c r="C1384" s="48" t="s">
        <v>17</v>
      </c>
      <c r="D1384" s="49">
        <v>2306.8000000000002</v>
      </c>
      <c r="E1384" s="49">
        <v>70.709999999999994</v>
      </c>
      <c r="F1384" s="49">
        <v>2377.5100000000002</v>
      </c>
      <c r="G1384" s="26">
        <v>15</v>
      </c>
    </row>
    <row r="1385" spans="1:7" x14ac:dyDescent="0.2">
      <c r="A1385" s="46" t="s">
        <v>13011</v>
      </c>
      <c r="B1385" s="47" t="s">
        <v>13012</v>
      </c>
      <c r="C1385" s="48"/>
      <c r="D1385" s="49"/>
      <c r="E1385" s="49"/>
      <c r="F1385" s="49"/>
    </row>
    <row r="1386" spans="1:7" ht="28.5" x14ac:dyDescent="0.2">
      <c r="A1386" s="46" t="s">
        <v>13013</v>
      </c>
      <c r="B1386" s="47" t="s">
        <v>13014</v>
      </c>
      <c r="C1386" s="48" t="s">
        <v>26</v>
      </c>
      <c r="D1386" s="49">
        <v>912.86</v>
      </c>
      <c r="E1386" s="49">
        <v>58.77</v>
      </c>
      <c r="F1386" s="49">
        <v>971.63</v>
      </c>
      <c r="G1386" s="26">
        <v>15</v>
      </c>
    </row>
    <row r="1387" spans="1:7" x14ac:dyDescent="0.2">
      <c r="A1387" s="46" t="s">
        <v>13015</v>
      </c>
      <c r="B1387" s="47" t="s">
        <v>13016</v>
      </c>
      <c r="C1387" s="48"/>
      <c r="D1387" s="49"/>
      <c r="E1387" s="49"/>
      <c r="F1387" s="49"/>
    </row>
    <row r="1388" spans="1:7" ht="28.5" x14ac:dyDescent="0.2">
      <c r="A1388" s="46" t="s">
        <v>13017</v>
      </c>
      <c r="B1388" s="47" t="s">
        <v>13018</v>
      </c>
      <c r="C1388" s="48" t="s">
        <v>17</v>
      </c>
      <c r="D1388" s="49">
        <v>679.74</v>
      </c>
      <c r="E1388" s="49">
        <v>50.35</v>
      </c>
      <c r="F1388" s="49">
        <v>730.09</v>
      </c>
      <c r="G1388" s="26">
        <v>15</v>
      </c>
    </row>
    <row r="1389" spans="1:7" ht="28.5" x14ac:dyDescent="0.2">
      <c r="A1389" s="46" t="s">
        <v>13019</v>
      </c>
      <c r="B1389" s="47" t="s">
        <v>13020</v>
      </c>
      <c r="C1389" s="48" t="s">
        <v>17</v>
      </c>
      <c r="D1389" s="49">
        <v>962.74</v>
      </c>
      <c r="E1389" s="49">
        <v>141.26</v>
      </c>
      <c r="F1389" s="49">
        <v>1104</v>
      </c>
      <c r="G1389" s="26">
        <v>15</v>
      </c>
    </row>
    <row r="1390" spans="1:7" x14ac:dyDescent="0.2">
      <c r="A1390" s="46" t="s">
        <v>13021</v>
      </c>
      <c r="B1390" s="47" t="s">
        <v>13022</v>
      </c>
      <c r="C1390" s="48"/>
      <c r="D1390" s="49"/>
      <c r="E1390" s="49"/>
      <c r="F1390" s="49"/>
    </row>
    <row r="1391" spans="1:7" ht="28.5" x14ac:dyDescent="0.2">
      <c r="A1391" s="46" t="s">
        <v>13023</v>
      </c>
      <c r="B1391" s="47" t="s">
        <v>13024</v>
      </c>
      <c r="C1391" s="48" t="s">
        <v>26</v>
      </c>
      <c r="D1391" s="49">
        <v>684.76</v>
      </c>
      <c r="E1391" s="49">
        <v>60.42</v>
      </c>
      <c r="F1391" s="49">
        <v>745.18</v>
      </c>
      <c r="G1391" s="26">
        <v>15</v>
      </c>
    </row>
    <row r="1392" spans="1:7" ht="28.5" x14ac:dyDescent="0.2">
      <c r="A1392" s="46" t="s">
        <v>13025</v>
      </c>
      <c r="B1392" s="47" t="s">
        <v>13026</v>
      </c>
      <c r="C1392" s="48" t="s">
        <v>26</v>
      </c>
      <c r="D1392" s="49">
        <v>571.14</v>
      </c>
      <c r="E1392" s="49">
        <v>25.18</v>
      </c>
      <c r="F1392" s="49">
        <v>596.32000000000005</v>
      </c>
      <c r="G1392" s="26">
        <v>15</v>
      </c>
    </row>
    <row r="1393" spans="1:7" ht="28.5" x14ac:dyDescent="0.2">
      <c r="A1393" s="46" t="s">
        <v>13027</v>
      </c>
      <c r="B1393" s="47" t="s">
        <v>13028</v>
      </c>
      <c r="C1393" s="48" t="s">
        <v>26</v>
      </c>
      <c r="D1393" s="49">
        <v>592.75</v>
      </c>
      <c r="E1393" s="49">
        <v>50.35</v>
      </c>
      <c r="F1393" s="49">
        <v>643.1</v>
      </c>
      <c r="G1393" s="26">
        <v>15</v>
      </c>
    </row>
    <row r="1394" spans="1:7" x14ac:dyDescent="0.2">
      <c r="A1394" s="46" t="s">
        <v>13029</v>
      </c>
      <c r="B1394" s="47" t="s">
        <v>13030</v>
      </c>
      <c r="C1394" s="48"/>
      <c r="D1394" s="49"/>
      <c r="E1394" s="49"/>
      <c r="F1394" s="49"/>
    </row>
    <row r="1395" spans="1:7" x14ac:dyDescent="0.2">
      <c r="A1395" s="46" t="s">
        <v>13031</v>
      </c>
      <c r="B1395" s="47" t="s">
        <v>13032</v>
      </c>
      <c r="C1395" s="48" t="s">
        <v>17</v>
      </c>
      <c r="D1395" s="49"/>
      <c r="E1395" s="49">
        <v>50.35</v>
      </c>
      <c r="F1395" s="49">
        <v>50.35</v>
      </c>
      <c r="G1395" s="26">
        <v>15</v>
      </c>
    </row>
    <row r="1396" spans="1:7" x14ac:dyDescent="0.2">
      <c r="A1396" s="46" t="s">
        <v>13033</v>
      </c>
      <c r="B1396" s="47" t="s">
        <v>13034</v>
      </c>
      <c r="C1396" s="48" t="s">
        <v>26</v>
      </c>
      <c r="D1396" s="49">
        <v>2.0499999999999998</v>
      </c>
      <c r="E1396" s="49">
        <v>13.09</v>
      </c>
      <c r="F1396" s="49">
        <v>15.14</v>
      </c>
      <c r="G1396" s="26">
        <v>15</v>
      </c>
    </row>
    <row r="1397" spans="1:7" x14ac:dyDescent="0.2">
      <c r="A1397" s="46" t="s">
        <v>13035</v>
      </c>
      <c r="B1397" s="47" t="s">
        <v>13036</v>
      </c>
      <c r="C1397" s="48" t="s">
        <v>26</v>
      </c>
      <c r="D1397" s="49"/>
      <c r="E1397" s="49">
        <v>30.21</v>
      </c>
      <c r="F1397" s="49">
        <v>30.21</v>
      </c>
      <c r="G1397" s="26">
        <v>15</v>
      </c>
    </row>
    <row r="1398" spans="1:7" x14ac:dyDescent="0.2">
      <c r="A1398" s="46" t="s">
        <v>13037</v>
      </c>
      <c r="B1398" s="47" t="s">
        <v>13038</v>
      </c>
      <c r="C1398" s="48" t="s">
        <v>26</v>
      </c>
      <c r="D1398" s="49">
        <v>23.94</v>
      </c>
      <c r="E1398" s="49">
        <v>31.46</v>
      </c>
      <c r="F1398" s="49">
        <v>55.4</v>
      </c>
      <c r="G1398" s="26">
        <v>15</v>
      </c>
    </row>
    <row r="1399" spans="1:7" x14ac:dyDescent="0.2">
      <c r="A1399" s="46" t="s">
        <v>13039</v>
      </c>
      <c r="B1399" s="47" t="s">
        <v>13040</v>
      </c>
      <c r="C1399" s="48" t="s">
        <v>10564</v>
      </c>
      <c r="D1399" s="49">
        <v>3992.52</v>
      </c>
      <c r="E1399" s="49">
        <v>117.54</v>
      </c>
      <c r="F1399" s="49">
        <v>4110.0600000000004</v>
      </c>
      <c r="G1399" s="26">
        <v>15</v>
      </c>
    </row>
    <row r="1400" spans="1:7" x14ac:dyDescent="0.2">
      <c r="A1400" s="46" t="s">
        <v>13041</v>
      </c>
      <c r="B1400" s="47" t="s">
        <v>13042</v>
      </c>
      <c r="C1400" s="48" t="s">
        <v>26</v>
      </c>
      <c r="D1400" s="49">
        <v>229.67</v>
      </c>
      <c r="E1400" s="49">
        <v>13.09</v>
      </c>
      <c r="F1400" s="49">
        <v>242.76</v>
      </c>
      <c r="G1400" s="26">
        <v>15</v>
      </c>
    </row>
    <row r="1401" spans="1:7" ht="28.5" x14ac:dyDescent="0.2">
      <c r="A1401" s="46" t="s">
        <v>13043</v>
      </c>
      <c r="B1401" s="47" t="s">
        <v>13044</v>
      </c>
      <c r="C1401" s="48" t="s">
        <v>26</v>
      </c>
      <c r="D1401" s="49">
        <v>327.11</v>
      </c>
      <c r="E1401" s="49">
        <v>13.09</v>
      </c>
      <c r="F1401" s="49">
        <v>340.2</v>
      </c>
      <c r="G1401" s="26">
        <v>15</v>
      </c>
    </row>
    <row r="1402" spans="1:7" x14ac:dyDescent="0.2">
      <c r="A1402" s="46" t="s">
        <v>13045</v>
      </c>
      <c r="B1402" s="47" t="s">
        <v>13046</v>
      </c>
      <c r="C1402" s="48" t="s">
        <v>17</v>
      </c>
      <c r="D1402" s="49">
        <v>230.46</v>
      </c>
      <c r="E1402" s="49">
        <v>60.42</v>
      </c>
      <c r="F1402" s="49">
        <v>290.88</v>
      </c>
      <c r="G1402" s="26">
        <v>15</v>
      </c>
    </row>
    <row r="1403" spans="1:7" ht="28.5" x14ac:dyDescent="0.2">
      <c r="A1403" s="46" t="s">
        <v>13047</v>
      </c>
      <c r="B1403" s="47" t="s">
        <v>13048</v>
      </c>
      <c r="C1403" s="48" t="s">
        <v>17</v>
      </c>
      <c r="D1403" s="49">
        <v>106.06</v>
      </c>
      <c r="E1403" s="49">
        <v>10.96</v>
      </c>
      <c r="F1403" s="49">
        <v>117.02</v>
      </c>
      <c r="G1403" s="26">
        <v>15</v>
      </c>
    </row>
    <row r="1404" spans="1:7" ht="28.5" x14ac:dyDescent="0.2">
      <c r="A1404" s="46" t="s">
        <v>13049</v>
      </c>
      <c r="B1404" s="47" t="s">
        <v>13050</v>
      </c>
      <c r="C1404" s="48" t="s">
        <v>17</v>
      </c>
      <c r="D1404" s="49">
        <v>37.020000000000003</v>
      </c>
      <c r="E1404" s="49">
        <v>10.96</v>
      </c>
      <c r="F1404" s="49">
        <v>47.98</v>
      </c>
      <c r="G1404" s="26">
        <v>15</v>
      </c>
    </row>
    <row r="1405" spans="1:7" ht="28.5" x14ac:dyDescent="0.2">
      <c r="A1405" s="46" t="s">
        <v>13051</v>
      </c>
      <c r="B1405" s="47" t="s">
        <v>13052</v>
      </c>
      <c r="C1405" s="48" t="s">
        <v>17</v>
      </c>
      <c r="D1405" s="49">
        <v>569.55999999999995</v>
      </c>
      <c r="E1405" s="49">
        <v>107.85</v>
      </c>
      <c r="F1405" s="49">
        <v>677.41</v>
      </c>
      <c r="G1405" s="26">
        <v>15</v>
      </c>
    </row>
    <row r="1406" spans="1:7" ht="28.5" x14ac:dyDescent="0.2">
      <c r="A1406" s="46" t="s">
        <v>13053</v>
      </c>
      <c r="B1406" s="47" t="s">
        <v>13054</v>
      </c>
      <c r="C1406" s="48" t="s">
        <v>17</v>
      </c>
      <c r="D1406" s="49">
        <v>867.83</v>
      </c>
      <c r="E1406" s="49">
        <v>107.85</v>
      </c>
      <c r="F1406" s="49">
        <v>975.68</v>
      </c>
      <c r="G1406" s="26">
        <v>15</v>
      </c>
    </row>
    <row r="1407" spans="1:7" x14ac:dyDescent="0.2">
      <c r="A1407" s="46" t="s">
        <v>13055</v>
      </c>
      <c r="B1407" s="47" t="s">
        <v>13056</v>
      </c>
      <c r="C1407" s="48"/>
      <c r="D1407" s="49"/>
      <c r="E1407" s="49"/>
      <c r="F1407" s="49"/>
    </row>
    <row r="1408" spans="1:7" x14ac:dyDescent="0.2">
      <c r="A1408" s="46" t="s">
        <v>13057</v>
      </c>
      <c r="B1408" s="47" t="s">
        <v>13058</v>
      </c>
      <c r="C1408" s="48"/>
      <c r="D1408" s="49"/>
      <c r="E1408" s="49"/>
      <c r="F1408" s="49"/>
    </row>
    <row r="1409" spans="1:7" x14ac:dyDescent="0.2">
      <c r="A1409" s="46" t="s">
        <v>13059</v>
      </c>
      <c r="B1409" s="47" t="s">
        <v>13060</v>
      </c>
      <c r="C1409" s="48" t="s">
        <v>17</v>
      </c>
      <c r="D1409" s="49">
        <v>867.35</v>
      </c>
      <c r="E1409" s="49">
        <v>75.53</v>
      </c>
      <c r="F1409" s="49">
        <v>942.88</v>
      </c>
      <c r="G1409" s="26">
        <v>15</v>
      </c>
    </row>
    <row r="1410" spans="1:7" x14ac:dyDescent="0.2">
      <c r="A1410" s="46" t="s">
        <v>13061</v>
      </c>
      <c r="B1410" s="47" t="s">
        <v>13062</v>
      </c>
      <c r="C1410" s="48" t="s">
        <v>17</v>
      </c>
      <c r="D1410" s="49">
        <v>368.73</v>
      </c>
      <c r="E1410" s="49">
        <v>75.53</v>
      </c>
      <c r="F1410" s="49">
        <v>444.26</v>
      </c>
      <c r="G1410" s="26">
        <v>15</v>
      </c>
    </row>
    <row r="1411" spans="1:7" x14ac:dyDescent="0.2">
      <c r="A1411" s="46" t="s">
        <v>13063</v>
      </c>
      <c r="B1411" s="47" t="s">
        <v>13064</v>
      </c>
      <c r="C1411" s="48" t="s">
        <v>17</v>
      </c>
      <c r="D1411" s="49">
        <v>1232.19</v>
      </c>
      <c r="E1411" s="49">
        <v>75.53</v>
      </c>
      <c r="F1411" s="49">
        <v>1307.72</v>
      </c>
      <c r="G1411" s="26">
        <v>15</v>
      </c>
    </row>
    <row r="1412" spans="1:7" x14ac:dyDescent="0.2">
      <c r="A1412" s="46" t="s">
        <v>13065</v>
      </c>
      <c r="B1412" s="47" t="s">
        <v>13066</v>
      </c>
      <c r="C1412" s="48" t="s">
        <v>17</v>
      </c>
      <c r="D1412" s="49">
        <v>442.32</v>
      </c>
      <c r="E1412" s="49">
        <v>75.53</v>
      </c>
      <c r="F1412" s="49">
        <v>517.85</v>
      </c>
      <c r="G1412" s="26">
        <v>15</v>
      </c>
    </row>
    <row r="1413" spans="1:7" x14ac:dyDescent="0.2">
      <c r="A1413" s="46" t="s">
        <v>13067</v>
      </c>
      <c r="B1413" s="47" t="s">
        <v>13068</v>
      </c>
      <c r="C1413" s="48" t="s">
        <v>17</v>
      </c>
      <c r="D1413" s="49">
        <v>945.95</v>
      </c>
      <c r="E1413" s="49">
        <v>75.53</v>
      </c>
      <c r="F1413" s="49">
        <v>1021.48</v>
      </c>
      <c r="G1413" s="26">
        <v>15</v>
      </c>
    </row>
    <row r="1414" spans="1:7" x14ac:dyDescent="0.2">
      <c r="A1414" s="46" t="s">
        <v>13069</v>
      </c>
      <c r="B1414" s="47" t="s">
        <v>13070</v>
      </c>
      <c r="C1414" s="48" t="s">
        <v>17</v>
      </c>
      <c r="D1414" s="49">
        <v>257.45999999999998</v>
      </c>
      <c r="E1414" s="49">
        <v>75.53</v>
      </c>
      <c r="F1414" s="49">
        <v>332.99</v>
      </c>
      <c r="G1414" s="26">
        <v>15</v>
      </c>
    </row>
    <row r="1415" spans="1:7" x14ac:dyDescent="0.2">
      <c r="A1415" s="46" t="s">
        <v>13071</v>
      </c>
      <c r="B1415" s="47" t="s">
        <v>13072</v>
      </c>
      <c r="C1415" s="48" t="s">
        <v>17</v>
      </c>
      <c r="D1415" s="49">
        <v>813.02</v>
      </c>
      <c r="E1415" s="49">
        <v>75.53</v>
      </c>
      <c r="F1415" s="49">
        <v>888.55</v>
      </c>
      <c r="G1415" s="26">
        <v>15</v>
      </c>
    </row>
    <row r="1416" spans="1:7" ht="28.5" x14ac:dyDescent="0.2">
      <c r="A1416" s="46" t="s">
        <v>13073</v>
      </c>
      <c r="B1416" s="47" t="s">
        <v>13074</v>
      </c>
      <c r="C1416" s="48" t="s">
        <v>17</v>
      </c>
      <c r="D1416" s="49">
        <v>369.28</v>
      </c>
      <c r="E1416" s="49">
        <v>75.53</v>
      </c>
      <c r="F1416" s="49">
        <v>444.81</v>
      </c>
      <c r="G1416" s="26">
        <v>15</v>
      </c>
    </row>
    <row r="1417" spans="1:7" x14ac:dyDescent="0.2">
      <c r="A1417" s="46" t="s">
        <v>13075</v>
      </c>
      <c r="B1417" s="47" t="s">
        <v>13076</v>
      </c>
      <c r="C1417" s="48" t="s">
        <v>17</v>
      </c>
      <c r="D1417" s="49">
        <v>1306.57</v>
      </c>
      <c r="E1417" s="49">
        <v>75.53</v>
      </c>
      <c r="F1417" s="49">
        <v>1382.1</v>
      </c>
      <c r="G1417" s="26">
        <v>15</v>
      </c>
    </row>
    <row r="1418" spans="1:7" x14ac:dyDescent="0.2">
      <c r="A1418" s="46" t="s">
        <v>13077</v>
      </c>
      <c r="B1418" s="47" t="s">
        <v>13078</v>
      </c>
      <c r="C1418" s="48" t="s">
        <v>17</v>
      </c>
      <c r="D1418" s="49">
        <v>1205.98</v>
      </c>
      <c r="E1418" s="49">
        <v>75.53</v>
      </c>
      <c r="F1418" s="49">
        <v>1281.51</v>
      </c>
      <c r="G1418" s="26">
        <v>15</v>
      </c>
    </row>
    <row r="1419" spans="1:7" ht="28.5" x14ac:dyDescent="0.2">
      <c r="A1419" s="46" t="s">
        <v>13079</v>
      </c>
      <c r="B1419" s="47" t="s">
        <v>13080</v>
      </c>
      <c r="C1419" s="48" t="s">
        <v>17</v>
      </c>
      <c r="D1419" s="49">
        <v>502.42</v>
      </c>
      <c r="E1419" s="49"/>
      <c r="F1419" s="49">
        <v>502.42</v>
      </c>
      <c r="G1419" s="26">
        <v>15</v>
      </c>
    </row>
    <row r="1420" spans="1:7" x14ac:dyDescent="0.2">
      <c r="A1420" s="46" t="s">
        <v>13081</v>
      </c>
      <c r="B1420" s="47" t="s">
        <v>13082</v>
      </c>
      <c r="C1420" s="48" t="s">
        <v>17</v>
      </c>
      <c r="D1420" s="49">
        <v>869.99</v>
      </c>
      <c r="E1420" s="49">
        <v>58.04</v>
      </c>
      <c r="F1420" s="49">
        <v>928.03</v>
      </c>
      <c r="G1420" s="26">
        <v>15</v>
      </c>
    </row>
    <row r="1421" spans="1:7" x14ac:dyDescent="0.2">
      <c r="A1421" s="46" t="s">
        <v>13083</v>
      </c>
      <c r="B1421" s="47" t="s">
        <v>13084</v>
      </c>
      <c r="C1421" s="48" t="s">
        <v>17</v>
      </c>
      <c r="D1421" s="49">
        <v>1361.32</v>
      </c>
      <c r="E1421" s="49">
        <v>75.53</v>
      </c>
      <c r="F1421" s="49">
        <v>1436.85</v>
      </c>
      <c r="G1421" s="26">
        <v>15</v>
      </c>
    </row>
    <row r="1422" spans="1:7" x14ac:dyDescent="0.2">
      <c r="A1422" s="46" t="s">
        <v>13085</v>
      </c>
      <c r="B1422" s="47" t="s">
        <v>13086</v>
      </c>
      <c r="C1422" s="48" t="s">
        <v>17</v>
      </c>
      <c r="D1422" s="49">
        <v>1022.35</v>
      </c>
      <c r="E1422" s="49">
        <v>75.53</v>
      </c>
      <c r="F1422" s="49">
        <v>1097.8800000000001</v>
      </c>
      <c r="G1422" s="26">
        <v>15</v>
      </c>
    </row>
    <row r="1423" spans="1:7" x14ac:dyDescent="0.2">
      <c r="A1423" s="46" t="s">
        <v>13087</v>
      </c>
      <c r="B1423" s="47" t="s">
        <v>13088</v>
      </c>
      <c r="C1423" s="48" t="s">
        <v>17</v>
      </c>
      <c r="D1423" s="49">
        <v>684.66</v>
      </c>
      <c r="E1423" s="49">
        <v>75.53</v>
      </c>
      <c r="F1423" s="49">
        <v>760.19</v>
      </c>
      <c r="G1423" s="26">
        <v>15</v>
      </c>
    </row>
    <row r="1424" spans="1:7" x14ac:dyDescent="0.2">
      <c r="A1424" s="46" t="s">
        <v>13089</v>
      </c>
      <c r="B1424" s="47" t="s">
        <v>13090</v>
      </c>
      <c r="C1424" s="48" t="s">
        <v>17</v>
      </c>
      <c r="D1424" s="49">
        <v>592.61</v>
      </c>
      <c r="E1424" s="49">
        <v>58.04</v>
      </c>
      <c r="F1424" s="49">
        <v>650.65</v>
      </c>
      <c r="G1424" s="26">
        <v>15</v>
      </c>
    </row>
    <row r="1425" spans="1:7" x14ac:dyDescent="0.2">
      <c r="A1425" s="46" t="s">
        <v>13091</v>
      </c>
      <c r="B1425" s="47" t="s">
        <v>13092</v>
      </c>
      <c r="C1425" s="48" t="s">
        <v>17</v>
      </c>
      <c r="D1425" s="49">
        <v>1004.92</v>
      </c>
      <c r="E1425" s="49">
        <v>58.04</v>
      </c>
      <c r="F1425" s="49">
        <v>1062.96</v>
      </c>
      <c r="G1425" s="26">
        <v>15</v>
      </c>
    </row>
    <row r="1426" spans="1:7" x14ac:dyDescent="0.2">
      <c r="A1426" s="46" t="s">
        <v>13093</v>
      </c>
      <c r="B1426" s="47" t="s">
        <v>13094</v>
      </c>
      <c r="C1426" s="48" t="s">
        <v>17</v>
      </c>
      <c r="D1426" s="49">
        <v>929.42</v>
      </c>
      <c r="E1426" s="49">
        <v>43.54</v>
      </c>
      <c r="F1426" s="49">
        <v>972.96</v>
      </c>
      <c r="G1426" s="26">
        <v>15</v>
      </c>
    </row>
    <row r="1427" spans="1:7" x14ac:dyDescent="0.2">
      <c r="A1427" s="46" t="s">
        <v>13095</v>
      </c>
      <c r="B1427" s="47" t="s">
        <v>13096</v>
      </c>
      <c r="C1427" s="48" t="s">
        <v>17</v>
      </c>
      <c r="D1427" s="49">
        <v>986.06</v>
      </c>
      <c r="E1427" s="49">
        <v>43.54</v>
      </c>
      <c r="F1427" s="49">
        <v>1029.5999999999999</v>
      </c>
      <c r="G1427" s="26">
        <v>15</v>
      </c>
    </row>
    <row r="1428" spans="1:7" x14ac:dyDescent="0.2">
      <c r="A1428" s="46" t="s">
        <v>13097</v>
      </c>
      <c r="B1428" s="47" t="s">
        <v>13098</v>
      </c>
      <c r="C1428" s="48" t="s">
        <v>17</v>
      </c>
      <c r="D1428" s="49">
        <v>1374.81</v>
      </c>
      <c r="E1428" s="49">
        <v>43.54</v>
      </c>
      <c r="F1428" s="49">
        <v>1418.35</v>
      </c>
      <c r="G1428" s="26">
        <v>15</v>
      </c>
    </row>
    <row r="1429" spans="1:7" x14ac:dyDescent="0.2">
      <c r="A1429" s="46" t="s">
        <v>13099</v>
      </c>
      <c r="B1429" s="47" t="s">
        <v>13100</v>
      </c>
      <c r="C1429" s="48" t="s">
        <v>17</v>
      </c>
      <c r="D1429" s="49">
        <v>853.76</v>
      </c>
      <c r="E1429" s="49"/>
      <c r="F1429" s="49">
        <v>853.76</v>
      </c>
      <c r="G1429" s="26">
        <v>15</v>
      </c>
    </row>
    <row r="1430" spans="1:7" ht="28.5" x14ac:dyDescent="0.2">
      <c r="A1430" s="46" t="s">
        <v>13101</v>
      </c>
      <c r="B1430" s="47" t="s">
        <v>13102</v>
      </c>
      <c r="C1430" s="48" t="s">
        <v>17</v>
      </c>
      <c r="D1430" s="49">
        <v>1442.27</v>
      </c>
      <c r="E1430" s="49"/>
      <c r="F1430" s="49">
        <v>1442.27</v>
      </c>
      <c r="G1430" s="26">
        <v>15</v>
      </c>
    </row>
    <row r="1431" spans="1:7" ht="28.5" x14ac:dyDescent="0.2">
      <c r="A1431" s="46" t="s">
        <v>13103</v>
      </c>
      <c r="B1431" s="47" t="s">
        <v>13104</v>
      </c>
      <c r="C1431" s="48" t="s">
        <v>17</v>
      </c>
      <c r="D1431" s="49">
        <v>933.95</v>
      </c>
      <c r="E1431" s="49"/>
      <c r="F1431" s="49">
        <v>933.95</v>
      </c>
      <c r="G1431" s="26">
        <v>15</v>
      </c>
    </row>
    <row r="1432" spans="1:7" ht="28.5" x14ac:dyDescent="0.2">
      <c r="A1432" s="46" t="s">
        <v>13105</v>
      </c>
      <c r="B1432" s="47" t="s">
        <v>13106</v>
      </c>
      <c r="C1432" s="48" t="s">
        <v>17</v>
      </c>
      <c r="D1432" s="49">
        <v>923.67</v>
      </c>
      <c r="E1432" s="49"/>
      <c r="F1432" s="49">
        <v>923.67</v>
      </c>
      <c r="G1432" s="26">
        <v>15</v>
      </c>
    </row>
    <row r="1433" spans="1:7" ht="28.5" x14ac:dyDescent="0.2">
      <c r="A1433" s="46" t="s">
        <v>13107</v>
      </c>
      <c r="B1433" s="47" t="s">
        <v>13108</v>
      </c>
      <c r="C1433" s="48" t="s">
        <v>17</v>
      </c>
      <c r="D1433" s="49">
        <v>1014.81</v>
      </c>
      <c r="E1433" s="49">
        <v>75.53</v>
      </c>
      <c r="F1433" s="49">
        <v>1090.3399999999999</v>
      </c>
      <c r="G1433" s="26">
        <v>15</v>
      </c>
    </row>
    <row r="1434" spans="1:7" ht="28.5" x14ac:dyDescent="0.2">
      <c r="A1434" s="46" t="s">
        <v>13109</v>
      </c>
      <c r="B1434" s="47" t="s">
        <v>13110</v>
      </c>
      <c r="C1434" s="48" t="s">
        <v>17</v>
      </c>
      <c r="D1434" s="49">
        <v>1139.8</v>
      </c>
      <c r="E1434" s="49">
        <v>75.53</v>
      </c>
      <c r="F1434" s="49">
        <v>1215.33</v>
      </c>
      <c r="G1434" s="26">
        <v>15</v>
      </c>
    </row>
    <row r="1435" spans="1:7" ht="28.5" x14ac:dyDescent="0.2">
      <c r="A1435" s="46" t="s">
        <v>13111</v>
      </c>
      <c r="B1435" s="47" t="s">
        <v>13112</v>
      </c>
      <c r="C1435" s="48" t="s">
        <v>17</v>
      </c>
      <c r="D1435" s="49">
        <v>1210.76</v>
      </c>
      <c r="E1435" s="49">
        <v>75.53</v>
      </c>
      <c r="F1435" s="49">
        <v>1286.29</v>
      </c>
      <c r="G1435" s="26">
        <v>15</v>
      </c>
    </row>
    <row r="1436" spans="1:7" ht="28.5" x14ac:dyDescent="0.2">
      <c r="A1436" s="46" t="s">
        <v>13113</v>
      </c>
      <c r="B1436" s="47" t="s">
        <v>13114</v>
      </c>
      <c r="C1436" s="48" t="s">
        <v>17</v>
      </c>
      <c r="D1436" s="49">
        <v>1153.19</v>
      </c>
      <c r="E1436" s="49">
        <v>75.53</v>
      </c>
      <c r="F1436" s="49">
        <v>1228.72</v>
      </c>
      <c r="G1436" s="26">
        <v>15</v>
      </c>
    </row>
    <row r="1437" spans="1:7" x14ac:dyDescent="0.2">
      <c r="A1437" s="46" t="s">
        <v>13115</v>
      </c>
      <c r="B1437" s="47" t="s">
        <v>13116</v>
      </c>
      <c r="C1437" s="48"/>
      <c r="D1437" s="49"/>
      <c r="E1437" s="49"/>
      <c r="F1437" s="49"/>
    </row>
    <row r="1438" spans="1:7" ht="28.5" x14ac:dyDescent="0.2">
      <c r="A1438" s="46" t="s">
        <v>13117</v>
      </c>
      <c r="B1438" s="47" t="s">
        <v>13118</v>
      </c>
      <c r="C1438" s="48" t="s">
        <v>17</v>
      </c>
      <c r="D1438" s="49">
        <v>410.74</v>
      </c>
      <c r="E1438" s="49">
        <v>151.05000000000001</v>
      </c>
      <c r="F1438" s="49">
        <v>561.79</v>
      </c>
      <c r="G1438" s="26">
        <v>15</v>
      </c>
    </row>
    <row r="1439" spans="1:7" x14ac:dyDescent="0.2">
      <c r="A1439" s="46" t="s">
        <v>13119</v>
      </c>
      <c r="B1439" s="47" t="s">
        <v>13120</v>
      </c>
      <c r="C1439" s="48" t="s">
        <v>17</v>
      </c>
      <c r="D1439" s="49">
        <v>935.31</v>
      </c>
      <c r="E1439" s="49">
        <v>151.05000000000001</v>
      </c>
      <c r="F1439" s="49">
        <v>1086.3599999999999</v>
      </c>
      <c r="G1439" s="26">
        <v>15</v>
      </c>
    </row>
    <row r="1440" spans="1:7" x14ac:dyDescent="0.2">
      <c r="A1440" s="46" t="s">
        <v>13121</v>
      </c>
      <c r="B1440" s="47" t="s">
        <v>13122</v>
      </c>
      <c r="C1440" s="48" t="s">
        <v>17</v>
      </c>
      <c r="D1440" s="49">
        <v>1035.28</v>
      </c>
      <c r="E1440" s="49">
        <v>151.05000000000001</v>
      </c>
      <c r="F1440" s="49">
        <v>1186.33</v>
      </c>
      <c r="G1440" s="26">
        <v>15</v>
      </c>
    </row>
    <row r="1441" spans="1:7" x14ac:dyDescent="0.2">
      <c r="A1441" s="46" t="s">
        <v>13123</v>
      </c>
      <c r="B1441" s="47" t="s">
        <v>13124</v>
      </c>
      <c r="C1441" s="48" t="s">
        <v>17</v>
      </c>
      <c r="D1441" s="49">
        <v>1113.56</v>
      </c>
      <c r="E1441" s="49">
        <v>75.53</v>
      </c>
      <c r="F1441" s="49">
        <v>1189.0899999999999</v>
      </c>
      <c r="G1441" s="26">
        <v>15</v>
      </c>
    </row>
    <row r="1442" spans="1:7" x14ac:dyDescent="0.2">
      <c r="A1442" s="46" t="s">
        <v>13125</v>
      </c>
      <c r="B1442" s="47" t="s">
        <v>13126</v>
      </c>
      <c r="C1442" s="48" t="s">
        <v>17</v>
      </c>
      <c r="D1442" s="49">
        <v>382.84</v>
      </c>
      <c r="E1442" s="49">
        <v>151.05000000000001</v>
      </c>
      <c r="F1442" s="49">
        <v>533.89</v>
      </c>
      <c r="G1442" s="26">
        <v>15</v>
      </c>
    </row>
    <row r="1443" spans="1:7" ht="28.5" x14ac:dyDescent="0.2">
      <c r="A1443" s="46" t="s">
        <v>13127</v>
      </c>
      <c r="B1443" s="47" t="s">
        <v>13128</v>
      </c>
      <c r="C1443" s="48" t="s">
        <v>17</v>
      </c>
      <c r="D1443" s="49">
        <v>742.66</v>
      </c>
      <c r="E1443" s="49">
        <v>151.05000000000001</v>
      </c>
      <c r="F1443" s="49">
        <v>893.71</v>
      </c>
      <c r="G1443" s="26">
        <v>15</v>
      </c>
    </row>
    <row r="1444" spans="1:7" ht="28.5" x14ac:dyDescent="0.2">
      <c r="A1444" s="46" t="s">
        <v>13129</v>
      </c>
      <c r="B1444" s="47" t="s">
        <v>13130</v>
      </c>
      <c r="C1444" s="48" t="s">
        <v>17</v>
      </c>
      <c r="D1444" s="49">
        <v>532.16999999999996</v>
      </c>
      <c r="E1444" s="49">
        <v>151.05000000000001</v>
      </c>
      <c r="F1444" s="49">
        <v>683.22</v>
      </c>
      <c r="G1444" s="26">
        <v>15</v>
      </c>
    </row>
    <row r="1445" spans="1:7" x14ac:dyDescent="0.2">
      <c r="A1445" s="46" t="s">
        <v>13131</v>
      </c>
      <c r="B1445" s="47" t="s">
        <v>13132</v>
      </c>
      <c r="C1445" s="48" t="s">
        <v>17</v>
      </c>
      <c r="D1445" s="49">
        <v>1070.81</v>
      </c>
      <c r="E1445" s="49">
        <v>151.05000000000001</v>
      </c>
      <c r="F1445" s="49">
        <v>1221.8599999999999</v>
      </c>
      <c r="G1445" s="26">
        <v>15</v>
      </c>
    </row>
    <row r="1446" spans="1:7" x14ac:dyDescent="0.2">
      <c r="A1446" s="46" t="s">
        <v>13133</v>
      </c>
      <c r="B1446" s="47" t="s">
        <v>13134</v>
      </c>
      <c r="C1446" s="48" t="s">
        <v>17</v>
      </c>
      <c r="D1446" s="49">
        <v>559.58000000000004</v>
      </c>
      <c r="E1446" s="49">
        <v>151.05000000000001</v>
      </c>
      <c r="F1446" s="49">
        <v>710.63</v>
      </c>
      <c r="G1446" s="26">
        <v>15</v>
      </c>
    </row>
    <row r="1447" spans="1:7" ht="28.5" x14ac:dyDescent="0.2">
      <c r="A1447" s="46" t="s">
        <v>13135</v>
      </c>
      <c r="B1447" s="47" t="s">
        <v>13136</v>
      </c>
      <c r="C1447" s="48" t="s">
        <v>17</v>
      </c>
      <c r="D1447" s="49">
        <v>710.5</v>
      </c>
      <c r="E1447" s="49">
        <v>151.05000000000001</v>
      </c>
      <c r="F1447" s="49">
        <v>861.55</v>
      </c>
      <c r="G1447" s="26">
        <v>15</v>
      </c>
    </row>
    <row r="1448" spans="1:7" ht="28.5" x14ac:dyDescent="0.2">
      <c r="A1448" s="46" t="s">
        <v>13137</v>
      </c>
      <c r="B1448" s="47" t="s">
        <v>13138</v>
      </c>
      <c r="C1448" s="48" t="s">
        <v>17</v>
      </c>
      <c r="D1448" s="49">
        <v>1008.39</v>
      </c>
      <c r="E1448" s="49">
        <v>75.53</v>
      </c>
      <c r="F1448" s="49">
        <v>1083.92</v>
      </c>
      <c r="G1448" s="26">
        <v>15</v>
      </c>
    </row>
    <row r="1449" spans="1:7" ht="28.5" x14ac:dyDescent="0.2">
      <c r="A1449" s="46" t="s">
        <v>13139</v>
      </c>
      <c r="B1449" s="47" t="s">
        <v>13140</v>
      </c>
      <c r="C1449" s="48" t="s">
        <v>17</v>
      </c>
      <c r="D1449" s="49">
        <v>951.28</v>
      </c>
      <c r="E1449" s="49">
        <v>75.53</v>
      </c>
      <c r="F1449" s="49">
        <v>1026.81</v>
      </c>
      <c r="G1449" s="26">
        <v>15</v>
      </c>
    </row>
    <row r="1450" spans="1:7" ht="28.5" x14ac:dyDescent="0.2">
      <c r="A1450" s="46" t="s">
        <v>13141</v>
      </c>
      <c r="B1450" s="47" t="s">
        <v>13142</v>
      </c>
      <c r="C1450" s="48" t="s">
        <v>17</v>
      </c>
      <c r="D1450" s="49">
        <v>923.62</v>
      </c>
      <c r="E1450" s="49">
        <v>75.53</v>
      </c>
      <c r="F1450" s="49">
        <v>999.15</v>
      </c>
      <c r="G1450" s="26">
        <v>15</v>
      </c>
    </row>
    <row r="1451" spans="1:7" ht="28.5" x14ac:dyDescent="0.2">
      <c r="A1451" s="46" t="s">
        <v>13143</v>
      </c>
      <c r="B1451" s="47" t="s">
        <v>13144</v>
      </c>
      <c r="C1451" s="48" t="s">
        <v>17</v>
      </c>
      <c r="D1451" s="49">
        <v>1332.05</v>
      </c>
      <c r="E1451" s="49">
        <v>75.53</v>
      </c>
      <c r="F1451" s="49">
        <v>1407.58</v>
      </c>
      <c r="G1451" s="26">
        <v>15</v>
      </c>
    </row>
    <row r="1452" spans="1:7" ht="28.5" x14ac:dyDescent="0.2">
      <c r="A1452" s="46" t="s">
        <v>13145</v>
      </c>
      <c r="B1452" s="47" t="s">
        <v>13146</v>
      </c>
      <c r="C1452" s="48" t="s">
        <v>17</v>
      </c>
      <c r="D1452" s="49">
        <v>1410.47</v>
      </c>
      <c r="E1452" s="49">
        <v>151.05000000000001</v>
      </c>
      <c r="F1452" s="49">
        <v>1561.52</v>
      </c>
      <c r="G1452" s="26">
        <v>15</v>
      </c>
    </row>
    <row r="1453" spans="1:7" ht="28.5" x14ac:dyDescent="0.2">
      <c r="A1453" s="46" t="s">
        <v>13147</v>
      </c>
      <c r="B1453" s="47" t="s">
        <v>13148</v>
      </c>
      <c r="C1453" s="48" t="s">
        <v>17</v>
      </c>
      <c r="D1453" s="49">
        <v>1343.52</v>
      </c>
      <c r="E1453" s="49">
        <v>151.05000000000001</v>
      </c>
      <c r="F1453" s="49">
        <v>1494.57</v>
      </c>
      <c r="G1453" s="26">
        <v>15</v>
      </c>
    </row>
    <row r="1454" spans="1:7" x14ac:dyDescent="0.2">
      <c r="A1454" s="46" t="s">
        <v>13149</v>
      </c>
      <c r="B1454" s="47" t="s">
        <v>13150</v>
      </c>
      <c r="C1454" s="48"/>
      <c r="D1454" s="49"/>
      <c r="E1454" s="49"/>
      <c r="F1454" s="49"/>
    </row>
    <row r="1455" spans="1:7" ht="28.5" x14ac:dyDescent="0.2">
      <c r="A1455" s="46" t="s">
        <v>13151</v>
      </c>
      <c r="B1455" s="47" t="s">
        <v>13152</v>
      </c>
      <c r="C1455" s="48" t="s">
        <v>17</v>
      </c>
      <c r="D1455" s="49">
        <v>210.71</v>
      </c>
      <c r="E1455" s="49">
        <v>16.760000000000002</v>
      </c>
      <c r="F1455" s="49">
        <v>227.47</v>
      </c>
      <c r="G1455" s="26">
        <v>15</v>
      </c>
    </row>
    <row r="1456" spans="1:7" x14ac:dyDescent="0.2">
      <c r="A1456" s="46" t="s">
        <v>13153</v>
      </c>
      <c r="B1456" s="47" t="s">
        <v>13154</v>
      </c>
      <c r="C1456" s="48"/>
      <c r="D1456" s="49"/>
      <c r="E1456" s="49"/>
      <c r="F1456" s="49"/>
    </row>
    <row r="1457" spans="1:7" x14ac:dyDescent="0.2">
      <c r="A1457" s="46" t="s">
        <v>13155</v>
      </c>
      <c r="B1457" s="47" t="s">
        <v>13156</v>
      </c>
      <c r="C1457" s="48"/>
      <c r="D1457" s="49"/>
      <c r="E1457" s="49"/>
      <c r="F1457" s="49"/>
    </row>
    <row r="1458" spans="1:7" x14ac:dyDescent="0.2">
      <c r="A1458" s="46" t="s">
        <v>13157</v>
      </c>
      <c r="B1458" s="47" t="s">
        <v>13158</v>
      </c>
      <c r="C1458" s="48" t="s">
        <v>17</v>
      </c>
      <c r="D1458" s="49">
        <v>121.09</v>
      </c>
      <c r="E1458" s="49">
        <v>24.12</v>
      </c>
      <c r="F1458" s="49">
        <v>145.21</v>
      </c>
      <c r="G1458" s="26">
        <v>15</v>
      </c>
    </row>
    <row r="1459" spans="1:7" x14ac:dyDescent="0.2">
      <c r="A1459" s="46" t="s">
        <v>13159</v>
      </c>
      <c r="B1459" s="47" t="s">
        <v>13160</v>
      </c>
      <c r="C1459" s="48" t="s">
        <v>17</v>
      </c>
      <c r="D1459" s="49">
        <v>144.59</v>
      </c>
      <c r="E1459" s="49">
        <v>24.12</v>
      </c>
      <c r="F1459" s="49">
        <v>168.71</v>
      </c>
      <c r="G1459" s="26">
        <v>15</v>
      </c>
    </row>
    <row r="1460" spans="1:7" x14ac:dyDescent="0.2">
      <c r="A1460" s="46" t="s">
        <v>13161</v>
      </c>
      <c r="B1460" s="47" t="s">
        <v>13162</v>
      </c>
      <c r="C1460" s="48" t="s">
        <v>17</v>
      </c>
      <c r="D1460" s="49">
        <v>153.13</v>
      </c>
      <c r="E1460" s="49">
        <v>24.12</v>
      </c>
      <c r="F1460" s="49">
        <v>177.25</v>
      </c>
      <c r="G1460" s="26">
        <v>15</v>
      </c>
    </row>
    <row r="1461" spans="1:7" x14ac:dyDescent="0.2">
      <c r="A1461" s="46" t="s">
        <v>13163</v>
      </c>
      <c r="B1461" s="47" t="s">
        <v>13164</v>
      </c>
      <c r="C1461" s="48" t="s">
        <v>17</v>
      </c>
      <c r="D1461" s="49">
        <v>178.71</v>
      </c>
      <c r="E1461" s="49">
        <v>31.56</v>
      </c>
      <c r="F1461" s="49">
        <v>210.27</v>
      </c>
      <c r="G1461" s="26">
        <v>15</v>
      </c>
    </row>
    <row r="1462" spans="1:7" x14ac:dyDescent="0.2">
      <c r="A1462" s="46" t="s">
        <v>13165</v>
      </c>
      <c r="B1462" s="47" t="s">
        <v>13166</v>
      </c>
      <c r="C1462" s="48" t="s">
        <v>17</v>
      </c>
      <c r="D1462" s="49">
        <v>418.35</v>
      </c>
      <c r="E1462" s="49">
        <v>31.56</v>
      </c>
      <c r="F1462" s="49">
        <v>449.91</v>
      </c>
      <c r="G1462" s="26">
        <v>15</v>
      </c>
    </row>
    <row r="1463" spans="1:7" x14ac:dyDescent="0.2">
      <c r="A1463" s="46" t="s">
        <v>13167</v>
      </c>
      <c r="B1463" s="47" t="s">
        <v>13168</v>
      </c>
      <c r="C1463" s="48" t="s">
        <v>17</v>
      </c>
      <c r="D1463" s="49">
        <v>456.29</v>
      </c>
      <c r="E1463" s="49">
        <v>36.200000000000003</v>
      </c>
      <c r="F1463" s="49">
        <v>492.49</v>
      </c>
      <c r="G1463" s="26">
        <v>15</v>
      </c>
    </row>
    <row r="1464" spans="1:7" x14ac:dyDescent="0.2">
      <c r="A1464" s="46" t="s">
        <v>13169</v>
      </c>
      <c r="B1464" s="47" t="s">
        <v>13170</v>
      </c>
      <c r="C1464" s="48" t="s">
        <v>17</v>
      </c>
      <c r="D1464" s="49">
        <v>533.75</v>
      </c>
      <c r="E1464" s="49">
        <v>38.090000000000003</v>
      </c>
      <c r="F1464" s="49">
        <v>571.84</v>
      </c>
      <c r="G1464" s="26">
        <v>15</v>
      </c>
    </row>
    <row r="1465" spans="1:7" x14ac:dyDescent="0.2">
      <c r="A1465" s="46" t="s">
        <v>13171</v>
      </c>
      <c r="B1465" s="47" t="s">
        <v>13172</v>
      </c>
      <c r="C1465" s="48" t="s">
        <v>17</v>
      </c>
      <c r="D1465" s="49">
        <v>452.15</v>
      </c>
      <c r="E1465" s="49">
        <v>31.56</v>
      </c>
      <c r="F1465" s="49">
        <v>483.71</v>
      </c>
      <c r="G1465" s="26">
        <v>15</v>
      </c>
    </row>
    <row r="1466" spans="1:7" x14ac:dyDescent="0.2">
      <c r="A1466" s="46" t="s">
        <v>13173</v>
      </c>
      <c r="B1466" s="47" t="s">
        <v>13174</v>
      </c>
      <c r="C1466" s="48" t="s">
        <v>17</v>
      </c>
      <c r="D1466" s="49">
        <v>217.33</v>
      </c>
      <c r="E1466" s="49">
        <v>31.56</v>
      </c>
      <c r="F1466" s="49">
        <v>248.89</v>
      </c>
      <c r="G1466" s="26">
        <v>15</v>
      </c>
    </row>
    <row r="1467" spans="1:7" x14ac:dyDescent="0.2">
      <c r="A1467" s="46" t="s">
        <v>13175</v>
      </c>
      <c r="B1467" s="47" t="s">
        <v>13176</v>
      </c>
      <c r="C1467" s="48" t="s">
        <v>17</v>
      </c>
      <c r="D1467" s="49">
        <v>246.66</v>
      </c>
      <c r="E1467" s="49">
        <v>36.200000000000003</v>
      </c>
      <c r="F1467" s="49">
        <v>282.86</v>
      </c>
      <c r="G1467" s="26">
        <v>15</v>
      </c>
    </row>
    <row r="1468" spans="1:7" x14ac:dyDescent="0.2">
      <c r="A1468" s="46" t="s">
        <v>13177</v>
      </c>
      <c r="B1468" s="47" t="s">
        <v>13178</v>
      </c>
      <c r="C1468" s="48" t="s">
        <v>17</v>
      </c>
      <c r="D1468" s="49">
        <v>376.47</v>
      </c>
      <c r="E1468" s="49">
        <v>38.08</v>
      </c>
      <c r="F1468" s="49">
        <v>414.55</v>
      </c>
      <c r="G1468" s="26">
        <v>15</v>
      </c>
    </row>
    <row r="1469" spans="1:7" x14ac:dyDescent="0.2">
      <c r="A1469" s="46" t="s">
        <v>13179</v>
      </c>
      <c r="B1469" s="47" t="s">
        <v>13180</v>
      </c>
      <c r="C1469" s="48" t="s">
        <v>17</v>
      </c>
      <c r="D1469" s="49">
        <v>235.3</v>
      </c>
      <c r="E1469" s="49">
        <v>24.12</v>
      </c>
      <c r="F1469" s="49">
        <v>259.42</v>
      </c>
      <c r="G1469" s="26">
        <v>15</v>
      </c>
    </row>
    <row r="1470" spans="1:7" ht="28.5" x14ac:dyDescent="0.2">
      <c r="A1470" s="46" t="s">
        <v>13181</v>
      </c>
      <c r="B1470" s="47" t="s">
        <v>13182</v>
      </c>
      <c r="C1470" s="48" t="s">
        <v>17</v>
      </c>
      <c r="D1470" s="49">
        <v>4221.6499999999996</v>
      </c>
      <c r="E1470" s="49"/>
      <c r="F1470" s="49">
        <v>4221.6499999999996</v>
      </c>
      <c r="G1470" s="26">
        <v>15</v>
      </c>
    </row>
    <row r="1471" spans="1:7" ht="28.5" x14ac:dyDescent="0.2">
      <c r="A1471" s="46" t="s">
        <v>13183</v>
      </c>
      <c r="B1471" s="47" t="s">
        <v>13184</v>
      </c>
      <c r="C1471" s="48" t="s">
        <v>17</v>
      </c>
      <c r="D1471" s="49">
        <v>6089.66</v>
      </c>
      <c r="E1471" s="49">
        <v>95.02</v>
      </c>
      <c r="F1471" s="49">
        <v>6184.68</v>
      </c>
      <c r="G1471" s="26">
        <v>15</v>
      </c>
    </row>
    <row r="1472" spans="1:7" x14ac:dyDescent="0.2">
      <c r="A1472" s="46" t="s">
        <v>13185</v>
      </c>
      <c r="B1472" s="47" t="s">
        <v>13186</v>
      </c>
      <c r="C1472" s="48" t="s">
        <v>17</v>
      </c>
      <c r="D1472" s="49">
        <v>223.05</v>
      </c>
      <c r="E1472" s="49">
        <v>31.56</v>
      </c>
      <c r="F1472" s="49">
        <v>254.61</v>
      </c>
      <c r="G1472" s="26">
        <v>15</v>
      </c>
    </row>
    <row r="1473" spans="1:7" x14ac:dyDescent="0.2">
      <c r="A1473" s="46" t="s">
        <v>13187</v>
      </c>
      <c r="B1473" s="47" t="s">
        <v>13188</v>
      </c>
      <c r="C1473" s="48"/>
      <c r="D1473" s="49"/>
      <c r="E1473" s="49"/>
      <c r="F1473" s="49"/>
    </row>
    <row r="1474" spans="1:7" x14ac:dyDescent="0.2">
      <c r="A1474" s="46" t="s">
        <v>13189</v>
      </c>
      <c r="B1474" s="47" t="s">
        <v>13190</v>
      </c>
      <c r="C1474" s="48" t="s">
        <v>17</v>
      </c>
      <c r="D1474" s="49">
        <v>214.81</v>
      </c>
      <c r="E1474" s="49">
        <v>31.56</v>
      </c>
      <c r="F1474" s="49">
        <v>246.37</v>
      </c>
      <c r="G1474" s="26">
        <v>15</v>
      </c>
    </row>
    <row r="1475" spans="1:7" x14ac:dyDescent="0.2">
      <c r="A1475" s="46" t="s">
        <v>13191</v>
      </c>
      <c r="B1475" s="47" t="s">
        <v>13192</v>
      </c>
      <c r="C1475" s="48" t="s">
        <v>17</v>
      </c>
      <c r="D1475" s="49">
        <v>227.68</v>
      </c>
      <c r="E1475" s="49">
        <v>36.200000000000003</v>
      </c>
      <c r="F1475" s="49">
        <v>263.88</v>
      </c>
      <c r="G1475" s="26">
        <v>15</v>
      </c>
    </row>
    <row r="1476" spans="1:7" x14ac:dyDescent="0.2">
      <c r="A1476" s="46" t="s">
        <v>13193</v>
      </c>
      <c r="B1476" s="47" t="s">
        <v>13194</v>
      </c>
      <c r="C1476" s="48" t="s">
        <v>17</v>
      </c>
      <c r="D1476" s="49">
        <v>246.42</v>
      </c>
      <c r="E1476" s="49">
        <v>38.08</v>
      </c>
      <c r="F1476" s="49">
        <v>284.5</v>
      </c>
      <c r="G1476" s="26">
        <v>15</v>
      </c>
    </row>
    <row r="1477" spans="1:7" x14ac:dyDescent="0.2">
      <c r="A1477" s="46" t="s">
        <v>13195</v>
      </c>
      <c r="B1477" s="47" t="s">
        <v>13196</v>
      </c>
      <c r="C1477" s="48" t="s">
        <v>17</v>
      </c>
      <c r="D1477" s="49">
        <v>270.20999999999998</v>
      </c>
      <c r="E1477" s="49">
        <v>31.54</v>
      </c>
      <c r="F1477" s="49">
        <v>301.75</v>
      </c>
      <c r="G1477" s="26">
        <v>15</v>
      </c>
    </row>
    <row r="1478" spans="1:7" x14ac:dyDescent="0.2">
      <c r="A1478" s="46" t="s">
        <v>13197</v>
      </c>
      <c r="B1478" s="47" t="s">
        <v>13198</v>
      </c>
      <c r="C1478" s="48" t="s">
        <v>17</v>
      </c>
      <c r="D1478" s="49">
        <v>347.08</v>
      </c>
      <c r="E1478" s="49">
        <v>36.200000000000003</v>
      </c>
      <c r="F1478" s="49">
        <v>383.28</v>
      </c>
      <c r="G1478" s="26">
        <v>15</v>
      </c>
    </row>
    <row r="1479" spans="1:7" x14ac:dyDescent="0.2">
      <c r="A1479" s="46" t="s">
        <v>13199</v>
      </c>
      <c r="B1479" s="47" t="s">
        <v>13200</v>
      </c>
      <c r="C1479" s="48" t="s">
        <v>17</v>
      </c>
      <c r="D1479" s="49">
        <v>488.17</v>
      </c>
      <c r="E1479" s="49">
        <v>38.08</v>
      </c>
      <c r="F1479" s="49">
        <v>526.25</v>
      </c>
      <c r="G1479" s="26">
        <v>15</v>
      </c>
    </row>
    <row r="1480" spans="1:7" x14ac:dyDescent="0.2">
      <c r="A1480" s="46" t="s">
        <v>13201</v>
      </c>
      <c r="B1480" s="47" t="s">
        <v>13202</v>
      </c>
      <c r="C1480" s="48" t="s">
        <v>17</v>
      </c>
      <c r="D1480" s="49">
        <v>474.88</v>
      </c>
      <c r="E1480" s="49">
        <v>36.200000000000003</v>
      </c>
      <c r="F1480" s="49">
        <v>511.08</v>
      </c>
      <c r="G1480" s="26">
        <v>15</v>
      </c>
    </row>
    <row r="1481" spans="1:7" x14ac:dyDescent="0.2">
      <c r="A1481" s="46" t="s">
        <v>13203</v>
      </c>
      <c r="B1481" s="47" t="s">
        <v>13204</v>
      </c>
      <c r="C1481" s="48" t="s">
        <v>17</v>
      </c>
      <c r="D1481" s="49">
        <v>585.62</v>
      </c>
      <c r="E1481" s="49">
        <v>38.08</v>
      </c>
      <c r="F1481" s="49">
        <v>623.70000000000005</v>
      </c>
      <c r="G1481" s="26">
        <v>15</v>
      </c>
    </row>
    <row r="1482" spans="1:7" x14ac:dyDescent="0.2">
      <c r="A1482" s="46" t="s">
        <v>13205</v>
      </c>
      <c r="B1482" s="47" t="s">
        <v>13206</v>
      </c>
      <c r="C1482" s="48"/>
      <c r="D1482" s="49"/>
      <c r="E1482" s="49"/>
      <c r="F1482" s="49"/>
    </row>
    <row r="1483" spans="1:7" x14ac:dyDescent="0.2">
      <c r="A1483" s="46" t="s">
        <v>13207</v>
      </c>
      <c r="B1483" s="47" t="s">
        <v>13208</v>
      </c>
      <c r="C1483" s="48" t="s">
        <v>17</v>
      </c>
      <c r="D1483" s="49">
        <v>339.92</v>
      </c>
      <c r="E1483" s="49">
        <v>36.200000000000003</v>
      </c>
      <c r="F1483" s="49">
        <v>376.12</v>
      </c>
      <c r="G1483" s="26">
        <v>15</v>
      </c>
    </row>
    <row r="1484" spans="1:7" x14ac:dyDescent="0.2">
      <c r="A1484" s="46" t="s">
        <v>13209</v>
      </c>
      <c r="B1484" s="47" t="s">
        <v>13210</v>
      </c>
      <c r="C1484" s="48" t="s">
        <v>17</v>
      </c>
      <c r="D1484" s="49">
        <v>1041.5999999999999</v>
      </c>
      <c r="E1484" s="49">
        <v>48.27</v>
      </c>
      <c r="F1484" s="49">
        <v>1089.8699999999999</v>
      </c>
      <c r="G1484" s="26">
        <v>15</v>
      </c>
    </row>
    <row r="1485" spans="1:7" x14ac:dyDescent="0.2">
      <c r="A1485" s="46" t="s">
        <v>13211</v>
      </c>
      <c r="B1485" s="47" t="s">
        <v>13212</v>
      </c>
      <c r="C1485" s="48"/>
      <c r="D1485" s="49"/>
      <c r="E1485" s="49"/>
      <c r="F1485" s="49"/>
    </row>
    <row r="1486" spans="1:7" x14ac:dyDescent="0.2">
      <c r="A1486" s="46" t="s">
        <v>13213</v>
      </c>
      <c r="B1486" s="47" t="s">
        <v>13214</v>
      </c>
      <c r="C1486" s="48" t="s">
        <v>17</v>
      </c>
      <c r="D1486" s="49">
        <v>531.64</v>
      </c>
      <c r="E1486" s="49"/>
      <c r="F1486" s="49">
        <v>531.64</v>
      </c>
      <c r="G1486" s="26">
        <v>15</v>
      </c>
    </row>
    <row r="1487" spans="1:7" x14ac:dyDescent="0.2">
      <c r="A1487" s="46" t="s">
        <v>13215</v>
      </c>
      <c r="B1487" s="47" t="s">
        <v>13216</v>
      </c>
      <c r="C1487" s="48" t="s">
        <v>17</v>
      </c>
      <c r="D1487" s="49">
        <v>944.55</v>
      </c>
      <c r="E1487" s="49">
        <v>25.18</v>
      </c>
      <c r="F1487" s="49">
        <v>969.73</v>
      </c>
      <c r="G1487" s="26">
        <v>15</v>
      </c>
    </row>
    <row r="1488" spans="1:7" x14ac:dyDescent="0.2">
      <c r="A1488" s="46" t="s">
        <v>13217</v>
      </c>
      <c r="B1488" s="47" t="s">
        <v>13218</v>
      </c>
      <c r="C1488" s="48"/>
      <c r="D1488" s="49"/>
      <c r="E1488" s="49"/>
      <c r="F1488" s="49"/>
    </row>
    <row r="1489" spans="1:7" x14ac:dyDescent="0.2">
      <c r="A1489" s="46" t="s">
        <v>13219</v>
      </c>
      <c r="B1489" s="47" t="s">
        <v>13220</v>
      </c>
      <c r="C1489" s="48" t="s">
        <v>26</v>
      </c>
      <c r="D1489" s="49">
        <v>2.9</v>
      </c>
      <c r="E1489" s="49">
        <v>4.97</v>
      </c>
      <c r="F1489" s="49">
        <v>7.87</v>
      </c>
      <c r="G1489" s="26">
        <v>15</v>
      </c>
    </row>
    <row r="1490" spans="1:7" ht="28.5" x14ac:dyDescent="0.2">
      <c r="A1490" s="46" t="s">
        <v>13221</v>
      </c>
      <c r="B1490" s="47" t="s">
        <v>13222</v>
      </c>
      <c r="C1490" s="48" t="s">
        <v>17</v>
      </c>
      <c r="D1490" s="49">
        <v>14.52</v>
      </c>
      <c r="E1490" s="49">
        <v>66.239999999999995</v>
      </c>
      <c r="F1490" s="49">
        <v>80.760000000000005</v>
      </c>
      <c r="G1490" s="26">
        <v>15</v>
      </c>
    </row>
    <row r="1491" spans="1:7" x14ac:dyDescent="0.2">
      <c r="A1491" s="46" t="s">
        <v>13223</v>
      </c>
      <c r="B1491" s="47" t="s">
        <v>13224</v>
      </c>
      <c r="C1491" s="48"/>
      <c r="D1491" s="49"/>
      <c r="E1491" s="49"/>
      <c r="F1491" s="49"/>
    </row>
    <row r="1492" spans="1:7" x14ac:dyDescent="0.2">
      <c r="A1492" s="46" t="s">
        <v>13225</v>
      </c>
      <c r="B1492" s="47" t="s">
        <v>13226</v>
      </c>
      <c r="C1492" s="48"/>
      <c r="D1492" s="49"/>
      <c r="E1492" s="49"/>
      <c r="F1492" s="49"/>
    </row>
    <row r="1493" spans="1:7" ht="28.5" x14ac:dyDescent="0.2">
      <c r="A1493" s="46" t="s">
        <v>13227</v>
      </c>
      <c r="B1493" s="47" t="s">
        <v>13228</v>
      </c>
      <c r="C1493" s="48" t="s">
        <v>17</v>
      </c>
      <c r="D1493" s="49">
        <v>383.35</v>
      </c>
      <c r="E1493" s="49">
        <v>115.78</v>
      </c>
      <c r="F1493" s="49">
        <v>499.13</v>
      </c>
      <c r="G1493" s="26">
        <v>15</v>
      </c>
    </row>
    <row r="1494" spans="1:7" ht="28.5" x14ac:dyDescent="0.2">
      <c r="A1494" s="46" t="s">
        <v>13229</v>
      </c>
      <c r="B1494" s="47" t="s">
        <v>13230</v>
      </c>
      <c r="C1494" s="48" t="s">
        <v>17</v>
      </c>
      <c r="D1494" s="49">
        <v>385.07</v>
      </c>
      <c r="E1494" s="49">
        <v>115.78</v>
      </c>
      <c r="F1494" s="49">
        <v>500.85</v>
      </c>
      <c r="G1494" s="26">
        <v>15</v>
      </c>
    </row>
    <row r="1495" spans="1:7" ht="28.5" x14ac:dyDescent="0.2">
      <c r="A1495" s="46" t="s">
        <v>13231</v>
      </c>
      <c r="B1495" s="47" t="s">
        <v>13232</v>
      </c>
      <c r="C1495" s="48" t="s">
        <v>17</v>
      </c>
      <c r="D1495" s="49">
        <v>602.33000000000004</v>
      </c>
      <c r="E1495" s="49">
        <v>115.78</v>
      </c>
      <c r="F1495" s="49">
        <v>718.11</v>
      </c>
      <c r="G1495" s="26">
        <v>15</v>
      </c>
    </row>
    <row r="1496" spans="1:7" x14ac:dyDescent="0.2">
      <c r="A1496" s="46" t="s">
        <v>13233</v>
      </c>
      <c r="B1496" s="47" t="s">
        <v>13234</v>
      </c>
      <c r="C1496" s="48" t="s">
        <v>17</v>
      </c>
      <c r="D1496" s="49">
        <v>61.29</v>
      </c>
      <c r="E1496" s="49">
        <v>115.78</v>
      </c>
      <c r="F1496" s="49">
        <v>177.07</v>
      </c>
      <c r="G1496" s="26">
        <v>15</v>
      </c>
    </row>
    <row r="1497" spans="1:7" x14ac:dyDescent="0.2">
      <c r="A1497" s="46" t="s">
        <v>13235</v>
      </c>
      <c r="B1497" s="47" t="s">
        <v>13236</v>
      </c>
      <c r="C1497" s="48"/>
      <c r="D1497" s="49"/>
      <c r="E1497" s="49"/>
      <c r="F1497" s="49"/>
    </row>
    <row r="1498" spans="1:7" x14ac:dyDescent="0.2">
      <c r="A1498" s="46" t="s">
        <v>13237</v>
      </c>
      <c r="B1498" s="47" t="s">
        <v>13238</v>
      </c>
      <c r="C1498" s="48" t="s">
        <v>17</v>
      </c>
      <c r="D1498" s="49">
        <v>116.97</v>
      </c>
      <c r="E1498" s="49">
        <v>66.239999999999995</v>
      </c>
      <c r="F1498" s="49">
        <v>183.21</v>
      </c>
      <c r="G1498" s="26">
        <v>15</v>
      </c>
    </row>
    <row r="1499" spans="1:7" x14ac:dyDescent="0.2">
      <c r="A1499" s="46" t="s">
        <v>13239</v>
      </c>
      <c r="B1499" s="47" t="s">
        <v>13240</v>
      </c>
      <c r="C1499" s="48"/>
      <c r="D1499" s="49"/>
      <c r="E1499" s="49"/>
      <c r="F1499" s="49"/>
    </row>
    <row r="1500" spans="1:7" x14ac:dyDescent="0.2">
      <c r="A1500" s="46" t="s">
        <v>13241</v>
      </c>
      <c r="B1500" s="47" t="s">
        <v>13242</v>
      </c>
      <c r="C1500" s="48" t="s">
        <v>17</v>
      </c>
      <c r="D1500" s="49">
        <v>2511.81</v>
      </c>
      <c r="E1500" s="49">
        <v>114.34</v>
      </c>
      <c r="F1500" s="49">
        <v>2626.15</v>
      </c>
      <c r="G1500" s="26">
        <v>15</v>
      </c>
    </row>
    <row r="1501" spans="1:7" ht="28.5" x14ac:dyDescent="0.2">
      <c r="A1501" s="46" t="s">
        <v>13243</v>
      </c>
      <c r="B1501" s="47" t="s">
        <v>13244</v>
      </c>
      <c r="C1501" s="48" t="s">
        <v>26</v>
      </c>
      <c r="D1501" s="49">
        <v>254.12</v>
      </c>
      <c r="E1501" s="49">
        <v>92.9</v>
      </c>
      <c r="F1501" s="49">
        <v>347.02</v>
      </c>
      <c r="G1501" s="26">
        <v>15</v>
      </c>
    </row>
    <row r="1502" spans="1:7" ht="28.5" x14ac:dyDescent="0.2">
      <c r="A1502" s="46" t="s">
        <v>13245</v>
      </c>
      <c r="B1502" s="47" t="s">
        <v>13246</v>
      </c>
      <c r="C1502" s="48" t="s">
        <v>26</v>
      </c>
      <c r="D1502" s="49">
        <v>118.82</v>
      </c>
      <c r="E1502" s="49">
        <v>30.21</v>
      </c>
      <c r="F1502" s="49">
        <v>149.03</v>
      </c>
      <c r="G1502" s="26">
        <v>15</v>
      </c>
    </row>
    <row r="1503" spans="1:7" ht="28.5" x14ac:dyDescent="0.2">
      <c r="A1503" s="46" t="s">
        <v>13247</v>
      </c>
      <c r="B1503" s="47" t="s">
        <v>13248</v>
      </c>
      <c r="C1503" s="48" t="s">
        <v>26</v>
      </c>
      <c r="D1503" s="49">
        <v>61.26</v>
      </c>
      <c r="E1503" s="49">
        <v>13.82</v>
      </c>
      <c r="F1503" s="49">
        <v>75.08</v>
      </c>
      <c r="G1503" s="26">
        <v>15</v>
      </c>
    </row>
    <row r="1504" spans="1:7" x14ac:dyDescent="0.2">
      <c r="A1504" s="46" t="s">
        <v>13249</v>
      </c>
      <c r="B1504" s="47" t="s">
        <v>13250</v>
      </c>
      <c r="C1504" s="48" t="s">
        <v>26</v>
      </c>
      <c r="D1504" s="49">
        <v>77.25</v>
      </c>
      <c r="E1504" s="49">
        <v>7.56</v>
      </c>
      <c r="F1504" s="49">
        <v>84.81</v>
      </c>
      <c r="G1504" s="26">
        <v>15</v>
      </c>
    </row>
    <row r="1505" spans="1:7" ht="28.5" x14ac:dyDescent="0.2">
      <c r="A1505" s="46" t="s">
        <v>13251</v>
      </c>
      <c r="B1505" s="47" t="s">
        <v>13252</v>
      </c>
      <c r="C1505" s="48" t="s">
        <v>26</v>
      </c>
      <c r="D1505" s="49">
        <v>92.39</v>
      </c>
      <c r="E1505" s="49">
        <v>82.34</v>
      </c>
      <c r="F1505" s="49">
        <v>174.73</v>
      </c>
      <c r="G1505" s="26">
        <v>15</v>
      </c>
    </row>
    <row r="1506" spans="1:7" ht="28.5" x14ac:dyDescent="0.2">
      <c r="A1506" s="46" t="s">
        <v>13253</v>
      </c>
      <c r="B1506" s="47" t="s">
        <v>13254</v>
      </c>
      <c r="C1506" s="48" t="s">
        <v>26</v>
      </c>
      <c r="D1506" s="49">
        <v>117.16</v>
      </c>
      <c r="E1506" s="49">
        <v>42.06</v>
      </c>
      <c r="F1506" s="49">
        <v>159.22</v>
      </c>
      <c r="G1506" s="26">
        <v>15</v>
      </c>
    </row>
    <row r="1507" spans="1:7" x14ac:dyDescent="0.2">
      <c r="A1507" s="46" t="s">
        <v>13255</v>
      </c>
      <c r="B1507" s="47" t="s">
        <v>13256</v>
      </c>
      <c r="C1507" s="48"/>
      <c r="D1507" s="49"/>
      <c r="E1507" s="49"/>
      <c r="F1507" s="49"/>
    </row>
    <row r="1508" spans="1:7" x14ac:dyDescent="0.2">
      <c r="A1508" s="46" t="s">
        <v>13257</v>
      </c>
      <c r="B1508" s="47" t="s">
        <v>13258</v>
      </c>
      <c r="C1508" s="48"/>
      <c r="D1508" s="49"/>
      <c r="E1508" s="49"/>
      <c r="F1508" s="49"/>
    </row>
    <row r="1509" spans="1:7" ht="28.5" x14ac:dyDescent="0.2">
      <c r="A1509" s="46" t="s">
        <v>13259</v>
      </c>
      <c r="B1509" s="47" t="s">
        <v>13260</v>
      </c>
      <c r="C1509" s="48" t="s">
        <v>10564</v>
      </c>
      <c r="D1509" s="49">
        <v>461.68</v>
      </c>
      <c r="E1509" s="49">
        <v>75.53</v>
      </c>
      <c r="F1509" s="49">
        <v>537.21</v>
      </c>
      <c r="G1509" s="26">
        <v>15</v>
      </c>
    </row>
    <row r="1510" spans="1:7" ht="28.5" x14ac:dyDescent="0.2">
      <c r="A1510" s="46" t="s">
        <v>13261</v>
      </c>
      <c r="B1510" s="47" t="s">
        <v>13262</v>
      </c>
      <c r="C1510" s="48" t="s">
        <v>10564</v>
      </c>
      <c r="D1510" s="49">
        <v>859.3</v>
      </c>
      <c r="E1510" s="49">
        <v>100.7</v>
      </c>
      <c r="F1510" s="49">
        <v>960</v>
      </c>
      <c r="G1510" s="26">
        <v>15</v>
      </c>
    </row>
    <row r="1511" spans="1:7" ht="28.5" x14ac:dyDescent="0.2">
      <c r="A1511" s="46" t="s">
        <v>13263</v>
      </c>
      <c r="B1511" s="47" t="s">
        <v>13264</v>
      </c>
      <c r="C1511" s="48" t="s">
        <v>10564</v>
      </c>
      <c r="D1511" s="49">
        <v>352.12</v>
      </c>
      <c r="E1511" s="49">
        <v>75.53</v>
      </c>
      <c r="F1511" s="49">
        <v>427.65</v>
      </c>
      <c r="G1511" s="26">
        <v>15</v>
      </c>
    </row>
    <row r="1512" spans="1:7" ht="28.5" x14ac:dyDescent="0.2">
      <c r="A1512" s="46" t="s">
        <v>13265</v>
      </c>
      <c r="B1512" s="47" t="s">
        <v>13266</v>
      </c>
      <c r="C1512" s="48" t="s">
        <v>10564</v>
      </c>
      <c r="D1512" s="49">
        <v>692.32</v>
      </c>
      <c r="E1512" s="49">
        <v>100.7</v>
      </c>
      <c r="F1512" s="49">
        <v>793.02</v>
      </c>
      <c r="G1512" s="26">
        <v>15</v>
      </c>
    </row>
    <row r="1513" spans="1:7" ht="28.5" x14ac:dyDescent="0.2">
      <c r="A1513" s="46" t="s">
        <v>13267</v>
      </c>
      <c r="B1513" s="47" t="s">
        <v>13268</v>
      </c>
      <c r="C1513" s="48" t="s">
        <v>10564</v>
      </c>
      <c r="D1513" s="49">
        <v>276.73</v>
      </c>
      <c r="E1513" s="49">
        <v>75.53</v>
      </c>
      <c r="F1513" s="49">
        <v>352.26</v>
      </c>
      <c r="G1513" s="26">
        <v>15</v>
      </c>
    </row>
    <row r="1514" spans="1:7" x14ac:dyDescent="0.2">
      <c r="A1514" s="46" t="s">
        <v>13269</v>
      </c>
      <c r="B1514" s="47" t="s">
        <v>13270</v>
      </c>
      <c r="C1514" s="48" t="s">
        <v>10564</v>
      </c>
      <c r="D1514" s="49">
        <v>320.19</v>
      </c>
      <c r="E1514" s="49"/>
      <c r="F1514" s="49">
        <v>320.19</v>
      </c>
      <c r="G1514" s="26">
        <v>15</v>
      </c>
    </row>
    <row r="1515" spans="1:7" x14ac:dyDescent="0.2">
      <c r="A1515" s="46" t="s">
        <v>13271</v>
      </c>
      <c r="B1515" s="47" t="s">
        <v>13272</v>
      </c>
      <c r="C1515" s="48" t="s">
        <v>10564</v>
      </c>
      <c r="D1515" s="49">
        <v>418.75</v>
      </c>
      <c r="E1515" s="49"/>
      <c r="F1515" s="49">
        <v>418.75</v>
      </c>
      <c r="G1515" s="26">
        <v>15</v>
      </c>
    </row>
    <row r="1516" spans="1:7" ht="28.5" x14ac:dyDescent="0.2">
      <c r="A1516" s="46" t="s">
        <v>13273</v>
      </c>
      <c r="B1516" s="47" t="s">
        <v>13274</v>
      </c>
      <c r="C1516" s="48" t="s">
        <v>19</v>
      </c>
      <c r="D1516" s="49">
        <v>315.3</v>
      </c>
      <c r="E1516" s="49">
        <v>83.75</v>
      </c>
      <c r="F1516" s="49">
        <v>399.05</v>
      </c>
      <c r="G1516" s="26">
        <v>15</v>
      </c>
    </row>
    <row r="1517" spans="1:7" ht="28.5" x14ac:dyDescent="0.2">
      <c r="A1517" s="46" t="s">
        <v>13275</v>
      </c>
      <c r="B1517" s="47" t="s">
        <v>13276</v>
      </c>
      <c r="C1517" s="48" t="s">
        <v>10564</v>
      </c>
      <c r="D1517" s="49">
        <v>484.08</v>
      </c>
      <c r="E1517" s="49">
        <v>83.75</v>
      </c>
      <c r="F1517" s="49">
        <v>567.83000000000004</v>
      </c>
      <c r="G1517" s="26">
        <v>15</v>
      </c>
    </row>
    <row r="1518" spans="1:7" ht="28.5" x14ac:dyDescent="0.2">
      <c r="A1518" s="46" t="s">
        <v>13277</v>
      </c>
      <c r="B1518" s="47" t="s">
        <v>13278</v>
      </c>
      <c r="C1518" s="48" t="s">
        <v>19</v>
      </c>
      <c r="D1518" s="49">
        <v>320.48</v>
      </c>
      <c r="E1518" s="49">
        <v>23.5</v>
      </c>
      <c r="F1518" s="49">
        <v>343.98</v>
      </c>
      <c r="G1518" s="26">
        <v>15</v>
      </c>
    </row>
    <row r="1519" spans="1:7" ht="28.5" x14ac:dyDescent="0.2">
      <c r="A1519" s="46" t="s">
        <v>13279</v>
      </c>
      <c r="B1519" s="47" t="s">
        <v>13280</v>
      </c>
      <c r="C1519" s="48" t="s">
        <v>19</v>
      </c>
      <c r="D1519" s="49">
        <v>341.19</v>
      </c>
      <c r="E1519" s="49">
        <v>23.5</v>
      </c>
      <c r="F1519" s="49">
        <v>364.69</v>
      </c>
      <c r="G1519" s="26">
        <v>15</v>
      </c>
    </row>
    <row r="1520" spans="1:7" x14ac:dyDescent="0.2">
      <c r="A1520" s="46" t="s">
        <v>13281</v>
      </c>
      <c r="B1520" s="47" t="s">
        <v>13282</v>
      </c>
      <c r="C1520" s="48" t="s">
        <v>19</v>
      </c>
      <c r="D1520" s="49">
        <v>3527.53</v>
      </c>
      <c r="E1520" s="49">
        <v>58.77</v>
      </c>
      <c r="F1520" s="49">
        <v>3586.3</v>
      </c>
      <c r="G1520" s="26">
        <v>15</v>
      </c>
    </row>
    <row r="1521" spans="1:7" x14ac:dyDescent="0.2">
      <c r="A1521" s="46" t="s">
        <v>13283</v>
      </c>
      <c r="B1521" s="47" t="s">
        <v>13284</v>
      </c>
      <c r="C1521" s="48" t="s">
        <v>19</v>
      </c>
      <c r="D1521" s="49">
        <v>483.19</v>
      </c>
      <c r="E1521" s="49">
        <v>44.08</v>
      </c>
      <c r="F1521" s="49">
        <v>527.27</v>
      </c>
      <c r="G1521" s="26">
        <v>15</v>
      </c>
    </row>
    <row r="1522" spans="1:7" x14ac:dyDescent="0.2">
      <c r="A1522" s="46" t="s">
        <v>13285</v>
      </c>
      <c r="B1522" s="47" t="s">
        <v>13286</v>
      </c>
      <c r="C1522" s="48" t="s">
        <v>19</v>
      </c>
      <c r="D1522" s="49">
        <v>29.96</v>
      </c>
      <c r="E1522" s="49">
        <v>15.1</v>
      </c>
      <c r="F1522" s="49">
        <v>45.06</v>
      </c>
      <c r="G1522" s="26">
        <v>15</v>
      </c>
    </row>
    <row r="1523" spans="1:7" ht="28.5" x14ac:dyDescent="0.2">
      <c r="A1523" s="46" t="s">
        <v>13287</v>
      </c>
      <c r="B1523" s="47" t="s">
        <v>13288</v>
      </c>
      <c r="C1523" s="48" t="s">
        <v>19</v>
      </c>
      <c r="D1523" s="49">
        <v>1021.82</v>
      </c>
      <c r="E1523" s="49">
        <v>58.77</v>
      </c>
      <c r="F1523" s="49">
        <v>1080.5899999999999</v>
      </c>
      <c r="G1523" s="26">
        <v>15</v>
      </c>
    </row>
    <row r="1524" spans="1:7" ht="28.5" x14ac:dyDescent="0.2">
      <c r="A1524" s="46" t="s">
        <v>13289</v>
      </c>
      <c r="B1524" s="47" t="s">
        <v>13290</v>
      </c>
      <c r="C1524" s="48" t="s">
        <v>19</v>
      </c>
      <c r="D1524" s="49">
        <v>1056.18</v>
      </c>
      <c r="E1524" s="49">
        <v>117.54</v>
      </c>
      <c r="F1524" s="49">
        <v>1173.72</v>
      </c>
      <c r="G1524" s="26">
        <v>15</v>
      </c>
    </row>
    <row r="1525" spans="1:7" ht="28.5" x14ac:dyDescent="0.2">
      <c r="A1525" s="46" t="s">
        <v>13291</v>
      </c>
      <c r="B1525" s="47" t="s">
        <v>13292</v>
      </c>
      <c r="C1525" s="48" t="s">
        <v>19</v>
      </c>
      <c r="D1525" s="49">
        <v>237.2</v>
      </c>
      <c r="E1525" s="49">
        <v>75.53</v>
      </c>
      <c r="F1525" s="49">
        <v>312.73</v>
      </c>
      <c r="G1525" s="26">
        <v>15</v>
      </c>
    </row>
    <row r="1526" spans="1:7" x14ac:dyDescent="0.2">
      <c r="A1526" s="46" t="s">
        <v>13293</v>
      </c>
      <c r="B1526" s="47" t="s">
        <v>13294</v>
      </c>
      <c r="C1526" s="48"/>
      <c r="D1526" s="49"/>
      <c r="E1526" s="49"/>
      <c r="F1526" s="49"/>
    </row>
    <row r="1527" spans="1:7" x14ac:dyDescent="0.2">
      <c r="A1527" s="46" t="s">
        <v>13295</v>
      </c>
      <c r="B1527" s="47" t="s">
        <v>13296</v>
      </c>
      <c r="C1527" s="48" t="s">
        <v>19</v>
      </c>
      <c r="D1527" s="49">
        <v>19.48</v>
      </c>
      <c r="E1527" s="49"/>
      <c r="F1527" s="49">
        <v>19.48</v>
      </c>
      <c r="G1527" s="26">
        <v>15</v>
      </c>
    </row>
    <row r="1528" spans="1:7" x14ac:dyDescent="0.2">
      <c r="A1528" s="46" t="s">
        <v>13297</v>
      </c>
      <c r="B1528" s="47" t="s">
        <v>13298</v>
      </c>
      <c r="C1528" s="48" t="s">
        <v>19</v>
      </c>
      <c r="D1528" s="49">
        <v>32.090000000000003</v>
      </c>
      <c r="E1528" s="49"/>
      <c r="F1528" s="49">
        <v>32.090000000000003</v>
      </c>
      <c r="G1528" s="26">
        <v>15</v>
      </c>
    </row>
    <row r="1529" spans="1:7" x14ac:dyDescent="0.2">
      <c r="A1529" s="46" t="s">
        <v>13299</v>
      </c>
      <c r="B1529" s="47" t="s">
        <v>13300</v>
      </c>
      <c r="C1529" s="48" t="s">
        <v>19</v>
      </c>
      <c r="D1529" s="49">
        <v>48.79</v>
      </c>
      <c r="E1529" s="49"/>
      <c r="F1529" s="49">
        <v>48.79</v>
      </c>
      <c r="G1529" s="26">
        <v>15</v>
      </c>
    </row>
    <row r="1530" spans="1:7" ht="28.5" x14ac:dyDescent="0.2">
      <c r="A1530" s="46" t="s">
        <v>13301</v>
      </c>
      <c r="B1530" s="47" t="s">
        <v>13302</v>
      </c>
      <c r="C1530" s="48" t="s">
        <v>19</v>
      </c>
      <c r="D1530" s="49">
        <v>198.68</v>
      </c>
      <c r="E1530" s="49"/>
      <c r="F1530" s="49">
        <v>198.68</v>
      </c>
      <c r="G1530" s="26">
        <v>15</v>
      </c>
    </row>
    <row r="1531" spans="1:7" x14ac:dyDescent="0.2">
      <c r="A1531" s="46" t="s">
        <v>13303</v>
      </c>
      <c r="B1531" s="47" t="s">
        <v>13304</v>
      </c>
      <c r="C1531" s="48" t="s">
        <v>19</v>
      </c>
      <c r="D1531" s="49">
        <v>73.900000000000006</v>
      </c>
      <c r="E1531" s="49"/>
      <c r="F1531" s="49">
        <v>73.900000000000006</v>
      </c>
      <c r="G1531" s="26">
        <v>15</v>
      </c>
    </row>
    <row r="1532" spans="1:7" x14ac:dyDescent="0.2">
      <c r="A1532" s="46" t="s">
        <v>13305</v>
      </c>
      <c r="B1532" s="47" t="s">
        <v>13306</v>
      </c>
      <c r="C1532" s="48"/>
      <c r="D1532" s="49"/>
      <c r="E1532" s="49"/>
      <c r="F1532" s="49"/>
    </row>
    <row r="1533" spans="1:7" x14ac:dyDescent="0.2">
      <c r="A1533" s="46" t="s">
        <v>13307</v>
      </c>
      <c r="B1533" s="47" t="s">
        <v>13308</v>
      </c>
      <c r="C1533" s="48" t="s">
        <v>19</v>
      </c>
      <c r="D1533" s="49"/>
      <c r="E1533" s="49">
        <v>75.53</v>
      </c>
      <c r="F1533" s="49">
        <v>75.53</v>
      </c>
      <c r="G1533" s="26">
        <v>15</v>
      </c>
    </row>
    <row r="1534" spans="1:7" x14ac:dyDescent="0.2">
      <c r="A1534" s="46" t="s">
        <v>13309</v>
      </c>
      <c r="B1534" s="47" t="s">
        <v>13310</v>
      </c>
      <c r="C1534" s="48" t="s">
        <v>19</v>
      </c>
      <c r="D1534" s="49">
        <v>1106.1099999999999</v>
      </c>
      <c r="E1534" s="49">
        <v>58.77</v>
      </c>
      <c r="F1534" s="49">
        <v>1164.8800000000001</v>
      </c>
      <c r="G1534" s="26">
        <v>15</v>
      </c>
    </row>
    <row r="1535" spans="1:7" x14ac:dyDescent="0.2">
      <c r="A1535" s="46" t="s">
        <v>13311</v>
      </c>
      <c r="B1535" s="47" t="s">
        <v>13312</v>
      </c>
      <c r="C1535" s="48" t="s">
        <v>19</v>
      </c>
      <c r="D1535" s="49"/>
      <c r="E1535" s="49">
        <v>64.959999999999994</v>
      </c>
      <c r="F1535" s="49">
        <v>64.959999999999994</v>
      </c>
      <c r="G1535" s="26">
        <v>15</v>
      </c>
    </row>
    <row r="1536" spans="1:7" ht="28.5" x14ac:dyDescent="0.2">
      <c r="A1536" s="46" t="s">
        <v>13313</v>
      </c>
      <c r="B1536" s="47" t="s">
        <v>13314</v>
      </c>
      <c r="C1536" s="48" t="s">
        <v>10564</v>
      </c>
      <c r="D1536" s="49">
        <v>896.85</v>
      </c>
      <c r="E1536" s="49">
        <v>76.400000000000006</v>
      </c>
      <c r="F1536" s="49">
        <v>973.25</v>
      </c>
      <c r="G1536" s="26">
        <v>15</v>
      </c>
    </row>
    <row r="1537" spans="1:7" x14ac:dyDescent="0.2">
      <c r="A1537" s="46" t="s">
        <v>13315</v>
      </c>
      <c r="B1537" s="47" t="s">
        <v>13316</v>
      </c>
      <c r="C1537" s="48" t="s">
        <v>19</v>
      </c>
      <c r="D1537" s="49"/>
      <c r="E1537" s="49">
        <v>8.56</v>
      </c>
      <c r="F1537" s="49">
        <v>8.56</v>
      </c>
      <c r="G1537" s="26">
        <v>15</v>
      </c>
    </row>
    <row r="1538" spans="1:7" x14ac:dyDescent="0.2">
      <c r="A1538" s="46" t="s">
        <v>13317</v>
      </c>
      <c r="B1538" s="47" t="s">
        <v>13318</v>
      </c>
      <c r="C1538" s="48" t="s">
        <v>10564</v>
      </c>
      <c r="D1538" s="49">
        <v>671.36</v>
      </c>
      <c r="E1538" s="49">
        <v>151.05000000000001</v>
      </c>
      <c r="F1538" s="49">
        <v>822.41</v>
      </c>
      <c r="G1538" s="26">
        <v>15</v>
      </c>
    </row>
    <row r="1539" spans="1:7" ht="28.5" x14ac:dyDescent="0.2">
      <c r="A1539" s="46" t="s">
        <v>13319</v>
      </c>
      <c r="B1539" s="47" t="s">
        <v>13320</v>
      </c>
      <c r="C1539" s="48" t="s">
        <v>19</v>
      </c>
      <c r="D1539" s="49">
        <v>177.6</v>
      </c>
      <c r="E1539" s="49">
        <v>28.52</v>
      </c>
      <c r="F1539" s="49">
        <v>206.12</v>
      </c>
      <c r="G1539" s="26">
        <v>15</v>
      </c>
    </row>
    <row r="1540" spans="1:7" ht="28.5" x14ac:dyDescent="0.2">
      <c r="A1540" s="46" t="s">
        <v>13321</v>
      </c>
      <c r="B1540" s="47" t="s">
        <v>13322</v>
      </c>
      <c r="C1540" s="48" t="s">
        <v>10564</v>
      </c>
      <c r="D1540" s="49">
        <v>4372.6099999999997</v>
      </c>
      <c r="E1540" s="49">
        <v>176.31</v>
      </c>
      <c r="F1540" s="49">
        <v>4548.92</v>
      </c>
      <c r="G1540" s="26">
        <v>15</v>
      </c>
    </row>
    <row r="1541" spans="1:7" x14ac:dyDescent="0.2">
      <c r="A1541" s="46" t="s">
        <v>13323</v>
      </c>
      <c r="B1541" s="47" t="s">
        <v>13324</v>
      </c>
      <c r="C1541" s="48" t="s">
        <v>19</v>
      </c>
      <c r="D1541" s="49">
        <v>425.63</v>
      </c>
      <c r="E1541" s="49">
        <v>58.77</v>
      </c>
      <c r="F1541" s="49">
        <v>484.4</v>
      </c>
      <c r="G1541" s="26">
        <v>15</v>
      </c>
    </row>
    <row r="1542" spans="1:7" ht="28.5" x14ac:dyDescent="0.2">
      <c r="A1542" s="46" t="s">
        <v>13325</v>
      </c>
      <c r="B1542" s="47" t="s">
        <v>13326</v>
      </c>
      <c r="C1542" s="48" t="s">
        <v>19</v>
      </c>
      <c r="D1542" s="49">
        <v>205.53</v>
      </c>
      <c r="E1542" s="49">
        <v>44.08</v>
      </c>
      <c r="F1542" s="49">
        <v>249.61</v>
      </c>
      <c r="G1542" s="26">
        <v>15</v>
      </c>
    </row>
    <row r="1543" spans="1:7" x14ac:dyDescent="0.2">
      <c r="A1543" s="46" t="s">
        <v>13327</v>
      </c>
      <c r="B1543" s="47" t="s">
        <v>13328</v>
      </c>
      <c r="C1543" s="48" t="s">
        <v>19</v>
      </c>
      <c r="D1543" s="49">
        <v>105.08</v>
      </c>
      <c r="E1543" s="49">
        <v>9.99</v>
      </c>
      <c r="F1543" s="49">
        <v>115.07</v>
      </c>
      <c r="G1543" s="26">
        <v>15</v>
      </c>
    </row>
    <row r="1544" spans="1:7" x14ac:dyDescent="0.2">
      <c r="A1544" s="46" t="s">
        <v>13329</v>
      </c>
      <c r="B1544" s="47" t="s">
        <v>13330</v>
      </c>
      <c r="C1544" s="48" t="s">
        <v>19</v>
      </c>
      <c r="D1544" s="49">
        <v>71.55</v>
      </c>
      <c r="E1544" s="49">
        <v>9.99</v>
      </c>
      <c r="F1544" s="49">
        <v>81.540000000000006</v>
      </c>
      <c r="G1544" s="26">
        <v>15</v>
      </c>
    </row>
    <row r="1545" spans="1:7" x14ac:dyDescent="0.2">
      <c r="A1545" s="46" t="s">
        <v>13331</v>
      </c>
      <c r="B1545" s="47" t="s">
        <v>13332</v>
      </c>
      <c r="C1545" s="48" t="s">
        <v>19</v>
      </c>
      <c r="D1545" s="49">
        <v>174.52</v>
      </c>
      <c r="E1545" s="49">
        <v>9.99</v>
      </c>
      <c r="F1545" s="49">
        <v>184.51</v>
      </c>
      <c r="G1545" s="26">
        <v>15</v>
      </c>
    </row>
    <row r="1546" spans="1:7" ht="28.5" x14ac:dyDescent="0.2">
      <c r="A1546" s="46" t="s">
        <v>13333</v>
      </c>
      <c r="B1546" s="47" t="s">
        <v>13334</v>
      </c>
      <c r="C1546" s="48" t="s">
        <v>10564</v>
      </c>
      <c r="D1546" s="49">
        <v>28.22</v>
      </c>
      <c r="E1546" s="49">
        <v>8.56</v>
      </c>
      <c r="F1546" s="49">
        <v>36.78</v>
      </c>
      <c r="G1546" s="26">
        <v>15</v>
      </c>
    </row>
    <row r="1547" spans="1:7" ht="28.5" x14ac:dyDescent="0.2">
      <c r="A1547" s="46" t="s">
        <v>13335</v>
      </c>
      <c r="B1547" s="47" t="s">
        <v>13336</v>
      </c>
      <c r="C1547" s="48" t="s">
        <v>19</v>
      </c>
      <c r="D1547" s="49">
        <v>42.93</v>
      </c>
      <c r="E1547" s="49">
        <v>8.56</v>
      </c>
      <c r="F1547" s="49">
        <v>51.49</v>
      </c>
      <c r="G1547" s="26">
        <v>15</v>
      </c>
    </row>
    <row r="1548" spans="1:7" ht="28.5" x14ac:dyDescent="0.2">
      <c r="A1548" s="46" t="s">
        <v>13337</v>
      </c>
      <c r="B1548" s="47" t="s">
        <v>13338</v>
      </c>
      <c r="C1548" s="48" t="s">
        <v>19</v>
      </c>
      <c r="D1548" s="49">
        <v>98.06</v>
      </c>
      <c r="E1548" s="49">
        <v>8.56</v>
      </c>
      <c r="F1548" s="49">
        <v>106.62</v>
      </c>
      <c r="G1548" s="26">
        <v>15</v>
      </c>
    </row>
    <row r="1549" spans="1:7" ht="28.5" x14ac:dyDescent="0.2">
      <c r="A1549" s="46" t="s">
        <v>13339</v>
      </c>
      <c r="B1549" s="47" t="s">
        <v>13340</v>
      </c>
      <c r="C1549" s="48" t="s">
        <v>10564</v>
      </c>
      <c r="D1549" s="49">
        <v>228.1</v>
      </c>
      <c r="E1549" s="49">
        <v>18.13</v>
      </c>
      <c r="F1549" s="49">
        <v>246.23</v>
      </c>
      <c r="G1549" s="26">
        <v>15</v>
      </c>
    </row>
    <row r="1550" spans="1:7" x14ac:dyDescent="0.2">
      <c r="A1550" s="46" t="s">
        <v>13341</v>
      </c>
      <c r="B1550" s="47" t="s">
        <v>13342</v>
      </c>
      <c r="C1550" s="48" t="s">
        <v>19</v>
      </c>
      <c r="D1550" s="49">
        <v>72.69</v>
      </c>
      <c r="E1550" s="49">
        <v>9.99</v>
      </c>
      <c r="F1550" s="49">
        <v>82.68</v>
      </c>
      <c r="G1550" s="26">
        <v>15</v>
      </c>
    </row>
    <row r="1551" spans="1:7" ht="28.5" x14ac:dyDescent="0.2">
      <c r="A1551" s="46" t="s">
        <v>13343</v>
      </c>
      <c r="B1551" s="47" t="s">
        <v>13344</v>
      </c>
      <c r="C1551" s="48" t="s">
        <v>19</v>
      </c>
      <c r="D1551" s="49">
        <v>89.42</v>
      </c>
      <c r="E1551" s="49">
        <v>9.99</v>
      </c>
      <c r="F1551" s="49">
        <v>99.41</v>
      </c>
      <c r="G1551" s="26">
        <v>15</v>
      </c>
    </row>
    <row r="1552" spans="1:7" x14ac:dyDescent="0.2">
      <c r="A1552" s="46" t="s">
        <v>13345</v>
      </c>
      <c r="B1552" s="47" t="s">
        <v>13346</v>
      </c>
      <c r="C1552" s="48" t="s">
        <v>19</v>
      </c>
      <c r="D1552" s="49">
        <v>190.87</v>
      </c>
      <c r="E1552" s="49">
        <v>7.21</v>
      </c>
      <c r="F1552" s="49">
        <v>198.08</v>
      </c>
      <c r="G1552" s="26">
        <v>15</v>
      </c>
    </row>
    <row r="1553" spans="1:7" ht="28.5" x14ac:dyDescent="0.2">
      <c r="A1553" s="46" t="s">
        <v>13347</v>
      </c>
      <c r="B1553" s="47" t="s">
        <v>13348</v>
      </c>
      <c r="C1553" s="48" t="s">
        <v>19</v>
      </c>
      <c r="D1553" s="49">
        <v>217.04</v>
      </c>
      <c r="E1553" s="49">
        <v>9.99</v>
      </c>
      <c r="F1553" s="49">
        <v>227.03</v>
      </c>
      <c r="G1553" s="26">
        <v>15</v>
      </c>
    </row>
    <row r="1554" spans="1:7" ht="28.5" x14ac:dyDescent="0.2">
      <c r="A1554" s="46" t="s">
        <v>13349</v>
      </c>
      <c r="B1554" s="47" t="s">
        <v>13350</v>
      </c>
      <c r="C1554" s="48" t="s">
        <v>19</v>
      </c>
      <c r="D1554" s="49">
        <v>507.65</v>
      </c>
      <c r="E1554" s="49">
        <v>88.16</v>
      </c>
      <c r="F1554" s="49">
        <v>595.80999999999995</v>
      </c>
      <c r="G1554" s="26">
        <v>15</v>
      </c>
    </row>
    <row r="1555" spans="1:7" x14ac:dyDescent="0.2">
      <c r="A1555" s="46" t="s">
        <v>13351</v>
      </c>
      <c r="B1555" s="47" t="s">
        <v>13352</v>
      </c>
      <c r="C1555" s="48" t="s">
        <v>19</v>
      </c>
      <c r="D1555" s="49">
        <v>166.31</v>
      </c>
      <c r="E1555" s="49">
        <v>88.16</v>
      </c>
      <c r="F1555" s="49">
        <v>254.47</v>
      </c>
      <c r="G1555" s="26">
        <v>15</v>
      </c>
    </row>
    <row r="1556" spans="1:7" x14ac:dyDescent="0.2">
      <c r="A1556" s="46" t="s">
        <v>13353</v>
      </c>
      <c r="B1556" s="47" t="s">
        <v>13354</v>
      </c>
      <c r="C1556" s="48" t="s">
        <v>19</v>
      </c>
      <c r="D1556" s="49">
        <v>21.65</v>
      </c>
      <c r="E1556" s="49">
        <v>57.03</v>
      </c>
      <c r="F1556" s="49">
        <v>78.680000000000007</v>
      </c>
      <c r="G1556" s="26">
        <v>15</v>
      </c>
    </row>
    <row r="1557" spans="1:7" x14ac:dyDescent="0.2">
      <c r="A1557" s="46" t="s">
        <v>13355</v>
      </c>
      <c r="B1557" s="47" t="s">
        <v>13356</v>
      </c>
      <c r="C1557" s="48" t="s">
        <v>19</v>
      </c>
      <c r="D1557" s="49">
        <v>48.9</v>
      </c>
      <c r="E1557" s="49">
        <v>9.99</v>
      </c>
      <c r="F1557" s="49">
        <v>58.89</v>
      </c>
      <c r="G1557" s="26">
        <v>15</v>
      </c>
    </row>
    <row r="1558" spans="1:7" ht="28.5" x14ac:dyDescent="0.2">
      <c r="A1558" s="46" t="s">
        <v>13357</v>
      </c>
      <c r="B1558" s="47" t="s">
        <v>13358</v>
      </c>
      <c r="C1558" s="48" t="s">
        <v>19</v>
      </c>
      <c r="D1558" s="49">
        <v>13714.26</v>
      </c>
      <c r="E1558" s="49"/>
      <c r="F1558" s="49">
        <v>13714.26</v>
      </c>
      <c r="G1558" s="26">
        <v>15</v>
      </c>
    </row>
    <row r="1559" spans="1:7" ht="28.5" x14ac:dyDescent="0.2">
      <c r="A1559" s="46" t="s">
        <v>13359</v>
      </c>
      <c r="B1559" s="47" t="s">
        <v>13360</v>
      </c>
      <c r="C1559" s="48" t="s">
        <v>19</v>
      </c>
      <c r="D1559" s="49">
        <v>15819.49</v>
      </c>
      <c r="E1559" s="49"/>
      <c r="F1559" s="49">
        <v>15819.49</v>
      </c>
      <c r="G1559" s="26">
        <v>15</v>
      </c>
    </row>
    <row r="1560" spans="1:7" ht="28.5" x14ac:dyDescent="0.2">
      <c r="A1560" s="46" t="s">
        <v>13361</v>
      </c>
      <c r="B1560" s="47" t="s">
        <v>13362</v>
      </c>
      <c r="C1560" s="48" t="s">
        <v>10564</v>
      </c>
      <c r="D1560" s="49">
        <v>472.59</v>
      </c>
      <c r="E1560" s="49">
        <v>117.54</v>
      </c>
      <c r="F1560" s="49">
        <v>590.13</v>
      </c>
      <c r="G1560" s="26">
        <v>15</v>
      </c>
    </row>
    <row r="1561" spans="1:7" ht="28.5" x14ac:dyDescent="0.2">
      <c r="A1561" s="46" t="s">
        <v>13363</v>
      </c>
      <c r="B1561" s="47" t="s">
        <v>13364</v>
      </c>
      <c r="C1561" s="48" t="s">
        <v>10564</v>
      </c>
      <c r="D1561" s="49">
        <v>1196.93</v>
      </c>
      <c r="E1561" s="49">
        <v>235.08</v>
      </c>
      <c r="F1561" s="49">
        <v>1432.01</v>
      </c>
      <c r="G1561" s="26">
        <v>15</v>
      </c>
    </row>
    <row r="1562" spans="1:7" ht="42.75" x14ac:dyDescent="0.2">
      <c r="A1562" s="46" t="s">
        <v>13365</v>
      </c>
      <c r="B1562" s="47" t="s">
        <v>13366</v>
      </c>
      <c r="C1562" s="48" t="s">
        <v>10564</v>
      </c>
      <c r="D1562" s="49">
        <v>1233.4100000000001</v>
      </c>
      <c r="E1562" s="49">
        <v>235.08</v>
      </c>
      <c r="F1562" s="49">
        <v>1468.49</v>
      </c>
      <c r="G1562" s="26">
        <v>15</v>
      </c>
    </row>
    <row r="1563" spans="1:7" ht="42.75" x14ac:dyDescent="0.2">
      <c r="A1563" s="46" t="s">
        <v>13367</v>
      </c>
      <c r="B1563" s="47" t="s">
        <v>13368</v>
      </c>
      <c r="C1563" s="48" t="s">
        <v>10564</v>
      </c>
      <c r="D1563" s="49">
        <v>1323.94</v>
      </c>
      <c r="E1563" s="49">
        <v>235.08</v>
      </c>
      <c r="F1563" s="49">
        <v>1559.02</v>
      </c>
      <c r="G1563" s="26">
        <v>15</v>
      </c>
    </row>
    <row r="1564" spans="1:7" ht="28.5" x14ac:dyDescent="0.2">
      <c r="A1564" s="46" t="s">
        <v>13369</v>
      </c>
      <c r="B1564" s="47" t="s">
        <v>13370</v>
      </c>
      <c r="C1564" s="48" t="s">
        <v>26</v>
      </c>
      <c r="D1564" s="49">
        <v>33.5</v>
      </c>
      <c r="E1564" s="49">
        <v>13.82</v>
      </c>
      <c r="F1564" s="49">
        <v>47.32</v>
      </c>
      <c r="G1564" s="26">
        <v>15</v>
      </c>
    </row>
    <row r="1565" spans="1:7" x14ac:dyDescent="0.2">
      <c r="A1565" s="46" t="s">
        <v>13371</v>
      </c>
      <c r="B1565" s="47" t="s">
        <v>13372</v>
      </c>
      <c r="C1565" s="48"/>
      <c r="D1565" s="49"/>
      <c r="E1565" s="49"/>
      <c r="F1565" s="49"/>
    </row>
    <row r="1566" spans="1:7" x14ac:dyDescent="0.2">
      <c r="A1566" s="46" t="s">
        <v>13373</v>
      </c>
      <c r="B1566" s="47" t="s">
        <v>13374</v>
      </c>
      <c r="C1566" s="48"/>
      <c r="D1566" s="49"/>
      <c r="E1566" s="49"/>
      <c r="F1566" s="49"/>
    </row>
    <row r="1567" spans="1:7" x14ac:dyDescent="0.2">
      <c r="A1567" s="46" t="s">
        <v>13375</v>
      </c>
      <c r="B1567" s="47" t="s">
        <v>13376</v>
      </c>
      <c r="C1567" s="48" t="s">
        <v>26</v>
      </c>
      <c r="D1567" s="49">
        <v>6.5</v>
      </c>
      <c r="E1567" s="49">
        <v>17.87</v>
      </c>
      <c r="F1567" s="49">
        <v>24.37</v>
      </c>
      <c r="G1567" s="26">
        <v>15</v>
      </c>
    </row>
    <row r="1568" spans="1:7" x14ac:dyDescent="0.2">
      <c r="A1568" s="46" t="s">
        <v>13377</v>
      </c>
      <c r="B1568" s="47" t="s">
        <v>13378</v>
      </c>
      <c r="C1568" s="48" t="s">
        <v>284</v>
      </c>
      <c r="D1568" s="49">
        <v>36.770000000000003</v>
      </c>
      <c r="E1568" s="49">
        <v>79.930000000000007</v>
      </c>
      <c r="F1568" s="49">
        <v>116.7</v>
      </c>
      <c r="G1568" s="26">
        <v>15</v>
      </c>
    </row>
    <row r="1569" spans="1:7" x14ac:dyDescent="0.2">
      <c r="A1569" s="46" t="s">
        <v>13379</v>
      </c>
      <c r="B1569" s="47" t="s">
        <v>13380</v>
      </c>
      <c r="C1569" s="48" t="s">
        <v>26</v>
      </c>
      <c r="D1569" s="49">
        <v>8.7799999999999994</v>
      </c>
      <c r="E1569" s="49">
        <v>17.87</v>
      </c>
      <c r="F1569" s="49">
        <v>26.65</v>
      </c>
      <c r="G1569" s="26">
        <v>15</v>
      </c>
    </row>
    <row r="1570" spans="1:7" x14ac:dyDescent="0.2">
      <c r="A1570" s="46" t="s">
        <v>13381</v>
      </c>
      <c r="B1570" s="47" t="s">
        <v>13382</v>
      </c>
      <c r="C1570" s="48" t="s">
        <v>284</v>
      </c>
      <c r="D1570" s="49">
        <v>14.4</v>
      </c>
      <c r="E1570" s="49">
        <v>17.87</v>
      </c>
      <c r="F1570" s="49">
        <v>32.270000000000003</v>
      </c>
      <c r="G1570" s="26">
        <v>15</v>
      </c>
    </row>
    <row r="1571" spans="1:7" x14ac:dyDescent="0.2">
      <c r="A1571" s="46" t="s">
        <v>13383</v>
      </c>
      <c r="B1571" s="47" t="s">
        <v>13384</v>
      </c>
      <c r="C1571" s="48" t="s">
        <v>284</v>
      </c>
      <c r="D1571" s="49">
        <v>9.59</v>
      </c>
      <c r="E1571" s="49">
        <v>17.87</v>
      </c>
      <c r="F1571" s="49">
        <v>27.46</v>
      </c>
      <c r="G1571" s="26">
        <v>15</v>
      </c>
    </row>
    <row r="1572" spans="1:7" x14ac:dyDescent="0.2">
      <c r="A1572" s="46" t="s">
        <v>13385</v>
      </c>
      <c r="B1572" s="47" t="s">
        <v>13386</v>
      </c>
      <c r="C1572" s="48"/>
      <c r="D1572" s="49"/>
      <c r="E1572" s="49"/>
      <c r="F1572" s="49"/>
    </row>
    <row r="1573" spans="1:7" ht="28.5" x14ac:dyDescent="0.2">
      <c r="A1573" s="46" t="s">
        <v>13387</v>
      </c>
      <c r="B1573" s="47" t="s">
        <v>13388</v>
      </c>
      <c r="C1573" s="48" t="s">
        <v>26</v>
      </c>
      <c r="D1573" s="49">
        <v>9.02</v>
      </c>
      <c r="E1573" s="49">
        <v>15.1</v>
      </c>
      <c r="F1573" s="49">
        <v>24.12</v>
      </c>
      <c r="G1573" s="26">
        <v>15</v>
      </c>
    </row>
    <row r="1574" spans="1:7" ht="28.5" x14ac:dyDescent="0.2">
      <c r="A1574" s="46" t="s">
        <v>13389</v>
      </c>
      <c r="B1574" s="47" t="s">
        <v>13390</v>
      </c>
      <c r="C1574" s="48" t="s">
        <v>26</v>
      </c>
      <c r="D1574" s="49">
        <v>11.96</v>
      </c>
      <c r="E1574" s="49">
        <v>15.1</v>
      </c>
      <c r="F1574" s="49">
        <v>27.06</v>
      </c>
      <c r="G1574" s="26">
        <v>15</v>
      </c>
    </row>
    <row r="1575" spans="1:7" x14ac:dyDescent="0.2">
      <c r="A1575" s="46" t="s">
        <v>13391</v>
      </c>
      <c r="B1575" s="47" t="s">
        <v>13392</v>
      </c>
      <c r="C1575" s="48" t="s">
        <v>26</v>
      </c>
      <c r="D1575" s="49">
        <v>10.210000000000001</v>
      </c>
      <c r="E1575" s="49">
        <v>15.1</v>
      </c>
      <c r="F1575" s="49">
        <v>25.31</v>
      </c>
      <c r="G1575" s="26">
        <v>15</v>
      </c>
    </row>
    <row r="1576" spans="1:7" ht="28.5" x14ac:dyDescent="0.2">
      <c r="A1576" s="46" t="s">
        <v>13393</v>
      </c>
      <c r="B1576" s="47" t="s">
        <v>13394</v>
      </c>
      <c r="C1576" s="48" t="s">
        <v>26</v>
      </c>
      <c r="D1576" s="49">
        <v>16.22</v>
      </c>
      <c r="E1576" s="49">
        <v>15.1</v>
      </c>
      <c r="F1576" s="49">
        <v>31.32</v>
      </c>
      <c r="G1576" s="26">
        <v>15</v>
      </c>
    </row>
    <row r="1577" spans="1:7" x14ac:dyDescent="0.2">
      <c r="A1577" s="46" t="s">
        <v>13395</v>
      </c>
      <c r="B1577" s="47" t="s">
        <v>13396</v>
      </c>
      <c r="C1577" s="48"/>
      <c r="D1577" s="49"/>
      <c r="E1577" s="49"/>
      <c r="F1577" s="49"/>
    </row>
    <row r="1578" spans="1:7" x14ac:dyDescent="0.2">
      <c r="A1578" s="46" t="s">
        <v>13397</v>
      </c>
      <c r="B1578" s="47" t="s">
        <v>13398</v>
      </c>
      <c r="C1578" s="48" t="s">
        <v>284</v>
      </c>
      <c r="D1578" s="49">
        <v>55.73</v>
      </c>
      <c r="E1578" s="49">
        <v>18.3</v>
      </c>
      <c r="F1578" s="49">
        <v>74.03</v>
      </c>
      <c r="G1578" s="26">
        <v>15</v>
      </c>
    </row>
    <row r="1579" spans="1:7" x14ac:dyDescent="0.2">
      <c r="A1579" s="46" t="s">
        <v>13399</v>
      </c>
      <c r="B1579" s="47" t="s">
        <v>13400</v>
      </c>
      <c r="C1579" s="48"/>
      <c r="D1579" s="49"/>
      <c r="E1579" s="49"/>
      <c r="F1579" s="49"/>
    </row>
    <row r="1580" spans="1:7" x14ac:dyDescent="0.2">
      <c r="A1580" s="46" t="s">
        <v>13401</v>
      </c>
      <c r="B1580" s="47" t="s">
        <v>13402</v>
      </c>
      <c r="C1580" s="48"/>
      <c r="D1580" s="49"/>
      <c r="E1580" s="49"/>
      <c r="F1580" s="49"/>
    </row>
    <row r="1581" spans="1:7" ht="28.5" x14ac:dyDescent="0.2">
      <c r="A1581" s="46" t="s">
        <v>13403</v>
      </c>
      <c r="B1581" s="47" t="s">
        <v>13404</v>
      </c>
      <c r="C1581" s="48" t="s">
        <v>26</v>
      </c>
      <c r="D1581" s="49">
        <v>208.85</v>
      </c>
      <c r="E1581" s="49">
        <v>15.1</v>
      </c>
      <c r="F1581" s="49">
        <v>223.95</v>
      </c>
      <c r="G1581" s="26">
        <v>15</v>
      </c>
    </row>
    <row r="1582" spans="1:7" ht="28.5" x14ac:dyDescent="0.2">
      <c r="A1582" s="46" t="s">
        <v>13405</v>
      </c>
      <c r="B1582" s="47" t="s">
        <v>13406</v>
      </c>
      <c r="C1582" s="48" t="s">
        <v>19</v>
      </c>
      <c r="D1582" s="49">
        <v>133.26</v>
      </c>
      <c r="E1582" s="49">
        <v>15.1</v>
      </c>
      <c r="F1582" s="49">
        <v>148.36000000000001</v>
      </c>
      <c r="G1582" s="26">
        <v>15</v>
      </c>
    </row>
    <row r="1583" spans="1:7" ht="28.5" x14ac:dyDescent="0.2">
      <c r="A1583" s="46" t="s">
        <v>13407</v>
      </c>
      <c r="B1583" s="47" t="s">
        <v>13408</v>
      </c>
      <c r="C1583" s="48" t="s">
        <v>19</v>
      </c>
      <c r="D1583" s="49">
        <v>174.04</v>
      </c>
      <c r="E1583" s="49">
        <v>15.1</v>
      </c>
      <c r="F1583" s="49">
        <v>189.14</v>
      </c>
      <c r="G1583" s="26">
        <v>15</v>
      </c>
    </row>
    <row r="1584" spans="1:7" ht="42.75" x14ac:dyDescent="0.2">
      <c r="A1584" s="46" t="s">
        <v>13409</v>
      </c>
      <c r="B1584" s="47" t="s">
        <v>13410</v>
      </c>
      <c r="C1584" s="48" t="s">
        <v>19</v>
      </c>
      <c r="D1584" s="49">
        <v>347.49</v>
      </c>
      <c r="E1584" s="49">
        <v>15.1</v>
      </c>
      <c r="F1584" s="49">
        <v>362.59</v>
      </c>
      <c r="G1584" s="26">
        <v>15</v>
      </c>
    </row>
    <row r="1585" spans="1:7" ht="42.75" x14ac:dyDescent="0.2">
      <c r="A1585" s="46" t="s">
        <v>13411</v>
      </c>
      <c r="B1585" s="47" t="s">
        <v>13412</v>
      </c>
      <c r="C1585" s="48" t="s">
        <v>19</v>
      </c>
      <c r="D1585" s="49">
        <v>167.81</v>
      </c>
      <c r="E1585" s="49">
        <v>15.1</v>
      </c>
      <c r="F1585" s="49">
        <v>182.91</v>
      </c>
      <c r="G1585" s="26">
        <v>15</v>
      </c>
    </row>
    <row r="1586" spans="1:7" ht="42.75" x14ac:dyDescent="0.2">
      <c r="A1586" s="46" t="s">
        <v>13413</v>
      </c>
      <c r="B1586" s="47" t="s">
        <v>13414</v>
      </c>
      <c r="C1586" s="48" t="s">
        <v>19</v>
      </c>
      <c r="D1586" s="49">
        <v>145.46</v>
      </c>
      <c r="E1586" s="49">
        <v>15.1</v>
      </c>
      <c r="F1586" s="49">
        <v>160.56</v>
      </c>
      <c r="G1586" s="26">
        <v>15</v>
      </c>
    </row>
    <row r="1587" spans="1:7" ht="42.75" x14ac:dyDescent="0.2">
      <c r="A1587" s="46" t="s">
        <v>13415</v>
      </c>
      <c r="B1587" s="47" t="s">
        <v>13416</v>
      </c>
      <c r="C1587" s="48" t="s">
        <v>19</v>
      </c>
      <c r="D1587" s="49">
        <v>323</v>
      </c>
      <c r="E1587" s="49">
        <v>15.1</v>
      </c>
      <c r="F1587" s="49">
        <v>338.1</v>
      </c>
      <c r="G1587" s="26">
        <v>15</v>
      </c>
    </row>
    <row r="1588" spans="1:7" ht="42.75" x14ac:dyDescent="0.2">
      <c r="A1588" s="46" t="s">
        <v>13417</v>
      </c>
      <c r="B1588" s="47" t="s">
        <v>13418</v>
      </c>
      <c r="C1588" s="48" t="s">
        <v>19</v>
      </c>
      <c r="D1588" s="49">
        <v>243.69</v>
      </c>
      <c r="E1588" s="49">
        <v>15.1</v>
      </c>
      <c r="F1588" s="49">
        <v>258.79000000000002</v>
      </c>
      <c r="G1588" s="26">
        <v>15</v>
      </c>
    </row>
    <row r="1589" spans="1:7" ht="28.5" x14ac:dyDescent="0.2">
      <c r="A1589" s="46" t="s">
        <v>13419</v>
      </c>
      <c r="B1589" s="47" t="s">
        <v>13420</v>
      </c>
      <c r="C1589" s="48" t="s">
        <v>19</v>
      </c>
      <c r="D1589" s="49">
        <v>149.94999999999999</v>
      </c>
      <c r="E1589" s="49">
        <v>15.1</v>
      </c>
      <c r="F1589" s="49">
        <v>165.05</v>
      </c>
      <c r="G1589" s="26">
        <v>15</v>
      </c>
    </row>
    <row r="1590" spans="1:7" ht="42.75" x14ac:dyDescent="0.2">
      <c r="A1590" s="46" t="s">
        <v>13421</v>
      </c>
      <c r="B1590" s="47" t="s">
        <v>13422</v>
      </c>
      <c r="C1590" s="48" t="s">
        <v>19</v>
      </c>
      <c r="D1590" s="49">
        <v>401.99</v>
      </c>
      <c r="E1590" s="49">
        <v>25.18</v>
      </c>
      <c r="F1590" s="49">
        <v>427.17</v>
      </c>
      <c r="G1590" s="26">
        <v>15</v>
      </c>
    </row>
    <row r="1591" spans="1:7" x14ac:dyDescent="0.2">
      <c r="A1591" s="46" t="s">
        <v>13423</v>
      </c>
      <c r="B1591" s="47" t="s">
        <v>13424</v>
      </c>
      <c r="C1591" s="48"/>
      <c r="D1591" s="49"/>
      <c r="E1591" s="49"/>
      <c r="F1591" s="49"/>
    </row>
    <row r="1592" spans="1:7" ht="42.75" x14ac:dyDescent="0.2">
      <c r="A1592" s="46" t="s">
        <v>13425</v>
      </c>
      <c r="B1592" s="47" t="s">
        <v>13426</v>
      </c>
      <c r="C1592" s="48" t="s">
        <v>19</v>
      </c>
      <c r="D1592" s="49">
        <v>2872.81</v>
      </c>
      <c r="E1592" s="49">
        <v>78.540000000000006</v>
      </c>
      <c r="F1592" s="49">
        <v>2951.35</v>
      </c>
      <c r="G1592" s="26">
        <v>15</v>
      </c>
    </row>
    <row r="1593" spans="1:7" ht="42.75" x14ac:dyDescent="0.2">
      <c r="A1593" s="46" t="s">
        <v>13427</v>
      </c>
      <c r="B1593" s="47" t="s">
        <v>13428</v>
      </c>
      <c r="C1593" s="48" t="s">
        <v>19</v>
      </c>
      <c r="D1593" s="49">
        <v>3852.32</v>
      </c>
      <c r="E1593" s="49">
        <v>78.540000000000006</v>
      </c>
      <c r="F1593" s="49">
        <v>3930.86</v>
      </c>
      <c r="G1593" s="26">
        <v>15</v>
      </c>
    </row>
    <row r="1594" spans="1:7" x14ac:dyDescent="0.2">
      <c r="A1594" s="46" t="s">
        <v>13429</v>
      </c>
      <c r="B1594" s="47" t="s">
        <v>13430</v>
      </c>
      <c r="C1594" s="48"/>
      <c r="D1594" s="49"/>
      <c r="E1594" s="49"/>
      <c r="F1594" s="49"/>
    </row>
    <row r="1595" spans="1:7" ht="42.75" x14ac:dyDescent="0.2">
      <c r="A1595" s="46" t="s">
        <v>13431</v>
      </c>
      <c r="B1595" s="47" t="s">
        <v>13432</v>
      </c>
      <c r="C1595" s="48" t="s">
        <v>17</v>
      </c>
      <c r="D1595" s="49">
        <v>414.03</v>
      </c>
      <c r="E1595" s="49">
        <v>27.67</v>
      </c>
      <c r="F1595" s="49">
        <v>441.7</v>
      </c>
      <c r="G1595" s="26">
        <v>15</v>
      </c>
    </row>
    <row r="1596" spans="1:7" ht="28.5" x14ac:dyDescent="0.2">
      <c r="A1596" s="46" t="s">
        <v>13433</v>
      </c>
      <c r="B1596" s="47" t="s">
        <v>13434</v>
      </c>
      <c r="C1596" s="48" t="s">
        <v>17</v>
      </c>
      <c r="D1596" s="49">
        <v>196.41</v>
      </c>
      <c r="E1596" s="49">
        <v>11.58</v>
      </c>
      <c r="F1596" s="49">
        <v>207.99</v>
      </c>
      <c r="G1596" s="26">
        <v>15</v>
      </c>
    </row>
    <row r="1597" spans="1:7" ht="28.5" x14ac:dyDescent="0.2">
      <c r="A1597" s="46" t="s">
        <v>13435</v>
      </c>
      <c r="B1597" s="47" t="s">
        <v>13436</v>
      </c>
      <c r="C1597" s="48" t="s">
        <v>17</v>
      </c>
      <c r="D1597" s="49">
        <v>107.82</v>
      </c>
      <c r="E1597" s="49">
        <v>32.479999999999997</v>
      </c>
      <c r="F1597" s="49">
        <v>140.30000000000001</v>
      </c>
      <c r="G1597" s="26">
        <v>15</v>
      </c>
    </row>
    <row r="1598" spans="1:7" ht="28.5" x14ac:dyDescent="0.2">
      <c r="A1598" s="46" t="s">
        <v>13437</v>
      </c>
      <c r="B1598" s="47" t="s">
        <v>13438</v>
      </c>
      <c r="C1598" s="48" t="s">
        <v>17</v>
      </c>
      <c r="D1598" s="49">
        <v>150.25</v>
      </c>
      <c r="E1598" s="49">
        <v>32.479999999999997</v>
      </c>
      <c r="F1598" s="49">
        <v>182.73</v>
      </c>
      <c r="G1598" s="26">
        <v>15</v>
      </c>
    </row>
    <row r="1599" spans="1:7" ht="28.5" x14ac:dyDescent="0.2">
      <c r="A1599" s="46" t="s">
        <v>13439</v>
      </c>
      <c r="B1599" s="47" t="s">
        <v>13440</v>
      </c>
      <c r="C1599" s="48" t="s">
        <v>19</v>
      </c>
      <c r="D1599" s="49">
        <v>4.68</v>
      </c>
      <c r="E1599" s="49">
        <v>1.76</v>
      </c>
      <c r="F1599" s="49">
        <v>6.44</v>
      </c>
      <c r="G1599" s="26">
        <v>15</v>
      </c>
    </row>
    <row r="1600" spans="1:7" ht="28.5" x14ac:dyDescent="0.2">
      <c r="A1600" s="46" t="s">
        <v>13441</v>
      </c>
      <c r="B1600" s="47" t="s">
        <v>13442</v>
      </c>
      <c r="C1600" s="48" t="s">
        <v>26</v>
      </c>
      <c r="D1600" s="49">
        <v>594</v>
      </c>
      <c r="E1600" s="49"/>
      <c r="F1600" s="49">
        <v>594</v>
      </c>
      <c r="G1600" s="26">
        <v>15</v>
      </c>
    </row>
    <row r="1601" spans="1:7" ht="42.75" x14ac:dyDescent="0.2">
      <c r="A1601" s="46" t="s">
        <v>13443</v>
      </c>
      <c r="B1601" s="47" t="s">
        <v>13444</v>
      </c>
      <c r="C1601" s="48" t="s">
        <v>17</v>
      </c>
      <c r="D1601" s="49">
        <v>6.47</v>
      </c>
      <c r="E1601" s="49">
        <v>11.45</v>
      </c>
      <c r="F1601" s="49">
        <v>17.920000000000002</v>
      </c>
      <c r="G1601" s="26">
        <v>15</v>
      </c>
    </row>
    <row r="1602" spans="1:7" ht="28.5" x14ac:dyDescent="0.2">
      <c r="A1602" s="46" t="s">
        <v>13445</v>
      </c>
      <c r="B1602" s="47" t="s">
        <v>13446</v>
      </c>
      <c r="C1602" s="48" t="s">
        <v>19</v>
      </c>
      <c r="D1602" s="49">
        <v>0.63</v>
      </c>
      <c r="E1602" s="49">
        <v>18.420000000000002</v>
      </c>
      <c r="F1602" s="49">
        <v>19.05</v>
      </c>
      <c r="G1602" s="26">
        <v>15</v>
      </c>
    </row>
    <row r="1603" spans="1:7" ht="28.5" x14ac:dyDescent="0.2">
      <c r="A1603" s="46" t="s">
        <v>13447</v>
      </c>
      <c r="B1603" s="47" t="s">
        <v>13448</v>
      </c>
      <c r="C1603" s="48" t="s">
        <v>17</v>
      </c>
      <c r="D1603" s="49">
        <v>129.5</v>
      </c>
      <c r="E1603" s="49">
        <v>17.93</v>
      </c>
      <c r="F1603" s="49">
        <v>147.43</v>
      </c>
      <c r="G1603" s="26">
        <v>15</v>
      </c>
    </row>
    <row r="1604" spans="1:7" x14ac:dyDescent="0.2">
      <c r="A1604" s="46" t="s">
        <v>13449</v>
      </c>
      <c r="B1604" s="47" t="s">
        <v>13450</v>
      </c>
      <c r="C1604" s="48"/>
      <c r="D1604" s="49"/>
      <c r="E1604" s="49"/>
      <c r="F1604" s="49"/>
    </row>
    <row r="1605" spans="1:7" ht="28.5" x14ac:dyDescent="0.2">
      <c r="A1605" s="46" t="s">
        <v>13451</v>
      </c>
      <c r="B1605" s="47" t="s">
        <v>13452</v>
      </c>
      <c r="C1605" s="48" t="s">
        <v>19</v>
      </c>
      <c r="D1605" s="49">
        <v>10.72</v>
      </c>
      <c r="E1605" s="49">
        <v>1.76</v>
      </c>
      <c r="F1605" s="49">
        <v>12.48</v>
      </c>
      <c r="G1605" s="26">
        <v>15</v>
      </c>
    </row>
    <row r="1606" spans="1:7" ht="28.5" x14ac:dyDescent="0.2">
      <c r="A1606" s="46" t="s">
        <v>13453</v>
      </c>
      <c r="B1606" s="47" t="s">
        <v>13454</v>
      </c>
      <c r="C1606" s="48" t="s">
        <v>19</v>
      </c>
      <c r="D1606" s="49">
        <v>10.95</v>
      </c>
      <c r="E1606" s="49">
        <v>1.76</v>
      </c>
      <c r="F1606" s="49">
        <v>12.71</v>
      </c>
      <c r="G1606" s="26">
        <v>15</v>
      </c>
    </row>
    <row r="1607" spans="1:7" ht="28.5" x14ac:dyDescent="0.2">
      <c r="A1607" s="46" t="s">
        <v>13455</v>
      </c>
      <c r="B1607" s="47" t="s">
        <v>13456</v>
      </c>
      <c r="C1607" s="48" t="s">
        <v>26</v>
      </c>
      <c r="D1607" s="49">
        <v>44.29</v>
      </c>
      <c r="E1607" s="49">
        <v>27.92</v>
      </c>
      <c r="F1607" s="49">
        <v>72.209999999999994</v>
      </c>
      <c r="G1607" s="26">
        <v>15</v>
      </c>
    </row>
    <row r="1608" spans="1:7" ht="28.5" x14ac:dyDescent="0.2">
      <c r="A1608" s="46" t="s">
        <v>13457</v>
      </c>
      <c r="B1608" s="47" t="s">
        <v>13458</v>
      </c>
      <c r="C1608" s="48" t="s">
        <v>10564</v>
      </c>
      <c r="D1608" s="49">
        <v>298.56</v>
      </c>
      <c r="E1608" s="49">
        <v>27.92</v>
      </c>
      <c r="F1608" s="49">
        <v>326.48</v>
      </c>
      <c r="G1608" s="26">
        <v>15</v>
      </c>
    </row>
    <row r="1609" spans="1:7" ht="42.75" x14ac:dyDescent="0.2">
      <c r="A1609" s="46" t="s">
        <v>13459</v>
      </c>
      <c r="B1609" s="47" t="s">
        <v>13460</v>
      </c>
      <c r="C1609" s="48" t="s">
        <v>10564</v>
      </c>
      <c r="D1609" s="49">
        <v>673.06</v>
      </c>
      <c r="E1609" s="49">
        <v>27.92</v>
      </c>
      <c r="F1609" s="49">
        <v>700.98</v>
      </c>
      <c r="G1609" s="26">
        <v>15</v>
      </c>
    </row>
    <row r="1610" spans="1:7" ht="28.5" x14ac:dyDescent="0.2">
      <c r="A1610" s="46" t="s">
        <v>13461</v>
      </c>
      <c r="B1610" s="47" t="s">
        <v>13462</v>
      </c>
      <c r="C1610" s="48" t="s">
        <v>19</v>
      </c>
      <c r="D1610" s="49">
        <v>32.4</v>
      </c>
      <c r="E1610" s="49">
        <v>4.54</v>
      </c>
      <c r="F1610" s="49">
        <v>36.94</v>
      </c>
      <c r="G1610" s="26">
        <v>15</v>
      </c>
    </row>
    <row r="1611" spans="1:7" ht="28.5" x14ac:dyDescent="0.2">
      <c r="A1611" s="46" t="s">
        <v>13463</v>
      </c>
      <c r="B1611" s="47" t="s">
        <v>13464</v>
      </c>
      <c r="C1611" s="48" t="s">
        <v>19</v>
      </c>
      <c r="D1611" s="49">
        <v>855.19</v>
      </c>
      <c r="E1611" s="49">
        <v>5.68</v>
      </c>
      <c r="F1611" s="49">
        <v>860.87</v>
      </c>
      <c r="G1611" s="26">
        <v>15</v>
      </c>
    </row>
    <row r="1612" spans="1:7" x14ac:dyDescent="0.2">
      <c r="A1612" s="46" t="s">
        <v>13465</v>
      </c>
      <c r="B1612" s="47" t="s">
        <v>13466</v>
      </c>
      <c r="C1612" s="48" t="s">
        <v>19</v>
      </c>
      <c r="D1612" s="49">
        <v>148.33000000000001</v>
      </c>
      <c r="E1612" s="49">
        <v>97.7</v>
      </c>
      <c r="F1612" s="49">
        <v>246.03</v>
      </c>
      <c r="G1612" s="26">
        <v>15</v>
      </c>
    </row>
    <row r="1613" spans="1:7" ht="28.5" x14ac:dyDescent="0.2">
      <c r="A1613" s="46" t="s">
        <v>13467</v>
      </c>
      <c r="B1613" s="47" t="s">
        <v>13468</v>
      </c>
      <c r="C1613" s="48" t="s">
        <v>19</v>
      </c>
      <c r="D1613" s="49">
        <v>311.18</v>
      </c>
      <c r="E1613" s="49">
        <v>223.32</v>
      </c>
      <c r="F1613" s="49">
        <v>534.5</v>
      </c>
      <c r="G1613" s="26">
        <v>15</v>
      </c>
    </row>
    <row r="1614" spans="1:7" ht="28.5" x14ac:dyDescent="0.2">
      <c r="A1614" s="46" t="s">
        <v>13469</v>
      </c>
      <c r="B1614" s="47" t="s">
        <v>13470</v>
      </c>
      <c r="C1614" s="48" t="s">
        <v>19</v>
      </c>
      <c r="D1614" s="49">
        <v>212.24</v>
      </c>
      <c r="E1614" s="49">
        <v>25.18</v>
      </c>
      <c r="F1614" s="49">
        <v>237.42</v>
      </c>
      <c r="G1614" s="26">
        <v>15</v>
      </c>
    </row>
    <row r="1615" spans="1:7" ht="28.5" x14ac:dyDescent="0.2">
      <c r="A1615" s="46" t="s">
        <v>13471</v>
      </c>
      <c r="B1615" s="47" t="s">
        <v>13472</v>
      </c>
      <c r="C1615" s="48" t="s">
        <v>19</v>
      </c>
      <c r="D1615" s="49">
        <v>27.95</v>
      </c>
      <c r="E1615" s="49">
        <v>4.54</v>
      </c>
      <c r="F1615" s="49">
        <v>32.49</v>
      </c>
      <c r="G1615" s="26">
        <v>15</v>
      </c>
    </row>
    <row r="1616" spans="1:7" x14ac:dyDescent="0.2">
      <c r="A1616" s="46" t="s">
        <v>13473</v>
      </c>
      <c r="B1616" s="47" t="s">
        <v>13474</v>
      </c>
      <c r="C1616" s="48"/>
      <c r="D1616" s="49"/>
      <c r="E1616" s="49"/>
      <c r="F1616" s="49"/>
    </row>
    <row r="1617" spans="1:7" ht="28.5" x14ac:dyDescent="0.2">
      <c r="A1617" s="46" t="s">
        <v>13475</v>
      </c>
      <c r="B1617" s="47" t="s">
        <v>13476</v>
      </c>
      <c r="C1617" s="48" t="s">
        <v>19</v>
      </c>
      <c r="D1617" s="49">
        <v>966.85</v>
      </c>
      <c r="E1617" s="49">
        <v>5.68</v>
      </c>
      <c r="F1617" s="49">
        <v>972.53</v>
      </c>
      <c r="G1617" s="26">
        <v>15</v>
      </c>
    </row>
    <row r="1618" spans="1:7" ht="28.5" x14ac:dyDescent="0.2">
      <c r="A1618" s="46" t="s">
        <v>13477</v>
      </c>
      <c r="B1618" s="47" t="s">
        <v>13478</v>
      </c>
      <c r="C1618" s="48" t="s">
        <v>19</v>
      </c>
      <c r="D1618" s="49">
        <v>1701.39</v>
      </c>
      <c r="E1618" s="49">
        <v>78.540000000000006</v>
      </c>
      <c r="F1618" s="49">
        <v>1779.93</v>
      </c>
      <c r="G1618" s="26">
        <v>15</v>
      </c>
    </row>
    <row r="1619" spans="1:7" ht="28.5" x14ac:dyDescent="0.2">
      <c r="A1619" s="46" t="s">
        <v>13479</v>
      </c>
      <c r="B1619" s="47" t="s">
        <v>13480</v>
      </c>
      <c r="C1619" s="48" t="s">
        <v>19</v>
      </c>
      <c r="D1619" s="49">
        <v>2516.42</v>
      </c>
      <c r="E1619" s="49">
        <v>409.53</v>
      </c>
      <c r="F1619" s="49">
        <v>2925.95</v>
      </c>
      <c r="G1619" s="26">
        <v>15</v>
      </c>
    </row>
    <row r="1620" spans="1:7" ht="28.5" x14ac:dyDescent="0.2">
      <c r="A1620" s="46" t="s">
        <v>13481</v>
      </c>
      <c r="B1620" s="47" t="s">
        <v>13482</v>
      </c>
      <c r="C1620" s="48" t="s">
        <v>19</v>
      </c>
      <c r="D1620" s="49">
        <v>1061.8900000000001</v>
      </c>
      <c r="E1620" s="49">
        <v>67.19</v>
      </c>
      <c r="F1620" s="49">
        <v>1129.08</v>
      </c>
      <c r="G1620" s="26">
        <v>15</v>
      </c>
    </row>
    <row r="1621" spans="1:7" x14ac:dyDescent="0.2">
      <c r="A1621" s="46" t="s">
        <v>13483</v>
      </c>
      <c r="B1621" s="47" t="s">
        <v>13484</v>
      </c>
      <c r="C1621" s="48"/>
      <c r="D1621" s="49"/>
      <c r="E1621" s="49"/>
      <c r="F1621" s="49"/>
    </row>
    <row r="1622" spans="1:7" ht="42.75" x14ac:dyDescent="0.2">
      <c r="A1622" s="46" t="s">
        <v>13485</v>
      </c>
      <c r="B1622" s="47" t="s">
        <v>13486</v>
      </c>
      <c r="C1622" s="48" t="s">
        <v>10564</v>
      </c>
      <c r="D1622" s="49">
        <v>27850.73</v>
      </c>
      <c r="E1622" s="49"/>
      <c r="F1622" s="49">
        <v>27850.73</v>
      </c>
      <c r="G1622" s="26">
        <v>15</v>
      </c>
    </row>
    <row r="1623" spans="1:7" ht="42.75" x14ac:dyDescent="0.2">
      <c r="A1623" s="46" t="s">
        <v>13487</v>
      </c>
      <c r="B1623" s="47" t="s">
        <v>13488</v>
      </c>
      <c r="C1623" s="48" t="s">
        <v>10564</v>
      </c>
      <c r="D1623" s="49">
        <v>28161.32</v>
      </c>
      <c r="E1623" s="49"/>
      <c r="F1623" s="49">
        <v>28161.32</v>
      </c>
      <c r="G1623" s="26">
        <v>15</v>
      </c>
    </row>
    <row r="1624" spans="1:7" ht="28.5" x14ac:dyDescent="0.2">
      <c r="A1624" s="46" t="s">
        <v>13489</v>
      </c>
      <c r="B1624" s="47" t="s">
        <v>13490</v>
      </c>
      <c r="C1624" s="48" t="s">
        <v>10564</v>
      </c>
      <c r="D1624" s="49">
        <v>82176.59</v>
      </c>
      <c r="E1624" s="49"/>
      <c r="F1624" s="49">
        <v>82176.59</v>
      </c>
      <c r="G1624" s="26">
        <v>15</v>
      </c>
    </row>
    <row r="1625" spans="1:7" x14ac:dyDescent="0.2">
      <c r="A1625" s="46" t="s">
        <v>13491</v>
      </c>
      <c r="B1625" s="47" t="s">
        <v>13492</v>
      </c>
      <c r="C1625" s="48"/>
      <c r="D1625" s="49"/>
      <c r="E1625" s="49"/>
      <c r="F1625" s="49"/>
    </row>
    <row r="1626" spans="1:7" x14ac:dyDescent="0.2">
      <c r="A1626" s="46" t="s">
        <v>13493</v>
      </c>
      <c r="B1626" s="47" t="s">
        <v>13494</v>
      </c>
      <c r="C1626" s="48"/>
      <c r="D1626" s="49"/>
      <c r="E1626" s="49"/>
      <c r="F1626" s="49"/>
    </row>
    <row r="1627" spans="1:7" x14ac:dyDescent="0.2">
      <c r="A1627" s="46" t="s">
        <v>13495</v>
      </c>
      <c r="B1627" s="47" t="s">
        <v>13496</v>
      </c>
      <c r="C1627" s="48" t="s">
        <v>17</v>
      </c>
      <c r="D1627" s="49">
        <v>18.04</v>
      </c>
      <c r="E1627" s="49">
        <v>4.54</v>
      </c>
      <c r="F1627" s="49">
        <v>22.58</v>
      </c>
      <c r="G1627" s="26">
        <v>15</v>
      </c>
    </row>
    <row r="1628" spans="1:7" x14ac:dyDescent="0.2">
      <c r="A1628" s="46" t="s">
        <v>13497</v>
      </c>
      <c r="B1628" s="47" t="s">
        <v>13498</v>
      </c>
      <c r="C1628" s="48" t="s">
        <v>17</v>
      </c>
      <c r="D1628" s="49">
        <v>30.27</v>
      </c>
      <c r="E1628" s="49">
        <v>4.54</v>
      </c>
      <c r="F1628" s="49">
        <v>34.81</v>
      </c>
      <c r="G1628" s="26">
        <v>15</v>
      </c>
    </row>
    <row r="1629" spans="1:7" x14ac:dyDescent="0.2">
      <c r="A1629" s="46" t="s">
        <v>13499</v>
      </c>
      <c r="B1629" s="47" t="s">
        <v>13500</v>
      </c>
      <c r="C1629" s="48" t="s">
        <v>105</v>
      </c>
      <c r="D1629" s="49">
        <v>696.5</v>
      </c>
      <c r="E1629" s="49">
        <v>63.59</v>
      </c>
      <c r="F1629" s="49">
        <v>760.09</v>
      </c>
      <c r="G1629" s="26">
        <v>15</v>
      </c>
    </row>
    <row r="1630" spans="1:7" ht="28.5" x14ac:dyDescent="0.2">
      <c r="A1630" s="46" t="s">
        <v>13501</v>
      </c>
      <c r="B1630" s="47" t="s">
        <v>13502</v>
      </c>
      <c r="C1630" s="48" t="s">
        <v>17</v>
      </c>
      <c r="D1630" s="49">
        <v>181.59</v>
      </c>
      <c r="E1630" s="49">
        <v>8.36</v>
      </c>
      <c r="F1630" s="49">
        <v>189.95</v>
      </c>
      <c r="G1630" s="26">
        <v>15</v>
      </c>
    </row>
    <row r="1631" spans="1:7" ht="42.75" x14ac:dyDescent="0.2">
      <c r="A1631" s="46" t="s">
        <v>13503</v>
      </c>
      <c r="B1631" s="47" t="s">
        <v>13504</v>
      </c>
      <c r="C1631" s="48" t="s">
        <v>17</v>
      </c>
      <c r="D1631" s="49">
        <v>20.32</v>
      </c>
      <c r="E1631" s="49">
        <v>12.34</v>
      </c>
      <c r="F1631" s="49">
        <v>32.659999999999997</v>
      </c>
      <c r="G1631" s="26">
        <v>15</v>
      </c>
    </row>
    <row r="1632" spans="1:7" ht="28.5" x14ac:dyDescent="0.2">
      <c r="A1632" s="46" t="s">
        <v>13505</v>
      </c>
      <c r="B1632" s="47" t="s">
        <v>13506</v>
      </c>
      <c r="C1632" s="48" t="s">
        <v>17</v>
      </c>
      <c r="D1632" s="49">
        <v>79.989999999999995</v>
      </c>
      <c r="E1632" s="49"/>
      <c r="F1632" s="49">
        <v>79.989999999999995</v>
      </c>
      <c r="G1632" s="26">
        <v>15</v>
      </c>
    </row>
    <row r="1633" spans="1:7" x14ac:dyDescent="0.2">
      <c r="A1633" s="46" t="s">
        <v>13507</v>
      </c>
      <c r="B1633" s="47" t="s">
        <v>13508</v>
      </c>
      <c r="C1633" s="48" t="s">
        <v>17</v>
      </c>
      <c r="D1633" s="49">
        <v>19.75</v>
      </c>
      <c r="E1633" s="49">
        <v>39.08</v>
      </c>
      <c r="F1633" s="49">
        <v>58.83</v>
      </c>
      <c r="G1633" s="26">
        <v>15</v>
      </c>
    </row>
    <row r="1634" spans="1:7" ht="28.5" x14ac:dyDescent="0.2">
      <c r="A1634" s="46" t="s">
        <v>13509</v>
      </c>
      <c r="B1634" s="47" t="s">
        <v>13510</v>
      </c>
      <c r="C1634" s="48" t="s">
        <v>17</v>
      </c>
      <c r="D1634" s="49">
        <v>1397.54</v>
      </c>
      <c r="E1634" s="49"/>
      <c r="F1634" s="49">
        <v>1397.54</v>
      </c>
      <c r="G1634" s="26">
        <v>15</v>
      </c>
    </row>
    <row r="1635" spans="1:7" ht="28.5" x14ac:dyDescent="0.2">
      <c r="A1635" s="46" t="s">
        <v>13511</v>
      </c>
      <c r="B1635" s="47" t="s">
        <v>13512</v>
      </c>
      <c r="C1635" s="48" t="s">
        <v>17</v>
      </c>
      <c r="D1635" s="49">
        <v>72.09</v>
      </c>
      <c r="E1635" s="49">
        <v>33.5</v>
      </c>
      <c r="F1635" s="49">
        <v>105.59</v>
      </c>
      <c r="G1635" s="26">
        <v>15</v>
      </c>
    </row>
    <row r="1636" spans="1:7" ht="42.75" x14ac:dyDescent="0.2">
      <c r="A1636" s="46" t="s">
        <v>13513</v>
      </c>
      <c r="B1636" s="47" t="s">
        <v>13514</v>
      </c>
      <c r="C1636" s="48" t="s">
        <v>17</v>
      </c>
      <c r="D1636" s="49">
        <v>704.91</v>
      </c>
      <c r="E1636" s="49"/>
      <c r="F1636" s="49">
        <v>704.91</v>
      </c>
      <c r="G1636" s="26">
        <v>15</v>
      </c>
    </row>
    <row r="1637" spans="1:7" x14ac:dyDescent="0.2">
      <c r="A1637" s="46" t="s">
        <v>13515</v>
      </c>
      <c r="B1637" s="47" t="s">
        <v>13516</v>
      </c>
      <c r="C1637" s="48"/>
      <c r="D1637" s="49"/>
      <c r="E1637" s="49"/>
      <c r="F1637" s="49"/>
    </row>
    <row r="1638" spans="1:7" x14ac:dyDescent="0.2">
      <c r="A1638" s="46" t="s">
        <v>13517</v>
      </c>
      <c r="B1638" s="47" t="s">
        <v>13518</v>
      </c>
      <c r="C1638" s="48" t="s">
        <v>26</v>
      </c>
      <c r="D1638" s="49">
        <v>1.44</v>
      </c>
      <c r="E1638" s="49">
        <v>8.2799999999999994</v>
      </c>
      <c r="F1638" s="49">
        <v>9.7200000000000006</v>
      </c>
      <c r="G1638" s="26">
        <v>15</v>
      </c>
    </row>
    <row r="1639" spans="1:7" x14ac:dyDescent="0.2">
      <c r="A1639" s="46" t="s">
        <v>13519</v>
      </c>
      <c r="B1639" s="47" t="s">
        <v>13520</v>
      </c>
      <c r="C1639" s="48" t="s">
        <v>26</v>
      </c>
      <c r="D1639" s="49">
        <v>64.91</v>
      </c>
      <c r="E1639" s="49">
        <v>8.2799999999999994</v>
      </c>
      <c r="F1639" s="49">
        <v>73.19</v>
      </c>
      <c r="G1639" s="26">
        <v>15</v>
      </c>
    </row>
    <row r="1640" spans="1:7" ht="28.5" x14ac:dyDescent="0.2">
      <c r="A1640" s="46" t="s">
        <v>13521</v>
      </c>
      <c r="B1640" s="47" t="s">
        <v>13522</v>
      </c>
      <c r="C1640" s="48" t="s">
        <v>26</v>
      </c>
      <c r="D1640" s="49">
        <v>8.39</v>
      </c>
      <c r="E1640" s="49">
        <v>3.46</v>
      </c>
      <c r="F1640" s="49">
        <v>11.85</v>
      </c>
      <c r="G1640" s="26">
        <v>15</v>
      </c>
    </row>
    <row r="1641" spans="1:7" x14ac:dyDescent="0.2">
      <c r="A1641" s="46" t="s">
        <v>13523</v>
      </c>
      <c r="B1641" s="47" t="s">
        <v>13524</v>
      </c>
      <c r="C1641" s="48" t="s">
        <v>13525</v>
      </c>
      <c r="D1641" s="49">
        <v>0.15</v>
      </c>
      <c r="E1641" s="49">
        <v>7.0000000000000007E-2</v>
      </c>
      <c r="F1641" s="49">
        <v>0.22</v>
      </c>
      <c r="G1641" s="26">
        <v>15</v>
      </c>
    </row>
    <row r="1642" spans="1:7" x14ac:dyDescent="0.2">
      <c r="A1642" s="46" t="s">
        <v>13526</v>
      </c>
      <c r="B1642" s="47" t="s">
        <v>13527</v>
      </c>
      <c r="C1642" s="48" t="s">
        <v>26</v>
      </c>
      <c r="D1642" s="49">
        <v>6.75</v>
      </c>
      <c r="E1642" s="49">
        <v>5.53</v>
      </c>
      <c r="F1642" s="49">
        <v>12.28</v>
      </c>
      <c r="G1642" s="26">
        <v>15</v>
      </c>
    </row>
    <row r="1643" spans="1:7" x14ac:dyDescent="0.2">
      <c r="A1643" s="46" t="s">
        <v>13528</v>
      </c>
      <c r="B1643" s="47" t="s">
        <v>13529</v>
      </c>
      <c r="C1643" s="48" t="s">
        <v>13525</v>
      </c>
      <c r="D1643" s="49">
        <v>0.16</v>
      </c>
      <c r="E1643" s="49">
        <v>0.14000000000000001</v>
      </c>
      <c r="F1643" s="49">
        <v>0.3</v>
      </c>
      <c r="G1643" s="26">
        <v>15</v>
      </c>
    </row>
    <row r="1644" spans="1:7" ht="28.5" x14ac:dyDescent="0.2">
      <c r="A1644" s="46" t="s">
        <v>13530</v>
      </c>
      <c r="B1644" s="47" t="s">
        <v>13531</v>
      </c>
      <c r="C1644" s="48" t="s">
        <v>26</v>
      </c>
      <c r="D1644" s="49">
        <v>9.1</v>
      </c>
      <c r="E1644" s="49">
        <v>0.1</v>
      </c>
      <c r="F1644" s="49">
        <v>9.1999999999999993</v>
      </c>
      <c r="G1644" s="26">
        <v>15</v>
      </c>
    </row>
    <row r="1645" spans="1:7" ht="42.75" x14ac:dyDescent="0.2">
      <c r="A1645" s="46" t="s">
        <v>13532</v>
      </c>
      <c r="B1645" s="47" t="s">
        <v>13533</v>
      </c>
      <c r="C1645" s="48" t="s">
        <v>26</v>
      </c>
      <c r="D1645" s="49">
        <v>243.96</v>
      </c>
      <c r="E1645" s="49">
        <v>5.03</v>
      </c>
      <c r="F1645" s="49">
        <v>248.99</v>
      </c>
      <c r="G1645" s="26">
        <v>15</v>
      </c>
    </row>
    <row r="1646" spans="1:7" ht="42.75" x14ac:dyDescent="0.2">
      <c r="A1646" s="46" t="s">
        <v>13534</v>
      </c>
      <c r="B1646" s="47" t="s">
        <v>13535</v>
      </c>
      <c r="C1646" s="48" t="s">
        <v>26</v>
      </c>
      <c r="D1646" s="49">
        <v>289.67</v>
      </c>
      <c r="E1646" s="49">
        <v>5.03</v>
      </c>
      <c r="F1646" s="49">
        <v>294.7</v>
      </c>
      <c r="G1646" s="26">
        <v>15</v>
      </c>
    </row>
    <row r="1647" spans="1:7" ht="42.75" x14ac:dyDescent="0.2">
      <c r="A1647" s="46" t="s">
        <v>13536</v>
      </c>
      <c r="B1647" s="47" t="s">
        <v>13537</v>
      </c>
      <c r="C1647" s="48" t="s">
        <v>26</v>
      </c>
      <c r="D1647" s="49">
        <v>114.26</v>
      </c>
      <c r="E1647" s="49">
        <v>5.03</v>
      </c>
      <c r="F1647" s="49">
        <v>119.29</v>
      </c>
      <c r="G1647" s="26">
        <v>15</v>
      </c>
    </row>
    <row r="1648" spans="1:7" ht="42.75" x14ac:dyDescent="0.2">
      <c r="A1648" s="46" t="s">
        <v>13538</v>
      </c>
      <c r="B1648" s="47" t="s">
        <v>13539</v>
      </c>
      <c r="C1648" s="48" t="s">
        <v>26</v>
      </c>
      <c r="D1648" s="49">
        <v>108</v>
      </c>
      <c r="E1648" s="49">
        <v>5.03</v>
      </c>
      <c r="F1648" s="49">
        <v>113.03</v>
      </c>
      <c r="G1648" s="26">
        <v>15</v>
      </c>
    </row>
    <row r="1649" spans="1:7" x14ac:dyDescent="0.2">
      <c r="A1649" s="46" t="s">
        <v>13540</v>
      </c>
      <c r="B1649" s="47" t="s">
        <v>13541</v>
      </c>
      <c r="C1649" s="48"/>
      <c r="D1649" s="49"/>
      <c r="E1649" s="49"/>
      <c r="F1649" s="49"/>
    </row>
    <row r="1650" spans="1:7" ht="28.5" x14ac:dyDescent="0.2">
      <c r="A1650" s="46" t="s">
        <v>13542</v>
      </c>
      <c r="B1650" s="47" t="s">
        <v>13543</v>
      </c>
      <c r="C1650" s="48" t="s">
        <v>17</v>
      </c>
      <c r="D1650" s="49">
        <v>7.62</v>
      </c>
      <c r="E1650" s="49">
        <v>3.41</v>
      </c>
      <c r="F1650" s="49">
        <v>11.03</v>
      </c>
      <c r="G1650" s="26">
        <v>15</v>
      </c>
    </row>
    <row r="1651" spans="1:7" ht="28.5" x14ac:dyDescent="0.2">
      <c r="A1651" s="46" t="s">
        <v>13544</v>
      </c>
      <c r="B1651" s="47" t="s">
        <v>13545</v>
      </c>
      <c r="C1651" s="48" t="s">
        <v>17</v>
      </c>
      <c r="D1651" s="49">
        <v>24.6</v>
      </c>
      <c r="E1651" s="49">
        <v>3.41</v>
      </c>
      <c r="F1651" s="49">
        <v>28.01</v>
      </c>
      <c r="G1651" s="26">
        <v>15</v>
      </c>
    </row>
    <row r="1652" spans="1:7" ht="28.5" x14ac:dyDescent="0.2">
      <c r="A1652" s="46" t="s">
        <v>13546</v>
      </c>
      <c r="B1652" s="47" t="s">
        <v>13547</v>
      </c>
      <c r="C1652" s="48" t="s">
        <v>26</v>
      </c>
      <c r="D1652" s="49">
        <v>45.36</v>
      </c>
      <c r="E1652" s="49">
        <v>23.39</v>
      </c>
      <c r="F1652" s="49">
        <v>68.75</v>
      </c>
      <c r="G1652" s="26">
        <v>15</v>
      </c>
    </row>
    <row r="1653" spans="1:7" ht="28.5" x14ac:dyDescent="0.2">
      <c r="A1653" s="46" t="s">
        <v>13548</v>
      </c>
      <c r="B1653" s="47" t="s">
        <v>13549</v>
      </c>
      <c r="C1653" s="48" t="s">
        <v>26</v>
      </c>
      <c r="D1653" s="49">
        <v>92.42</v>
      </c>
      <c r="E1653" s="49">
        <v>23.39</v>
      </c>
      <c r="F1653" s="49">
        <v>115.81</v>
      </c>
      <c r="G1653" s="26">
        <v>15</v>
      </c>
    </row>
    <row r="1654" spans="1:7" ht="42.75" x14ac:dyDescent="0.2">
      <c r="A1654" s="46" t="s">
        <v>13550</v>
      </c>
      <c r="B1654" s="47" t="s">
        <v>13551</v>
      </c>
      <c r="C1654" s="48" t="s">
        <v>26</v>
      </c>
      <c r="D1654" s="49">
        <v>131.19</v>
      </c>
      <c r="E1654" s="49"/>
      <c r="F1654" s="49">
        <v>131.19</v>
      </c>
      <c r="G1654" s="26">
        <v>15</v>
      </c>
    </row>
    <row r="1655" spans="1:7" ht="42.75" x14ac:dyDescent="0.2">
      <c r="A1655" s="46" t="s">
        <v>13552</v>
      </c>
      <c r="B1655" s="47" t="s">
        <v>13553</v>
      </c>
      <c r="C1655" s="48" t="s">
        <v>26</v>
      </c>
      <c r="D1655" s="49">
        <v>399.7</v>
      </c>
      <c r="E1655" s="49"/>
      <c r="F1655" s="49">
        <v>399.7</v>
      </c>
      <c r="G1655" s="26">
        <v>15</v>
      </c>
    </row>
    <row r="1656" spans="1:7" ht="42.75" x14ac:dyDescent="0.2">
      <c r="A1656" s="46" t="s">
        <v>13554</v>
      </c>
      <c r="B1656" s="47" t="s">
        <v>13555</v>
      </c>
      <c r="C1656" s="48" t="s">
        <v>26</v>
      </c>
      <c r="D1656" s="49">
        <v>901.93</v>
      </c>
      <c r="E1656" s="49">
        <v>11.36</v>
      </c>
      <c r="F1656" s="49">
        <v>913.29</v>
      </c>
      <c r="G1656" s="26">
        <v>15</v>
      </c>
    </row>
    <row r="1657" spans="1:7" ht="42.75" x14ac:dyDescent="0.2">
      <c r="A1657" s="46" t="s">
        <v>13556</v>
      </c>
      <c r="B1657" s="47" t="s">
        <v>13557</v>
      </c>
      <c r="C1657" s="48" t="s">
        <v>26</v>
      </c>
      <c r="D1657" s="49">
        <v>1215.8399999999999</v>
      </c>
      <c r="E1657" s="49">
        <v>11.36</v>
      </c>
      <c r="F1657" s="49">
        <v>1227.2</v>
      </c>
      <c r="G1657" s="26">
        <v>15</v>
      </c>
    </row>
    <row r="1658" spans="1:7" x14ac:dyDescent="0.2">
      <c r="A1658" s="46" t="s">
        <v>13558</v>
      </c>
      <c r="B1658" s="47" t="s">
        <v>13559</v>
      </c>
      <c r="C1658" s="48" t="s">
        <v>26</v>
      </c>
      <c r="D1658" s="49">
        <v>173.94</v>
      </c>
      <c r="E1658" s="49"/>
      <c r="F1658" s="49">
        <v>173.94</v>
      </c>
      <c r="G1658" s="26">
        <v>15</v>
      </c>
    </row>
    <row r="1659" spans="1:7" x14ac:dyDescent="0.2">
      <c r="A1659" s="46" t="s">
        <v>13560</v>
      </c>
      <c r="B1659" s="47" t="s">
        <v>13561</v>
      </c>
      <c r="C1659" s="48"/>
      <c r="D1659" s="49"/>
      <c r="E1659" s="49"/>
      <c r="F1659" s="49"/>
    </row>
    <row r="1660" spans="1:7" x14ac:dyDescent="0.2">
      <c r="A1660" s="46" t="s">
        <v>13562</v>
      </c>
      <c r="B1660" s="47" t="s">
        <v>13563</v>
      </c>
      <c r="C1660" s="48" t="s">
        <v>284</v>
      </c>
      <c r="D1660" s="49">
        <v>9.4700000000000006</v>
      </c>
      <c r="E1660" s="49">
        <v>15.1</v>
      </c>
      <c r="F1660" s="49">
        <v>24.57</v>
      </c>
      <c r="G1660" s="26">
        <v>15</v>
      </c>
    </row>
    <row r="1661" spans="1:7" x14ac:dyDescent="0.2">
      <c r="A1661" s="46" t="s">
        <v>13564</v>
      </c>
      <c r="B1661" s="47" t="s">
        <v>13565</v>
      </c>
      <c r="C1661" s="48" t="s">
        <v>13566</v>
      </c>
      <c r="D1661" s="49">
        <v>203.26</v>
      </c>
      <c r="E1661" s="49">
        <v>10.07</v>
      </c>
      <c r="F1661" s="49">
        <v>213.33</v>
      </c>
      <c r="G1661" s="26">
        <v>15</v>
      </c>
    </row>
    <row r="1662" spans="1:7" x14ac:dyDescent="0.2">
      <c r="A1662" s="46" t="s">
        <v>13567</v>
      </c>
      <c r="B1662" s="47" t="s">
        <v>13568</v>
      </c>
      <c r="C1662" s="48"/>
      <c r="D1662" s="49"/>
      <c r="E1662" s="49"/>
      <c r="F1662" s="49"/>
    </row>
    <row r="1663" spans="1:7" ht="28.5" x14ac:dyDescent="0.2">
      <c r="A1663" s="46" t="s">
        <v>13569</v>
      </c>
      <c r="B1663" s="47" t="s">
        <v>13570</v>
      </c>
      <c r="C1663" s="48" t="s">
        <v>26</v>
      </c>
      <c r="D1663" s="49">
        <v>4.72</v>
      </c>
      <c r="E1663" s="49">
        <v>3.07</v>
      </c>
      <c r="F1663" s="49">
        <v>7.79</v>
      </c>
      <c r="G1663" s="26">
        <v>15</v>
      </c>
    </row>
    <row r="1664" spans="1:7" ht="42.75" x14ac:dyDescent="0.2">
      <c r="A1664" s="46" t="s">
        <v>13571</v>
      </c>
      <c r="B1664" s="47" t="s">
        <v>13572</v>
      </c>
      <c r="C1664" s="48" t="s">
        <v>26</v>
      </c>
      <c r="D1664" s="49">
        <v>9.4499999999999993</v>
      </c>
      <c r="E1664" s="49">
        <v>6.13</v>
      </c>
      <c r="F1664" s="49">
        <v>15.58</v>
      </c>
      <c r="G1664" s="26">
        <v>15</v>
      </c>
    </row>
    <row r="1665" spans="1:7" ht="42.75" x14ac:dyDescent="0.2">
      <c r="A1665" s="46" t="s">
        <v>13573</v>
      </c>
      <c r="B1665" s="47" t="s">
        <v>13574</v>
      </c>
      <c r="C1665" s="48" t="s">
        <v>26</v>
      </c>
      <c r="D1665" s="49">
        <v>14.19</v>
      </c>
      <c r="E1665" s="49">
        <v>9.1999999999999993</v>
      </c>
      <c r="F1665" s="49">
        <v>23.39</v>
      </c>
      <c r="G1665" s="26">
        <v>15</v>
      </c>
    </row>
    <row r="1666" spans="1:7" ht="42.75" x14ac:dyDescent="0.2">
      <c r="A1666" s="46" t="s">
        <v>13575</v>
      </c>
      <c r="B1666" s="47" t="s">
        <v>13576</v>
      </c>
      <c r="C1666" s="48" t="s">
        <v>26</v>
      </c>
      <c r="D1666" s="49">
        <v>18.93</v>
      </c>
      <c r="E1666" s="49">
        <v>12.27</v>
      </c>
      <c r="F1666" s="49">
        <v>31.2</v>
      </c>
      <c r="G1666" s="26">
        <v>15</v>
      </c>
    </row>
    <row r="1667" spans="1:7" ht="42.75" x14ac:dyDescent="0.2">
      <c r="A1667" s="46" t="s">
        <v>13577</v>
      </c>
      <c r="B1667" s="47" t="s">
        <v>13578</v>
      </c>
      <c r="C1667" s="48" t="s">
        <v>26</v>
      </c>
      <c r="D1667" s="49">
        <v>28.41</v>
      </c>
      <c r="E1667" s="49">
        <v>18.41</v>
      </c>
      <c r="F1667" s="49">
        <v>46.82</v>
      </c>
      <c r="G1667" s="26">
        <v>15</v>
      </c>
    </row>
    <row r="1668" spans="1:7" ht="28.5" x14ac:dyDescent="0.2">
      <c r="A1668" s="46" t="s">
        <v>13579</v>
      </c>
      <c r="B1668" s="47" t="s">
        <v>13580</v>
      </c>
      <c r="C1668" s="48" t="s">
        <v>26</v>
      </c>
      <c r="D1668" s="49">
        <v>29.21</v>
      </c>
      <c r="E1668" s="49">
        <v>1.89</v>
      </c>
      <c r="F1668" s="49">
        <v>31.1</v>
      </c>
      <c r="G1668" s="26">
        <v>15</v>
      </c>
    </row>
    <row r="1669" spans="1:7" ht="28.5" x14ac:dyDescent="0.2">
      <c r="A1669" s="46" t="s">
        <v>13581</v>
      </c>
      <c r="B1669" s="47" t="s">
        <v>13582</v>
      </c>
      <c r="C1669" s="48" t="s">
        <v>26</v>
      </c>
      <c r="D1669" s="49">
        <v>51.93</v>
      </c>
      <c r="E1669" s="49">
        <v>2.65</v>
      </c>
      <c r="F1669" s="49">
        <v>54.58</v>
      </c>
      <c r="G1669" s="26">
        <v>15</v>
      </c>
    </row>
    <row r="1670" spans="1:7" ht="28.5" x14ac:dyDescent="0.2">
      <c r="A1670" s="46" t="s">
        <v>13583</v>
      </c>
      <c r="B1670" s="47" t="s">
        <v>13584</v>
      </c>
      <c r="C1670" s="48" t="s">
        <v>26</v>
      </c>
      <c r="D1670" s="49">
        <v>73.819999999999993</v>
      </c>
      <c r="E1670" s="49">
        <v>3.41</v>
      </c>
      <c r="F1670" s="49">
        <v>77.23</v>
      </c>
      <c r="G1670" s="26">
        <v>15</v>
      </c>
    </row>
    <row r="1671" spans="1:7" x14ac:dyDescent="0.2">
      <c r="A1671" s="46" t="s">
        <v>13585</v>
      </c>
      <c r="B1671" s="47" t="s">
        <v>13586</v>
      </c>
      <c r="C1671" s="48"/>
      <c r="D1671" s="49"/>
      <c r="E1671" s="49"/>
      <c r="F1671" s="49"/>
    </row>
    <row r="1672" spans="1:7" x14ac:dyDescent="0.2">
      <c r="A1672" s="46" t="s">
        <v>13587</v>
      </c>
      <c r="B1672" s="47" t="s">
        <v>13588</v>
      </c>
      <c r="C1672" s="48" t="s">
        <v>17</v>
      </c>
      <c r="D1672" s="49">
        <v>33.76</v>
      </c>
      <c r="E1672" s="49">
        <v>12.84</v>
      </c>
      <c r="F1672" s="49">
        <v>46.6</v>
      </c>
      <c r="G1672" s="26">
        <v>15</v>
      </c>
    </row>
    <row r="1673" spans="1:7" ht="28.5" x14ac:dyDescent="0.2">
      <c r="A1673" s="46" t="s">
        <v>13589</v>
      </c>
      <c r="B1673" s="47" t="s">
        <v>13590</v>
      </c>
      <c r="C1673" s="48" t="s">
        <v>26</v>
      </c>
      <c r="D1673" s="49">
        <v>1.83</v>
      </c>
      <c r="E1673" s="49">
        <v>12.84</v>
      </c>
      <c r="F1673" s="49">
        <v>14.67</v>
      </c>
      <c r="G1673" s="26">
        <v>15</v>
      </c>
    </row>
    <row r="1674" spans="1:7" ht="28.5" x14ac:dyDescent="0.2">
      <c r="A1674" s="46" t="s">
        <v>13591</v>
      </c>
      <c r="B1674" s="47" t="s">
        <v>13592</v>
      </c>
      <c r="C1674" s="48" t="s">
        <v>26</v>
      </c>
      <c r="D1674" s="49">
        <v>2.64</v>
      </c>
      <c r="E1674" s="49">
        <v>12.84</v>
      </c>
      <c r="F1674" s="49">
        <v>15.48</v>
      </c>
      <c r="G1674" s="26">
        <v>15</v>
      </c>
    </row>
    <row r="1675" spans="1:7" ht="28.5" x14ac:dyDescent="0.2">
      <c r="A1675" s="46" t="s">
        <v>13593</v>
      </c>
      <c r="B1675" s="47" t="s">
        <v>13594</v>
      </c>
      <c r="C1675" s="48" t="s">
        <v>26</v>
      </c>
      <c r="D1675" s="49">
        <v>3.15</v>
      </c>
      <c r="E1675" s="49">
        <v>12.84</v>
      </c>
      <c r="F1675" s="49">
        <v>15.99</v>
      </c>
      <c r="G1675" s="26">
        <v>15</v>
      </c>
    </row>
    <row r="1676" spans="1:7" ht="28.5" x14ac:dyDescent="0.2">
      <c r="A1676" s="46" t="s">
        <v>13595</v>
      </c>
      <c r="B1676" s="47" t="s">
        <v>13596</v>
      </c>
      <c r="C1676" s="48" t="s">
        <v>26</v>
      </c>
      <c r="D1676" s="49">
        <v>4.12</v>
      </c>
      <c r="E1676" s="49">
        <v>12.84</v>
      </c>
      <c r="F1676" s="49">
        <v>16.96</v>
      </c>
      <c r="G1676" s="26">
        <v>15</v>
      </c>
    </row>
    <row r="1677" spans="1:7" ht="28.5" x14ac:dyDescent="0.2">
      <c r="A1677" s="46" t="s">
        <v>13597</v>
      </c>
      <c r="B1677" s="47" t="s">
        <v>13598</v>
      </c>
      <c r="C1677" s="48" t="s">
        <v>26</v>
      </c>
      <c r="D1677" s="49">
        <v>5.0199999999999996</v>
      </c>
      <c r="E1677" s="49">
        <v>12.84</v>
      </c>
      <c r="F1677" s="49">
        <v>17.86</v>
      </c>
      <c r="G1677" s="26">
        <v>15</v>
      </c>
    </row>
    <row r="1678" spans="1:7" ht="28.5" x14ac:dyDescent="0.2">
      <c r="A1678" s="46" t="s">
        <v>13599</v>
      </c>
      <c r="B1678" s="47" t="s">
        <v>13600</v>
      </c>
      <c r="C1678" s="48" t="s">
        <v>26</v>
      </c>
      <c r="D1678" s="49">
        <v>9.77</v>
      </c>
      <c r="E1678" s="49">
        <v>12.84</v>
      </c>
      <c r="F1678" s="49">
        <v>22.61</v>
      </c>
      <c r="G1678" s="26">
        <v>15</v>
      </c>
    </row>
    <row r="1679" spans="1:7" ht="28.5" x14ac:dyDescent="0.2">
      <c r="A1679" s="46" t="s">
        <v>13601</v>
      </c>
      <c r="B1679" s="47" t="s">
        <v>13602</v>
      </c>
      <c r="C1679" s="48" t="s">
        <v>26</v>
      </c>
      <c r="D1679" s="49">
        <v>7.13</v>
      </c>
      <c r="E1679" s="49">
        <v>12.84</v>
      </c>
      <c r="F1679" s="49">
        <v>19.97</v>
      </c>
      <c r="G1679" s="26">
        <v>15</v>
      </c>
    </row>
    <row r="1680" spans="1:7" ht="28.5" x14ac:dyDescent="0.2">
      <c r="A1680" s="46" t="s">
        <v>13603</v>
      </c>
      <c r="B1680" s="47" t="s">
        <v>13604</v>
      </c>
      <c r="C1680" s="48" t="s">
        <v>26</v>
      </c>
      <c r="D1680" s="49">
        <v>8.02</v>
      </c>
      <c r="E1680" s="49">
        <v>12.84</v>
      </c>
      <c r="F1680" s="49">
        <v>20.86</v>
      </c>
      <c r="G1680" s="26">
        <v>15</v>
      </c>
    </row>
    <row r="1681" spans="1:7" ht="28.5" x14ac:dyDescent="0.2">
      <c r="A1681" s="46" t="s">
        <v>13605</v>
      </c>
      <c r="B1681" s="47" t="s">
        <v>13606</v>
      </c>
      <c r="C1681" s="48" t="s">
        <v>26</v>
      </c>
      <c r="D1681" s="49">
        <v>8.52</v>
      </c>
      <c r="E1681" s="49">
        <v>12.84</v>
      </c>
      <c r="F1681" s="49">
        <v>21.36</v>
      </c>
      <c r="G1681" s="26">
        <v>15</v>
      </c>
    </row>
    <row r="1682" spans="1:7" ht="28.5" x14ac:dyDescent="0.2">
      <c r="A1682" s="46" t="s">
        <v>13607</v>
      </c>
      <c r="B1682" s="47" t="s">
        <v>13608</v>
      </c>
      <c r="C1682" s="48" t="s">
        <v>26</v>
      </c>
      <c r="D1682" s="49">
        <v>9.83</v>
      </c>
      <c r="E1682" s="49">
        <v>12.84</v>
      </c>
      <c r="F1682" s="49">
        <v>22.67</v>
      </c>
      <c r="G1682" s="26">
        <v>15</v>
      </c>
    </row>
    <row r="1683" spans="1:7" ht="42.75" x14ac:dyDescent="0.2">
      <c r="A1683" s="46" t="s">
        <v>13609</v>
      </c>
      <c r="B1683" s="47" t="s">
        <v>13610</v>
      </c>
      <c r="C1683" s="48" t="s">
        <v>26</v>
      </c>
      <c r="D1683" s="49">
        <v>20.54</v>
      </c>
      <c r="E1683" s="49">
        <v>12.84</v>
      </c>
      <c r="F1683" s="49">
        <v>33.380000000000003</v>
      </c>
      <c r="G1683" s="26">
        <v>15</v>
      </c>
    </row>
    <row r="1684" spans="1:7" ht="42.75" x14ac:dyDescent="0.2">
      <c r="A1684" s="46" t="s">
        <v>13611</v>
      </c>
      <c r="B1684" s="47" t="s">
        <v>13612</v>
      </c>
      <c r="C1684" s="48" t="s">
        <v>26</v>
      </c>
      <c r="D1684" s="49">
        <v>24.57</v>
      </c>
      <c r="E1684" s="49">
        <v>12.84</v>
      </c>
      <c r="F1684" s="49">
        <v>37.409999999999997</v>
      </c>
      <c r="G1684" s="26">
        <v>15</v>
      </c>
    </row>
    <row r="1685" spans="1:7" ht="42.75" x14ac:dyDescent="0.2">
      <c r="A1685" s="46" t="s">
        <v>13613</v>
      </c>
      <c r="B1685" s="47" t="s">
        <v>13614</v>
      </c>
      <c r="C1685" s="48" t="s">
        <v>26</v>
      </c>
      <c r="D1685" s="49">
        <v>26.12</v>
      </c>
      <c r="E1685" s="49">
        <v>12.84</v>
      </c>
      <c r="F1685" s="49">
        <v>38.96</v>
      </c>
      <c r="G1685" s="26">
        <v>15</v>
      </c>
    </row>
    <row r="1686" spans="1:7" ht="42.75" x14ac:dyDescent="0.2">
      <c r="A1686" s="46" t="s">
        <v>13615</v>
      </c>
      <c r="B1686" s="47" t="s">
        <v>13616</v>
      </c>
      <c r="C1686" s="48" t="s">
        <v>26</v>
      </c>
      <c r="D1686" s="49">
        <v>33.31</v>
      </c>
      <c r="E1686" s="49">
        <v>12.84</v>
      </c>
      <c r="F1686" s="49">
        <v>46.15</v>
      </c>
      <c r="G1686" s="26">
        <v>15</v>
      </c>
    </row>
    <row r="1687" spans="1:7" ht="28.5" x14ac:dyDescent="0.2">
      <c r="A1687" s="46" t="s">
        <v>13617</v>
      </c>
      <c r="B1687" s="47" t="s">
        <v>13618</v>
      </c>
      <c r="C1687" s="48" t="s">
        <v>26</v>
      </c>
      <c r="D1687" s="49">
        <v>34.11</v>
      </c>
      <c r="E1687" s="49">
        <v>12.84</v>
      </c>
      <c r="F1687" s="49">
        <v>46.95</v>
      </c>
      <c r="G1687" s="26">
        <v>15</v>
      </c>
    </row>
    <row r="1688" spans="1:7" ht="28.5" x14ac:dyDescent="0.2">
      <c r="A1688" s="46" t="s">
        <v>13619</v>
      </c>
      <c r="B1688" s="47" t="s">
        <v>13620</v>
      </c>
      <c r="C1688" s="48" t="s">
        <v>26</v>
      </c>
      <c r="D1688" s="49">
        <v>43.98</v>
      </c>
      <c r="E1688" s="49">
        <v>12.84</v>
      </c>
      <c r="F1688" s="49">
        <v>56.82</v>
      </c>
      <c r="G1688" s="26">
        <v>15</v>
      </c>
    </row>
    <row r="1689" spans="1:7" ht="28.5" x14ac:dyDescent="0.2">
      <c r="A1689" s="46" t="s">
        <v>13621</v>
      </c>
      <c r="B1689" s="47" t="s">
        <v>13622</v>
      </c>
      <c r="C1689" s="48" t="s">
        <v>26</v>
      </c>
      <c r="D1689" s="49">
        <v>57.66</v>
      </c>
      <c r="E1689" s="49">
        <v>12.84</v>
      </c>
      <c r="F1689" s="49">
        <v>70.5</v>
      </c>
      <c r="G1689" s="26">
        <v>15</v>
      </c>
    </row>
    <row r="1690" spans="1:7" ht="42.75" x14ac:dyDescent="0.2">
      <c r="A1690" s="46" t="s">
        <v>13623</v>
      </c>
      <c r="B1690" s="47" t="s">
        <v>13624</v>
      </c>
      <c r="C1690" s="48" t="s">
        <v>26</v>
      </c>
      <c r="D1690" s="49">
        <v>59.98</v>
      </c>
      <c r="E1690" s="49">
        <v>12.84</v>
      </c>
      <c r="F1690" s="49">
        <v>72.819999999999993</v>
      </c>
      <c r="G1690" s="26">
        <v>15</v>
      </c>
    </row>
    <row r="1691" spans="1:7" ht="28.5" x14ac:dyDescent="0.2">
      <c r="A1691" s="46" t="s">
        <v>13625</v>
      </c>
      <c r="B1691" s="47" t="s">
        <v>13626</v>
      </c>
      <c r="C1691" s="48" t="s">
        <v>26</v>
      </c>
      <c r="D1691" s="49">
        <v>105.14</v>
      </c>
      <c r="E1691" s="49">
        <v>12.84</v>
      </c>
      <c r="F1691" s="49">
        <v>117.98</v>
      </c>
      <c r="G1691" s="26">
        <v>15</v>
      </c>
    </row>
    <row r="1692" spans="1:7" ht="28.5" x14ac:dyDescent="0.2">
      <c r="A1692" s="46" t="s">
        <v>13627</v>
      </c>
      <c r="B1692" s="47" t="s">
        <v>13628</v>
      </c>
      <c r="C1692" s="48" t="s">
        <v>26</v>
      </c>
      <c r="D1692" s="49">
        <v>118.64</v>
      </c>
      <c r="E1692" s="49">
        <v>12.84</v>
      </c>
      <c r="F1692" s="49">
        <v>131.47999999999999</v>
      </c>
      <c r="G1692" s="26">
        <v>15</v>
      </c>
    </row>
    <row r="1693" spans="1:7" ht="28.5" x14ac:dyDescent="0.2">
      <c r="A1693" s="46" t="s">
        <v>13629</v>
      </c>
      <c r="B1693" s="47" t="s">
        <v>13630</v>
      </c>
      <c r="C1693" s="48" t="s">
        <v>26</v>
      </c>
      <c r="D1693" s="49">
        <v>149.74</v>
      </c>
      <c r="E1693" s="49">
        <v>12.84</v>
      </c>
      <c r="F1693" s="49">
        <v>162.58000000000001</v>
      </c>
      <c r="G1693" s="26">
        <v>15</v>
      </c>
    </row>
    <row r="1694" spans="1:7" ht="28.5" x14ac:dyDescent="0.2">
      <c r="A1694" s="46" t="s">
        <v>13631</v>
      </c>
      <c r="B1694" s="47" t="s">
        <v>13632</v>
      </c>
      <c r="C1694" s="48" t="s">
        <v>17</v>
      </c>
      <c r="D1694" s="49">
        <v>192.14</v>
      </c>
      <c r="E1694" s="49">
        <v>23.57</v>
      </c>
      <c r="F1694" s="49">
        <v>215.71</v>
      </c>
      <c r="G1694" s="26">
        <v>15</v>
      </c>
    </row>
    <row r="1695" spans="1:7" ht="42.75" x14ac:dyDescent="0.2">
      <c r="A1695" s="46" t="s">
        <v>13633</v>
      </c>
      <c r="B1695" s="47" t="s">
        <v>13634</v>
      </c>
      <c r="C1695" s="48" t="s">
        <v>26</v>
      </c>
      <c r="D1695" s="49">
        <v>16.8</v>
      </c>
      <c r="E1695" s="49">
        <v>12.84</v>
      </c>
      <c r="F1695" s="49">
        <v>29.64</v>
      </c>
      <c r="G1695" s="26">
        <v>15</v>
      </c>
    </row>
    <row r="1696" spans="1:7" ht="42.75" x14ac:dyDescent="0.2">
      <c r="A1696" s="46" t="s">
        <v>13635</v>
      </c>
      <c r="B1696" s="47" t="s">
        <v>13636</v>
      </c>
      <c r="C1696" s="48" t="s">
        <v>26</v>
      </c>
      <c r="D1696" s="49">
        <v>18.61</v>
      </c>
      <c r="E1696" s="49">
        <v>12.84</v>
      </c>
      <c r="F1696" s="49">
        <v>31.45</v>
      </c>
      <c r="G1696" s="26">
        <v>15</v>
      </c>
    </row>
    <row r="1697" spans="1:7" x14ac:dyDescent="0.2">
      <c r="A1697" s="46" t="s">
        <v>13637</v>
      </c>
      <c r="B1697" s="47" t="s">
        <v>13638</v>
      </c>
      <c r="C1697" s="48"/>
      <c r="D1697" s="49"/>
      <c r="E1697" s="49"/>
      <c r="F1697" s="49"/>
    </row>
    <row r="1698" spans="1:7" ht="28.5" x14ac:dyDescent="0.2">
      <c r="A1698" s="46" t="s">
        <v>13639</v>
      </c>
      <c r="B1698" s="47" t="s">
        <v>13640</v>
      </c>
      <c r="C1698" s="48" t="s">
        <v>17</v>
      </c>
      <c r="D1698" s="49">
        <v>66.94</v>
      </c>
      <c r="E1698" s="49">
        <v>21.92</v>
      </c>
      <c r="F1698" s="49">
        <v>88.86</v>
      </c>
      <c r="G1698" s="26">
        <v>15</v>
      </c>
    </row>
    <row r="1699" spans="1:7" ht="28.5" x14ac:dyDescent="0.2">
      <c r="A1699" s="46" t="s">
        <v>13641</v>
      </c>
      <c r="B1699" s="47" t="s">
        <v>13642</v>
      </c>
      <c r="C1699" s="48" t="s">
        <v>17</v>
      </c>
      <c r="D1699" s="49">
        <v>75.11</v>
      </c>
      <c r="E1699" s="49">
        <v>21.92</v>
      </c>
      <c r="F1699" s="49">
        <v>97.03</v>
      </c>
      <c r="G1699" s="26">
        <v>15</v>
      </c>
    </row>
    <row r="1700" spans="1:7" ht="42.75" x14ac:dyDescent="0.2">
      <c r="A1700" s="46" t="s">
        <v>13643</v>
      </c>
      <c r="B1700" s="47" t="s">
        <v>13644</v>
      </c>
      <c r="C1700" s="48" t="s">
        <v>17</v>
      </c>
      <c r="D1700" s="49">
        <v>130.47</v>
      </c>
      <c r="E1700" s="49">
        <v>27.59</v>
      </c>
      <c r="F1700" s="49">
        <v>158.06</v>
      </c>
      <c r="G1700" s="26">
        <v>15</v>
      </c>
    </row>
    <row r="1701" spans="1:7" ht="42.75" x14ac:dyDescent="0.2">
      <c r="A1701" s="46" t="s">
        <v>13645</v>
      </c>
      <c r="B1701" s="47" t="s">
        <v>13646</v>
      </c>
      <c r="C1701" s="48" t="s">
        <v>17</v>
      </c>
      <c r="D1701" s="49">
        <v>138.18</v>
      </c>
      <c r="E1701" s="49">
        <v>27.59</v>
      </c>
      <c r="F1701" s="49">
        <v>165.77</v>
      </c>
      <c r="G1701" s="26">
        <v>15</v>
      </c>
    </row>
    <row r="1702" spans="1:7" ht="28.5" x14ac:dyDescent="0.2">
      <c r="A1702" s="46" t="s">
        <v>13647</v>
      </c>
      <c r="B1702" s="47" t="s">
        <v>13648</v>
      </c>
      <c r="C1702" s="48" t="s">
        <v>17</v>
      </c>
      <c r="D1702" s="49">
        <v>163.83000000000001</v>
      </c>
      <c r="E1702" s="49"/>
      <c r="F1702" s="49">
        <v>163.83000000000001</v>
      </c>
      <c r="G1702" s="26">
        <v>15</v>
      </c>
    </row>
    <row r="1703" spans="1:7" x14ac:dyDescent="0.2">
      <c r="A1703" s="46" t="s">
        <v>13649</v>
      </c>
      <c r="B1703" s="47" t="s">
        <v>13650</v>
      </c>
      <c r="C1703" s="48"/>
      <c r="D1703" s="49"/>
      <c r="E1703" s="49"/>
      <c r="F1703" s="49"/>
    </row>
    <row r="1704" spans="1:7" ht="28.5" x14ac:dyDescent="0.2">
      <c r="A1704" s="46" t="s">
        <v>13651</v>
      </c>
      <c r="B1704" s="47" t="s">
        <v>13652</v>
      </c>
      <c r="C1704" s="48" t="s">
        <v>17</v>
      </c>
      <c r="D1704" s="49">
        <v>10.43</v>
      </c>
      <c r="E1704" s="49">
        <v>9.08</v>
      </c>
      <c r="F1704" s="49">
        <v>19.510000000000002</v>
      </c>
      <c r="G1704" s="26">
        <v>15</v>
      </c>
    </row>
    <row r="1705" spans="1:7" ht="28.5" x14ac:dyDescent="0.2">
      <c r="A1705" s="46" t="s">
        <v>13653</v>
      </c>
      <c r="B1705" s="47" t="s">
        <v>13654</v>
      </c>
      <c r="C1705" s="48" t="s">
        <v>17</v>
      </c>
      <c r="D1705" s="49">
        <v>7.3</v>
      </c>
      <c r="E1705" s="49">
        <v>9.08</v>
      </c>
      <c r="F1705" s="49">
        <v>16.38</v>
      </c>
      <c r="G1705" s="26">
        <v>15</v>
      </c>
    </row>
    <row r="1706" spans="1:7" ht="28.5" x14ac:dyDescent="0.2">
      <c r="A1706" s="46" t="s">
        <v>13655</v>
      </c>
      <c r="B1706" s="47" t="s">
        <v>13656</v>
      </c>
      <c r="C1706" s="48" t="s">
        <v>17</v>
      </c>
      <c r="D1706" s="49">
        <v>49.43</v>
      </c>
      <c r="E1706" s="49">
        <v>9.08</v>
      </c>
      <c r="F1706" s="49">
        <v>58.51</v>
      </c>
      <c r="G1706" s="26">
        <v>15</v>
      </c>
    </row>
    <row r="1707" spans="1:7" ht="28.5" x14ac:dyDescent="0.2">
      <c r="A1707" s="46" t="s">
        <v>13657</v>
      </c>
      <c r="B1707" s="47" t="s">
        <v>13658</v>
      </c>
      <c r="C1707" s="48" t="s">
        <v>17</v>
      </c>
      <c r="D1707" s="49">
        <v>76.36</v>
      </c>
      <c r="E1707" s="49">
        <v>25.18</v>
      </c>
      <c r="F1707" s="49">
        <v>101.54</v>
      </c>
      <c r="G1707" s="26">
        <v>15</v>
      </c>
    </row>
    <row r="1708" spans="1:7" ht="28.5" x14ac:dyDescent="0.2">
      <c r="A1708" s="46" t="s">
        <v>13659</v>
      </c>
      <c r="B1708" s="47" t="s">
        <v>13660</v>
      </c>
      <c r="C1708" s="48" t="s">
        <v>17</v>
      </c>
      <c r="D1708" s="49">
        <v>42.48</v>
      </c>
      <c r="E1708" s="49">
        <v>9.08</v>
      </c>
      <c r="F1708" s="49">
        <v>51.56</v>
      </c>
      <c r="G1708" s="26">
        <v>15</v>
      </c>
    </row>
    <row r="1709" spans="1:7" ht="28.5" x14ac:dyDescent="0.2">
      <c r="A1709" s="46" t="s">
        <v>13661</v>
      </c>
      <c r="B1709" s="47" t="s">
        <v>13662</v>
      </c>
      <c r="C1709" s="48" t="s">
        <v>17</v>
      </c>
      <c r="D1709" s="49">
        <v>66.63</v>
      </c>
      <c r="E1709" s="49">
        <v>25.18</v>
      </c>
      <c r="F1709" s="49">
        <v>91.81</v>
      </c>
      <c r="G1709" s="26">
        <v>15</v>
      </c>
    </row>
    <row r="1710" spans="1:7" ht="42.75" x14ac:dyDescent="0.2">
      <c r="A1710" s="46" t="s">
        <v>13663</v>
      </c>
      <c r="B1710" s="47" t="s">
        <v>13664</v>
      </c>
      <c r="C1710" s="48" t="s">
        <v>17</v>
      </c>
      <c r="D1710" s="49">
        <v>47.21</v>
      </c>
      <c r="E1710" s="49">
        <v>29.72</v>
      </c>
      <c r="F1710" s="49">
        <v>76.930000000000007</v>
      </c>
      <c r="G1710" s="26">
        <v>15</v>
      </c>
    </row>
    <row r="1711" spans="1:7" x14ac:dyDescent="0.2">
      <c r="A1711" s="46" t="s">
        <v>13665</v>
      </c>
      <c r="B1711" s="47" t="s">
        <v>13666</v>
      </c>
      <c r="C1711" s="48"/>
      <c r="D1711" s="49"/>
      <c r="E1711" s="49"/>
      <c r="F1711" s="49"/>
    </row>
    <row r="1712" spans="1:7" ht="28.5" x14ac:dyDescent="0.2">
      <c r="A1712" s="46" t="s">
        <v>13667</v>
      </c>
      <c r="B1712" s="47" t="s">
        <v>13668</v>
      </c>
      <c r="C1712" s="48" t="s">
        <v>105</v>
      </c>
      <c r="D1712" s="49">
        <v>484.52</v>
      </c>
      <c r="E1712" s="49">
        <v>392.94</v>
      </c>
      <c r="F1712" s="49">
        <v>877.46</v>
      </c>
      <c r="G1712" s="26">
        <v>15</v>
      </c>
    </row>
    <row r="1713" spans="1:7" ht="28.5" x14ac:dyDescent="0.2">
      <c r="A1713" s="46" t="s">
        <v>13669</v>
      </c>
      <c r="B1713" s="47" t="s">
        <v>13670</v>
      </c>
      <c r="C1713" s="48" t="s">
        <v>105</v>
      </c>
      <c r="D1713" s="49">
        <v>518.82000000000005</v>
      </c>
      <c r="E1713" s="49">
        <v>45.43</v>
      </c>
      <c r="F1713" s="49">
        <v>564.25</v>
      </c>
      <c r="G1713" s="26">
        <v>15</v>
      </c>
    </row>
    <row r="1714" spans="1:7" ht="28.5" x14ac:dyDescent="0.2">
      <c r="A1714" s="46" t="s">
        <v>13671</v>
      </c>
      <c r="B1714" s="47" t="s">
        <v>13672</v>
      </c>
      <c r="C1714" s="48" t="s">
        <v>17</v>
      </c>
      <c r="D1714" s="49">
        <v>5.82</v>
      </c>
      <c r="E1714" s="49">
        <v>9.57</v>
      </c>
      <c r="F1714" s="49">
        <v>15.39</v>
      </c>
      <c r="G1714" s="26">
        <v>15</v>
      </c>
    </row>
    <row r="1715" spans="1:7" ht="28.5" x14ac:dyDescent="0.2">
      <c r="A1715" s="46" t="s">
        <v>13673</v>
      </c>
      <c r="B1715" s="47" t="s">
        <v>13674</v>
      </c>
      <c r="C1715" s="48" t="s">
        <v>17</v>
      </c>
      <c r="D1715" s="49">
        <v>18.8</v>
      </c>
      <c r="E1715" s="49">
        <v>19.16</v>
      </c>
      <c r="F1715" s="49">
        <v>37.96</v>
      </c>
      <c r="G1715" s="26">
        <v>15</v>
      </c>
    </row>
    <row r="1716" spans="1:7" ht="28.5" x14ac:dyDescent="0.2">
      <c r="A1716" s="46" t="s">
        <v>13675</v>
      </c>
      <c r="B1716" s="47" t="s">
        <v>13676</v>
      </c>
      <c r="C1716" s="48" t="s">
        <v>17</v>
      </c>
      <c r="D1716" s="49">
        <v>58.87</v>
      </c>
      <c r="E1716" s="49">
        <v>9.57</v>
      </c>
      <c r="F1716" s="49">
        <v>68.44</v>
      </c>
      <c r="G1716" s="26">
        <v>15</v>
      </c>
    </row>
    <row r="1717" spans="1:7" x14ac:dyDescent="0.2">
      <c r="A1717" s="46" t="s">
        <v>13677</v>
      </c>
      <c r="B1717" s="47" t="s">
        <v>13678</v>
      </c>
      <c r="C1717" s="48"/>
      <c r="D1717" s="49"/>
      <c r="E1717" s="49"/>
      <c r="F1717" s="49"/>
    </row>
    <row r="1718" spans="1:7" x14ac:dyDescent="0.2">
      <c r="A1718" s="46" t="s">
        <v>13679</v>
      </c>
      <c r="B1718" s="47" t="s">
        <v>13680</v>
      </c>
      <c r="C1718" s="48" t="s">
        <v>105</v>
      </c>
      <c r="D1718" s="49"/>
      <c r="E1718" s="49">
        <v>90.84</v>
      </c>
      <c r="F1718" s="49">
        <v>90.84</v>
      </c>
      <c r="G1718" s="26">
        <v>15</v>
      </c>
    </row>
    <row r="1719" spans="1:7" x14ac:dyDescent="0.2">
      <c r="A1719" s="46" t="s">
        <v>13681</v>
      </c>
      <c r="B1719" s="47" t="s">
        <v>13682</v>
      </c>
      <c r="C1719" s="48" t="s">
        <v>17</v>
      </c>
      <c r="D1719" s="49">
        <v>4.99</v>
      </c>
      <c r="E1719" s="49">
        <v>4.54</v>
      </c>
      <c r="F1719" s="49">
        <v>9.5299999999999994</v>
      </c>
      <c r="G1719" s="26">
        <v>15</v>
      </c>
    </row>
    <row r="1720" spans="1:7" ht="28.5" x14ac:dyDescent="0.2">
      <c r="A1720" s="46" t="s">
        <v>13683</v>
      </c>
      <c r="B1720" s="47" t="s">
        <v>13684</v>
      </c>
      <c r="C1720" s="48" t="s">
        <v>17</v>
      </c>
      <c r="D1720" s="49">
        <v>6.2</v>
      </c>
      <c r="E1720" s="49">
        <v>4.54</v>
      </c>
      <c r="F1720" s="49">
        <v>10.74</v>
      </c>
      <c r="G1720" s="26">
        <v>15</v>
      </c>
    </row>
    <row r="1721" spans="1:7" ht="28.5" x14ac:dyDescent="0.2">
      <c r="A1721" s="46" t="s">
        <v>13685</v>
      </c>
      <c r="B1721" s="47" t="s">
        <v>13686</v>
      </c>
      <c r="C1721" s="48" t="s">
        <v>17</v>
      </c>
      <c r="D1721" s="49">
        <v>13.84</v>
      </c>
      <c r="E1721" s="49">
        <v>4.54</v>
      </c>
      <c r="F1721" s="49">
        <v>18.38</v>
      </c>
      <c r="G1721" s="26">
        <v>15</v>
      </c>
    </row>
    <row r="1722" spans="1:7" ht="28.5" x14ac:dyDescent="0.2">
      <c r="A1722" s="46" t="s">
        <v>13687</v>
      </c>
      <c r="B1722" s="47" t="s">
        <v>13688</v>
      </c>
      <c r="C1722" s="48" t="s">
        <v>17</v>
      </c>
      <c r="D1722" s="49">
        <v>1.45</v>
      </c>
      <c r="E1722" s="49">
        <v>0.33</v>
      </c>
      <c r="F1722" s="49">
        <v>1.78</v>
      </c>
      <c r="G1722" s="26">
        <v>15</v>
      </c>
    </row>
    <row r="1723" spans="1:7" x14ac:dyDescent="0.2">
      <c r="A1723" s="46" t="s">
        <v>13689</v>
      </c>
      <c r="B1723" s="47" t="s">
        <v>13690</v>
      </c>
      <c r="C1723" s="48"/>
      <c r="D1723" s="49"/>
      <c r="E1723" s="49"/>
      <c r="F1723" s="49"/>
    </row>
    <row r="1724" spans="1:7" x14ac:dyDescent="0.2">
      <c r="A1724" s="46" t="s">
        <v>13691</v>
      </c>
      <c r="B1724" s="47" t="s">
        <v>13692</v>
      </c>
      <c r="C1724" s="48"/>
      <c r="D1724" s="49"/>
      <c r="E1724" s="49"/>
      <c r="F1724" s="49"/>
    </row>
    <row r="1725" spans="1:7" x14ac:dyDescent="0.2">
      <c r="A1725" s="46" t="s">
        <v>13693</v>
      </c>
      <c r="B1725" s="47" t="s">
        <v>13694</v>
      </c>
      <c r="C1725" s="48" t="s">
        <v>17</v>
      </c>
      <c r="D1725" s="49">
        <v>8.64</v>
      </c>
      <c r="E1725" s="49">
        <v>39</v>
      </c>
      <c r="F1725" s="49">
        <v>47.64</v>
      </c>
      <c r="G1725" s="26">
        <v>15</v>
      </c>
    </row>
    <row r="1726" spans="1:7" x14ac:dyDescent="0.2">
      <c r="A1726" s="46" t="s">
        <v>13695</v>
      </c>
      <c r="B1726" s="47" t="s">
        <v>13696</v>
      </c>
      <c r="C1726" s="48" t="s">
        <v>17</v>
      </c>
      <c r="D1726" s="49">
        <v>4.92</v>
      </c>
      <c r="E1726" s="49">
        <v>39</v>
      </c>
      <c r="F1726" s="49">
        <v>43.92</v>
      </c>
      <c r="G1726" s="26">
        <v>15</v>
      </c>
    </row>
    <row r="1727" spans="1:7" x14ac:dyDescent="0.2">
      <c r="A1727" s="46" t="s">
        <v>13697</v>
      </c>
      <c r="B1727" s="47" t="s">
        <v>13698</v>
      </c>
      <c r="C1727" s="48" t="s">
        <v>17</v>
      </c>
      <c r="D1727" s="49">
        <v>7.26</v>
      </c>
      <c r="E1727" s="49">
        <v>9.94</v>
      </c>
      <c r="F1727" s="49">
        <v>17.2</v>
      </c>
      <c r="G1727" s="26">
        <v>15</v>
      </c>
    </row>
    <row r="1728" spans="1:7" x14ac:dyDescent="0.2">
      <c r="A1728" s="46" t="s">
        <v>13699</v>
      </c>
      <c r="B1728" s="47" t="s">
        <v>13700</v>
      </c>
      <c r="C1728" s="48" t="s">
        <v>26</v>
      </c>
      <c r="D1728" s="49">
        <v>29.55</v>
      </c>
      <c r="E1728" s="49">
        <v>27.92</v>
      </c>
      <c r="F1728" s="49">
        <v>57.47</v>
      </c>
      <c r="G1728" s="26">
        <v>15</v>
      </c>
    </row>
    <row r="1729" spans="1:7" ht="28.5" x14ac:dyDescent="0.2">
      <c r="A1729" s="46" t="s">
        <v>13701</v>
      </c>
      <c r="B1729" s="47" t="s">
        <v>13702</v>
      </c>
      <c r="C1729" s="48" t="s">
        <v>17</v>
      </c>
      <c r="D1729" s="49">
        <v>8.25</v>
      </c>
      <c r="E1729" s="49">
        <v>10.68</v>
      </c>
      <c r="F1729" s="49">
        <v>18.93</v>
      </c>
      <c r="G1729" s="26">
        <v>15</v>
      </c>
    </row>
    <row r="1730" spans="1:7" x14ac:dyDescent="0.2">
      <c r="A1730" s="46" t="s">
        <v>13703</v>
      </c>
      <c r="B1730" s="47" t="s">
        <v>13704</v>
      </c>
      <c r="C1730" s="48"/>
      <c r="D1730" s="49"/>
      <c r="E1730" s="49"/>
      <c r="F1730" s="49"/>
    </row>
    <row r="1731" spans="1:7" x14ac:dyDescent="0.2">
      <c r="A1731" s="46" t="s">
        <v>13705</v>
      </c>
      <c r="B1731" s="47" t="s">
        <v>13706</v>
      </c>
      <c r="C1731" s="48" t="s">
        <v>17</v>
      </c>
      <c r="D1731" s="49">
        <v>3.04</v>
      </c>
      <c r="E1731" s="49">
        <v>13.43</v>
      </c>
      <c r="F1731" s="49">
        <v>16.47</v>
      </c>
      <c r="G1731" s="26">
        <v>15</v>
      </c>
    </row>
    <row r="1732" spans="1:7" x14ac:dyDescent="0.2">
      <c r="A1732" s="46" t="s">
        <v>13707</v>
      </c>
      <c r="B1732" s="47" t="s">
        <v>13708</v>
      </c>
      <c r="C1732" s="48" t="s">
        <v>17</v>
      </c>
      <c r="D1732" s="49">
        <v>5.68</v>
      </c>
      <c r="E1732" s="49">
        <v>13.43</v>
      </c>
      <c r="F1732" s="49">
        <v>19.11</v>
      </c>
      <c r="G1732" s="26">
        <v>15</v>
      </c>
    </row>
    <row r="1733" spans="1:7" ht="28.5" x14ac:dyDescent="0.2">
      <c r="A1733" s="46" t="s">
        <v>13709</v>
      </c>
      <c r="B1733" s="47" t="s">
        <v>13710</v>
      </c>
      <c r="C1733" s="48"/>
      <c r="D1733" s="49"/>
      <c r="E1733" s="49"/>
      <c r="F1733" s="49"/>
    </row>
    <row r="1734" spans="1:7" x14ac:dyDescent="0.2">
      <c r="A1734" s="46" t="s">
        <v>13711</v>
      </c>
      <c r="B1734" s="47" t="s">
        <v>13712</v>
      </c>
      <c r="C1734" s="48" t="s">
        <v>17</v>
      </c>
      <c r="D1734" s="49">
        <v>4.5599999999999996</v>
      </c>
      <c r="E1734" s="49">
        <v>29.58</v>
      </c>
      <c r="F1734" s="49">
        <v>34.14</v>
      </c>
      <c r="G1734" s="26">
        <v>15</v>
      </c>
    </row>
    <row r="1735" spans="1:7" x14ac:dyDescent="0.2">
      <c r="A1735" s="46" t="s">
        <v>13713</v>
      </c>
      <c r="B1735" s="47" t="s">
        <v>13714</v>
      </c>
      <c r="C1735" s="48" t="s">
        <v>17</v>
      </c>
      <c r="D1735" s="49">
        <v>9.17</v>
      </c>
      <c r="E1735" s="49">
        <v>25.12</v>
      </c>
      <c r="F1735" s="49">
        <v>34.29</v>
      </c>
      <c r="G1735" s="26">
        <v>15</v>
      </c>
    </row>
    <row r="1736" spans="1:7" x14ac:dyDescent="0.2">
      <c r="A1736" s="46" t="s">
        <v>13715</v>
      </c>
      <c r="B1736" s="47" t="s">
        <v>13716</v>
      </c>
      <c r="C1736" s="48" t="s">
        <v>17</v>
      </c>
      <c r="D1736" s="49">
        <v>18.87</v>
      </c>
      <c r="E1736" s="49">
        <v>13.96</v>
      </c>
      <c r="F1736" s="49">
        <v>32.83</v>
      </c>
      <c r="G1736" s="26">
        <v>15</v>
      </c>
    </row>
    <row r="1737" spans="1:7" x14ac:dyDescent="0.2">
      <c r="A1737" s="46" t="s">
        <v>13717</v>
      </c>
      <c r="B1737" s="47" t="s">
        <v>13718</v>
      </c>
      <c r="C1737" s="48" t="s">
        <v>17</v>
      </c>
      <c r="D1737" s="49">
        <v>18.21</v>
      </c>
      <c r="E1737" s="49">
        <v>23.98</v>
      </c>
      <c r="F1737" s="49">
        <v>42.19</v>
      </c>
      <c r="G1737" s="26">
        <v>15</v>
      </c>
    </row>
    <row r="1738" spans="1:7" ht="28.5" x14ac:dyDescent="0.2">
      <c r="A1738" s="46" t="s">
        <v>13719</v>
      </c>
      <c r="B1738" s="47" t="s">
        <v>13720</v>
      </c>
      <c r="C1738" s="48" t="s">
        <v>17</v>
      </c>
      <c r="D1738" s="49">
        <v>16.239999999999998</v>
      </c>
      <c r="E1738" s="49">
        <v>17.79</v>
      </c>
      <c r="F1738" s="49">
        <v>34.03</v>
      </c>
      <c r="G1738" s="26">
        <v>15</v>
      </c>
    </row>
    <row r="1739" spans="1:7" ht="28.5" x14ac:dyDescent="0.2">
      <c r="A1739" s="46" t="s">
        <v>13721</v>
      </c>
      <c r="B1739" s="47" t="s">
        <v>13722</v>
      </c>
      <c r="C1739" s="48" t="s">
        <v>17</v>
      </c>
      <c r="D1739" s="49">
        <v>40.479999999999997</v>
      </c>
      <c r="E1739" s="49">
        <v>17.79</v>
      </c>
      <c r="F1739" s="49">
        <v>58.27</v>
      </c>
      <c r="G1739" s="26">
        <v>15</v>
      </c>
    </row>
    <row r="1740" spans="1:7" x14ac:dyDescent="0.2">
      <c r="A1740" s="46" t="s">
        <v>13723</v>
      </c>
      <c r="B1740" s="47" t="s">
        <v>13724</v>
      </c>
      <c r="C1740" s="48" t="s">
        <v>17</v>
      </c>
      <c r="D1740" s="49">
        <v>31.22</v>
      </c>
      <c r="E1740" s="49">
        <v>23.98</v>
      </c>
      <c r="F1740" s="49">
        <v>55.2</v>
      </c>
      <c r="G1740" s="26">
        <v>15</v>
      </c>
    </row>
    <row r="1741" spans="1:7" x14ac:dyDescent="0.2">
      <c r="A1741" s="46" t="s">
        <v>13725</v>
      </c>
      <c r="B1741" s="47" t="s">
        <v>13726</v>
      </c>
      <c r="C1741" s="48"/>
      <c r="D1741" s="49"/>
      <c r="E1741" s="49"/>
      <c r="F1741" s="49"/>
    </row>
    <row r="1742" spans="1:7" x14ac:dyDescent="0.2">
      <c r="A1742" s="46" t="s">
        <v>13727</v>
      </c>
      <c r="B1742" s="47" t="s">
        <v>13728</v>
      </c>
      <c r="C1742" s="48" t="s">
        <v>17</v>
      </c>
      <c r="D1742" s="49">
        <v>8.39</v>
      </c>
      <c r="E1742" s="49">
        <v>17.79</v>
      </c>
      <c r="F1742" s="49">
        <v>26.18</v>
      </c>
      <c r="G1742" s="26">
        <v>15</v>
      </c>
    </row>
    <row r="1743" spans="1:7" x14ac:dyDescent="0.2">
      <c r="A1743" s="46" t="s">
        <v>13729</v>
      </c>
      <c r="B1743" s="47" t="s">
        <v>13730</v>
      </c>
      <c r="C1743" s="48" t="s">
        <v>26</v>
      </c>
      <c r="D1743" s="49">
        <v>3.2</v>
      </c>
      <c r="E1743" s="49">
        <v>3.31</v>
      </c>
      <c r="F1743" s="49">
        <v>6.51</v>
      </c>
      <c r="G1743" s="26">
        <v>15</v>
      </c>
    </row>
    <row r="1744" spans="1:7" x14ac:dyDescent="0.2">
      <c r="A1744" s="46" t="s">
        <v>13731</v>
      </c>
      <c r="B1744" s="47" t="s">
        <v>13732</v>
      </c>
      <c r="C1744" s="48" t="s">
        <v>17</v>
      </c>
      <c r="D1744" s="49">
        <v>10.93</v>
      </c>
      <c r="E1744" s="49">
        <v>20.059999999999999</v>
      </c>
      <c r="F1744" s="49">
        <v>30.99</v>
      </c>
      <c r="G1744" s="26">
        <v>15</v>
      </c>
    </row>
    <row r="1745" spans="1:7" x14ac:dyDescent="0.2">
      <c r="A1745" s="46" t="s">
        <v>13733</v>
      </c>
      <c r="B1745" s="47" t="s">
        <v>13734</v>
      </c>
      <c r="C1745" s="48" t="s">
        <v>26</v>
      </c>
      <c r="D1745" s="49">
        <v>2.89</v>
      </c>
      <c r="E1745" s="49">
        <v>2.65</v>
      </c>
      <c r="F1745" s="49">
        <v>5.54</v>
      </c>
      <c r="G1745" s="26">
        <v>15</v>
      </c>
    </row>
    <row r="1746" spans="1:7" x14ac:dyDescent="0.2">
      <c r="A1746" s="46" t="s">
        <v>13735</v>
      </c>
      <c r="B1746" s="47" t="s">
        <v>13736</v>
      </c>
      <c r="C1746" s="48"/>
      <c r="D1746" s="49"/>
      <c r="E1746" s="49"/>
      <c r="F1746" s="49"/>
    </row>
    <row r="1747" spans="1:7" x14ac:dyDescent="0.2">
      <c r="A1747" s="46" t="s">
        <v>13737</v>
      </c>
      <c r="B1747" s="47" t="s">
        <v>13738</v>
      </c>
      <c r="C1747" s="48" t="s">
        <v>17</v>
      </c>
      <c r="D1747" s="49">
        <v>4.6100000000000003</v>
      </c>
      <c r="E1747" s="49">
        <v>23.98</v>
      </c>
      <c r="F1747" s="49">
        <v>28.59</v>
      </c>
      <c r="G1747" s="26">
        <v>15</v>
      </c>
    </row>
    <row r="1748" spans="1:7" x14ac:dyDescent="0.2">
      <c r="A1748" s="46" t="s">
        <v>13739</v>
      </c>
      <c r="B1748" s="47" t="s">
        <v>13740</v>
      </c>
      <c r="C1748" s="48"/>
      <c r="D1748" s="49"/>
      <c r="E1748" s="49"/>
      <c r="F1748" s="49"/>
    </row>
    <row r="1749" spans="1:7" x14ac:dyDescent="0.2">
      <c r="A1749" s="46" t="s">
        <v>13741</v>
      </c>
      <c r="B1749" s="47" t="s">
        <v>13742</v>
      </c>
      <c r="C1749" s="48" t="s">
        <v>284</v>
      </c>
      <c r="D1749" s="49">
        <v>4.45</v>
      </c>
      <c r="E1749" s="49"/>
      <c r="F1749" s="49">
        <v>4.45</v>
      </c>
      <c r="G1749" s="26">
        <v>15</v>
      </c>
    </row>
    <row r="1750" spans="1:7" x14ac:dyDescent="0.2">
      <c r="A1750" s="46" t="s">
        <v>13743</v>
      </c>
      <c r="B1750" s="47" t="s">
        <v>13744</v>
      </c>
      <c r="C1750" s="48" t="s">
        <v>284</v>
      </c>
      <c r="D1750" s="49">
        <v>4.5</v>
      </c>
      <c r="E1750" s="49"/>
      <c r="F1750" s="49">
        <v>4.5</v>
      </c>
      <c r="G1750" s="26">
        <v>15</v>
      </c>
    </row>
    <row r="1751" spans="1:7" ht="42.75" x14ac:dyDescent="0.2">
      <c r="A1751" s="46" t="s">
        <v>13745</v>
      </c>
      <c r="B1751" s="47" t="s">
        <v>13746</v>
      </c>
      <c r="C1751" s="48" t="s">
        <v>17</v>
      </c>
      <c r="D1751" s="49">
        <v>182.76</v>
      </c>
      <c r="E1751" s="49">
        <v>221.69</v>
      </c>
      <c r="F1751" s="49">
        <v>404.45</v>
      </c>
      <c r="G1751" s="26">
        <v>15</v>
      </c>
    </row>
    <row r="1752" spans="1:7" ht="42.75" x14ac:dyDescent="0.2">
      <c r="A1752" s="46" t="s">
        <v>13747</v>
      </c>
      <c r="B1752" s="47" t="s">
        <v>13748</v>
      </c>
      <c r="C1752" s="48" t="s">
        <v>17</v>
      </c>
      <c r="D1752" s="49">
        <v>676.18</v>
      </c>
      <c r="E1752" s="49">
        <v>257.04000000000002</v>
      </c>
      <c r="F1752" s="49">
        <v>933.22</v>
      </c>
      <c r="G1752" s="26">
        <v>15</v>
      </c>
    </row>
    <row r="1753" spans="1:7" x14ac:dyDescent="0.2">
      <c r="A1753" s="46" t="s">
        <v>13749</v>
      </c>
      <c r="B1753" s="47" t="s">
        <v>13750</v>
      </c>
      <c r="C1753" s="48"/>
      <c r="D1753" s="49"/>
      <c r="E1753" s="49"/>
      <c r="F1753" s="49"/>
    </row>
    <row r="1754" spans="1:7" x14ac:dyDescent="0.2">
      <c r="A1754" s="46" t="s">
        <v>13751</v>
      </c>
      <c r="B1754" s="47" t="s">
        <v>13752</v>
      </c>
      <c r="C1754" s="48" t="s">
        <v>26</v>
      </c>
      <c r="D1754" s="49">
        <v>1.6</v>
      </c>
      <c r="E1754" s="49">
        <v>1.81</v>
      </c>
      <c r="F1754" s="49">
        <v>3.41</v>
      </c>
      <c r="G1754" s="26">
        <v>15</v>
      </c>
    </row>
    <row r="1755" spans="1:7" x14ac:dyDescent="0.2">
      <c r="A1755" s="46" t="s">
        <v>13753</v>
      </c>
      <c r="B1755" s="47" t="s">
        <v>13754</v>
      </c>
      <c r="C1755" s="48" t="s">
        <v>26</v>
      </c>
      <c r="D1755" s="49">
        <v>1.05</v>
      </c>
      <c r="E1755" s="49">
        <v>3.6</v>
      </c>
      <c r="F1755" s="49">
        <v>4.6500000000000004</v>
      </c>
      <c r="G1755" s="26">
        <v>15</v>
      </c>
    </row>
    <row r="1756" spans="1:7" ht="28.5" x14ac:dyDescent="0.2">
      <c r="A1756" s="46" t="s">
        <v>13755</v>
      </c>
      <c r="B1756" s="47" t="s">
        <v>13756</v>
      </c>
      <c r="C1756" s="48"/>
      <c r="D1756" s="49"/>
      <c r="E1756" s="49"/>
      <c r="F1756" s="49"/>
    </row>
    <row r="1757" spans="1:7" x14ac:dyDescent="0.2">
      <c r="A1757" s="46" t="s">
        <v>13757</v>
      </c>
      <c r="B1757" s="47" t="s">
        <v>13758</v>
      </c>
      <c r="C1757" s="48" t="s">
        <v>17</v>
      </c>
      <c r="D1757" s="49">
        <v>7.96</v>
      </c>
      <c r="E1757" s="49">
        <v>23.98</v>
      </c>
      <c r="F1757" s="49">
        <v>31.94</v>
      </c>
      <c r="G1757" s="26">
        <v>15</v>
      </c>
    </row>
    <row r="1758" spans="1:7" x14ac:dyDescent="0.2">
      <c r="A1758" s="46" t="s">
        <v>13759</v>
      </c>
      <c r="B1758" s="47" t="s">
        <v>13760</v>
      </c>
      <c r="C1758" s="48" t="s">
        <v>17</v>
      </c>
      <c r="D1758" s="49">
        <v>13.55</v>
      </c>
      <c r="E1758" s="49">
        <v>23.98</v>
      </c>
      <c r="F1758" s="49">
        <v>37.53</v>
      </c>
      <c r="G1758" s="26">
        <v>15</v>
      </c>
    </row>
    <row r="1759" spans="1:7" x14ac:dyDescent="0.2">
      <c r="A1759" s="46" t="s">
        <v>13761</v>
      </c>
      <c r="B1759" s="47" t="s">
        <v>13762</v>
      </c>
      <c r="C1759" s="48" t="s">
        <v>17</v>
      </c>
      <c r="D1759" s="49">
        <v>14.67</v>
      </c>
      <c r="E1759" s="49">
        <v>23.98</v>
      </c>
      <c r="F1759" s="49">
        <v>38.65</v>
      </c>
      <c r="G1759" s="26">
        <v>15</v>
      </c>
    </row>
    <row r="1760" spans="1:7" x14ac:dyDescent="0.2">
      <c r="A1760" s="46" t="s">
        <v>13763</v>
      </c>
      <c r="B1760" s="47" t="s">
        <v>13764</v>
      </c>
      <c r="C1760" s="48" t="s">
        <v>17</v>
      </c>
      <c r="D1760" s="49">
        <v>11.97</v>
      </c>
      <c r="E1760" s="49">
        <v>23.98</v>
      </c>
      <c r="F1760" s="49">
        <v>35.950000000000003</v>
      </c>
      <c r="G1760" s="26">
        <v>15</v>
      </c>
    </row>
    <row r="1761" spans="1:7" x14ac:dyDescent="0.2">
      <c r="A1761" s="46" t="s">
        <v>13765</v>
      </c>
      <c r="B1761" s="47" t="s">
        <v>13766</v>
      </c>
      <c r="C1761" s="48" t="s">
        <v>17</v>
      </c>
      <c r="D1761" s="49">
        <v>94.38</v>
      </c>
      <c r="E1761" s="49">
        <v>50.25</v>
      </c>
      <c r="F1761" s="49">
        <v>144.63</v>
      </c>
      <c r="G1761" s="26">
        <v>15</v>
      </c>
    </row>
    <row r="1762" spans="1:7" x14ac:dyDescent="0.2">
      <c r="A1762" s="46" t="s">
        <v>13767</v>
      </c>
      <c r="B1762" s="47" t="s">
        <v>13768</v>
      </c>
      <c r="C1762" s="48" t="s">
        <v>17</v>
      </c>
      <c r="D1762" s="49">
        <v>19.32</v>
      </c>
      <c r="E1762" s="49">
        <v>23.98</v>
      </c>
      <c r="F1762" s="49">
        <v>43.3</v>
      </c>
      <c r="G1762" s="26">
        <v>15</v>
      </c>
    </row>
    <row r="1763" spans="1:7" x14ac:dyDescent="0.2">
      <c r="A1763" s="46" t="s">
        <v>13769</v>
      </c>
      <c r="B1763" s="47" t="s">
        <v>13770</v>
      </c>
      <c r="C1763" s="48" t="s">
        <v>17</v>
      </c>
      <c r="D1763" s="49">
        <v>12.15</v>
      </c>
      <c r="E1763" s="49">
        <v>33.5</v>
      </c>
      <c r="F1763" s="49">
        <v>45.65</v>
      </c>
      <c r="G1763" s="26">
        <v>15</v>
      </c>
    </row>
    <row r="1764" spans="1:7" ht="42.75" x14ac:dyDescent="0.2">
      <c r="A1764" s="46" t="s">
        <v>13771</v>
      </c>
      <c r="B1764" s="47" t="s">
        <v>13772</v>
      </c>
      <c r="C1764" s="48" t="s">
        <v>17</v>
      </c>
      <c r="D1764" s="49">
        <v>258.02999999999997</v>
      </c>
      <c r="E1764" s="49"/>
      <c r="F1764" s="49">
        <v>258.02999999999997</v>
      </c>
      <c r="G1764" s="26">
        <v>15</v>
      </c>
    </row>
    <row r="1765" spans="1:7" ht="42.75" x14ac:dyDescent="0.2">
      <c r="A1765" s="46" t="s">
        <v>13773</v>
      </c>
      <c r="B1765" s="47" t="s">
        <v>13774</v>
      </c>
      <c r="C1765" s="48" t="s">
        <v>17</v>
      </c>
      <c r="D1765" s="49">
        <v>511.6</v>
      </c>
      <c r="E1765" s="49"/>
      <c r="F1765" s="49">
        <v>511.6</v>
      </c>
      <c r="G1765" s="26">
        <v>15</v>
      </c>
    </row>
    <row r="1766" spans="1:7" x14ac:dyDescent="0.2">
      <c r="A1766" s="46" t="s">
        <v>13775</v>
      </c>
      <c r="B1766" s="47" t="s">
        <v>13776</v>
      </c>
      <c r="C1766" s="48"/>
      <c r="D1766" s="49"/>
      <c r="E1766" s="49"/>
      <c r="F1766" s="49"/>
    </row>
    <row r="1767" spans="1:7" ht="28.5" x14ac:dyDescent="0.2">
      <c r="A1767" s="46" t="s">
        <v>13777</v>
      </c>
      <c r="B1767" s="47" t="s">
        <v>13778</v>
      </c>
      <c r="C1767" s="48" t="s">
        <v>17</v>
      </c>
      <c r="D1767" s="49">
        <v>18.829999999999998</v>
      </c>
      <c r="E1767" s="49">
        <v>33.5</v>
      </c>
      <c r="F1767" s="49">
        <v>52.33</v>
      </c>
      <c r="G1767" s="26">
        <v>15</v>
      </c>
    </row>
    <row r="1768" spans="1:7" x14ac:dyDescent="0.2">
      <c r="A1768" s="46" t="s">
        <v>13779</v>
      </c>
      <c r="B1768" s="47" t="s">
        <v>13780</v>
      </c>
      <c r="C1768" s="48"/>
      <c r="D1768" s="49"/>
      <c r="E1768" s="49"/>
      <c r="F1768" s="49"/>
    </row>
    <row r="1769" spans="1:7" x14ac:dyDescent="0.2">
      <c r="A1769" s="46" t="s">
        <v>13781</v>
      </c>
      <c r="B1769" s="47" t="s">
        <v>13782</v>
      </c>
      <c r="C1769" s="48" t="s">
        <v>17</v>
      </c>
      <c r="D1769" s="49">
        <v>19.27</v>
      </c>
      <c r="E1769" s="49">
        <v>33.5</v>
      </c>
      <c r="F1769" s="49">
        <v>52.77</v>
      </c>
      <c r="G1769" s="26">
        <v>15</v>
      </c>
    </row>
    <row r="1770" spans="1:7" x14ac:dyDescent="0.2">
      <c r="A1770" s="46" t="s">
        <v>13783</v>
      </c>
      <c r="B1770" s="47" t="s">
        <v>13784</v>
      </c>
      <c r="C1770" s="48"/>
      <c r="D1770" s="49"/>
      <c r="E1770" s="49"/>
      <c r="F1770" s="49"/>
    </row>
    <row r="1771" spans="1:7" x14ac:dyDescent="0.2">
      <c r="A1771" s="46" t="s">
        <v>13785</v>
      </c>
      <c r="B1771" s="47" t="s">
        <v>13786</v>
      </c>
      <c r="C1771" s="48"/>
      <c r="D1771" s="49"/>
      <c r="E1771" s="49"/>
      <c r="F1771" s="49"/>
    </row>
    <row r="1772" spans="1:7" x14ac:dyDescent="0.2">
      <c r="A1772" s="46" t="s">
        <v>13787</v>
      </c>
      <c r="B1772" s="47" t="s">
        <v>13788</v>
      </c>
      <c r="C1772" s="48" t="s">
        <v>105</v>
      </c>
      <c r="D1772" s="49">
        <v>184.22</v>
      </c>
      <c r="E1772" s="49">
        <v>56.78</v>
      </c>
      <c r="F1772" s="49">
        <v>241</v>
      </c>
      <c r="G1772" s="26">
        <v>15</v>
      </c>
    </row>
    <row r="1773" spans="1:7" ht="28.5" x14ac:dyDescent="0.2">
      <c r="A1773" s="46" t="s">
        <v>13789</v>
      </c>
      <c r="B1773" s="47" t="s">
        <v>13790</v>
      </c>
      <c r="C1773" s="48" t="s">
        <v>17</v>
      </c>
      <c r="D1773" s="49"/>
      <c r="E1773" s="49">
        <v>2.27</v>
      </c>
      <c r="F1773" s="49">
        <v>2.27</v>
      </c>
      <c r="G1773" s="26">
        <v>15</v>
      </c>
    </row>
    <row r="1774" spans="1:7" x14ac:dyDescent="0.2">
      <c r="A1774" s="46" t="s">
        <v>13791</v>
      </c>
      <c r="B1774" s="47" t="s">
        <v>13792</v>
      </c>
      <c r="C1774" s="48"/>
      <c r="D1774" s="49"/>
      <c r="E1774" s="49"/>
      <c r="F1774" s="49"/>
    </row>
    <row r="1775" spans="1:7" ht="28.5" x14ac:dyDescent="0.2">
      <c r="A1775" s="46" t="s">
        <v>13793</v>
      </c>
      <c r="B1775" s="47" t="s">
        <v>13794</v>
      </c>
      <c r="C1775" s="48" t="s">
        <v>17</v>
      </c>
      <c r="D1775" s="49">
        <v>10.41</v>
      </c>
      <c r="E1775" s="49">
        <v>3.84</v>
      </c>
      <c r="F1775" s="49">
        <v>14.25</v>
      </c>
      <c r="G1775" s="26">
        <v>15</v>
      </c>
    </row>
    <row r="1776" spans="1:7" x14ac:dyDescent="0.2">
      <c r="A1776" s="46" t="s">
        <v>13795</v>
      </c>
      <c r="B1776" s="47" t="s">
        <v>13796</v>
      </c>
      <c r="C1776" s="48" t="s">
        <v>17</v>
      </c>
      <c r="D1776" s="49">
        <v>9.74</v>
      </c>
      <c r="E1776" s="49">
        <v>5.75</v>
      </c>
      <c r="F1776" s="49">
        <v>15.49</v>
      </c>
      <c r="G1776" s="26">
        <v>15</v>
      </c>
    </row>
    <row r="1777" spans="1:7" ht="28.5" x14ac:dyDescent="0.2">
      <c r="A1777" s="46" t="s">
        <v>13797</v>
      </c>
      <c r="B1777" s="47" t="s">
        <v>13798</v>
      </c>
      <c r="C1777" s="48" t="s">
        <v>17</v>
      </c>
      <c r="D1777" s="49">
        <v>115.47</v>
      </c>
      <c r="E1777" s="49">
        <v>7.3</v>
      </c>
      <c r="F1777" s="49">
        <v>122.77</v>
      </c>
      <c r="G1777" s="26">
        <v>15</v>
      </c>
    </row>
    <row r="1778" spans="1:7" ht="28.5" x14ac:dyDescent="0.2">
      <c r="A1778" s="46" t="s">
        <v>13799</v>
      </c>
      <c r="B1778" s="47" t="s">
        <v>13800</v>
      </c>
      <c r="C1778" s="48" t="s">
        <v>17</v>
      </c>
      <c r="D1778" s="49">
        <v>18.27</v>
      </c>
      <c r="E1778" s="49">
        <v>5.75</v>
      </c>
      <c r="F1778" s="49">
        <v>24.02</v>
      </c>
      <c r="G1778" s="26">
        <v>15</v>
      </c>
    </row>
    <row r="1779" spans="1:7" ht="28.5" x14ac:dyDescent="0.2">
      <c r="A1779" s="46" t="s">
        <v>13801</v>
      </c>
      <c r="B1779" s="47" t="s">
        <v>13802</v>
      </c>
      <c r="C1779" s="48" t="s">
        <v>17</v>
      </c>
      <c r="D1779" s="49">
        <v>53.37</v>
      </c>
      <c r="E1779" s="49">
        <v>7.3</v>
      </c>
      <c r="F1779" s="49">
        <v>60.67</v>
      </c>
      <c r="G1779" s="26">
        <v>15</v>
      </c>
    </row>
    <row r="1780" spans="1:7" x14ac:dyDescent="0.2">
      <c r="A1780" s="46" t="s">
        <v>13803</v>
      </c>
      <c r="B1780" s="47" t="s">
        <v>13804</v>
      </c>
      <c r="C1780" s="48" t="s">
        <v>17</v>
      </c>
      <c r="D1780" s="49">
        <v>13.83</v>
      </c>
      <c r="E1780" s="49">
        <v>5.75</v>
      </c>
      <c r="F1780" s="49">
        <v>19.579999999999998</v>
      </c>
      <c r="G1780" s="26">
        <v>15</v>
      </c>
    </row>
    <row r="1781" spans="1:7" ht="28.5" x14ac:dyDescent="0.2">
      <c r="A1781" s="46" t="s">
        <v>13805</v>
      </c>
      <c r="B1781" s="47" t="s">
        <v>13806</v>
      </c>
      <c r="C1781" s="48" t="s">
        <v>17</v>
      </c>
      <c r="D1781" s="49">
        <v>53.69</v>
      </c>
      <c r="E1781" s="49">
        <v>7.3</v>
      </c>
      <c r="F1781" s="49">
        <v>60.99</v>
      </c>
      <c r="G1781" s="26">
        <v>15</v>
      </c>
    </row>
    <row r="1782" spans="1:7" x14ac:dyDescent="0.2">
      <c r="A1782" s="46" t="s">
        <v>13807</v>
      </c>
      <c r="B1782" s="47" t="s">
        <v>13808</v>
      </c>
      <c r="C1782" s="48" t="s">
        <v>17</v>
      </c>
      <c r="D1782" s="49">
        <v>16.489999999999998</v>
      </c>
      <c r="E1782" s="49"/>
      <c r="F1782" s="49">
        <v>16.489999999999998</v>
      </c>
      <c r="G1782" s="26">
        <v>15</v>
      </c>
    </row>
    <row r="1783" spans="1:7" x14ac:dyDescent="0.2">
      <c r="A1783" s="46" t="s">
        <v>13809</v>
      </c>
      <c r="B1783" s="47" t="s">
        <v>13810</v>
      </c>
      <c r="C1783" s="48"/>
      <c r="D1783" s="49"/>
      <c r="E1783" s="49"/>
      <c r="F1783" s="49"/>
    </row>
    <row r="1784" spans="1:7" x14ac:dyDescent="0.2">
      <c r="A1784" s="46" t="s">
        <v>13811</v>
      </c>
      <c r="B1784" s="47" t="s">
        <v>13812</v>
      </c>
      <c r="C1784" s="48" t="s">
        <v>19</v>
      </c>
      <c r="D1784" s="49">
        <v>55.65</v>
      </c>
      <c r="E1784" s="49">
        <v>4.2</v>
      </c>
      <c r="F1784" s="49">
        <v>59.85</v>
      </c>
      <c r="G1784" s="26">
        <v>15</v>
      </c>
    </row>
    <row r="1785" spans="1:7" x14ac:dyDescent="0.2">
      <c r="A1785" s="46" t="s">
        <v>13813</v>
      </c>
      <c r="B1785" s="47" t="s">
        <v>13814</v>
      </c>
      <c r="C1785" s="48" t="s">
        <v>19</v>
      </c>
      <c r="D1785" s="49">
        <v>41.32</v>
      </c>
      <c r="E1785" s="49">
        <v>4.2</v>
      </c>
      <c r="F1785" s="49">
        <v>45.52</v>
      </c>
      <c r="G1785" s="26">
        <v>15</v>
      </c>
    </row>
    <row r="1786" spans="1:7" x14ac:dyDescent="0.2">
      <c r="A1786" s="46" t="s">
        <v>13815</v>
      </c>
      <c r="B1786" s="47" t="s">
        <v>13816</v>
      </c>
      <c r="C1786" s="48" t="s">
        <v>19</v>
      </c>
      <c r="D1786" s="49">
        <v>51.63</v>
      </c>
      <c r="E1786" s="49">
        <v>4.2</v>
      </c>
      <c r="F1786" s="49">
        <v>55.83</v>
      </c>
      <c r="G1786" s="26">
        <v>15</v>
      </c>
    </row>
    <row r="1787" spans="1:7" x14ac:dyDescent="0.2">
      <c r="A1787" s="46" t="s">
        <v>13817</v>
      </c>
      <c r="B1787" s="47" t="s">
        <v>13818</v>
      </c>
      <c r="C1787" s="48" t="s">
        <v>19</v>
      </c>
      <c r="D1787" s="49">
        <v>59.48</v>
      </c>
      <c r="E1787" s="49">
        <v>4.2</v>
      </c>
      <c r="F1787" s="49">
        <v>63.68</v>
      </c>
      <c r="G1787" s="26">
        <v>15</v>
      </c>
    </row>
    <row r="1788" spans="1:7" x14ac:dyDescent="0.2">
      <c r="A1788" s="46" t="s">
        <v>13819</v>
      </c>
      <c r="B1788" s="47" t="s">
        <v>13820</v>
      </c>
      <c r="C1788" s="48"/>
      <c r="D1788" s="49"/>
      <c r="E1788" s="49"/>
      <c r="F1788" s="49"/>
    </row>
    <row r="1789" spans="1:7" x14ac:dyDescent="0.2">
      <c r="A1789" s="46" t="s">
        <v>13821</v>
      </c>
      <c r="B1789" s="47" t="s">
        <v>13822</v>
      </c>
      <c r="C1789" s="48" t="s">
        <v>19</v>
      </c>
      <c r="D1789" s="49">
        <v>107</v>
      </c>
      <c r="E1789" s="49">
        <v>36.53</v>
      </c>
      <c r="F1789" s="49">
        <v>143.53</v>
      </c>
      <c r="G1789" s="26">
        <v>15</v>
      </c>
    </row>
    <row r="1790" spans="1:7" x14ac:dyDescent="0.2">
      <c r="A1790" s="46" t="s">
        <v>13823</v>
      </c>
      <c r="B1790" s="47" t="s">
        <v>13824</v>
      </c>
      <c r="C1790" s="48" t="s">
        <v>19</v>
      </c>
      <c r="D1790" s="49">
        <v>148.43</v>
      </c>
      <c r="E1790" s="49">
        <v>36.53</v>
      </c>
      <c r="F1790" s="49">
        <v>184.96</v>
      </c>
      <c r="G1790" s="26">
        <v>15</v>
      </c>
    </row>
    <row r="1791" spans="1:7" x14ac:dyDescent="0.2">
      <c r="A1791" s="46" t="s">
        <v>13825</v>
      </c>
      <c r="B1791" s="47" t="s">
        <v>13826</v>
      </c>
      <c r="C1791" s="48" t="s">
        <v>19</v>
      </c>
      <c r="D1791" s="49">
        <v>232.84</v>
      </c>
      <c r="E1791" s="49">
        <v>36.53</v>
      </c>
      <c r="F1791" s="49">
        <v>269.37</v>
      </c>
      <c r="G1791" s="26">
        <v>15</v>
      </c>
    </row>
    <row r="1792" spans="1:7" x14ac:dyDescent="0.2">
      <c r="A1792" s="46" t="s">
        <v>13827</v>
      </c>
      <c r="B1792" s="47" t="s">
        <v>13828</v>
      </c>
      <c r="C1792" s="48" t="s">
        <v>19</v>
      </c>
      <c r="D1792" s="49">
        <v>352.27</v>
      </c>
      <c r="E1792" s="49">
        <v>36.53</v>
      </c>
      <c r="F1792" s="49">
        <v>388.8</v>
      </c>
      <c r="G1792" s="26">
        <v>15</v>
      </c>
    </row>
    <row r="1793" spans="1:7" x14ac:dyDescent="0.2">
      <c r="A1793" s="46" t="s">
        <v>13829</v>
      </c>
      <c r="B1793" s="47" t="s">
        <v>13830</v>
      </c>
      <c r="C1793" s="48" t="s">
        <v>19</v>
      </c>
      <c r="D1793" s="49">
        <v>137.41999999999999</v>
      </c>
      <c r="E1793" s="49">
        <v>36.53</v>
      </c>
      <c r="F1793" s="49">
        <v>173.95</v>
      </c>
      <c r="G1793" s="26">
        <v>15</v>
      </c>
    </row>
    <row r="1794" spans="1:7" x14ac:dyDescent="0.2">
      <c r="A1794" s="46" t="s">
        <v>13831</v>
      </c>
      <c r="B1794" s="47" t="s">
        <v>13832</v>
      </c>
      <c r="C1794" s="48" t="s">
        <v>19</v>
      </c>
      <c r="D1794" s="49">
        <v>92.97</v>
      </c>
      <c r="E1794" s="49">
        <v>36.53</v>
      </c>
      <c r="F1794" s="49">
        <v>129.5</v>
      </c>
      <c r="G1794" s="26">
        <v>15</v>
      </c>
    </row>
    <row r="1795" spans="1:7" x14ac:dyDescent="0.2">
      <c r="A1795" s="46" t="s">
        <v>13833</v>
      </c>
      <c r="B1795" s="47" t="s">
        <v>13834</v>
      </c>
      <c r="C1795" s="48" t="s">
        <v>19</v>
      </c>
      <c r="D1795" s="49">
        <v>416.35</v>
      </c>
      <c r="E1795" s="49">
        <v>36.53</v>
      </c>
      <c r="F1795" s="49">
        <v>452.88</v>
      </c>
      <c r="G1795" s="26">
        <v>15</v>
      </c>
    </row>
    <row r="1796" spans="1:7" x14ac:dyDescent="0.2">
      <c r="A1796" s="46" t="s">
        <v>13835</v>
      </c>
      <c r="B1796" s="47" t="s">
        <v>13836</v>
      </c>
      <c r="C1796" s="48" t="s">
        <v>19</v>
      </c>
      <c r="D1796" s="49">
        <v>135.31</v>
      </c>
      <c r="E1796" s="49">
        <v>36.53</v>
      </c>
      <c r="F1796" s="49">
        <v>171.84</v>
      </c>
      <c r="G1796" s="26">
        <v>15</v>
      </c>
    </row>
    <row r="1797" spans="1:7" x14ac:dyDescent="0.2">
      <c r="A1797" s="46" t="s">
        <v>13837</v>
      </c>
      <c r="B1797" s="47" t="s">
        <v>13838</v>
      </c>
      <c r="C1797" s="48"/>
      <c r="D1797" s="49"/>
      <c r="E1797" s="49"/>
      <c r="F1797" s="49"/>
    </row>
    <row r="1798" spans="1:7" x14ac:dyDescent="0.2">
      <c r="A1798" s="46" t="s">
        <v>13839</v>
      </c>
      <c r="B1798" s="47" t="s">
        <v>13840</v>
      </c>
      <c r="C1798" s="48" t="s">
        <v>26</v>
      </c>
      <c r="D1798" s="49">
        <v>29.15</v>
      </c>
      <c r="E1798" s="49">
        <v>36.53</v>
      </c>
      <c r="F1798" s="49">
        <v>65.680000000000007</v>
      </c>
      <c r="G1798" s="26">
        <v>15</v>
      </c>
    </row>
    <row r="1799" spans="1:7" ht="28.5" x14ac:dyDescent="0.2">
      <c r="A1799" s="46" t="s">
        <v>13841</v>
      </c>
      <c r="B1799" s="47" t="s">
        <v>13842</v>
      </c>
      <c r="C1799" s="48" t="s">
        <v>26</v>
      </c>
      <c r="D1799" s="49">
        <v>39.32</v>
      </c>
      <c r="E1799" s="49">
        <v>36.53</v>
      </c>
      <c r="F1799" s="49">
        <v>75.849999999999994</v>
      </c>
      <c r="G1799" s="26">
        <v>15</v>
      </c>
    </row>
    <row r="1800" spans="1:7" ht="28.5" x14ac:dyDescent="0.2">
      <c r="A1800" s="46" t="s">
        <v>13843</v>
      </c>
      <c r="B1800" s="47" t="s">
        <v>13844</v>
      </c>
      <c r="C1800" s="48" t="s">
        <v>26</v>
      </c>
      <c r="D1800" s="49">
        <v>43.77</v>
      </c>
      <c r="E1800" s="49">
        <v>36.53</v>
      </c>
      <c r="F1800" s="49">
        <v>80.3</v>
      </c>
      <c r="G1800" s="26">
        <v>15</v>
      </c>
    </row>
    <row r="1801" spans="1:7" ht="28.5" x14ac:dyDescent="0.2">
      <c r="A1801" s="46" t="s">
        <v>13845</v>
      </c>
      <c r="B1801" s="47" t="s">
        <v>13846</v>
      </c>
      <c r="C1801" s="48" t="s">
        <v>26</v>
      </c>
      <c r="D1801" s="49">
        <v>158.12</v>
      </c>
      <c r="E1801" s="49">
        <v>58.53</v>
      </c>
      <c r="F1801" s="49">
        <v>216.65</v>
      </c>
      <c r="G1801" s="26">
        <v>15</v>
      </c>
    </row>
    <row r="1802" spans="1:7" ht="28.5" x14ac:dyDescent="0.2">
      <c r="A1802" s="46" t="s">
        <v>13847</v>
      </c>
      <c r="B1802" s="47" t="s">
        <v>13848</v>
      </c>
      <c r="C1802" s="48" t="s">
        <v>17</v>
      </c>
      <c r="D1802" s="49">
        <v>238.41</v>
      </c>
      <c r="E1802" s="49"/>
      <c r="F1802" s="49">
        <v>238.41</v>
      </c>
      <c r="G1802" s="26">
        <v>15</v>
      </c>
    </row>
    <row r="1803" spans="1:7" ht="28.5" x14ac:dyDescent="0.2">
      <c r="A1803" s="46" t="s">
        <v>13849</v>
      </c>
      <c r="B1803" s="47" t="s">
        <v>13850</v>
      </c>
      <c r="C1803" s="48" t="s">
        <v>17</v>
      </c>
      <c r="D1803" s="49">
        <v>248.96</v>
      </c>
      <c r="E1803" s="49"/>
      <c r="F1803" s="49">
        <v>248.96</v>
      </c>
      <c r="G1803" s="26">
        <v>15</v>
      </c>
    </row>
    <row r="1804" spans="1:7" ht="28.5" x14ac:dyDescent="0.2">
      <c r="A1804" s="46" t="s">
        <v>13851</v>
      </c>
      <c r="B1804" s="47" t="s">
        <v>13852</v>
      </c>
      <c r="C1804" s="48" t="s">
        <v>17</v>
      </c>
      <c r="D1804" s="49">
        <v>220.89</v>
      </c>
      <c r="E1804" s="49"/>
      <c r="F1804" s="49">
        <v>220.89</v>
      </c>
      <c r="G1804" s="26">
        <v>15</v>
      </c>
    </row>
    <row r="1805" spans="1:7" ht="28.5" x14ac:dyDescent="0.2">
      <c r="A1805" s="46" t="s">
        <v>13853</v>
      </c>
      <c r="B1805" s="47" t="s">
        <v>13854</v>
      </c>
      <c r="C1805" s="48" t="s">
        <v>26</v>
      </c>
      <c r="D1805" s="49">
        <v>46.11</v>
      </c>
      <c r="E1805" s="49"/>
      <c r="F1805" s="49">
        <v>46.11</v>
      </c>
      <c r="G1805" s="26">
        <v>15</v>
      </c>
    </row>
    <row r="1806" spans="1:7" ht="42.75" x14ac:dyDescent="0.2">
      <c r="A1806" s="46" t="s">
        <v>13855</v>
      </c>
      <c r="B1806" s="47" t="s">
        <v>13856</v>
      </c>
      <c r="C1806" s="48" t="s">
        <v>17</v>
      </c>
      <c r="D1806" s="49">
        <v>330.25</v>
      </c>
      <c r="E1806" s="49"/>
      <c r="F1806" s="49">
        <v>330.25</v>
      </c>
      <c r="G1806" s="26">
        <v>15</v>
      </c>
    </row>
    <row r="1807" spans="1:7" ht="28.5" x14ac:dyDescent="0.2">
      <c r="A1807" s="46" t="s">
        <v>13857</v>
      </c>
      <c r="B1807" s="47" t="s">
        <v>13858</v>
      </c>
      <c r="C1807" s="48" t="s">
        <v>17</v>
      </c>
      <c r="D1807" s="49">
        <v>397.36</v>
      </c>
      <c r="E1807" s="49">
        <v>75.28</v>
      </c>
      <c r="F1807" s="49">
        <v>472.64</v>
      </c>
      <c r="G1807" s="26">
        <v>15</v>
      </c>
    </row>
    <row r="1808" spans="1:7" ht="28.5" x14ac:dyDescent="0.2">
      <c r="A1808" s="46" t="s">
        <v>13859</v>
      </c>
      <c r="B1808" s="47" t="s">
        <v>13860</v>
      </c>
      <c r="C1808" s="48" t="s">
        <v>17</v>
      </c>
      <c r="D1808" s="49">
        <v>238.03</v>
      </c>
      <c r="E1808" s="49"/>
      <c r="F1808" s="49">
        <v>238.03</v>
      </c>
      <c r="G1808" s="26">
        <v>15</v>
      </c>
    </row>
    <row r="1809" spans="1:7" ht="28.5" x14ac:dyDescent="0.2">
      <c r="A1809" s="46" t="s">
        <v>13861</v>
      </c>
      <c r="B1809" s="47" t="s">
        <v>13862</v>
      </c>
      <c r="C1809" s="48" t="s">
        <v>17</v>
      </c>
      <c r="D1809" s="49">
        <v>1521.18</v>
      </c>
      <c r="E1809" s="49">
        <v>112.41</v>
      </c>
      <c r="F1809" s="49">
        <v>1633.59</v>
      </c>
      <c r="G1809" s="26">
        <v>15</v>
      </c>
    </row>
    <row r="1810" spans="1:7" ht="28.5" x14ac:dyDescent="0.2">
      <c r="A1810" s="46" t="s">
        <v>13863</v>
      </c>
      <c r="B1810" s="47" t="s">
        <v>13864</v>
      </c>
      <c r="C1810" s="48" t="s">
        <v>17</v>
      </c>
      <c r="D1810" s="49">
        <v>1030.8900000000001</v>
      </c>
      <c r="E1810" s="49">
        <v>112.41</v>
      </c>
      <c r="F1810" s="49">
        <v>1143.3</v>
      </c>
      <c r="G1810" s="26">
        <v>15</v>
      </c>
    </row>
    <row r="1811" spans="1:7" x14ac:dyDescent="0.2">
      <c r="A1811" s="46" t="s">
        <v>13865</v>
      </c>
      <c r="B1811" s="47" t="s">
        <v>13866</v>
      </c>
      <c r="C1811" s="48" t="s">
        <v>17</v>
      </c>
      <c r="D1811" s="49">
        <v>549.91999999999996</v>
      </c>
      <c r="E1811" s="49">
        <v>44.08</v>
      </c>
      <c r="F1811" s="49">
        <v>594</v>
      </c>
      <c r="G1811" s="26">
        <v>15</v>
      </c>
    </row>
    <row r="1812" spans="1:7" x14ac:dyDescent="0.2">
      <c r="A1812" s="46" t="s">
        <v>13867</v>
      </c>
      <c r="B1812" s="47" t="s">
        <v>13868</v>
      </c>
      <c r="C1812" s="48" t="s">
        <v>17</v>
      </c>
      <c r="D1812" s="49">
        <v>777.74</v>
      </c>
      <c r="E1812" s="49">
        <v>38.340000000000003</v>
      </c>
      <c r="F1812" s="49">
        <v>816.08</v>
      </c>
      <c r="G1812" s="26">
        <v>15</v>
      </c>
    </row>
    <row r="1813" spans="1:7" ht="28.5" x14ac:dyDescent="0.2">
      <c r="A1813" s="46" t="s">
        <v>13869</v>
      </c>
      <c r="B1813" s="47" t="s">
        <v>13870</v>
      </c>
      <c r="C1813" s="48" t="s">
        <v>19</v>
      </c>
      <c r="D1813" s="49">
        <v>578.41999999999996</v>
      </c>
      <c r="E1813" s="49">
        <v>150.68</v>
      </c>
      <c r="F1813" s="49">
        <v>729.1</v>
      </c>
      <c r="G1813" s="26">
        <v>15</v>
      </c>
    </row>
    <row r="1814" spans="1:7" x14ac:dyDescent="0.2">
      <c r="A1814" s="46" t="s">
        <v>13871</v>
      </c>
      <c r="B1814" s="47" t="s">
        <v>13872</v>
      </c>
      <c r="C1814" s="48" t="s">
        <v>17</v>
      </c>
      <c r="D1814" s="49">
        <v>1443.69</v>
      </c>
      <c r="E1814" s="49">
        <v>90.74</v>
      </c>
      <c r="F1814" s="49">
        <v>1534.43</v>
      </c>
      <c r="G1814" s="26">
        <v>15</v>
      </c>
    </row>
    <row r="1815" spans="1:7" x14ac:dyDescent="0.2">
      <c r="A1815" s="46" t="s">
        <v>13873</v>
      </c>
      <c r="B1815" s="47" t="s">
        <v>13874</v>
      </c>
      <c r="C1815" s="48" t="s">
        <v>17</v>
      </c>
      <c r="D1815" s="49">
        <v>97.95</v>
      </c>
      <c r="E1815" s="49">
        <v>110.65</v>
      </c>
      <c r="F1815" s="49">
        <v>208.6</v>
      </c>
      <c r="G1815" s="26">
        <v>15</v>
      </c>
    </row>
    <row r="1816" spans="1:7" x14ac:dyDescent="0.2">
      <c r="A1816" s="46" t="s">
        <v>13875</v>
      </c>
      <c r="B1816" s="47" t="s">
        <v>13876</v>
      </c>
      <c r="C1816" s="48" t="s">
        <v>26</v>
      </c>
      <c r="D1816" s="49">
        <v>199.86</v>
      </c>
      <c r="E1816" s="49">
        <v>59.01</v>
      </c>
      <c r="F1816" s="49">
        <v>258.87</v>
      </c>
      <c r="G1816" s="26">
        <v>15</v>
      </c>
    </row>
    <row r="1817" spans="1:7" x14ac:dyDescent="0.2">
      <c r="A1817" s="46" t="s">
        <v>13877</v>
      </c>
      <c r="B1817" s="47" t="s">
        <v>13878</v>
      </c>
      <c r="C1817" s="48"/>
      <c r="D1817" s="49"/>
      <c r="E1817" s="49"/>
      <c r="F1817" s="49"/>
    </row>
    <row r="1818" spans="1:7" ht="28.5" x14ac:dyDescent="0.2">
      <c r="A1818" s="46" t="s">
        <v>13879</v>
      </c>
      <c r="B1818" s="47" t="s">
        <v>13880</v>
      </c>
      <c r="C1818" s="48" t="s">
        <v>19</v>
      </c>
      <c r="D1818" s="49">
        <v>106.7</v>
      </c>
      <c r="E1818" s="49">
        <v>176.66</v>
      </c>
      <c r="F1818" s="49">
        <v>283.36</v>
      </c>
      <c r="G1818" s="26">
        <v>15</v>
      </c>
    </row>
    <row r="1819" spans="1:7" ht="28.5" x14ac:dyDescent="0.2">
      <c r="A1819" s="46" t="s">
        <v>13881</v>
      </c>
      <c r="B1819" s="47" t="s">
        <v>13882</v>
      </c>
      <c r="C1819" s="48" t="s">
        <v>19</v>
      </c>
      <c r="D1819" s="49">
        <v>573.62</v>
      </c>
      <c r="E1819" s="49">
        <v>217.06</v>
      </c>
      <c r="F1819" s="49">
        <v>790.68</v>
      </c>
      <c r="G1819" s="26">
        <v>15</v>
      </c>
    </row>
    <row r="1820" spans="1:7" ht="28.5" x14ac:dyDescent="0.2">
      <c r="A1820" s="46" t="s">
        <v>13883</v>
      </c>
      <c r="B1820" s="47" t="s">
        <v>13884</v>
      </c>
      <c r="C1820" s="48" t="s">
        <v>19</v>
      </c>
      <c r="D1820" s="49">
        <v>2322.64</v>
      </c>
      <c r="E1820" s="49">
        <v>393.72</v>
      </c>
      <c r="F1820" s="49">
        <v>2716.36</v>
      </c>
      <c r="G1820" s="26">
        <v>15</v>
      </c>
    </row>
    <row r="1821" spans="1:7" ht="28.5" x14ac:dyDescent="0.2">
      <c r="A1821" s="46" t="s">
        <v>13885</v>
      </c>
      <c r="B1821" s="47" t="s">
        <v>13886</v>
      </c>
      <c r="C1821" s="48" t="s">
        <v>19</v>
      </c>
      <c r="D1821" s="49">
        <v>3014.32</v>
      </c>
      <c r="E1821" s="49">
        <v>1070</v>
      </c>
      <c r="F1821" s="49">
        <v>4084.32</v>
      </c>
      <c r="G1821" s="26">
        <v>15</v>
      </c>
    </row>
    <row r="1822" spans="1:7" ht="28.5" x14ac:dyDescent="0.2">
      <c r="A1822" s="46" t="s">
        <v>13887</v>
      </c>
      <c r="B1822" s="47" t="s">
        <v>13888</v>
      </c>
      <c r="C1822" s="48" t="s">
        <v>19</v>
      </c>
      <c r="D1822" s="49">
        <v>6194.88</v>
      </c>
      <c r="E1822" s="49">
        <v>2140</v>
      </c>
      <c r="F1822" s="49">
        <v>8334.8799999999992</v>
      </c>
      <c r="G1822" s="26">
        <v>15</v>
      </c>
    </row>
    <row r="1823" spans="1:7" ht="28.5" x14ac:dyDescent="0.2">
      <c r="A1823" s="46" t="s">
        <v>13889</v>
      </c>
      <c r="B1823" s="47" t="s">
        <v>13890</v>
      </c>
      <c r="C1823" s="48" t="s">
        <v>19</v>
      </c>
      <c r="D1823" s="49">
        <v>9129.0400000000009</v>
      </c>
      <c r="E1823" s="49">
        <v>2483.2800000000002</v>
      </c>
      <c r="F1823" s="49">
        <v>11612.32</v>
      </c>
      <c r="G1823" s="26">
        <v>15</v>
      </c>
    </row>
    <row r="1824" spans="1:7" x14ac:dyDescent="0.2">
      <c r="A1824" s="46" t="s">
        <v>13891</v>
      </c>
      <c r="B1824" s="47" t="s">
        <v>13892</v>
      </c>
      <c r="C1824" s="48"/>
      <c r="D1824" s="49"/>
      <c r="E1824" s="49"/>
      <c r="F1824" s="49"/>
    </row>
    <row r="1825" spans="1:7" ht="28.5" x14ac:dyDescent="0.2">
      <c r="A1825" s="46" t="s">
        <v>13893</v>
      </c>
      <c r="B1825" s="47" t="s">
        <v>13894</v>
      </c>
      <c r="C1825" s="48" t="s">
        <v>17</v>
      </c>
      <c r="D1825" s="49">
        <v>8.6999999999999993</v>
      </c>
      <c r="E1825" s="49">
        <v>8.82</v>
      </c>
      <c r="F1825" s="49">
        <v>17.52</v>
      </c>
      <c r="G1825" s="26">
        <v>15</v>
      </c>
    </row>
    <row r="1826" spans="1:7" ht="28.5" x14ac:dyDescent="0.2">
      <c r="A1826" s="46" t="s">
        <v>13895</v>
      </c>
      <c r="B1826" s="47" t="s">
        <v>13896</v>
      </c>
      <c r="C1826" s="48" t="s">
        <v>17</v>
      </c>
      <c r="D1826" s="49">
        <v>68.400000000000006</v>
      </c>
      <c r="E1826" s="49">
        <v>12.22</v>
      </c>
      <c r="F1826" s="49">
        <v>80.62</v>
      </c>
      <c r="G1826" s="26">
        <v>15</v>
      </c>
    </row>
    <row r="1827" spans="1:7" ht="28.5" x14ac:dyDescent="0.2">
      <c r="A1827" s="46" t="s">
        <v>13897</v>
      </c>
      <c r="B1827" s="47" t="s">
        <v>13898</v>
      </c>
      <c r="C1827" s="48" t="s">
        <v>26</v>
      </c>
      <c r="D1827" s="49">
        <v>10.55</v>
      </c>
      <c r="E1827" s="49"/>
      <c r="F1827" s="49">
        <v>10.55</v>
      </c>
      <c r="G1827" s="26">
        <v>15</v>
      </c>
    </row>
    <row r="1828" spans="1:7" x14ac:dyDescent="0.2">
      <c r="A1828" s="46" t="s">
        <v>13899</v>
      </c>
      <c r="B1828" s="47" t="s">
        <v>13900</v>
      </c>
      <c r="C1828" s="48" t="s">
        <v>17</v>
      </c>
      <c r="D1828" s="49">
        <v>1.51</v>
      </c>
      <c r="E1828" s="49">
        <v>18.53</v>
      </c>
      <c r="F1828" s="49">
        <v>20.04</v>
      </c>
      <c r="G1828" s="26">
        <v>15</v>
      </c>
    </row>
    <row r="1829" spans="1:7" x14ac:dyDescent="0.2">
      <c r="A1829" s="46" t="s">
        <v>13901</v>
      </c>
      <c r="B1829" s="47" t="s">
        <v>13902</v>
      </c>
      <c r="C1829" s="48" t="s">
        <v>17</v>
      </c>
      <c r="D1829" s="49">
        <v>1.6</v>
      </c>
      <c r="E1829" s="49">
        <v>24.84</v>
      </c>
      <c r="F1829" s="49">
        <v>26.44</v>
      </c>
      <c r="G1829" s="26">
        <v>15</v>
      </c>
    </row>
    <row r="1830" spans="1:7" ht="42.75" x14ac:dyDescent="0.2">
      <c r="A1830" s="46" t="s">
        <v>13903</v>
      </c>
      <c r="B1830" s="47" t="s">
        <v>13904</v>
      </c>
      <c r="C1830" s="48" t="s">
        <v>19</v>
      </c>
      <c r="D1830" s="49">
        <v>553.55999999999995</v>
      </c>
      <c r="E1830" s="49">
        <v>44.38</v>
      </c>
      <c r="F1830" s="49">
        <v>597.94000000000005</v>
      </c>
      <c r="G1830" s="26">
        <v>15</v>
      </c>
    </row>
    <row r="1831" spans="1:7" x14ac:dyDescent="0.2">
      <c r="A1831" s="46" t="s">
        <v>13905</v>
      </c>
      <c r="B1831" s="47" t="s">
        <v>13906</v>
      </c>
      <c r="C1831" s="48" t="s">
        <v>17</v>
      </c>
      <c r="D1831" s="49">
        <v>1525.79</v>
      </c>
      <c r="E1831" s="49">
        <v>25.18</v>
      </c>
      <c r="F1831" s="49">
        <v>1550.97</v>
      </c>
      <c r="G1831" s="26">
        <v>15</v>
      </c>
    </row>
    <row r="1832" spans="1:7" x14ac:dyDescent="0.2">
      <c r="A1832" s="46" t="s">
        <v>13907</v>
      </c>
      <c r="B1832" s="47" t="s">
        <v>13908</v>
      </c>
      <c r="C1832" s="48"/>
      <c r="D1832" s="49"/>
      <c r="E1832" s="49"/>
      <c r="F1832" s="49"/>
    </row>
    <row r="1833" spans="1:7" x14ac:dyDescent="0.2">
      <c r="A1833" s="46" t="s">
        <v>13909</v>
      </c>
      <c r="B1833" s="47" t="s">
        <v>13910</v>
      </c>
      <c r="C1833" s="48"/>
      <c r="D1833" s="49"/>
      <c r="E1833" s="49"/>
      <c r="F1833" s="49"/>
    </row>
    <row r="1834" spans="1:7" x14ac:dyDescent="0.2">
      <c r="A1834" s="46" t="s">
        <v>13911</v>
      </c>
      <c r="B1834" s="47" t="s">
        <v>13912</v>
      </c>
      <c r="C1834" s="48" t="s">
        <v>17</v>
      </c>
      <c r="D1834" s="49">
        <v>39.270000000000003</v>
      </c>
      <c r="E1834" s="49">
        <v>7.56</v>
      </c>
      <c r="F1834" s="49">
        <v>46.83</v>
      </c>
      <c r="G1834" s="26">
        <v>15</v>
      </c>
    </row>
    <row r="1835" spans="1:7" x14ac:dyDescent="0.2">
      <c r="A1835" s="46" t="s">
        <v>13913</v>
      </c>
      <c r="B1835" s="47" t="s">
        <v>13914</v>
      </c>
      <c r="C1835" s="48" t="s">
        <v>10564</v>
      </c>
      <c r="D1835" s="49">
        <v>2179.4299999999998</v>
      </c>
      <c r="E1835" s="49">
        <v>181.26</v>
      </c>
      <c r="F1835" s="49">
        <v>2360.69</v>
      </c>
      <c r="G1835" s="26">
        <v>15</v>
      </c>
    </row>
    <row r="1836" spans="1:7" x14ac:dyDescent="0.2">
      <c r="A1836" s="46" t="s">
        <v>13915</v>
      </c>
      <c r="B1836" s="47" t="s">
        <v>13916</v>
      </c>
      <c r="C1836" s="48" t="s">
        <v>10564</v>
      </c>
      <c r="D1836" s="49">
        <v>1765.63</v>
      </c>
      <c r="E1836" s="49">
        <v>181.26</v>
      </c>
      <c r="F1836" s="49">
        <v>1946.89</v>
      </c>
      <c r="G1836" s="26">
        <v>15</v>
      </c>
    </row>
    <row r="1837" spans="1:7" ht="28.5" x14ac:dyDescent="0.2">
      <c r="A1837" s="46" t="s">
        <v>13917</v>
      </c>
      <c r="B1837" s="47" t="s">
        <v>13918</v>
      </c>
      <c r="C1837" s="48" t="s">
        <v>17</v>
      </c>
      <c r="D1837" s="49">
        <v>182.01</v>
      </c>
      <c r="E1837" s="49">
        <v>37.299999999999997</v>
      </c>
      <c r="F1837" s="49">
        <v>219.31</v>
      </c>
      <c r="G1837" s="26">
        <v>15</v>
      </c>
    </row>
    <row r="1838" spans="1:7" x14ac:dyDescent="0.2">
      <c r="A1838" s="46" t="s">
        <v>13919</v>
      </c>
      <c r="B1838" s="47" t="s">
        <v>13920</v>
      </c>
      <c r="C1838" s="48"/>
      <c r="D1838" s="49"/>
      <c r="E1838" s="49"/>
      <c r="F1838" s="49"/>
    </row>
    <row r="1839" spans="1:7" ht="28.5" x14ac:dyDescent="0.2">
      <c r="A1839" s="46" t="s">
        <v>13921</v>
      </c>
      <c r="B1839" s="47" t="s">
        <v>13922</v>
      </c>
      <c r="C1839" s="48" t="s">
        <v>19</v>
      </c>
      <c r="D1839" s="49">
        <v>4699.9799999999996</v>
      </c>
      <c r="E1839" s="49">
        <v>106.65</v>
      </c>
      <c r="F1839" s="49">
        <v>4806.63</v>
      </c>
      <c r="G1839" s="26">
        <v>15</v>
      </c>
    </row>
    <row r="1840" spans="1:7" x14ac:dyDescent="0.2">
      <c r="A1840" s="46" t="s">
        <v>13923</v>
      </c>
      <c r="B1840" s="47" t="s">
        <v>13924</v>
      </c>
      <c r="C1840" s="48"/>
      <c r="D1840" s="49"/>
      <c r="E1840" s="49"/>
      <c r="F1840" s="49"/>
    </row>
    <row r="1841" spans="1:7" x14ac:dyDescent="0.2">
      <c r="A1841" s="46" t="s">
        <v>13925</v>
      </c>
      <c r="B1841" s="47" t="s">
        <v>13926</v>
      </c>
      <c r="C1841" s="48" t="s">
        <v>26</v>
      </c>
      <c r="D1841" s="49">
        <v>122.74</v>
      </c>
      <c r="E1841" s="49">
        <v>109.32</v>
      </c>
      <c r="F1841" s="49">
        <v>232.06</v>
      </c>
      <c r="G1841" s="26">
        <v>15</v>
      </c>
    </row>
    <row r="1842" spans="1:7" x14ac:dyDescent="0.2">
      <c r="A1842" s="46" t="s">
        <v>13927</v>
      </c>
      <c r="B1842" s="47" t="s">
        <v>13928</v>
      </c>
      <c r="C1842" s="48" t="s">
        <v>19</v>
      </c>
      <c r="D1842" s="49">
        <v>553.41999999999996</v>
      </c>
      <c r="E1842" s="49">
        <v>24.33</v>
      </c>
      <c r="F1842" s="49">
        <v>577.75</v>
      </c>
      <c r="G1842" s="26">
        <v>15</v>
      </c>
    </row>
    <row r="1843" spans="1:7" x14ac:dyDescent="0.2">
      <c r="A1843" s="46" t="s">
        <v>13929</v>
      </c>
      <c r="B1843" s="47" t="s">
        <v>13930</v>
      </c>
      <c r="C1843" s="48" t="s">
        <v>17</v>
      </c>
      <c r="D1843" s="49">
        <v>172.2</v>
      </c>
      <c r="E1843" s="49">
        <v>68.14</v>
      </c>
      <c r="F1843" s="49">
        <v>240.34</v>
      </c>
      <c r="G1843" s="26">
        <v>15</v>
      </c>
    </row>
    <row r="1844" spans="1:7" ht="28.5" x14ac:dyDescent="0.2">
      <c r="A1844" s="46" t="s">
        <v>13931</v>
      </c>
      <c r="B1844" s="47" t="s">
        <v>13932</v>
      </c>
      <c r="C1844" s="48" t="s">
        <v>19</v>
      </c>
      <c r="D1844" s="49">
        <v>615.77</v>
      </c>
      <c r="E1844" s="49">
        <v>34.22</v>
      </c>
      <c r="F1844" s="49">
        <v>649.99</v>
      </c>
      <c r="G1844" s="26">
        <v>15</v>
      </c>
    </row>
    <row r="1845" spans="1:7" ht="28.5" x14ac:dyDescent="0.2">
      <c r="A1845" s="46" t="s">
        <v>13933</v>
      </c>
      <c r="B1845" s="47" t="s">
        <v>13934</v>
      </c>
      <c r="C1845" s="48" t="s">
        <v>19</v>
      </c>
      <c r="D1845" s="49">
        <v>876.02</v>
      </c>
      <c r="E1845" s="49">
        <v>51.33</v>
      </c>
      <c r="F1845" s="49">
        <v>927.35</v>
      </c>
      <c r="G1845" s="26">
        <v>15</v>
      </c>
    </row>
    <row r="1846" spans="1:7" x14ac:dyDescent="0.2">
      <c r="A1846" s="46" t="s">
        <v>13935</v>
      </c>
      <c r="B1846" s="47" t="s">
        <v>13936</v>
      </c>
      <c r="C1846" s="48"/>
      <c r="D1846" s="49"/>
      <c r="E1846" s="49"/>
      <c r="F1846" s="49"/>
    </row>
    <row r="1847" spans="1:7" x14ac:dyDescent="0.2">
      <c r="A1847" s="46" t="s">
        <v>13937</v>
      </c>
      <c r="B1847" s="47" t="s">
        <v>13938</v>
      </c>
      <c r="C1847" s="48" t="s">
        <v>10564</v>
      </c>
      <c r="D1847" s="49">
        <v>5706.39</v>
      </c>
      <c r="E1847" s="49">
        <v>241.68</v>
      </c>
      <c r="F1847" s="49">
        <v>5948.07</v>
      </c>
      <c r="G1847" s="26">
        <v>15</v>
      </c>
    </row>
    <row r="1848" spans="1:7" x14ac:dyDescent="0.2">
      <c r="A1848" s="46" t="s">
        <v>13939</v>
      </c>
      <c r="B1848" s="47" t="s">
        <v>13940</v>
      </c>
      <c r="C1848" s="48" t="s">
        <v>10564</v>
      </c>
      <c r="D1848" s="49">
        <v>2997.79</v>
      </c>
      <c r="E1848" s="49">
        <v>241.68</v>
      </c>
      <c r="F1848" s="49">
        <v>3239.47</v>
      </c>
      <c r="G1848" s="26">
        <v>15</v>
      </c>
    </row>
    <row r="1849" spans="1:7" x14ac:dyDescent="0.2">
      <c r="A1849" s="46" t="s">
        <v>13941</v>
      </c>
      <c r="B1849" s="47" t="s">
        <v>13942</v>
      </c>
      <c r="C1849" s="48" t="s">
        <v>10564</v>
      </c>
      <c r="D1849" s="49">
        <v>1788.24</v>
      </c>
      <c r="E1849" s="49">
        <v>241.68</v>
      </c>
      <c r="F1849" s="49">
        <v>2029.92</v>
      </c>
      <c r="G1849" s="26">
        <v>15</v>
      </c>
    </row>
    <row r="1850" spans="1:7" x14ac:dyDescent="0.2">
      <c r="A1850" s="46" t="s">
        <v>13943</v>
      </c>
      <c r="B1850" s="47" t="s">
        <v>13944</v>
      </c>
      <c r="C1850" s="48" t="s">
        <v>10564</v>
      </c>
      <c r="D1850" s="49">
        <v>3866.98</v>
      </c>
      <c r="E1850" s="49">
        <v>241.68</v>
      </c>
      <c r="F1850" s="49">
        <v>4108.66</v>
      </c>
      <c r="G1850" s="26">
        <v>15</v>
      </c>
    </row>
    <row r="1851" spans="1:7" x14ac:dyDescent="0.2">
      <c r="A1851" s="46" t="s">
        <v>13945</v>
      </c>
      <c r="B1851" s="47" t="s">
        <v>13946</v>
      </c>
      <c r="C1851" s="48"/>
      <c r="D1851" s="49"/>
      <c r="E1851" s="49"/>
      <c r="F1851" s="49"/>
    </row>
    <row r="1852" spans="1:7" x14ac:dyDescent="0.2">
      <c r="A1852" s="46" t="s">
        <v>13947</v>
      </c>
      <c r="B1852" s="47" t="s">
        <v>13948</v>
      </c>
      <c r="C1852" s="48" t="s">
        <v>10564</v>
      </c>
      <c r="D1852" s="49">
        <v>6196.64</v>
      </c>
      <c r="E1852" s="49">
        <v>384.15</v>
      </c>
      <c r="F1852" s="49">
        <v>6580.79</v>
      </c>
      <c r="G1852" s="26">
        <v>15</v>
      </c>
    </row>
    <row r="1853" spans="1:7" x14ac:dyDescent="0.2">
      <c r="A1853" s="46" t="s">
        <v>13949</v>
      </c>
      <c r="B1853" s="47" t="s">
        <v>13950</v>
      </c>
      <c r="C1853" s="48" t="s">
        <v>10564</v>
      </c>
      <c r="D1853" s="49">
        <v>8467.59</v>
      </c>
      <c r="E1853" s="49">
        <v>384.15</v>
      </c>
      <c r="F1853" s="49">
        <v>8851.74</v>
      </c>
      <c r="G1853" s="26">
        <v>15</v>
      </c>
    </row>
    <row r="1854" spans="1:7" x14ac:dyDescent="0.2">
      <c r="A1854" s="46" t="s">
        <v>13951</v>
      </c>
      <c r="B1854" s="47" t="s">
        <v>13952</v>
      </c>
      <c r="C1854" s="48" t="s">
        <v>19</v>
      </c>
      <c r="D1854" s="49">
        <v>2809.84</v>
      </c>
      <c r="E1854" s="49">
        <v>56.73</v>
      </c>
      <c r="F1854" s="49">
        <v>2866.57</v>
      </c>
      <c r="G1854" s="26">
        <v>15</v>
      </c>
    </row>
    <row r="1855" spans="1:7" x14ac:dyDescent="0.2">
      <c r="A1855" s="46" t="s">
        <v>13953</v>
      </c>
      <c r="B1855" s="47" t="s">
        <v>13954</v>
      </c>
      <c r="C1855" s="48" t="s">
        <v>19</v>
      </c>
      <c r="D1855" s="49">
        <v>2052.89</v>
      </c>
      <c r="E1855" s="49">
        <v>56.73</v>
      </c>
      <c r="F1855" s="49">
        <v>2109.62</v>
      </c>
      <c r="G1855" s="26">
        <v>15</v>
      </c>
    </row>
    <row r="1856" spans="1:7" x14ac:dyDescent="0.2">
      <c r="A1856" s="46" t="s">
        <v>13955</v>
      </c>
      <c r="B1856" s="47" t="s">
        <v>13956</v>
      </c>
      <c r="C1856" s="48"/>
      <c r="D1856" s="49"/>
      <c r="E1856" s="49"/>
      <c r="F1856" s="49"/>
    </row>
    <row r="1857" spans="1:7" x14ac:dyDescent="0.2">
      <c r="A1857" s="46" t="s">
        <v>13957</v>
      </c>
      <c r="B1857" s="47" t="s">
        <v>13958</v>
      </c>
      <c r="C1857" s="48" t="s">
        <v>17</v>
      </c>
      <c r="D1857" s="49">
        <v>13.32</v>
      </c>
      <c r="E1857" s="49"/>
      <c r="F1857" s="49">
        <v>13.32</v>
      </c>
      <c r="G1857" s="26">
        <v>15</v>
      </c>
    </row>
    <row r="1858" spans="1:7" ht="28.5" x14ac:dyDescent="0.2">
      <c r="A1858" s="46" t="s">
        <v>13959</v>
      </c>
      <c r="B1858" s="47" t="s">
        <v>13960</v>
      </c>
      <c r="C1858" s="48" t="s">
        <v>19</v>
      </c>
      <c r="D1858" s="49">
        <v>1235.07</v>
      </c>
      <c r="E1858" s="49">
        <v>37.76</v>
      </c>
      <c r="F1858" s="49">
        <v>1272.83</v>
      </c>
      <c r="G1858" s="26">
        <v>15</v>
      </c>
    </row>
    <row r="1859" spans="1:7" x14ac:dyDescent="0.2">
      <c r="A1859" s="46" t="s">
        <v>13961</v>
      </c>
      <c r="B1859" s="47" t="s">
        <v>13962</v>
      </c>
      <c r="C1859" s="48"/>
      <c r="D1859" s="49"/>
      <c r="E1859" s="49"/>
      <c r="F1859" s="49"/>
    </row>
    <row r="1860" spans="1:7" x14ac:dyDescent="0.2">
      <c r="A1860" s="46" t="s">
        <v>13963</v>
      </c>
      <c r="B1860" s="47" t="s">
        <v>13964</v>
      </c>
      <c r="C1860" s="48"/>
      <c r="D1860" s="49"/>
      <c r="E1860" s="49"/>
      <c r="F1860" s="49"/>
    </row>
    <row r="1861" spans="1:7" ht="28.5" x14ac:dyDescent="0.2">
      <c r="A1861" s="46" t="s">
        <v>13965</v>
      </c>
      <c r="B1861" s="47" t="s">
        <v>13966</v>
      </c>
      <c r="C1861" s="48" t="s">
        <v>10564</v>
      </c>
      <c r="D1861" s="49">
        <v>160305.66</v>
      </c>
      <c r="E1861" s="49">
        <v>295.58</v>
      </c>
      <c r="F1861" s="49">
        <v>160601.24</v>
      </c>
      <c r="G1861" s="26">
        <v>15</v>
      </c>
    </row>
    <row r="1862" spans="1:7" ht="28.5" x14ac:dyDescent="0.2">
      <c r="A1862" s="46" t="s">
        <v>13967</v>
      </c>
      <c r="B1862" s="47" t="s">
        <v>13968</v>
      </c>
      <c r="C1862" s="48" t="s">
        <v>10564</v>
      </c>
      <c r="D1862" s="49">
        <v>136088.1</v>
      </c>
      <c r="E1862" s="49">
        <v>295.58</v>
      </c>
      <c r="F1862" s="49">
        <v>136383.67999999999</v>
      </c>
      <c r="G1862" s="26">
        <v>15</v>
      </c>
    </row>
    <row r="1863" spans="1:7" x14ac:dyDescent="0.2">
      <c r="A1863" s="46" t="s">
        <v>13969</v>
      </c>
      <c r="B1863" s="47" t="s">
        <v>13970</v>
      </c>
      <c r="C1863" s="48"/>
      <c r="D1863" s="49"/>
      <c r="E1863" s="49"/>
      <c r="F1863" s="49"/>
    </row>
    <row r="1864" spans="1:7" ht="28.5" x14ac:dyDescent="0.2">
      <c r="A1864" s="46" t="s">
        <v>13971</v>
      </c>
      <c r="B1864" s="47" t="s">
        <v>13972</v>
      </c>
      <c r="C1864" s="48" t="s">
        <v>19</v>
      </c>
      <c r="D1864" s="49">
        <v>137.44999999999999</v>
      </c>
      <c r="E1864" s="49">
        <v>193.21</v>
      </c>
      <c r="F1864" s="49">
        <v>330.66</v>
      </c>
      <c r="G1864" s="26">
        <v>15</v>
      </c>
    </row>
    <row r="1865" spans="1:7" ht="28.5" x14ac:dyDescent="0.2">
      <c r="A1865" s="46" t="s">
        <v>13973</v>
      </c>
      <c r="B1865" s="47" t="s">
        <v>13974</v>
      </c>
      <c r="C1865" s="48" t="s">
        <v>19</v>
      </c>
      <c r="D1865" s="49">
        <v>238.26</v>
      </c>
      <c r="E1865" s="49">
        <v>193.21</v>
      </c>
      <c r="F1865" s="49">
        <v>431.47</v>
      </c>
      <c r="G1865" s="26">
        <v>15</v>
      </c>
    </row>
    <row r="1866" spans="1:7" ht="28.5" x14ac:dyDescent="0.2">
      <c r="A1866" s="46" t="s">
        <v>13975</v>
      </c>
      <c r="B1866" s="47" t="s">
        <v>13976</v>
      </c>
      <c r="C1866" s="48" t="s">
        <v>19</v>
      </c>
      <c r="D1866" s="49">
        <v>1158.6199999999999</v>
      </c>
      <c r="E1866" s="49">
        <v>223.32</v>
      </c>
      <c r="F1866" s="49">
        <v>1381.94</v>
      </c>
      <c r="G1866" s="26">
        <v>15</v>
      </c>
    </row>
    <row r="1867" spans="1:7" ht="28.5" x14ac:dyDescent="0.2">
      <c r="A1867" s="46" t="s">
        <v>13977</v>
      </c>
      <c r="B1867" s="47" t="s">
        <v>13978</v>
      </c>
      <c r="C1867" s="48" t="s">
        <v>19</v>
      </c>
      <c r="D1867" s="49">
        <v>2683.2</v>
      </c>
      <c r="E1867" s="49">
        <v>223.32</v>
      </c>
      <c r="F1867" s="49">
        <v>2906.52</v>
      </c>
      <c r="G1867" s="26">
        <v>15</v>
      </c>
    </row>
    <row r="1868" spans="1:7" ht="28.5" x14ac:dyDescent="0.2">
      <c r="A1868" s="46" t="s">
        <v>13979</v>
      </c>
      <c r="B1868" s="47" t="s">
        <v>13980</v>
      </c>
      <c r="C1868" s="48" t="s">
        <v>19</v>
      </c>
      <c r="D1868" s="49">
        <v>1875.84</v>
      </c>
      <c r="E1868" s="49">
        <v>223.32</v>
      </c>
      <c r="F1868" s="49">
        <v>2099.16</v>
      </c>
      <c r="G1868" s="26">
        <v>15</v>
      </c>
    </row>
    <row r="1869" spans="1:7" ht="28.5" x14ac:dyDescent="0.2">
      <c r="A1869" s="46" t="s">
        <v>13981</v>
      </c>
      <c r="B1869" s="47" t="s">
        <v>13982</v>
      </c>
      <c r="C1869" s="48" t="s">
        <v>19</v>
      </c>
      <c r="D1869" s="49">
        <v>606</v>
      </c>
      <c r="E1869" s="49">
        <v>167.49</v>
      </c>
      <c r="F1869" s="49">
        <v>773.49</v>
      </c>
      <c r="G1869" s="26">
        <v>15</v>
      </c>
    </row>
    <row r="1870" spans="1:7" ht="28.5" x14ac:dyDescent="0.2">
      <c r="A1870" s="46" t="s">
        <v>13983</v>
      </c>
      <c r="B1870" s="47" t="s">
        <v>13984</v>
      </c>
      <c r="C1870" s="48" t="s">
        <v>19</v>
      </c>
      <c r="D1870" s="49">
        <v>1704.1</v>
      </c>
      <c r="E1870" s="49">
        <v>232.48</v>
      </c>
      <c r="F1870" s="49">
        <v>1936.58</v>
      </c>
      <c r="G1870" s="26">
        <v>15</v>
      </c>
    </row>
    <row r="1871" spans="1:7" ht="28.5" x14ac:dyDescent="0.2">
      <c r="A1871" s="46" t="s">
        <v>13985</v>
      </c>
      <c r="B1871" s="47" t="s">
        <v>13986</v>
      </c>
      <c r="C1871" s="48" t="s">
        <v>19</v>
      </c>
      <c r="D1871" s="49">
        <v>1093.29</v>
      </c>
      <c r="E1871" s="49">
        <v>223.32</v>
      </c>
      <c r="F1871" s="49">
        <v>1316.61</v>
      </c>
      <c r="G1871" s="26">
        <v>15</v>
      </c>
    </row>
    <row r="1872" spans="1:7" ht="28.5" x14ac:dyDescent="0.2">
      <c r="A1872" s="46" t="s">
        <v>13987</v>
      </c>
      <c r="B1872" s="47" t="s">
        <v>13988</v>
      </c>
      <c r="C1872" s="48" t="s">
        <v>19</v>
      </c>
      <c r="D1872" s="49">
        <v>126.74</v>
      </c>
      <c r="E1872" s="49">
        <v>111.66</v>
      </c>
      <c r="F1872" s="49">
        <v>238.4</v>
      </c>
      <c r="G1872" s="26">
        <v>15</v>
      </c>
    </row>
    <row r="1873" spans="1:7" ht="28.5" x14ac:dyDescent="0.2">
      <c r="A1873" s="46" t="s">
        <v>13989</v>
      </c>
      <c r="B1873" s="47" t="s">
        <v>13990</v>
      </c>
      <c r="C1873" s="48" t="s">
        <v>19</v>
      </c>
      <c r="D1873" s="49">
        <v>196.9</v>
      </c>
      <c r="E1873" s="49">
        <v>193.21</v>
      </c>
      <c r="F1873" s="49">
        <v>390.11</v>
      </c>
      <c r="G1873" s="26">
        <v>15</v>
      </c>
    </row>
    <row r="1874" spans="1:7" x14ac:dyDescent="0.2">
      <c r="A1874" s="46" t="s">
        <v>13991</v>
      </c>
      <c r="B1874" s="47" t="s">
        <v>13992</v>
      </c>
      <c r="C1874" s="48" t="s">
        <v>19</v>
      </c>
      <c r="D1874" s="49">
        <v>745.33</v>
      </c>
      <c r="E1874" s="49">
        <v>223.32</v>
      </c>
      <c r="F1874" s="49">
        <v>968.65</v>
      </c>
      <c r="G1874" s="26">
        <v>15</v>
      </c>
    </row>
    <row r="1875" spans="1:7" x14ac:dyDescent="0.2">
      <c r="A1875" s="46" t="s">
        <v>13993</v>
      </c>
      <c r="B1875" s="47" t="s">
        <v>13994</v>
      </c>
      <c r="C1875" s="48"/>
      <c r="D1875" s="49"/>
      <c r="E1875" s="49"/>
      <c r="F1875" s="49"/>
    </row>
    <row r="1876" spans="1:7" x14ac:dyDescent="0.2">
      <c r="A1876" s="46" t="s">
        <v>13995</v>
      </c>
      <c r="B1876" s="47" t="s">
        <v>13996</v>
      </c>
      <c r="C1876" s="48" t="s">
        <v>19</v>
      </c>
      <c r="D1876" s="49">
        <v>35.49</v>
      </c>
      <c r="E1876" s="49">
        <v>16.75</v>
      </c>
      <c r="F1876" s="49">
        <v>52.24</v>
      </c>
      <c r="G1876" s="26">
        <v>15</v>
      </c>
    </row>
    <row r="1877" spans="1:7" x14ac:dyDescent="0.2">
      <c r="A1877" s="46" t="s">
        <v>13997</v>
      </c>
      <c r="B1877" s="47" t="s">
        <v>13998</v>
      </c>
      <c r="C1877" s="48" t="s">
        <v>19</v>
      </c>
      <c r="D1877" s="49">
        <v>52.85</v>
      </c>
      <c r="E1877" s="49">
        <v>16.75</v>
      </c>
      <c r="F1877" s="49">
        <v>69.599999999999994</v>
      </c>
      <c r="G1877" s="26">
        <v>15</v>
      </c>
    </row>
    <row r="1878" spans="1:7" x14ac:dyDescent="0.2">
      <c r="A1878" s="46" t="s">
        <v>13999</v>
      </c>
      <c r="B1878" s="47" t="s">
        <v>14000</v>
      </c>
      <c r="C1878" s="48" t="s">
        <v>19</v>
      </c>
      <c r="D1878" s="49">
        <v>90.4</v>
      </c>
      <c r="E1878" s="49">
        <v>16.75</v>
      </c>
      <c r="F1878" s="49">
        <v>107.15</v>
      </c>
      <c r="G1878" s="26">
        <v>15</v>
      </c>
    </row>
    <row r="1879" spans="1:7" x14ac:dyDescent="0.2">
      <c r="A1879" s="46" t="s">
        <v>14001</v>
      </c>
      <c r="B1879" s="47" t="s">
        <v>14002</v>
      </c>
      <c r="C1879" s="48" t="s">
        <v>19</v>
      </c>
      <c r="D1879" s="49">
        <v>122.77</v>
      </c>
      <c r="E1879" s="49">
        <v>16.75</v>
      </c>
      <c r="F1879" s="49">
        <v>139.52000000000001</v>
      </c>
      <c r="G1879" s="26">
        <v>15</v>
      </c>
    </row>
    <row r="1880" spans="1:7" x14ac:dyDescent="0.2">
      <c r="A1880" s="46" t="s">
        <v>14003</v>
      </c>
      <c r="B1880" s="47" t="s">
        <v>14004</v>
      </c>
      <c r="C1880" s="48"/>
      <c r="D1880" s="49"/>
      <c r="E1880" s="49"/>
      <c r="F1880" s="49"/>
    </row>
    <row r="1881" spans="1:7" x14ac:dyDescent="0.2">
      <c r="A1881" s="46" t="s">
        <v>14005</v>
      </c>
      <c r="B1881" s="47" t="s">
        <v>14006</v>
      </c>
      <c r="C1881" s="48" t="s">
        <v>19</v>
      </c>
      <c r="D1881" s="49">
        <v>45.84</v>
      </c>
      <c r="E1881" s="49">
        <v>11.16</v>
      </c>
      <c r="F1881" s="49">
        <v>57</v>
      </c>
      <c r="G1881" s="26">
        <v>15</v>
      </c>
    </row>
    <row r="1882" spans="1:7" x14ac:dyDescent="0.2">
      <c r="A1882" s="46" t="s">
        <v>14007</v>
      </c>
      <c r="B1882" s="47" t="s">
        <v>14008</v>
      </c>
      <c r="C1882" s="48" t="s">
        <v>19</v>
      </c>
      <c r="D1882" s="49">
        <v>90.26</v>
      </c>
      <c r="E1882" s="49">
        <v>11.16</v>
      </c>
      <c r="F1882" s="49">
        <v>101.42</v>
      </c>
      <c r="G1882" s="26">
        <v>15</v>
      </c>
    </row>
    <row r="1883" spans="1:7" x14ac:dyDescent="0.2">
      <c r="A1883" s="46" t="s">
        <v>14009</v>
      </c>
      <c r="B1883" s="47" t="s">
        <v>14010</v>
      </c>
      <c r="C1883" s="48" t="s">
        <v>19</v>
      </c>
      <c r="D1883" s="49">
        <v>80.510000000000005</v>
      </c>
      <c r="E1883" s="49">
        <v>41.87</v>
      </c>
      <c r="F1883" s="49">
        <v>122.38</v>
      </c>
      <c r="G1883" s="26">
        <v>15</v>
      </c>
    </row>
    <row r="1884" spans="1:7" x14ac:dyDescent="0.2">
      <c r="A1884" s="46" t="s">
        <v>14011</v>
      </c>
      <c r="B1884" s="47" t="s">
        <v>14012</v>
      </c>
      <c r="C1884" s="48" t="s">
        <v>19</v>
      </c>
      <c r="D1884" s="49">
        <v>154.82</v>
      </c>
      <c r="E1884" s="49">
        <v>11.16</v>
      </c>
      <c r="F1884" s="49">
        <v>165.98</v>
      </c>
      <c r="G1884" s="26">
        <v>15</v>
      </c>
    </row>
    <row r="1885" spans="1:7" x14ac:dyDescent="0.2">
      <c r="A1885" s="46" t="s">
        <v>14013</v>
      </c>
      <c r="B1885" s="47" t="s">
        <v>14014</v>
      </c>
      <c r="C1885" s="48" t="s">
        <v>19</v>
      </c>
      <c r="D1885" s="49">
        <v>210.25</v>
      </c>
      <c r="E1885" s="49">
        <v>11.16</v>
      </c>
      <c r="F1885" s="49">
        <v>221.41</v>
      </c>
      <c r="G1885" s="26">
        <v>15</v>
      </c>
    </row>
    <row r="1886" spans="1:7" x14ac:dyDescent="0.2">
      <c r="A1886" s="46" t="s">
        <v>14015</v>
      </c>
      <c r="B1886" s="47" t="s">
        <v>14016</v>
      </c>
      <c r="C1886" s="48"/>
      <c r="D1886" s="49"/>
      <c r="E1886" s="49"/>
      <c r="F1886" s="49"/>
    </row>
    <row r="1887" spans="1:7" ht="28.5" x14ac:dyDescent="0.2">
      <c r="A1887" s="46" t="s">
        <v>14017</v>
      </c>
      <c r="B1887" s="47" t="s">
        <v>14018</v>
      </c>
      <c r="C1887" s="48" t="s">
        <v>10564</v>
      </c>
      <c r="D1887" s="49">
        <v>526.51</v>
      </c>
      <c r="E1887" s="49">
        <v>27.92</v>
      </c>
      <c r="F1887" s="49">
        <v>554.42999999999995</v>
      </c>
      <c r="G1887" s="26">
        <v>15</v>
      </c>
    </row>
    <row r="1888" spans="1:7" ht="28.5" x14ac:dyDescent="0.2">
      <c r="A1888" s="46" t="s">
        <v>14019</v>
      </c>
      <c r="B1888" s="47" t="s">
        <v>14020</v>
      </c>
      <c r="C1888" s="48" t="s">
        <v>10564</v>
      </c>
      <c r="D1888" s="49">
        <v>446.04</v>
      </c>
      <c r="E1888" s="49">
        <v>27.92</v>
      </c>
      <c r="F1888" s="49">
        <v>473.96</v>
      </c>
      <c r="G1888" s="26">
        <v>15</v>
      </c>
    </row>
    <row r="1889" spans="1:7" x14ac:dyDescent="0.2">
      <c r="A1889" s="46" t="s">
        <v>14021</v>
      </c>
      <c r="B1889" s="47" t="s">
        <v>14022</v>
      </c>
      <c r="C1889" s="48"/>
      <c r="D1889" s="49"/>
      <c r="E1889" s="49"/>
      <c r="F1889" s="49"/>
    </row>
    <row r="1890" spans="1:7" ht="28.5" x14ac:dyDescent="0.2">
      <c r="A1890" s="46" t="s">
        <v>14023</v>
      </c>
      <c r="B1890" s="47" t="s">
        <v>14024</v>
      </c>
      <c r="C1890" s="48" t="s">
        <v>19</v>
      </c>
      <c r="D1890" s="49">
        <v>246.51</v>
      </c>
      <c r="E1890" s="49">
        <v>26.18</v>
      </c>
      <c r="F1890" s="49">
        <v>272.69</v>
      </c>
      <c r="G1890" s="26">
        <v>15</v>
      </c>
    </row>
    <row r="1891" spans="1:7" ht="28.5" x14ac:dyDescent="0.2">
      <c r="A1891" s="46" t="s">
        <v>14025</v>
      </c>
      <c r="B1891" s="47" t="s">
        <v>14026</v>
      </c>
      <c r="C1891" s="48" t="s">
        <v>19</v>
      </c>
      <c r="D1891" s="49">
        <v>217.19</v>
      </c>
      <c r="E1891" s="49">
        <v>26.18</v>
      </c>
      <c r="F1891" s="49">
        <v>243.37</v>
      </c>
      <c r="G1891" s="26">
        <v>15</v>
      </c>
    </row>
    <row r="1892" spans="1:7" ht="28.5" x14ac:dyDescent="0.2">
      <c r="A1892" s="46" t="s">
        <v>14027</v>
      </c>
      <c r="B1892" s="47" t="s">
        <v>14028</v>
      </c>
      <c r="C1892" s="48" t="s">
        <v>19</v>
      </c>
      <c r="D1892" s="49">
        <v>252.64</v>
      </c>
      <c r="E1892" s="49">
        <v>26.18</v>
      </c>
      <c r="F1892" s="49">
        <v>278.82</v>
      </c>
      <c r="G1892" s="26">
        <v>15</v>
      </c>
    </row>
    <row r="1893" spans="1:7" ht="28.5" x14ac:dyDescent="0.2">
      <c r="A1893" s="46" t="s">
        <v>14029</v>
      </c>
      <c r="B1893" s="47" t="s">
        <v>14030</v>
      </c>
      <c r="C1893" s="48" t="s">
        <v>19</v>
      </c>
      <c r="D1893" s="49">
        <v>217.23</v>
      </c>
      <c r="E1893" s="49">
        <v>26.18</v>
      </c>
      <c r="F1893" s="49">
        <v>243.41</v>
      </c>
      <c r="G1893" s="26">
        <v>15</v>
      </c>
    </row>
    <row r="1894" spans="1:7" x14ac:dyDescent="0.2">
      <c r="A1894" s="46" t="s">
        <v>14031</v>
      </c>
      <c r="B1894" s="47" t="s">
        <v>14032</v>
      </c>
      <c r="C1894" s="48"/>
      <c r="D1894" s="49"/>
      <c r="E1894" s="49"/>
      <c r="F1894" s="49"/>
    </row>
    <row r="1895" spans="1:7" ht="28.5" x14ac:dyDescent="0.2">
      <c r="A1895" s="46" t="s">
        <v>14033</v>
      </c>
      <c r="B1895" s="47" t="s">
        <v>14034</v>
      </c>
      <c r="C1895" s="48" t="s">
        <v>19</v>
      </c>
      <c r="D1895" s="49">
        <v>208932.47</v>
      </c>
      <c r="E1895" s="49">
        <v>2148.88</v>
      </c>
      <c r="F1895" s="49">
        <v>211081.35</v>
      </c>
      <c r="G1895" s="26">
        <v>15</v>
      </c>
    </row>
    <row r="1896" spans="1:7" ht="28.5" x14ac:dyDescent="0.2">
      <c r="A1896" s="46" t="s">
        <v>14035</v>
      </c>
      <c r="B1896" s="47" t="s">
        <v>14036</v>
      </c>
      <c r="C1896" s="48" t="s">
        <v>19</v>
      </c>
      <c r="D1896" s="49">
        <v>236344.09</v>
      </c>
      <c r="E1896" s="49">
        <v>2148.88</v>
      </c>
      <c r="F1896" s="49">
        <v>238492.97</v>
      </c>
      <c r="G1896" s="26">
        <v>15</v>
      </c>
    </row>
    <row r="1897" spans="1:7" ht="28.5" x14ac:dyDescent="0.2">
      <c r="A1897" s="46" t="s">
        <v>14037</v>
      </c>
      <c r="B1897" s="47" t="s">
        <v>14038</v>
      </c>
      <c r="C1897" s="48" t="s">
        <v>19</v>
      </c>
      <c r="D1897" s="49">
        <v>104026.06</v>
      </c>
      <c r="E1897" s="49">
        <v>2148.88</v>
      </c>
      <c r="F1897" s="49">
        <v>106174.94</v>
      </c>
      <c r="G1897" s="26">
        <v>15</v>
      </c>
    </row>
    <row r="1898" spans="1:7" ht="28.5" x14ac:dyDescent="0.2">
      <c r="A1898" s="46" t="s">
        <v>14039</v>
      </c>
      <c r="B1898" s="47" t="s">
        <v>14040</v>
      </c>
      <c r="C1898" s="48" t="s">
        <v>19</v>
      </c>
      <c r="D1898" s="49">
        <v>122412.5</v>
      </c>
      <c r="E1898" s="49">
        <v>2148.88</v>
      </c>
      <c r="F1898" s="49">
        <v>124561.38</v>
      </c>
      <c r="G1898" s="26">
        <v>15</v>
      </c>
    </row>
    <row r="1899" spans="1:7" ht="28.5" x14ac:dyDescent="0.2">
      <c r="A1899" s="46" t="s">
        <v>14041</v>
      </c>
      <c r="B1899" s="47" t="s">
        <v>14042</v>
      </c>
      <c r="C1899" s="48" t="s">
        <v>19</v>
      </c>
      <c r="D1899" s="49">
        <v>97275.09</v>
      </c>
      <c r="E1899" s="49">
        <v>1146.7</v>
      </c>
      <c r="F1899" s="49">
        <v>98421.79</v>
      </c>
      <c r="G1899" s="26">
        <v>15</v>
      </c>
    </row>
    <row r="1900" spans="1:7" ht="28.5" x14ac:dyDescent="0.2">
      <c r="A1900" s="46" t="s">
        <v>14043</v>
      </c>
      <c r="B1900" s="47" t="s">
        <v>14044</v>
      </c>
      <c r="C1900" s="48" t="s">
        <v>19</v>
      </c>
      <c r="D1900" s="49">
        <v>148281.94</v>
      </c>
      <c r="E1900" s="49">
        <v>2148.88</v>
      </c>
      <c r="F1900" s="49">
        <v>150430.82</v>
      </c>
      <c r="G1900" s="26">
        <v>15</v>
      </c>
    </row>
    <row r="1901" spans="1:7" ht="28.5" x14ac:dyDescent="0.2">
      <c r="A1901" s="46" t="s">
        <v>14045</v>
      </c>
      <c r="B1901" s="47" t="s">
        <v>14046</v>
      </c>
      <c r="C1901" s="48" t="s">
        <v>19</v>
      </c>
      <c r="D1901" s="49">
        <v>486239.34</v>
      </c>
      <c r="E1901" s="49">
        <v>2378.2199999999998</v>
      </c>
      <c r="F1901" s="49">
        <v>488617.56</v>
      </c>
      <c r="G1901" s="26">
        <v>15</v>
      </c>
    </row>
    <row r="1902" spans="1:7" ht="28.5" x14ac:dyDescent="0.2">
      <c r="A1902" s="46" t="s">
        <v>14047</v>
      </c>
      <c r="B1902" s="47" t="s">
        <v>14048</v>
      </c>
      <c r="C1902" s="48" t="s">
        <v>19</v>
      </c>
      <c r="D1902" s="49">
        <v>150540.10999999999</v>
      </c>
      <c r="E1902" s="49">
        <v>2148.88</v>
      </c>
      <c r="F1902" s="49">
        <v>152688.99</v>
      </c>
      <c r="G1902" s="26">
        <v>15</v>
      </c>
    </row>
    <row r="1903" spans="1:7" ht="28.5" x14ac:dyDescent="0.2">
      <c r="A1903" s="46" t="s">
        <v>14049</v>
      </c>
      <c r="B1903" s="47" t="s">
        <v>14050</v>
      </c>
      <c r="C1903" s="48" t="s">
        <v>19</v>
      </c>
      <c r="D1903" s="49">
        <v>441400.69</v>
      </c>
      <c r="E1903" s="49">
        <v>2357.08</v>
      </c>
      <c r="F1903" s="49">
        <v>443757.77</v>
      </c>
      <c r="G1903" s="26">
        <v>15</v>
      </c>
    </row>
    <row r="1904" spans="1:7" ht="28.5" x14ac:dyDescent="0.2">
      <c r="A1904" s="46" t="s">
        <v>14051</v>
      </c>
      <c r="B1904" s="47" t="s">
        <v>14052</v>
      </c>
      <c r="C1904" s="48" t="s">
        <v>19</v>
      </c>
      <c r="D1904" s="49">
        <v>403212.47</v>
      </c>
      <c r="E1904" s="49">
        <v>2378.2199999999998</v>
      </c>
      <c r="F1904" s="49">
        <v>405590.69</v>
      </c>
      <c r="G1904" s="26">
        <v>15</v>
      </c>
    </row>
    <row r="1905" spans="1:7" x14ac:dyDescent="0.2">
      <c r="A1905" s="46" t="s">
        <v>14053</v>
      </c>
      <c r="B1905" s="47" t="s">
        <v>14054</v>
      </c>
      <c r="C1905" s="48"/>
      <c r="D1905" s="49"/>
      <c r="E1905" s="49"/>
      <c r="F1905" s="49"/>
    </row>
    <row r="1906" spans="1:7" ht="28.5" x14ac:dyDescent="0.2">
      <c r="A1906" s="46" t="s">
        <v>14055</v>
      </c>
      <c r="B1906" s="47" t="s">
        <v>14056</v>
      </c>
      <c r="C1906" s="48" t="s">
        <v>19</v>
      </c>
      <c r="D1906" s="49">
        <v>41849.94</v>
      </c>
      <c r="E1906" s="49">
        <v>1146.7</v>
      </c>
      <c r="F1906" s="49">
        <v>42996.639999999999</v>
      </c>
      <c r="G1906" s="26">
        <v>15</v>
      </c>
    </row>
    <row r="1907" spans="1:7" ht="28.5" x14ac:dyDescent="0.2">
      <c r="A1907" s="46" t="s">
        <v>14057</v>
      </c>
      <c r="B1907" s="47" t="s">
        <v>14058</v>
      </c>
      <c r="C1907" s="48" t="s">
        <v>19</v>
      </c>
      <c r="D1907" s="49">
        <v>30571.95</v>
      </c>
      <c r="E1907" s="49">
        <v>1146.7</v>
      </c>
      <c r="F1907" s="49">
        <v>31718.65</v>
      </c>
      <c r="G1907" s="26">
        <v>15</v>
      </c>
    </row>
    <row r="1908" spans="1:7" ht="28.5" x14ac:dyDescent="0.2">
      <c r="A1908" s="46" t="s">
        <v>14059</v>
      </c>
      <c r="B1908" s="47" t="s">
        <v>14060</v>
      </c>
      <c r="C1908" s="48" t="s">
        <v>19</v>
      </c>
      <c r="D1908" s="49">
        <v>83399.78</v>
      </c>
      <c r="E1908" s="49">
        <v>1834.72</v>
      </c>
      <c r="F1908" s="49">
        <v>85234.5</v>
      </c>
      <c r="G1908" s="26">
        <v>15</v>
      </c>
    </row>
    <row r="1909" spans="1:7" ht="28.5" x14ac:dyDescent="0.2">
      <c r="A1909" s="46" t="s">
        <v>14061</v>
      </c>
      <c r="B1909" s="47" t="s">
        <v>14062</v>
      </c>
      <c r="C1909" s="48" t="s">
        <v>19</v>
      </c>
      <c r="D1909" s="49">
        <v>128335.28</v>
      </c>
      <c r="E1909" s="49">
        <v>1834.72</v>
      </c>
      <c r="F1909" s="49">
        <v>130170</v>
      </c>
      <c r="G1909" s="26">
        <v>15</v>
      </c>
    </row>
    <row r="1910" spans="1:7" ht="28.5" x14ac:dyDescent="0.2">
      <c r="A1910" s="46" t="s">
        <v>14063</v>
      </c>
      <c r="B1910" s="47" t="s">
        <v>14064</v>
      </c>
      <c r="C1910" s="48" t="s">
        <v>19</v>
      </c>
      <c r="D1910" s="49">
        <v>5228.5600000000004</v>
      </c>
      <c r="E1910" s="49">
        <v>458.68</v>
      </c>
      <c r="F1910" s="49">
        <v>5687.24</v>
      </c>
      <c r="G1910" s="26">
        <v>15</v>
      </c>
    </row>
    <row r="1911" spans="1:7" ht="28.5" x14ac:dyDescent="0.2">
      <c r="A1911" s="46" t="s">
        <v>14065</v>
      </c>
      <c r="B1911" s="47" t="s">
        <v>14066</v>
      </c>
      <c r="C1911" s="48" t="s">
        <v>19</v>
      </c>
      <c r="D1911" s="49">
        <v>6609.29</v>
      </c>
      <c r="E1911" s="49">
        <v>458.68</v>
      </c>
      <c r="F1911" s="49">
        <v>7067.97</v>
      </c>
      <c r="G1911" s="26">
        <v>15</v>
      </c>
    </row>
    <row r="1912" spans="1:7" ht="28.5" x14ac:dyDescent="0.2">
      <c r="A1912" s="46" t="s">
        <v>14067</v>
      </c>
      <c r="B1912" s="47" t="s">
        <v>14068</v>
      </c>
      <c r="C1912" s="48" t="s">
        <v>19</v>
      </c>
      <c r="D1912" s="49">
        <v>22019.39</v>
      </c>
      <c r="E1912" s="49">
        <v>1146.7</v>
      </c>
      <c r="F1912" s="49">
        <v>23166.09</v>
      </c>
      <c r="G1912" s="26">
        <v>15</v>
      </c>
    </row>
    <row r="1913" spans="1:7" ht="28.5" x14ac:dyDescent="0.2">
      <c r="A1913" s="46" t="s">
        <v>14069</v>
      </c>
      <c r="B1913" s="47" t="s">
        <v>14070</v>
      </c>
      <c r="C1913" s="48" t="s">
        <v>19</v>
      </c>
      <c r="D1913" s="49">
        <v>49804.98</v>
      </c>
      <c r="E1913" s="49">
        <v>1146.7</v>
      </c>
      <c r="F1913" s="49">
        <v>50951.68</v>
      </c>
      <c r="G1913" s="26">
        <v>15</v>
      </c>
    </row>
    <row r="1914" spans="1:7" ht="28.5" x14ac:dyDescent="0.2">
      <c r="A1914" s="46" t="s">
        <v>14071</v>
      </c>
      <c r="B1914" s="47" t="s">
        <v>14072</v>
      </c>
      <c r="C1914" s="48" t="s">
        <v>19</v>
      </c>
      <c r="D1914" s="49">
        <v>24879.35</v>
      </c>
      <c r="E1914" s="49">
        <v>1146.7</v>
      </c>
      <c r="F1914" s="49">
        <v>26026.05</v>
      </c>
      <c r="G1914" s="26">
        <v>15</v>
      </c>
    </row>
    <row r="1915" spans="1:7" ht="28.5" x14ac:dyDescent="0.2">
      <c r="A1915" s="46" t="s">
        <v>14073</v>
      </c>
      <c r="B1915" s="47" t="s">
        <v>14074</v>
      </c>
      <c r="C1915" s="48" t="s">
        <v>19</v>
      </c>
      <c r="D1915" s="49">
        <v>101494.45</v>
      </c>
      <c r="E1915" s="49">
        <v>1834.72</v>
      </c>
      <c r="F1915" s="49">
        <v>103329.17</v>
      </c>
      <c r="G1915" s="26">
        <v>15</v>
      </c>
    </row>
    <row r="1916" spans="1:7" ht="28.5" x14ac:dyDescent="0.2">
      <c r="A1916" s="46" t="s">
        <v>14075</v>
      </c>
      <c r="B1916" s="47" t="s">
        <v>14076</v>
      </c>
      <c r="C1916" s="48" t="s">
        <v>19</v>
      </c>
      <c r="D1916" s="49">
        <v>17831.259999999998</v>
      </c>
      <c r="E1916" s="49">
        <v>458.68</v>
      </c>
      <c r="F1916" s="49">
        <v>18289.939999999999</v>
      </c>
      <c r="G1916" s="26">
        <v>15</v>
      </c>
    </row>
    <row r="1917" spans="1:7" ht="28.5" x14ac:dyDescent="0.2">
      <c r="A1917" s="46" t="s">
        <v>14077</v>
      </c>
      <c r="B1917" s="47" t="s">
        <v>14078</v>
      </c>
      <c r="C1917" s="48" t="s">
        <v>19</v>
      </c>
      <c r="D1917" s="49">
        <v>76339.47</v>
      </c>
      <c r="E1917" s="49">
        <v>1834.72</v>
      </c>
      <c r="F1917" s="49">
        <v>78174.19</v>
      </c>
      <c r="G1917" s="26">
        <v>15</v>
      </c>
    </row>
    <row r="1918" spans="1:7" ht="28.5" x14ac:dyDescent="0.2">
      <c r="A1918" s="46" t="s">
        <v>14079</v>
      </c>
      <c r="B1918" s="47" t="s">
        <v>14080</v>
      </c>
      <c r="C1918" s="48" t="s">
        <v>19</v>
      </c>
      <c r="D1918" s="49">
        <v>96209.63</v>
      </c>
      <c r="E1918" s="49">
        <v>1834.72</v>
      </c>
      <c r="F1918" s="49">
        <v>98044.35</v>
      </c>
      <c r="G1918" s="26">
        <v>15</v>
      </c>
    </row>
    <row r="1919" spans="1:7" ht="28.5" x14ac:dyDescent="0.2">
      <c r="A1919" s="46" t="s">
        <v>14081</v>
      </c>
      <c r="B1919" s="47" t="s">
        <v>14082</v>
      </c>
      <c r="C1919" s="48" t="s">
        <v>19</v>
      </c>
      <c r="D1919" s="49">
        <v>140333.71</v>
      </c>
      <c r="E1919" s="49">
        <v>1834.72</v>
      </c>
      <c r="F1919" s="49">
        <v>142168.43</v>
      </c>
      <c r="G1919" s="26">
        <v>15</v>
      </c>
    </row>
    <row r="1920" spans="1:7" ht="28.5" x14ac:dyDescent="0.2">
      <c r="A1920" s="46" t="s">
        <v>14083</v>
      </c>
      <c r="B1920" s="47" t="s">
        <v>14084</v>
      </c>
      <c r="C1920" s="48" t="s">
        <v>19</v>
      </c>
      <c r="D1920" s="49">
        <v>75853.789999999994</v>
      </c>
      <c r="E1920" s="49">
        <v>1146.7</v>
      </c>
      <c r="F1920" s="49">
        <v>77000.490000000005</v>
      </c>
      <c r="G1920" s="26">
        <v>15</v>
      </c>
    </row>
    <row r="1921" spans="1:7" ht="28.5" x14ac:dyDescent="0.2">
      <c r="A1921" s="46" t="s">
        <v>14085</v>
      </c>
      <c r="B1921" s="47" t="s">
        <v>14086</v>
      </c>
      <c r="C1921" s="48" t="s">
        <v>19</v>
      </c>
      <c r="D1921" s="49">
        <v>39766.17</v>
      </c>
      <c r="E1921" s="49">
        <v>1146.7</v>
      </c>
      <c r="F1921" s="49">
        <v>40912.870000000003</v>
      </c>
      <c r="G1921" s="26">
        <v>15</v>
      </c>
    </row>
    <row r="1922" spans="1:7" ht="28.5" x14ac:dyDescent="0.2">
      <c r="A1922" s="46" t="s">
        <v>14087</v>
      </c>
      <c r="B1922" s="47" t="s">
        <v>14088</v>
      </c>
      <c r="C1922" s="48" t="s">
        <v>19</v>
      </c>
      <c r="D1922" s="49">
        <v>140664.21</v>
      </c>
      <c r="E1922" s="49">
        <v>1834.72</v>
      </c>
      <c r="F1922" s="49">
        <v>142498.93</v>
      </c>
      <c r="G1922" s="26">
        <v>15</v>
      </c>
    </row>
    <row r="1923" spans="1:7" ht="28.5" x14ac:dyDescent="0.2">
      <c r="A1923" s="46" t="s">
        <v>14089</v>
      </c>
      <c r="B1923" s="47" t="s">
        <v>14090</v>
      </c>
      <c r="C1923" s="48" t="s">
        <v>19</v>
      </c>
      <c r="D1923" s="49">
        <v>43329.58</v>
      </c>
      <c r="E1923" s="49">
        <v>1146.7</v>
      </c>
      <c r="F1923" s="49">
        <v>44476.28</v>
      </c>
      <c r="G1923" s="26">
        <v>15</v>
      </c>
    </row>
    <row r="1924" spans="1:7" ht="28.5" x14ac:dyDescent="0.2">
      <c r="A1924" s="46" t="s">
        <v>14091</v>
      </c>
      <c r="B1924" s="47" t="s">
        <v>14092</v>
      </c>
      <c r="C1924" s="48" t="s">
        <v>19</v>
      </c>
      <c r="D1924" s="49">
        <v>48989.06</v>
      </c>
      <c r="E1924" s="49">
        <v>1146.7</v>
      </c>
      <c r="F1924" s="49">
        <v>50135.76</v>
      </c>
      <c r="G1924" s="26">
        <v>15</v>
      </c>
    </row>
    <row r="1925" spans="1:7" x14ac:dyDescent="0.2">
      <c r="A1925" s="46" t="s">
        <v>14093</v>
      </c>
      <c r="B1925" s="47" t="s">
        <v>14094</v>
      </c>
      <c r="C1925" s="48"/>
      <c r="D1925" s="49"/>
      <c r="E1925" s="49"/>
      <c r="F1925" s="49"/>
    </row>
    <row r="1926" spans="1:7" x14ac:dyDescent="0.2">
      <c r="A1926" s="46" t="s">
        <v>14095</v>
      </c>
      <c r="B1926" s="47" t="s">
        <v>14096</v>
      </c>
      <c r="C1926" s="48" t="s">
        <v>26</v>
      </c>
      <c r="D1926" s="49">
        <v>70.680000000000007</v>
      </c>
      <c r="E1926" s="49">
        <v>22.33</v>
      </c>
      <c r="F1926" s="49">
        <v>93.01</v>
      </c>
      <c r="G1926" s="26">
        <v>15</v>
      </c>
    </row>
    <row r="1927" spans="1:7" x14ac:dyDescent="0.2">
      <c r="A1927" s="46" t="s">
        <v>14097</v>
      </c>
      <c r="B1927" s="47" t="s">
        <v>14098</v>
      </c>
      <c r="C1927" s="48" t="s">
        <v>19</v>
      </c>
      <c r="D1927" s="49">
        <v>48.66</v>
      </c>
      <c r="E1927" s="49">
        <v>11.16</v>
      </c>
      <c r="F1927" s="49">
        <v>59.82</v>
      </c>
      <c r="G1927" s="26">
        <v>15</v>
      </c>
    </row>
    <row r="1928" spans="1:7" x14ac:dyDescent="0.2">
      <c r="A1928" s="46" t="s">
        <v>14099</v>
      </c>
      <c r="B1928" s="47" t="s">
        <v>14100</v>
      </c>
      <c r="C1928" s="48" t="s">
        <v>19</v>
      </c>
      <c r="D1928" s="49">
        <v>22.96</v>
      </c>
      <c r="E1928" s="49">
        <v>11.16</v>
      </c>
      <c r="F1928" s="49">
        <v>34.119999999999997</v>
      </c>
      <c r="G1928" s="26">
        <v>15</v>
      </c>
    </row>
    <row r="1929" spans="1:7" x14ac:dyDescent="0.2">
      <c r="A1929" s="46" t="s">
        <v>14101</v>
      </c>
      <c r="B1929" s="47" t="s">
        <v>14102</v>
      </c>
      <c r="C1929" s="48" t="s">
        <v>19</v>
      </c>
      <c r="D1929" s="49">
        <v>3.13</v>
      </c>
      <c r="E1929" s="49">
        <v>8.3800000000000008</v>
      </c>
      <c r="F1929" s="49">
        <v>11.51</v>
      </c>
      <c r="G1929" s="26">
        <v>15</v>
      </c>
    </row>
    <row r="1930" spans="1:7" x14ac:dyDescent="0.2">
      <c r="A1930" s="46" t="s">
        <v>14103</v>
      </c>
      <c r="B1930" s="47" t="s">
        <v>14104</v>
      </c>
      <c r="C1930" s="48" t="s">
        <v>19</v>
      </c>
      <c r="D1930" s="49">
        <v>26.46</v>
      </c>
      <c r="E1930" s="49">
        <v>11.16</v>
      </c>
      <c r="F1930" s="49">
        <v>37.619999999999997</v>
      </c>
      <c r="G1930" s="26">
        <v>15</v>
      </c>
    </row>
    <row r="1931" spans="1:7" ht="28.5" x14ac:dyDescent="0.2">
      <c r="A1931" s="46" t="s">
        <v>14105</v>
      </c>
      <c r="B1931" s="47" t="s">
        <v>14106</v>
      </c>
      <c r="C1931" s="48" t="s">
        <v>19</v>
      </c>
      <c r="D1931" s="49">
        <v>843.89</v>
      </c>
      <c r="E1931" s="49">
        <v>1.1399999999999999</v>
      </c>
      <c r="F1931" s="49">
        <v>845.03</v>
      </c>
      <c r="G1931" s="26">
        <v>15</v>
      </c>
    </row>
    <row r="1932" spans="1:7" ht="28.5" x14ac:dyDescent="0.2">
      <c r="A1932" s="46" t="s">
        <v>14107</v>
      </c>
      <c r="B1932" s="47" t="s">
        <v>14108</v>
      </c>
      <c r="C1932" s="48" t="s">
        <v>19</v>
      </c>
      <c r="D1932" s="49">
        <v>541.12</v>
      </c>
      <c r="E1932" s="49">
        <v>27.92</v>
      </c>
      <c r="F1932" s="49">
        <v>569.04</v>
      </c>
      <c r="G1932" s="26">
        <v>15</v>
      </c>
    </row>
    <row r="1933" spans="1:7" x14ac:dyDescent="0.2">
      <c r="A1933" s="46" t="s">
        <v>14109</v>
      </c>
      <c r="B1933" s="47" t="s">
        <v>14110</v>
      </c>
      <c r="C1933" s="48" t="s">
        <v>19</v>
      </c>
      <c r="D1933" s="49">
        <v>247.58</v>
      </c>
      <c r="E1933" s="49">
        <v>27.92</v>
      </c>
      <c r="F1933" s="49">
        <v>275.5</v>
      </c>
      <c r="G1933" s="26">
        <v>15</v>
      </c>
    </row>
    <row r="1934" spans="1:7" x14ac:dyDescent="0.2">
      <c r="A1934" s="46" t="s">
        <v>14111</v>
      </c>
      <c r="B1934" s="47" t="s">
        <v>14112</v>
      </c>
      <c r="C1934" s="48" t="s">
        <v>19</v>
      </c>
      <c r="D1934" s="49">
        <v>314.39</v>
      </c>
      <c r="E1934" s="49">
        <v>157.08000000000001</v>
      </c>
      <c r="F1934" s="49">
        <v>471.47</v>
      </c>
      <c r="G1934" s="26">
        <v>15</v>
      </c>
    </row>
    <row r="1935" spans="1:7" x14ac:dyDescent="0.2">
      <c r="A1935" s="46" t="s">
        <v>14113</v>
      </c>
      <c r="B1935" s="47" t="s">
        <v>14114</v>
      </c>
      <c r="C1935" s="48" t="s">
        <v>14115</v>
      </c>
      <c r="D1935" s="49">
        <v>611.67999999999995</v>
      </c>
      <c r="E1935" s="49">
        <v>1.1399999999999999</v>
      </c>
      <c r="F1935" s="49">
        <v>612.82000000000005</v>
      </c>
      <c r="G1935" s="26">
        <v>15</v>
      </c>
    </row>
    <row r="1936" spans="1:7" x14ac:dyDescent="0.2">
      <c r="A1936" s="46" t="s">
        <v>14116</v>
      </c>
      <c r="B1936" s="47" t="s">
        <v>14117</v>
      </c>
      <c r="C1936" s="48" t="s">
        <v>19</v>
      </c>
      <c r="D1936" s="49">
        <v>31.9</v>
      </c>
      <c r="E1936" s="49">
        <v>55.83</v>
      </c>
      <c r="F1936" s="49">
        <v>87.73</v>
      </c>
      <c r="G1936" s="26">
        <v>15</v>
      </c>
    </row>
    <row r="1937" spans="1:7" x14ac:dyDescent="0.2">
      <c r="A1937" s="46" t="s">
        <v>14118</v>
      </c>
      <c r="B1937" s="47" t="s">
        <v>14119</v>
      </c>
      <c r="C1937" s="48" t="s">
        <v>14115</v>
      </c>
      <c r="D1937" s="49">
        <v>466.94</v>
      </c>
      <c r="E1937" s="49">
        <v>1.1399999999999999</v>
      </c>
      <c r="F1937" s="49">
        <v>468.08</v>
      </c>
      <c r="G1937" s="26">
        <v>15</v>
      </c>
    </row>
    <row r="1938" spans="1:7" x14ac:dyDescent="0.2">
      <c r="A1938" s="46" t="s">
        <v>14120</v>
      </c>
      <c r="B1938" s="47" t="s">
        <v>14121</v>
      </c>
      <c r="C1938" s="48" t="s">
        <v>19</v>
      </c>
      <c r="D1938" s="49"/>
      <c r="E1938" s="49">
        <v>314.16000000000003</v>
      </c>
      <c r="F1938" s="49">
        <v>314.16000000000003</v>
      </c>
      <c r="G1938" s="26">
        <v>15</v>
      </c>
    </row>
    <row r="1939" spans="1:7" x14ac:dyDescent="0.2">
      <c r="A1939" s="46" t="s">
        <v>14122</v>
      </c>
      <c r="B1939" s="47" t="s">
        <v>14123</v>
      </c>
      <c r="C1939" s="48" t="s">
        <v>9677</v>
      </c>
      <c r="D1939" s="49">
        <v>26.99</v>
      </c>
      <c r="E1939" s="49">
        <v>0.91</v>
      </c>
      <c r="F1939" s="49">
        <v>27.9</v>
      </c>
      <c r="G1939" s="26">
        <v>15</v>
      </c>
    </row>
    <row r="1940" spans="1:7" x14ac:dyDescent="0.2">
      <c r="A1940" s="46" t="s">
        <v>14124</v>
      </c>
      <c r="B1940" s="47" t="s">
        <v>14125</v>
      </c>
      <c r="C1940" s="48" t="s">
        <v>9677</v>
      </c>
      <c r="D1940" s="49">
        <v>26.99</v>
      </c>
      <c r="E1940" s="49">
        <v>1.36</v>
      </c>
      <c r="F1940" s="49">
        <v>28.35</v>
      </c>
      <c r="G1940" s="26">
        <v>15</v>
      </c>
    </row>
    <row r="1941" spans="1:7" ht="28.5" x14ac:dyDescent="0.2">
      <c r="A1941" s="46" t="s">
        <v>14126</v>
      </c>
      <c r="B1941" s="47" t="s">
        <v>14127</v>
      </c>
      <c r="C1941" s="48" t="s">
        <v>17</v>
      </c>
      <c r="D1941" s="49">
        <v>924</v>
      </c>
      <c r="E1941" s="49">
        <v>11.36</v>
      </c>
      <c r="F1941" s="49">
        <v>935.36</v>
      </c>
      <c r="G1941" s="26">
        <v>15</v>
      </c>
    </row>
    <row r="1942" spans="1:7" ht="28.5" x14ac:dyDescent="0.2">
      <c r="A1942" s="46" t="s">
        <v>14128</v>
      </c>
      <c r="B1942" s="47" t="s">
        <v>14129</v>
      </c>
      <c r="C1942" s="48" t="s">
        <v>17</v>
      </c>
      <c r="D1942" s="49">
        <v>1152.01</v>
      </c>
      <c r="E1942" s="49">
        <v>11.36</v>
      </c>
      <c r="F1942" s="49">
        <v>1163.3699999999999</v>
      </c>
      <c r="G1942" s="26">
        <v>15</v>
      </c>
    </row>
    <row r="1943" spans="1:7" x14ac:dyDescent="0.2">
      <c r="A1943" s="46" t="s">
        <v>14130</v>
      </c>
      <c r="B1943" s="47" t="s">
        <v>14131</v>
      </c>
      <c r="C1943" s="48" t="s">
        <v>14115</v>
      </c>
      <c r="D1943" s="49">
        <v>40.33</v>
      </c>
      <c r="E1943" s="49">
        <v>1.1399999999999999</v>
      </c>
      <c r="F1943" s="49">
        <v>41.47</v>
      </c>
      <c r="G1943" s="26">
        <v>15</v>
      </c>
    </row>
    <row r="1944" spans="1:7" x14ac:dyDescent="0.2">
      <c r="A1944" s="46" t="s">
        <v>14132</v>
      </c>
      <c r="B1944" s="47" t="s">
        <v>14133</v>
      </c>
      <c r="C1944" s="48" t="s">
        <v>19</v>
      </c>
      <c r="D1944" s="49">
        <v>19.309999999999999</v>
      </c>
      <c r="E1944" s="49">
        <v>78.540000000000006</v>
      </c>
      <c r="F1944" s="49">
        <v>97.85</v>
      </c>
      <c r="G1944" s="26">
        <v>15</v>
      </c>
    </row>
    <row r="1945" spans="1:7" x14ac:dyDescent="0.2">
      <c r="A1945" s="46" t="s">
        <v>14134</v>
      </c>
      <c r="B1945" s="47" t="s">
        <v>14135</v>
      </c>
      <c r="C1945" s="48" t="s">
        <v>19</v>
      </c>
      <c r="D1945" s="49">
        <v>73.819999999999993</v>
      </c>
      <c r="E1945" s="49">
        <v>1.1399999999999999</v>
      </c>
      <c r="F1945" s="49">
        <v>74.959999999999994</v>
      </c>
      <c r="G1945" s="26">
        <v>15</v>
      </c>
    </row>
    <row r="1946" spans="1:7" x14ac:dyDescent="0.2">
      <c r="A1946" s="46" t="s">
        <v>14136</v>
      </c>
      <c r="B1946" s="47" t="s">
        <v>14137</v>
      </c>
      <c r="C1946" s="48" t="s">
        <v>19</v>
      </c>
      <c r="D1946" s="49">
        <v>244.76</v>
      </c>
      <c r="E1946" s="49">
        <v>157.08000000000001</v>
      </c>
      <c r="F1946" s="49">
        <v>401.84</v>
      </c>
      <c r="G1946" s="26">
        <v>15</v>
      </c>
    </row>
    <row r="1947" spans="1:7" x14ac:dyDescent="0.2">
      <c r="A1947" s="46" t="s">
        <v>14138</v>
      </c>
      <c r="B1947" s="47" t="s">
        <v>14139</v>
      </c>
      <c r="C1947" s="48" t="s">
        <v>19</v>
      </c>
      <c r="D1947" s="49">
        <v>674.35</v>
      </c>
      <c r="E1947" s="49">
        <v>1.1399999999999999</v>
      </c>
      <c r="F1947" s="49">
        <v>675.49</v>
      </c>
      <c r="G1947" s="26">
        <v>15</v>
      </c>
    </row>
    <row r="1948" spans="1:7" ht="28.5" x14ac:dyDescent="0.2">
      <c r="A1948" s="46" t="s">
        <v>14140</v>
      </c>
      <c r="B1948" s="47" t="s">
        <v>14141</v>
      </c>
      <c r="C1948" s="48" t="s">
        <v>19</v>
      </c>
      <c r="D1948" s="49">
        <v>531.53</v>
      </c>
      <c r="E1948" s="49">
        <v>157.08000000000001</v>
      </c>
      <c r="F1948" s="49">
        <v>688.61</v>
      </c>
      <c r="G1948" s="26">
        <v>15</v>
      </c>
    </row>
    <row r="1949" spans="1:7" x14ac:dyDescent="0.2">
      <c r="A1949" s="46" t="s">
        <v>14142</v>
      </c>
      <c r="B1949" s="47" t="s">
        <v>14143</v>
      </c>
      <c r="C1949" s="48" t="s">
        <v>19</v>
      </c>
      <c r="D1949" s="49">
        <v>2877.81</v>
      </c>
      <c r="E1949" s="49">
        <v>55.83</v>
      </c>
      <c r="F1949" s="49">
        <v>2933.64</v>
      </c>
      <c r="G1949" s="26">
        <v>15</v>
      </c>
    </row>
    <row r="1950" spans="1:7" x14ac:dyDescent="0.2">
      <c r="A1950" s="46" t="s">
        <v>14144</v>
      </c>
      <c r="B1950" s="47" t="s">
        <v>14145</v>
      </c>
      <c r="C1950" s="48" t="s">
        <v>19</v>
      </c>
      <c r="D1950" s="49">
        <v>4351.99</v>
      </c>
      <c r="E1950" s="49">
        <v>55.83</v>
      </c>
      <c r="F1950" s="49">
        <v>4407.82</v>
      </c>
      <c r="G1950" s="26">
        <v>15</v>
      </c>
    </row>
    <row r="1951" spans="1:7" x14ac:dyDescent="0.2">
      <c r="A1951" s="46" t="s">
        <v>14146</v>
      </c>
      <c r="B1951" s="47" t="s">
        <v>14147</v>
      </c>
      <c r="C1951" s="48" t="s">
        <v>19</v>
      </c>
      <c r="D1951" s="49">
        <v>5658.79</v>
      </c>
      <c r="E1951" s="49">
        <v>55.83</v>
      </c>
      <c r="F1951" s="49">
        <v>5714.62</v>
      </c>
      <c r="G1951" s="26">
        <v>15</v>
      </c>
    </row>
    <row r="1952" spans="1:7" ht="28.5" x14ac:dyDescent="0.2">
      <c r="A1952" s="46" t="s">
        <v>14148</v>
      </c>
      <c r="B1952" s="47" t="s">
        <v>14149</v>
      </c>
      <c r="C1952" s="48"/>
      <c r="D1952" s="49"/>
      <c r="E1952" s="49"/>
      <c r="F1952" s="49"/>
    </row>
    <row r="1953" spans="1:7" ht="28.5" x14ac:dyDescent="0.2">
      <c r="A1953" s="46" t="s">
        <v>14150</v>
      </c>
      <c r="B1953" s="47" t="s">
        <v>14151</v>
      </c>
      <c r="C1953" s="48"/>
      <c r="D1953" s="49"/>
      <c r="E1953" s="49"/>
      <c r="F1953" s="49"/>
    </row>
    <row r="1954" spans="1:7" x14ac:dyDescent="0.2">
      <c r="A1954" s="46" t="s">
        <v>14152</v>
      </c>
      <c r="B1954" s="47" t="s">
        <v>14153</v>
      </c>
      <c r="C1954" s="48" t="s">
        <v>19</v>
      </c>
      <c r="D1954" s="49">
        <v>47.63</v>
      </c>
      <c r="E1954" s="49">
        <v>96.11</v>
      </c>
      <c r="F1954" s="49">
        <v>143.74</v>
      </c>
      <c r="G1954" s="26">
        <v>15</v>
      </c>
    </row>
    <row r="1955" spans="1:7" x14ac:dyDescent="0.2">
      <c r="A1955" s="46" t="s">
        <v>14154</v>
      </c>
      <c r="B1955" s="47" t="s">
        <v>14155</v>
      </c>
      <c r="C1955" s="48" t="s">
        <v>19</v>
      </c>
      <c r="D1955" s="49">
        <v>135.71</v>
      </c>
      <c r="E1955" s="49">
        <v>134.1</v>
      </c>
      <c r="F1955" s="49">
        <v>269.81</v>
      </c>
      <c r="G1955" s="26">
        <v>15</v>
      </c>
    </row>
    <row r="1956" spans="1:7" x14ac:dyDescent="0.2">
      <c r="A1956" s="46" t="s">
        <v>14156</v>
      </c>
      <c r="B1956" s="47" t="s">
        <v>14157</v>
      </c>
      <c r="C1956" s="48" t="s">
        <v>19</v>
      </c>
      <c r="D1956" s="49">
        <v>296.14</v>
      </c>
      <c r="E1956" s="49">
        <v>172.08</v>
      </c>
      <c r="F1956" s="49">
        <v>468.22</v>
      </c>
      <c r="G1956" s="26">
        <v>15</v>
      </c>
    </row>
    <row r="1957" spans="1:7" x14ac:dyDescent="0.2">
      <c r="A1957" s="46" t="s">
        <v>14158</v>
      </c>
      <c r="B1957" s="47" t="s">
        <v>14159</v>
      </c>
      <c r="C1957" s="48" t="s">
        <v>19</v>
      </c>
      <c r="D1957" s="49">
        <v>478.78</v>
      </c>
      <c r="E1957" s="49">
        <v>213.38</v>
      </c>
      <c r="F1957" s="49">
        <v>692.16</v>
      </c>
      <c r="G1957" s="26">
        <v>15</v>
      </c>
    </row>
    <row r="1958" spans="1:7" x14ac:dyDescent="0.2">
      <c r="A1958" s="46" t="s">
        <v>14160</v>
      </c>
      <c r="B1958" s="47" t="s">
        <v>14161</v>
      </c>
      <c r="C1958" s="48" t="s">
        <v>19</v>
      </c>
      <c r="D1958" s="49">
        <v>1442.35</v>
      </c>
      <c r="E1958" s="49">
        <v>286.04000000000002</v>
      </c>
      <c r="F1958" s="49">
        <v>1728.39</v>
      </c>
      <c r="G1958" s="26">
        <v>15</v>
      </c>
    </row>
    <row r="1959" spans="1:7" ht="28.5" x14ac:dyDescent="0.2">
      <c r="A1959" s="46" t="s">
        <v>14162</v>
      </c>
      <c r="B1959" s="47" t="s">
        <v>14163</v>
      </c>
      <c r="C1959" s="48"/>
      <c r="D1959" s="49"/>
      <c r="E1959" s="49"/>
      <c r="F1959" s="49"/>
    </row>
    <row r="1960" spans="1:7" x14ac:dyDescent="0.2">
      <c r="A1960" s="46" t="s">
        <v>14164</v>
      </c>
      <c r="B1960" s="47" t="s">
        <v>14165</v>
      </c>
      <c r="C1960" s="48" t="s">
        <v>19</v>
      </c>
      <c r="D1960" s="49">
        <v>61.73</v>
      </c>
      <c r="E1960" s="49">
        <v>83.75</v>
      </c>
      <c r="F1960" s="49">
        <v>145.47999999999999</v>
      </c>
      <c r="G1960" s="26">
        <v>15</v>
      </c>
    </row>
    <row r="1961" spans="1:7" x14ac:dyDescent="0.2">
      <c r="A1961" s="46" t="s">
        <v>14166</v>
      </c>
      <c r="B1961" s="47" t="s">
        <v>14167</v>
      </c>
      <c r="C1961" s="48" t="s">
        <v>19</v>
      </c>
      <c r="D1961" s="49">
        <v>130.09</v>
      </c>
      <c r="E1961" s="49">
        <v>111.66</v>
      </c>
      <c r="F1961" s="49">
        <v>241.75</v>
      </c>
      <c r="G1961" s="26">
        <v>15</v>
      </c>
    </row>
    <row r="1962" spans="1:7" x14ac:dyDescent="0.2">
      <c r="A1962" s="46" t="s">
        <v>14168</v>
      </c>
      <c r="B1962" s="47" t="s">
        <v>14169</v>
      </c>
      <c r="C1962" s="48" t="s">
        <v>19</v>
      </c>
      <c r="D1962" s="49">
        <v>281.12</v>
      </c>
      <c r="E1962" s="49">
        <v>139.58000000000001</v>
      </c>
      <c r="F1962" s="49">
        <v>420.7</v>
      </c>
      <c r="G1962" s="26">
        <v>15</v>
      </c>
    </row>
    <row r="1963" spans="1:7" x14ac:dyDescent="0.2">
      <c r="A1963" s="46" t="s">
        <v>14170</v>
      </c>
      <c r="B1963" s="47" t="s">
        <v>14171</v>
      </c>
      <c r="C1963" s="48" t="s">
        <v>19</v>
      </c>
      <c r="D1963" s="49">
        <v>530.62</v>
      </c>
      <c r="E1963" s="49">
        <v>167.49</v>
      </c>
      <c r="F1963" s="49">
        <v>698.11</v>
      </c>
      <c r="G1963" s="26">
        <v>15</v>
      </c>
    </row>
    <row r="1964" spans="1:7" x14ac:dyDescent="0.2">
      <c r="A1964" s="46" t="s">
        <v>14172</v>
      </c>
      <c r="B1964" s="47" t="s">
        <v>14173</v>
      </c>
      <c r="C1964" s="48"/>
      <c r="D1964" s="49"/>
      <c r="E1964" s="49"/>
      <c r="F1964" s="49"/>
    </row>
    <row r="1965" spans="1:7" ht="28.5" x14ac:dyDescent="0.2">
      <c r="A1965" s="46" t="s">
        <v>14174</v>
      </c>
      <c r="B1965" s="47" t="s">
        <v>14175</v>
      </c>
      <c r="C1965" s="48" t="s">
        <v>19</v>
      </c>
      <c r="D1965" s="49">
        <v>404.34</v>
      </c>
      <c r="E1965" s="49">
        <v>166.94</v>
      </c>
      <c r="F1965" s="49">
        <v>571.28</v>
      </c>
      <c r="G1965" s="26">
        <v>15</v>
      </c>
    </row>
    <row r="1966" spans="1:7" ht="28.5" x14ac:dyDescent="0.2">
      <c r="A1966" s="46" t="s">
        <v>14176</v>
      </c>
      <c r="B1966" s="47" t="s">
        <v>14177</v>
      </c>
      <c r="C1966" s="48" t="s">
        <v>19</v>
      </c>
      <c r="D1966" s="49">
        <v>445.36</v>
      </c>
      <c r="E1966" s="49">
        <v>166.94</v>
      </c>
      <c r="F1966" s="49">
        <v>612.29999999999995</v>
      </c>
      <c r="G1966" s="26">
        <v>15</v>
      </c>
    </row>
    <row r="1967" spans="1:7" ht="28.5" x14ac:dyDescent="0.2">
      <c r="A1967" s="46" t="s">
        <v>14178</v>
      </c>
      <c r="B1967" s="47" t="s">
        <v>14179</v>
      </c>
      <c r="C1967" s="48" t="s">
        <v>19</v>
      </c>
      <c r="D1967" s="49">
        <v>623.98</v>
      </c>
      <c r="E1967" s="49">
        <v>208.68</v>
      </c>
      <c r="F1967" s="49">
        <v>832.66</v>
      </c>
      <c r="G1967" s="26">
        <v>15</v>
      </c>
    </row>
    <row r="1968" spans="1:7" ht="28.5" x14ac:dyDescent="0.2">
      <c r="A1968" s="46" t="s">
        <v>14180</v>
      </c>
      <c r="B1968" s="47" t="s">
        <v>14181</v>
      </c>
      <c r="C1968" s="48" t="s">
        <v>19</v>
      </c>
      <c r="D1968" s="49">
        <v>686.88</v>
      </c>
      <c r="E1968" s="49">
        <v>208.68</v>
      </c>
      <c r="F1968" s="49">
        <v>895.56</v>
      </c>
      <c r="G1968" s="26">
        <v>15</v>
      </c>
    </row>
    <row r="1969" spans="1:7" ht="28.5" x14ac:dyDescent="0.2">
      <c r="A1969" s="46" t="s">
        <v>14182</v>
      </c>
      <c r="B1969" s="47" t="s">
        <v>14183</v>
      </c>
      <c r="C1969" s="48" t="s">
        <v>19</v>
      </c>
      <c r="D1969" s="49">
        <v>906.48</v>
      </c>
      <c r="E1969" s="49">
        <v>250.41</v>
      </c>
      <c r="F1969" s="49">
        <v>1156.8900000000001</v>
      </c>
      <c r="G1969" s="26">
        <v>15</v>
      </c>
    </row>
    <row r="1970" spans="1:7" ht="28.5" x14ac:dyDescent="0.2">
      <c r="A1970" s="46" t="s">
        <v>14184</v>
      </c>
      <c r="B1970" s="47" t="s">
        <v>14185</v>
      </c>
      <c r="C1970" s="48" t="s">
        <v>19</v>
      </c>
      <c r="D1970" s="49">
        <v>1252.52</v>
      </c>
      <c r="E1970" s="49">
        <v>250.41</v>
      </c>
      <c r="F1970" s="49">
        <v>1502.93</v>
      </c>
      <c r="G1970" s="26">
        <v>15</v>
      </c>
    </row>
    <row r="1971" spans="1:7" x14ac:dyDescent="0.2">
      <c r="A1971" s="46" t="s">
        <v>14186</v>
      </c>
      <c r="B1971" s="47" t="s">
        <v>14187</v>
      </c>
      <c r="C1971" s="48"/>
      <c r="D1971" s="49"/>
      <c r="E1971" s="49"/>
      <c r="F1971" s="49"/>
    </row>
    <row r="1972" spans="1:7" ht="28.5" x14ac:dyDescent="0.2">
      <c r="A1972" s="46" t="s">
        <v>14188</v>
      </c>
      <c r="B1972" s="47" t="s">
        <v>14189</v>
      </c>
      <c r="C1972" s="48" t="s">
        <v>19</v>
      </c>
      <c r="D1972" s="49">
        <v>516.55999999999995</v>
      </c>
      <c r="E1972" s="49">
        <v>125.21</v>
      </c>
      <c r="F1972" s="49">
        <v>641.77</v>
      </c>
      <c r="G1972" s="26">
        <v>15</v>
      </c>
    </row>
    <row r="1973" spans="1:7" ht="28.5" x14ac:dyDescent="0.2">
      <c r="A1973" s="46" t="s">
        <v>14190</v>
      </c>
      <c r="B1973" s="47" t="s">
        <v>14191</v>
      </c>
      <c r="C1973" s="48" t="s">
        <v>19</v>
      </c>
      <c r="D1973" s="49">
        <v>612.97</v>
      </c>
      <c r="E1973" s="49">
        <v>125.21</v>
      </c>
      <c r="F1973" s="49">
        <v>738.18</v>
      </c>
      <c r="G1973" s="26">
        <v>15</v>
      </c>
    </row>
    <row r="1974" spans="1:7" ht="28.5" x14ac:dyDescent="0.2">
      <c r="A1974" s="46" t="s">
        <v>14192</v>
      </c>
      <c r="B1974" s="47" t="s">
        <v>14193</v>
      </c>
      <c r="C1974" s="48" t="s">
        <v>19</v>
      </c>
      <c r="D1974" s="49">
        <v>702.72</v>
      </c>
      <c r="E1974" s="49">
        <v>166.94</v>
      </c>
      <c r="F1974" s="49">
        <v>869.66</v>
      </c>
      <c r="G1974" s="26">
        <v>15</v>
      </c>
    </row>
    <row r="1975" spans="1:7" ht="28.5" x14ac:dyDescent="0.2">
      <c r="A1975" s="46" t="s">
        <v>14194</v>
      </c>
      <c r="B1975" s="47" t="s">
        <v>14195</v>
      </c>
      <c r="C1975" s="48" t="s">
        <v>19</v>
      </c>
      <c r="D1975" s="49">
        <v>995.49</v>
      </c>
      <c r="E1975" s="49">
        <v>166.94</v>
      </c>
      <c r="F1975" s="49">
        <v>1162.43</v>
      </c>
      <c r="G1975" s="26">
        <v>15</v>
      </c>
    </row>
    <row r="1976" spans="1:7" ht="28.5" x14ac:dyDescent="0.2">
      <c r="A1976" s="46" t="s">
        <v>14196</v>
      </c>
      <c r="B1976" s="47" t="s">
        <v>14197</v>
      </c>
      <c r="C1976" s="48" t="s">
        <v>19</v>
      </c>
      <c r="D1976" s="49">
        <v>1100.3399999999999</v>
      </c>
      <c r="E1976" s="49">
        <v>208.68</v>
      </c>
      <c r="F1976" s="49">
        <v>1309.02</v>
      </c>
      <c r="G1976" s="26">
        <v>15</v>
      </c>
    </row>
    <row r="1977" spans="1:7" ht="28.5" x14ac:dyDescent="0.2">
      <c r="A1977" s="46" t="s">
        <v>14198</v>
      </c>
      <c r="B1977" s="47" t="s">
        <v>14199</v>
      </c>
      <c r="C1977" s="48" t="s">
        <v>19</v>
      </c>
      <c r="D1977" s="49">
        <v>1909.25</v>
      </c>
      <c r="E1977" s="49">
        <v>208.68</v>
      </c>
      <c r="F1977" s="49">
        <v>2117.9299999999998</v>
      </c>
      <c r="G1977" s="26">
        <v>15</v>
      </c>
    </row>
    <row r="1978" spans="1:7" x14ac:dyDescent="0.2">
      <c r="A1978" s="46" t="s">
        <v>14200</v>
      </c>
      <c r="B1978" s="47" t="s">
        <v>14201</v>
      </c>
      <c r="C1978" s="48"/>
      <c r="D1978" s="49"/>
      <c r="E1978" s="49"/>
      <c r="F1978" s="49"/>
    </row>
    <row r="1979" spans="1:7" ht="28.5" x14ac:dyDescent="0.2">
      <c r="A1979" s="46" t="s">
        <v>14202</v>
      </c>
      <c r="B1979" s="47" t="s">
        <v>14203</v>
      </c>
      <c r="C1979" s="48" t="s">
        <v>17</v>
      </c>
      <c r="D1979" s="49">
        <v>2926.42</v>
      </c>
      <c r="E1979" s="49">
        <v>147.79</v>
      </c>
      <c r="F1979" s="49">
        <v>3074.21</v>
      </c>
      <c r="G1979" s="26">
        <v>15</v>
      </c>
    </row>
    <row r="1980" spans="1:7" x14ac:dyDescent="0.2">
      <c r="A1980" s="46" t="s">
        <v>14204</v>
      </c>
      <c r="B1980" s="47" t="s">
        <v>14205</v>
      </c>
      <c r="C1980" s="48"/>
      <c r="D1980" s="49"/>
      <c r="E1980" s="49"/>
      <c r="F1980" s="49"/>
    </row>
    <row r="1981" spans="1:7" x14ac:dyDescent="0.2">
      <c r="A1981" s="46" t="s">
        <v>14206</v>
      </c>
      <c r="B1981" s="47" t="s">
        <v>14207</v>
      </c>
      <c r="C1981" s="48" t="s">
        <v>284</v>
      </c>
      <c r="D1981" s="49">
        <v>122.88</v>
      </c>
      <c r="E1981" s="49">
        <v>9.94</v>
      </c>
      <c r="F1981" s="49">
        <v>132.82</v>
      </c>
      <c r="G1981" s="26">
        <v>15</v>
      </c>
    </row>
    <row r="1982" spans="1:7" x14ac:dyDescent="0.2">
      <c r="A1982" s="46" t="s">
        <v>14208</v>
      </c>
      <c r="B1982" s="47" t="s">
        <v>14209</v>
      </c>
      <c r="C1982" s="48"/>
      <c r="D1982" s="49"/>
      <c r="E1982" s="49"/>
      <c r="F1982" s="49"/>
    </row>
    <row r="1983" spans="1:7" x14ac:dyDescent="0.2">
      <c r="A1983" s="46" t="s">
        <v>14210</v>
      </c>
      <c r="B1983" s="47" t="s">
        <v>14211</v>
      </c>
      <c r="C1983" s="48" t="s">
        <v>19</v>
      </c>
      <c r="D1983" s="49">
        <v>53.87</v>
      </c>
      <c r="E1983" s="49">
        <v>16.75</v>
      </c>
      <c r="F1983" s="49">
        <v>70.62</v>
      </c>
      <c r="G1983" s="26">
        <v>15</v>
      </c>
    </row>
    <row r="1984" spans="1:7" x14ac:dyDescent="0.2">
      <c r="A1984" s="46" t="s">
        <v>14212</v>
      </c>
      <c r="B1984" s="47" t="s">
        <v>14213</v>
      </c>
      <c r="C1984" s="48" t="s">
        <v>19</v>
      </c>
      <c r="D1984" s="49">
        <v>60.1</v>
      </c>
      <c r="E1984" s="49">
        <v>27.92</v>
      </c>
      <c r="F1984" s="49">
        <v>88.02</v>
      </c>
      <c r="G1984" s="26">
        <v>15</v>
      </c>
    </row>
    <row r="1985" spans="1:7" x14ac:dyDescent="0.2">
      <c r="A1985" s="46" t="s">
        <v>14214</v>
      </c>
      <c r="B1985" s="47" t="s">
        <v>14215</v>
      </c>
      <c r="C1985" s="48" t="s">
        <v>19</v>
      </c>
      <c r="D1985" s="49">
        <v>77.8</v>
      </c>
      <c r="E1985" s="49">
        <v>55.83</v>
      </c>
      <c r="F1985" s="49">
        <v>133.63</v>
      </c>
      <c r="G1985" s="26">
        <v>15</v>
      </c>
    </row>
    <row r="1986" spans="1:7" x14ac:dyDescent="0.2">
      <c r="A1986" s="46" t="s">
        <v>14216</v>
      </c>
      <c r="B1986" s="47" t="s">
        <v>14217</v>
      </c>
      <c r="C1986" s="48" t="s">
        <v>19</v>
      </c>
      <c r="D1986" s="49">
        <v>230.92</v>
      </c>
      <c r="E1986" s="49">
        <v>55.83</v>
      </c>
      <c r="F1986" s="49">
        <v>286.75</v>
      </c>
      <c r="G1986" s="26">
        <v>15</v>
      </c>
    </row>
    <row r="1987" spans="1:7" x14ac:dyDescent="0.2">
      <c r="A1987" s="46" t="s">
        <v>14218</v>
      </c>
      <c r="B1987" s="47" t="s">
        <v>14219</v>
      </c>
      <c r="C1987" s="48" t="s">
        <v>19</v>
      </c>
      <c r="D1987" s="49">
        <v>323.55</v>
      </c>
      <c r="E1987" s="49">
        <v>55.83</v>
      </c>
      <c r="F1987" s="49">
        <v>379.38</v>
      </c>
      <c r="G1987" s="26">
        <v>15</v>
      </c>
    </row>
    <row r="1988" spans="1:7" x14ac:dyDescent="0.2">
      <c r="A1988" s="46" t="s">
        <v>14220</v>
      </c>
      <c r="B1988" s="47" t="s">
        <v>14221</v>
      </c>
      <c r="C1988" s="48" t="s">
        <v>19</v>
      </c>
      <c r="D1988" s="49">
        <v>1406.33</v>
      </c>
      <c r="E1988" s="49">
        <v>66.989999999999995</v>
      </c>
      <c r="F1988" s="49">
        <v>1473.32</v>
      </c>
      <c r="G1988" s="26">
        <v>15</v>
      </c>
    </row>
    <row r="1989" spans="1:7" x14ac:dyDescent="0.2">
      <c r="A1989" s="46" t="s">
        <v>14222</v>
      </c>
      <c r="B1989" s="47" t="s">
        <v>14223</v>
      </c>
      <c r="C1989" s="48" t="s">
        <v>19</v>
      </c>
      <c r="D1989" s="49">
        <v>471.13</v>
      </c>
      <c r="E1989" s="49">
        <v>66.989999999999995</v>
      </c>
      <c r="F1989" s="49">
        <v>538.12</v>
      </c>
      <c r="G1989" s="26">
        <v>15</v>
      </c>
    </row>
    <row r="1990" spans="1:7" x14ac:dyDescent="0.2">
      <c r="A1990" s="46" t="s">
        <v>14224</v>
      </c>
      <c r="B1990" s="47" t="s">
        <v>14225</v>
      </c>
      <c r="C1990" s="48"/>
      <c r="D1990" s="49"/>
      <c r="E1990" s="49"/>
      <c r="F1990" s="49"/>
    </row>
    <row r="1991" spans="1:7" x14ac:dyDescent="0.2">
      <c r="A1991" s="46" t="s">
        <v>14226</v>
      </c>
      <c r="B1991" s="47" t="s">
        <v>14227</v>
      </c>
      <c r="C1991" s="48" t="s">
        <v>19</v>
      </c>
      <c r="D1991" s="49">
        <v>34.79</v>
      </c>
      <c r="E1991" s="49">
        <v>11.16</v>
      </c>
      <c r="F1991" s="49">
        <v>45.95</v>
      </c>
      <c r="G1991" s="26">
        <v>15</v>
      </c>
    </row>
    <row r="1992" spans="1:7" x14ac:dyDescent="0.2">
      <c r="A1992" s="46" t="s">
        <v>14228</v>
      </c>
      <c r="B1992" s="47" t="s">
        <v>14229</v>
      </c>
      <c r="C1992" s="48" t="s">
        <v>19</v>
      </c>
      <c r="D1992" s="49">
        <v>76.599999999999994</v>
      </c>
      <c r="E1992" s="49">
        <v>11.16</v>
      </c>
      <c r="F1992" s="49">
        <v>87.76</v>
      </c>
      <c r="G1992" s="26">
        <v>15</v>
      </c>
    </row>
    <row r="1993" spans="1:7" x14ac:dyDescent="0.2">
      <c r="A1993" s="46" t="s">
        <v>14230</v>
      </c>
      <c r="B1993" s="47" t="s">
        <v>14231</v>
      </c>
      <c r="C1993" s="48" t="s">
        <v>19</v>
      </c>
      <c r="D1993" s="49">
        <v>109.53</v>
      </c>
      <c r="E1993" s="49">
        <v>11.16</v>
      </c>
      <c r="F1993" s="49">
        <v>120.69</v>
      </c>
      <c r="G1993" s="26">
        <v>15</v>
      </c>
    </row>
    <row r="1994" spans="1:7" x14ac:dyDescent="0.2">
      <c r="A1994" s="46" t="s">
        <v>14232</v>
      </c>
      <c r="B1994" s="47" t="s">
        <v>14233</v>
      </c>
      <c r="C1994" s="48" t="s">
        <v>19</v>
      </c>
      <c r="D1994" s="49">
        <v>178.27</v>
      </c>
      <c r="E1994" s="49">
        <v>11.16</v>
      </c>
      <c r="F1994" s="49">
        <v>189.43</v>
      </c>
      <c r="G1994" s="26">
        <v>15</v>
      </c>
    </row>
    <row r="1995" spans="1:7" x14ac:dyDescent="0.2">
      <c r="A1995" s="46" t="s">
        <v>14234</v>
      </c>
      <c r="B1995" s="47" t="s">
        <v>14235</v>
      </c>
      <c r="C1995" s="48" t="s">
        <v>19</v>
      </c>
      <c r="D1995" s="49">
        <v>195.46</v>
      </c>
      <c r="E1995" s="49">
        <v>11.16</v>
      </c>
      <c r="F1995" s="49">
        <v>206.62</v>
      </c>
      <c r="G1995" s="26">
        <v>15</v>
      </c>
    </row>
    <row r="1996" spans="1:7" x14ac:dyDescent="0.2">
      <c r="A1996" s="46" t="s">
        <v>14236</v>
      </c>
      <c r="B1996" s="47" t="s">
        <v>14237</v>
      </c>
      <c r="C1996" s="48" t="s">
        <v>19</v>
      </c>
      <c r="D1996" s="49">
        <v>354.61</v>
      </c>
      <c r="E1996" s="49">
        <v>11.16</v>
      </c>
      <c r="F1996" s="49">
        <v>365.77</v>
      </c>
      <c r="G1996" s="26">
        <v>15</v>
      </c>
    </row>
    <row r="1997" spans="1:7" x14ac:dyDescent="0.2">
      <c r="A1997" s="46" t="s">
        <v>14238</v>
      </c>
      <c r="B1997" s="47" t="s">
        <v>14239</v>
      </c>
      <c r="C1997" s="48" t="s">
        <v>19</v>
      </c>
      <c r="D1997" s="49">
        <v>4.3600000000000003</v>
      </c>
      <c r="E1997" s="49">
        <v>11.16</v>
      </c>
      <c r="F1997" s="49">
        <v>15.52</v>
      </c>
      <c r="G1997" s="26">
        <v>15</v>
      </c>
    </row>
    <row r="1998" spans="1:7" x14ac:dyDescent="0.2">
      <c r="A1998" s="46" t="s">
        <v>14240</v>
      </c>
      <c r="B1998" s="47" t="s">
        <v>14241</v>
      </c>
      <c r="C1998" s="48" t="s">
        <v>19</v>
      </c>
      <c r="D1998" s="49">
        <v>5.63</v>
      </c>
      <c r="E1998" s="49">
        <v>11.16</v>
      </c>
      <c r="F1998" s="49">
        <v>16.79</v>
      </c>
      <c r="G1998" s="26">
        <v>15</v>
      </c>
    </row>
    <row r="1999" spans="1:7" x14ac:dyDescent="0.2">
      <c r="A1999" s="46" t="s">
        <v>14242</v>
      </c>
      <c r="B1999" s="47" t="s">
        <v>14243</v>
      </c>
      <c r="C1999" s="48" t="s">
        <v>19</v>
      </c>
      <c r="D1999" s="49">
        <v>36.97</v>
      </c>
      <c r="E1999" s="49">
        <v>2.8</v>
      </c>
      <c r="F1999" s="49">
        <v>39.770000000000003</v>
      </c>
      <c r="G1999" s="26">
        <v>15</v>
      </c>
    </row>
    <row r="2000" spans="1:7" x14ac:dyDescent="0.2">
      <c r="A2000" s="46" t="s">
        <v>14244</v>
      </c>
      <c r="B2000" s="47" t="s">
        <v>14245</v>
      </c>
      <c r="C2000" s="48"/>
      <c r="D2000" s="49"/>
      <c r="E2000" s="49"/>
      <c r="F2000" s="49"/>
    </row>
    <row r="2001" spans="1:7" ht="28.5" x14ac:dyDescent="0.2">
      <c r="A2001" s="46" t="s">
        <v>14246</v>
      </c>
      <c r="B2001" s="47" t="s">
        <v>14247</v>
      </c>
      <c r="C2001" s="48" t="s">
        <v>19</v>
      </c>
      <c r="D2001" s="49">
        <v>28095.62</v>
      </c>
      <c r="E2001" s="49">
        <v>350.29</v>
      </c>
      <c r="F2001" s="49">
        <v>28445.91</v>
      </c>
      <c r="G2001" s="26">
        <v>15</v>
      </c>
    </row>
    <row r="2002" spans="1:7" ht="28.5" x14ac:dyDescent="0.2">
      <c r="A2002" s="46" t="s">
        <v>14248</v>
      </c>
      <c r="B2002" s="47" t="s">
        <v>14249</v>
      </c>
      <c r="C2002" s="48" t="s">
        <v>19</v>
      </c>
      <c r="D2002" s="49">
        <v>26893.599999999999</v>
      </c>
      <c r="E2002" s="49">
        <v>314.16000000000003</v>
      </c>
      <c r="F2002" s="49">
        <v>27207.759999999998</v>
      </c>
      <c r="G2002" s="26">
        <v>15</v>
      </c>
    </row>
    <row r="2003" spans="1:7" ht="42.75" x14ac:dyDescent="0.2">
      <c r="A2003" s="46" t="s">
        <v>14250</v>
      </c>
      <c r="B2003" s="47" t="s">
        <v>14251</v>
      </c>
      <c r="C2003" s="48" t="s">
        <v>10564</v>
      </c>
      <c r="D2003" s="49">
        <v>44433.71</v>
      </c>
      <c r="E2003" s="49">
        <v>462.72</v>
      </c>
      <c r="F2003" s="49">
        <v>44896.43</v>
      </c>
      <c r="G2003" s="26">
        <v>15</v>
      </c>
    </row>
    <row r="2004" spans="1:7" ht="28.5" x14ac:dyDescent="0.2">
      <c r="A2004" s="46" t="s">
        <v>14252</v>
      </c>
      <c r="B2004" s="47" t="s">
        <v>14253</v>
      </c>
      <c r="C2004" s="48" t="s">
        <v>19</v>
      </c>
      <c r="D2004" s="49">
        <v>81160.34</v>
      </c>
      <c r="E2004" s="49">
        <v>55.83</v>
      </c>
      <c r="F2004" s="49">
        <v>81216.17</v>
      </c>
      <c r="G2004" s="26">
        <v>15</v>
      </c>
    </row>
    <row r="2005" spans="1:7" ht="28.5" x14ac:dyDescent="0.2">
      <c r="A2005" s="46" t="s">
        <v>14254</v>
      </c>
      <c r="B2005" s="47" t="s">
        <v>14255</v>
      </c>
      <c r="C2005" s="48" t="s">
        <v>19</v>
      </c>
      <c r="D2005" s="49">
        <v>139867.44</v>
      </c>
      <c r="E2005" s="49">
        <v>55.83</v>
      </c>
      <c r="F2005" s="49">
        <v>139923.26999999999</v>
      </c>
      <c r="G2005" s="26">
        <v>15</v>
      </c>
    </row>
    <row r="2006" spans="1:7" ht="28.5" x14ac:dyDescent="0.2">
      <c r="A2006" s="46" t="s">
        <v>14256</v>
      </c>
      <c r="B2006" s="47" t="s">
        <v>14257</v>
      </c>
      <c r="C2006" s="48" t="s">
        <v>19</v>
      </c>
      <c r="D2006" s="49">
        <v>11.56</v>
      </c>
      <c r="E2006" s="49">
        <v>16.75</v>
      </c>
      <c r="F2006" s="49">
        <v>28.31</v>
      </c>
      <c r="G2006" s="26">
        <v>15</v>
      </c>
    </row>
    <row r="2007" spans="1:7" ht="28.5" x14ac:dyDescent="0.2">
      <c r="A2007" s="46" t="s">
        <v>14258</v>
      </c>
      <c r="B2007" s="47" t="s">
        <v>14259</v>
      </c>
      <c r="C2007" s="48" t="s">
        <v>19</v>
      </c>
      <c r="D2007" s="49">
        <v>41.37</v>
      </c>
      <c r="E2007" s="49">
        <v>16.75</v>
      </c>
      <c r="F2007" s="49">
        <v>58.12</v>
      </c>
      <c r="G2007" s="26">
        <v>15</v>
      </c>
    </row>
    <row r="2008" spans="1:7" ht="28.5" x14ac:dyDescent="0.2">
      <c r="A2008" s="46" t="s">
        <v>14260</v>
      </c>
      <c r="B2008" s="47" t="s">
        <v>14261</v>
      </c>
      <c r="C2008" s="48" t="s">
        <v>19</v>
      </c>
      <c r="D2008" s="49">
        <v>135.37</v>
      </c>
      <c r="E2008" s="49">
        <v>33.5</v>
      </c>
      <c r="F2008" s="49">
        <v>168.87</v>
      </c>
      <c r="G2008" s="26">
        <v>15</v>
      </c>
    </row>
    <row r="2009" spans="1:7" ht="28.5" x14ac:dyDescent="0.2">
      <c r="A2009" s="46" t="s">
        <v>14262</v>
      </c>
      <c r="B2009" s="47" t="s">
        <v>14263</v>
      </c>
      <c r="C2009" s="48" t="s">
        <v>19</v>
      </c>
      <c r="D2009" s="49">
        <v>178.38</v>
      </c>
      <c r="E2009" s="49">
        <v>33.5</v>
      </c>
      <c r="F2009" s="49">
        <v>211.88</v>
      </c>
      <c r="G2009" s="26">
        <v>15</v>
      </c>
    </row>
    <row r="2010" spans="1:7" ht="28.5" x14ac:dyDescent="0.2">
      <c r="A2010" s="46" t="s">
        <v>14264</v>
      </c>
      <c r="B2010" s="47" t="s">
        <v>14265</v>
      </c>
      <c r="C2010" s="48" t="s">
        <v>19</v>
      </c>
      <c r="D2010" s="49">
        <v>122.94</v>
      </c>
      <c r="E2010" s="49">
        <v>50.25</v>
      </c>
      <c r="F2010" s="49">
        <v>173.19</v>
      </c>
      <c r="G2010" s="26">
        <v>15</v>
      </c>
    </row>
    <row r="2011" spans="1:7" ht="28.5" x14ac:dyDescent="0.2">
      <c r="A2011" s="46" t="s">
        <v>14266</v>
      </c>
      <c r="B2011" s="47" t="s">
        <v>14267</v>
      </c>
      <c r="C2011" s="48" t="s">
        <v>19</v>
      </c>
      <c r="D2011" s="49">
        <v>215.76</v>
      </c>
      <c r="E2011" s="49">
        <v>50.25</v>
      </c>
      <c r="F2011" s="49">
        <v>266.01</v>
      </c>
      <c r="G2011" s="26">
        <v>15</v>
      </c>
    </row>
    <row r="2012" spans="1:7" ht="42.75" x14ac:dyDescent="0.2">
      <c r="A2012" s="46" t="s">
        <v>14268</v>
      </c>
      <c r="B2012" s="47" t="s">
        <v>14269</v>
      </c>
      <c r="C2012" s="48" t="s">
        <v>19</v>
      </c>
      <c r="D2012" s="49">
        <v>473.13</v>
      </c>
      <c r="E2012" s="49">
        <v>55.83</v>
      </c>
      <c r="F2012" s="49">
        <v>528.96</v>
      </c>
      <c r="G2012" s="26">
        <v>15</v>
      </c>
    </row>
    <row r="2013" spans="1:7" ht="28.5" x14ac:dyDescent="0.2">
      <c r="A2013" s="46" t="s">
        <v>14270</v>
      </c>
      <c r="B2013" s="47" t="s">
        <v>14271</v>
      </c>
      <c r="C2013" s="48" t="s">
        <v>19</v>
      </c>
      <c r="D2013" s="49">
        <v>803.16</v>
      </c>
      <c r="E2013" s="49">
        <v>55.83</v>
      </c>
      <c r="F2013" s="49">
        <v>858.99</v>
      </c>
      <c r="G2013" s="26">
        <v>15</v>
      </c>
    </row>
    <row r="2014" spans="1:7" ht="42.75" x14ac:dyDescent="0.2">
      <c r="A2014" s="46" t="s">
        <v>14272</v>
      </c>
      <c r="B2014" s="47" t="s">
        <v>14273</v>
      </c>
      <c r="C2014" s="48" t="s">
        <v>19</v>
      </c>
      <c r="D2014" s="49">
        <v>1864.12</v>
      </c>
      <c r="E2014" s="49">
        <v>111.66</v>
      </c>
      <c r="F2014" s="49">
        <v>1975.78</v>
      </c>
      <c r="G2014" s="26">
        <v>15</v>
      </c>
    </row>
    <row r="2015" spans="1:7" ht="42.75" x14ac:dyDescent="0.2">
      <c r="A2015" s="46" t="s">
        <v>14274</v>
      </c>
      <c r="B2015" s="47" t="s">
        <v>14275</v>
      </c>
      <c r="C2015" s="48" t="s">
        <v>19</v>
      </c>
      <c r="D2015" s="49">
        <v>1284.1199999999999</v>
      </c>
      <c r="E2015" s="49">
        <v>111.66</v>
      </c>
      <c r="F2015" s="49">
        <v>1395.78</v>
      </c>
      <c r="G2015" s="26">
        <v>15</v>
      </c>
    </row>
    <row r="2016" spans="1:7" ht="42.75" x14ac:dyDescent="0.2">
      <c r="A2016" s="46" t="s">
        <v>14276</v>
      </c>
      <c r="B2016" s="47" t="s">
        <v>14277</v>
      </c>
      <c r="C2016" s="48" t="s">
        <v>19</v>
      </c>
      <c r="D2016" s="49">
        <v>3617.1</v>
      </c>
      <c r="E2016" s="49">
        <v>111.66</v>
      </c>
      <c r="F2016" s="49">
        <v>3728.76</v>
      </c>
      <c r="G2016" s="26">
        <v>15</v>
      </c>
    </row>
    <row r="2017" spans="1:7" ht="42.75" x14ac:dyDescent="0.2">
      <c r="A2017" s="46" t="s">
        <v>14278</v>
      </c>
      <c r="B2017" s="47" t="s">
        <v>14279</v>
      </c>
      <c r="C2017" s="48" t="s">
        <v>19</v>
      </c>
      <c r="D2017" s="49">
        <v>9447.9699999999993</v>
      </c>
      <c r="E2017" s="49">
        <v>111.66</v>
      </c>
      <c r="F2017" s="49">
        <v>9559.6299999999992</v>
      </c>
      <c r="G2017" s="26">
        <v>15</v>
      </c>
    </row>
    <row r="2018" spans="1:7" ht="42.75" x14ac:dyDescent="0.2">
      <c r="A2018" s="46" t="s">
        <v>14280</v>
      </c>
      <c r="B2018" s="47" t="s">
        <v>14281</v>
      </c>
      <c r="C2018" s="48" t="s">
        <v>19</v>
      </c>
      <c r="D2018" s="49">
        <v>15653.21</v>
      </c>
      <c r="E2018" s="49">
        <v>111.66</v>
      </c>
      <c r="F2018" s="49">
        <v>15764.87</v>
      </c>
      <c r="G2018" s="26">
        <v>15</v>
      </c>
    </row>
    <row r="2019" spans="1:7" ht="42.75" x14ac:dyDescent="0.2">
      <c r="A2019" s="46" t="s">
        <v>14282</v>
      </c>
      <c r="B2019" s="47" t="s">
        <v>14283</v>
      </c>
      <c r="C2019" s="48" t="s">
        <v>19</v>
      </c>
      <c r="D2019" s="49">
        <v>21619.73</v>
      </c>
      <c r="E2019" s="49">
        <v>111.66</v>
      </c>
      <c r="F2019" s="49">
        <v>21731.39</v>
      </c>
      <c r="G2019" s="26">
        <v>15</v>
      </c>
    </row>
    <row r="2020" spans="1:7" ht="28.5" x14ac:dyDescent="0.2">
      <c r="A2020" s="46" t="s">
        <v>14284</v>
      </c>
      <c r="B2020" s="47" t="s">
        <v>14285</v>
      </c>
      <c r="C2020" s="48" t="s">
        <v>19</v>
      </c>
      <c r="D2020" s="49">
        <v>10.66</v>
      </c>
      <c r="E2020" s="49">
        <v>11.16</v>
      </c>
      <c r="F2020" s="49">
        <v>21.82</v>
      </c>
      <c r="G2020" s="26">
        <v>15</v>
      </c>
    </row>
    <row r="2021" spans="1:7" ht="28.5" x14ac:dyDescent="0.2">
      <c r="A2021" s="46" t="s">
        <v>14286</v>
      </c>
      <c r="B2021" s="47" t="s">
        <v>14287</v>
      </c>
      <c r="C2021" s="48" t="s">
        <v>19</v>
      </c>
      <c r="D2021" s="49">
        <v>13.36</v>
      </c>
      <c r="E2021" s="49">
        <v>11.16</v>
      </c>
      <c r="F2021" s="49">
        <v>24.52</v>
      </c>
      <c r="G2021" s="26">
        <v>15</v>
      </c>
    </row>
    <row r="2022" spans="1:7" ht="28.5" x14ac:dyDescent="0.2">
      <c r="A2022" s="46" t="s">
        <v>14288</v>
      </c>
      <c r="B2022" s="47" t="s">
        <v>14289</v>
      </c>
      <c r="C2022" s="48" t="s">
        <v>19</v>
      </c>
      <c r="D2022" s="49">
        <v>42.92</v>
      </c>
      <c r="E2022" s="49">
        <v>11.16</v>
      </c>
      <c r="F2022" s="49">
        <v>54.08</v>
      </c>
      <c r="G2022" s="26">
        <v>15</v>
      </c>
    </row>
    <row r="2023" spans="1:7" ht="28.5" x14ac:dyDescent="0.2">
      <c r="A2023" s="46" t="s">
        <v>14290</v>
      </c>
      <c r="B2023" s="47" t="s">
        <v>14291</v>
      </c>
      <c r="C2023" s="48" t="s">
        <v>19</v>
      </c>
      <c r="D2023" s="49">
        <v>43.37</v>
      </c>
      <c r="E2023" s="49">
        <v>11.16</v>
      </c>
      <c r="F2023" s="49">
        <v>54.53</v>
      </c>
      <c r="G2023" s="26">
        <v>15</v>
      </c>
    </row>
    <row r="2024" spans="1:7" ht="28.5" x14ac:dyDescent="0.2">
      <c r="A2024" s="46" t="s">
        <v>14292</v>
      </c>
      <c r="B2024" s="47" t="s">
        <v>14293</v>
      </c>
      <c r="C2024" s="48" t="s">
        <v>19</v>
      </c>
      <c r="D2024" s="49">
        <v>53.25</v>
      </c>
      <c r="E2024" s="49">
        <v>11.16</v>
      </c>
      <c r="F2024" s="49">
        <v>64.41</v>
      </c>
      <c r="G2024" s="26">
        <v>15</v>
      </c>
    </row>
    <row r="2025" spans="1:7" ht="28.5" x14ac:dyDescent="0.2">
      <c r="A2025" s="46" t="s">
        <v>14294</v>
      </c>
      <c r="B2025" s="47" t="s">
        <v>14295</v>
      </c>
      <c r="C2025" s="48" t="s">
        <v>19</v>
      </c>
      <c r="D2025" s="49">
        <v>136.93</v>
      </c>
      <c r="E2025" s="49">
        <v>11.16</v>
      </c>
      <c r="F2025" s="49">
        <v>148.09</v>
      </c>
      <c r="G2025" s="26">
        <v>15</v>
      </c>
    </row>
    <row r="2026" spans="1:7" ht="28.5" x14ac:dyDescent="0.2">
      <c r="A2026" s="46" t="s">
        <v>14296</v>
      </c>
      <c r="B2026" s="47" t="s">
        <v>14297</v>
      </c>
      <c r="C2026" s="48" t="s">
        <v>19</v>
      </c>
      <c r="D2026" s="49">
        <v>58.54</v>
      </c>
      <c r="E2026" s="49">
        <v>11.16</v>
      </c>
      <c r="F2026" s="49">
        <v>69.7</v>
      </c>
      <c r="G2026" s="26">
        <v>15</v>
      </c>
    </row>
    <row r="2027" spans="1:7" ht="28.5" x14ac:dyDescent="0.2">
      <c r="A2027" s="46" t="s">
        <v>14298</v>
      </c>
      <c r="B2027" s="47" t="s">
        <v>14299</v>
      </c>
      <c r="C2027" s="48" t="s">
        <v>19</v>
      </c>
      <c r="D2027" s="49">
        <v>63.61</v>
      </c>
      <c r="E2027" s="49">
        <v>11.16</v>
      </c>
      <c r="F2027" s="49">
        <v>74.77</v>
      </c>
      <c r="G2027" s="26">
        <v>15</v>
      </c>
    </row>
    <row r="2028" spans="1:7" ht="28.5" x14ac:dyDescent="0.2">
      <c r="A2028" s="46" t="s">
        <v>14300</v>
      </c>
      <c r="B2028" s="47" t="s">
        <v>14301</v>
      </c>
      <c r="C2028" s="48" t="s">
        <v>19</v>
      </c>
      <c r="D2028" s="49">
        <v>69.849999999999994</v>
      </c>
      <c r="E2028" s="49">
        <v>11.16</v>
      </c>
      <c r="F2028" s="49">
        <v>81.010000000000005</v>
      </c>
      <c r="G2028" s="26">
        <v>15</v>
      </c>
    </row>
    <row r="2029" spans="1:7" ht="28.5" x14ac:dyDescent="0.2">
      <c r="A2029" s="46" t="s">
        <v>14302</v>
      </c>
      <c r="B2029" s="47" t="s">
        <v>14303</v>
      </c>
      <c r="C2029" s="48" t="s">
        <v>19</v>
      </c>
      <c r="D2029" s="49">
        <v>912.15</v>
      </c>
      <c r="E2029" s="49">
        <v>11.16</v>
      </c>
      <c r="F2029" s="49">
        <v>923.31</v>
      </c>
      <c r="G2029" s="26">
        <v>15</v>
      </c>
    </row>
    <row r="2030" spans="1:7" ht="42.75" x14ac:dyDescent="0.2">
      <c r="A2030" s="46" t="s">
        <v>14304</v>
      </c>
      <c r="B2030" s="47" t="s">
        <v>14305</v>
      </c>
      <c r="C2030" s="48" t="s">
        <v>19</v>
      </c>
      <c r="D2030" s="49">
        <v>33617.440000000002</v>
      </c>
      <c r="E2030" s="49">
        <v>111.66</v>
      </c>
      <c r="F2030" s="49">
        <v>33729.1</v>
      </c>
      <c r="G2030" s="26">
        <v>15</v>
      </c>
    </row>
    <row r="2031" spans="1:7" ht="42.75" x14ac:dyDescent="0.2">
      <c r="A2031" s="46" t="s">
        <v>14306</v>
      </c>
      <c r="B2031" s="47" t="s">
        <v>14307</v>
      </c>
      <c r="C2031" s="48" t="s">
        <v>19</v>
      </c>
      <c r="D2031" s="49">
        <v>59244.18</v>
      </c>
      <c r="E2031" s="49">
        <v>111.66</v>
      </c>
      <c r="F2031" s="49">
        <v>59355.839999999997</v>
      </c>
      <c r="G2031" s="26">
        <v>15</v>
      </c>
    </row>
    <row r="2032" spans="1:7" ht="28.5" x14ac:dyDescent="0.2">
      <c r="A2032" s="46" t="s">
        <v>14308</v>
      </c>
      <c r="B2032" s="47" t="s">
        <v>14309</v>
      </c>
      <c r="C2032" s="48" t="s">
        <v>19</v>
      </c>
      <c r="D2032" s="49">
        <v>365179.25</v>
      </c>
      <c r="E2032" s="49">
        <v>55.83</v>
      </c>
      <c r="F2032" s="49">
        <v>365235.08</v>
      </c>
      <c r="G2032" s="26">
        <v>15</v>
      </c>
    </row>
    <row r="2033" spans="1:7" x14ac:dyDescent="0.2">
      <c r="A2033" s="46" t="s">
        <v>14310</v>
      </c>
      <c r="B2033" s="47" t="s">
        <v>14311</v>
      </c>
      <c r="C2033" s="48"/>
      <c r="D2033" s="49"/>
      <c r="E2033" s="49"/>
      <c r="F2033" s="49"/>
    </row>
    <row r="2034" spans="1:7" ht="28.5" x14ac:dyDescent="0.2">
      <c r="A2034" s="46" t="s">
        <v>14312</v>
      </c>
      <c r="B2034" s="47" t="s">
        <v>14313</v>
      </c>
      <c r="C2034" s="48" t="s">
        <v>19</v>
      </c>
      <c r="D2034" s="49">
        <v>2429.91</v>
      </c>
      <c r="E2034" s="49">
        <v>55.83</v>
      </c>
      <c r="F2034" s="49">
        <v>2485.7399999999998</v>
      </c>
      <c r="G2034" s="26">
        <v>15</v>
      </c>
    </row>
    <row r="2035" spans="1:7" ht="28.5" x14ac:dyDescent="0.2">
      <c r="A2035" s="46" t="s">
        <v>14314</v>
      </c>
      <c r="B2035" s="47" t="s">
        <v>14315</v>
      </c>
      <c r="C2035" s="48" t="s">
        <v>19</v>
      </c>
      <c r="D2035" s="49">
        <v>2025.5</v>
      </c>
      <c r="E2035" s="49">
        <v>44.67</v>
      </c>
      <c r="F2035" s="49">
        <v>2070.17</v>
      </c>
      <c r="G2035" s="26">
        <v>15</v>
      </c>
    </row>
    <row r="2036" spans="1:7" ht="28.5" x14ac:dyDescent="0.2">
      <c r="A2036" s="46" t="s">
        <v>14316</v>
      </c>
      <c r="B2036" s="47" t="s">
        <v>14317</v>
      </c>
      <c r="C2036" s="48" t="s">
        <v>19</v>
      </c>
      <c r="D2036" s="49">
        <v>1274.95</v>
      </c>
      <c r="E2036" s="49">
        <v>44.67</v>
      </c>
      <c r="F2036" s="49">
        <v>1319.62</v>
      </c>
      <c r="G2036" s="26">
        <v>15</v>
      </c>
    </row>
    <row r="2037" spans="1:7" ht="28.5" x14ac:dyDescent="0.2">
      <c r="A2037" s="46" t="s">
        <v>14318</v>
      </c>
      <c r="B2037" s="47" t="s">
        <v>14319</v>
      </c>
      <c r="C2037" s="48" t="s">
        <v>19</v>
      </c>
      <c r="D2037" s="49">
        <v>2078.21</v>
      </c>
      <c r="E2037" s="49">
        <v>55.83</v>
      </c>
      <c r="F2037" s="49">
        <v>2134.04</v>
      </c>
      <c r="G2037" s="26">
        <v>15</v>
      </c>
    </row>
    <row r="2038" spans="1:7" ht="28.5" x14ac:dyDescent="0.2">
      <c r="A2038" s="46" t="s">
        <v>14320</v>
      </c>
      <c r="B2038" s="47" t="s">
        <v>14321</v>
      </c>
      <c r="C2038" s="48" t="s">
        <v>19</v>
      </c>
      <c r="D2038" s="49">
        <v>2497.64</v>
      </c>
      <c r="E2038" s="49">
        <v>66.989999999999995</v>
      </c>
      <c r="F2038" s="49">
        <v>2564.63</v>
      </c>
      <c r="G2038" s="26">
        <v>15</v>
      </c>
    </row>
    <row r="2039" spans="1:7" ht="28.5" x14ac:dyDescent="0.2">
      <c r="A2039" s="46" t="s">
        <v>14322</v>
      </c>
      <c r="B2039" s="47" t="s">
        <v>14323</v>
      </c>
      <c r="C2039" s="48" t="s">
        <v>19</v>
      </c>
      <c r="D2039" s="49">
        <v>4358.9399999999996</v>
      </c>
      <c r="E2039" s="49">
        <v>83.75</v>
      </c>
      <c r="F2039" s="49">
        <v>4442.6899999999996</v>
      </c>
      <c r="G2039" s="26">
        <v>15</v>
      </c>
    </row>
    <row r="2040" spans="1:7" ht="28.5" x14ac:dyDescent="0.2">
      <c r="A2040" s="46" t="s">
        <v>14324</v>
      </c>
      <c r="B2040" s="47" t="s">
        <v>14325</v>
      </c>
      <c r="C2040" s="48" t="s">
        <v>19</v>
      </c>
      <c r="D2040" s="49">
        <v>10112.219999999999</v>
      </c>
      <c r="E2040" s="49">
        <v>83.75</v>
      </c>
      <c r="F2040" s="49">
        <v>10195.969999999999</v>
      </c>
      <c r="G2040" s="26">
        <v>15</v>
      </c>
    </row>
    <row r="2041" spans="1:7" ht="42.75" x14ac:dyDescent="0.2">
      <c r="A2041" s="46" t="s">
        <v>14326</v>
      </c>
      <c r="B2041" s="47" t="s">
        <v>14327</v>
      </c>
      <c r="C2041" s="48" t="s">
        <v>19</v>
      </c>
      <c r="D2041" s="49">
        <v>1395.34</v>
      </c>
      <c r="E2041" s="49">
        <v>44.67</v>
      </c>
      <c r="F2041" s="49">
        <v>1440.01</v>
      </c>
      <c r="G2041" s="26">
        <v>15</v>
      </c>
    </row>
    <row r="2042" spans="1:7" ht="42.75" x14ac:dyDescent="0.2">
      <c r="A2042" s="46" t="s">
        <v>14328</v>
      </c>
      <c r="B2042" s="47" t="s">
        <v>14329</v>
      </c>
      <c r="C2042" s="48" t="s">
        <v>19</v>
      </c>
      <c r="D2042" s="49">
        <v>1799.23</v>
      </c>
      <c r="E2042" s="49">
        <v>44.67</v>
      </c>
      <c r="F2042" s="49">
        <v>1843.9</v>
      </c>
      <c r="G2042" s="26">
        <v>15</v>
      </c>
    </row>
    <row r="2043" spans="1:7" ht="42.75" x14ac:dyDescent="0.2">
      <c r="A2043" s="46" t="s">
        <v>14330</v>
      </c>
      <c r="B2043" s="47" t="s">
        <v>14331</v>
      </c>
      <c r="C2043" s="48" t="s">
        <v>19</v>
      </c>
      <c r="D2043" s="49">
        <v>4134.24</v>
      </c>
      <c r="E2043" s="49">
        <v>44.67</v>
      </c>
      <c r="F2043" s="49">
        <v>4178.91</v>
      </c>
      <c r="G2043" s="26">
        <v>15</v>
      </c>
    </row>
    <row r="2044" spans="1:7" ht="42.75" x14ac:dyDescent="0.2">
      <c r="A2044" s="46" t="s">
        <v>14332</v>
      </c>
      <c r="B2044" s="47" t="s">
        <v>14333</v>
      </c>
      <c r="C2044" s="48" t="s">
        <v>19</v>
      </c>
      <c r="D2044" s="49">
        <v>4611.34</v>
      </c>
      <c r="E2044" s="49">
        <v>55.83</v>
      </c>
      <c r="F2044" s="49">
        <v>4667.17</v>
      </c>
      <c r="G2044" s="26">
        <v>15</v>
      </c>
    </row>
    <row r="2045" spans="1:7" ht="42.75" x14ac:dyDescent="0.2">
      <c r="A2045" s="46" t="s">
        <v>14334</v>
      </c>
      <c r="B2045" s="47" t="s">
        <v>14335</v>
      </c>
      <c r="C2045" s="48" t="s">
        <v>19</v>
      </c>
      <c r="D2045" s="49">
        <v>9602.5499999999993</v>
      </c>
      <c r="E2045" s="49">
        <v>66.989999999999995</v>
      </c>
      <c r="F2045" s="49">
        <v>9669.5400000000009</v>
      </c>
      <c r="G2045" s="26">
        <v>15</v>
      </c>
    </row>
    <row r="2046" spans="1:7" ht="28.5" x14ac:dyDescent="0.2">
      <c r="A2046" s="46" t="s">
        <v>14336</v>
      </c>
      <c r="B2046" s="47" t="s">
        <v>14337</v>
      </c>
      <c r="C2046" s="48" t="s">
        <v>19</v>
      </c>
      <c r="D2046" s="49">
        <v>352.34</v>
      </c>
      <c r="E2046" s="49">
        <v>44.67</v>
      </c>
      <c r="F2046" s="49">
        <v>397.01</v>
      </c>
      <c r="G2046" s="26">
        <v>15</v>
      </c>
    </row>
    <row r="2047" spans="1:7" ht="28.5" x14ac:dyDescent="0.2">
      <c r="A2047" s="46" t="s">
        <v>14338</v>
      </c>
      <c r="B2047" s="47" t="s">
        <v>14339</v>
      </c>
      <c r="C2047" s="48" t="s">
        <v>19</v>
      </c>
      <c r="D2047" s="49">
        <v>924.55</v>
      </c>
      <c r="E2047" s="49">
        <v>44.67</v>
      </c>
      <c r="F2047" s="49">
        <v>969.22</v>
      </c>
      <c r="G2047" s="26">
        <v>15</v>
      </c>
    </row>
    <row r="2048" spans="1:7" ht="28.5" x14ac:dyDescent="0.2">
      <c r="A2048" s="46" t="s">
        <v>14340</v>
      </c>
      <c r="B2048" s="47" t="s">
        <v>14341</v>
      </c>
      <c r="C2048" s="48" t="s">
        <v>19</v>
      </c>
      <c r="D2048" s="49">
        <v>1219.9100000000001</v>
      </c>
      <c r="E2048" s="49">
        <v>55.83</v>
      </c>
      <c r="F2048" s="49">
        <v>1275.74</v>
      </c>
      <c r="G2048" s="26">
        <v>15</v>
      </c>
    </row>
    <row r="2049" spans="1:7" ht="28.5" x14ac:dyDescent="0.2">
      <c r="A2049" s="46" t="s">
        <v>14342</v>
      </c>
      <c r="B2049" s="47" t="s">
        <v>14343</v>
      </c>
      <c r="C2049" s="48" t="s">
        <v>19</v>
      </c>
      <c r="D2049" s="49">
        <v>1670.92</v>
      </c>
      <c r="E2049" s="49">
        <v>66.989999999999995</v>
      </c>
      <c r="F2049" s="49">
        <v>1737.91</v>
      </c>
      <c r="G2049" s="26">
        <v>15</v>
      </c>
    </row>
    <row r="2050" spans="1:7" ht="28.5" x14ac:dyDescent="0.2">
      <c r="A2050" s="46" t="s">
        <v>14344</v>
      </c>
      <c r="B2050" s="47" t="s">
        <v>14345</v>
      </c>
      <c r="C2050" s="48" t="s">
        <v>19</v>
      </c>
      <c r="D2050" s="49">
        <v>5307.79</v>
      </c>
      <c r="E2050" s="49">
        <v>66.989999999999995</v>
      </c>
      <c r="F2050" s="49">
        <v>5374.78</v>
      </c>
      <c r="G2050" s="26">
        <v>15</v>
      </c>
    </row>
    <row r="2051" spans="1:7" ht="28.5" x14ac:dyDescent="0.2">
      <c r="A2051" s="46" t="s">
        <v>14346</v>
      </c>
      <c r="B2051" s="47" t="s">
        <v>14347</v>
      </c>
      <c r="C2051" s="48" t="s">
        <v>19</v>
      </c>
      <c r="D2051" s="49">
        <v>7284.15</v>
      </c>
      <c r="E2051" s="49">
        <v>83.75</v>
      </c>
      <c r="F2051" s="49">
        <v>7367.9</v>
      </c>
      <c r="G2051" s="26">
        <v>15</v>
      </c>
    </row>
    <row r="2052" spans="1:7" ht="28.5" x14ac:dyDescent="0.2">
      <c r="A2052" s="46" t="s">
        <v>14348</v>
      </c>
      <c r="B2052" s="47" t="s">
        <v>14349</v>
      </c>
      <c r="C2052" s="48" t="s">
        <v>19</v>
      </c>
      <c r="D2052" s="49">
        <v>11345.22</v>
      </c>
      <c r="E2052" s="49">
        <v>100.5</v>
      </c>
      <c r="F2052" s="49">
        <v>11445.72</v>
      </c>
      <c r="G2052" s="26">
        <v>15</v>
      </c>
    </row>
    <row r="2053" spans="1:7" ht="28.5" x14ac:dyDescent="0.2">
      <c r="A2053" s="46" t="s">
        <v>14350</v>
      </c>
      <c r="B2053" s="47" t="s">
        <v>14351</v>
      </c>
      <c r="C2053" s="48" t="s">
        <v>19</v>
      </c>
      <c r="D2053" s="49">
        <v>11841.55</v>
      </c>
      <c r="E2053" s="49">
        <v>128.09</v>
      </c>
      <c r="F2053" s="49">
        <v>11969.64</v>
      </c>
      <c r="G2053" s="26">
        <v>15</v>
      </c>
    </row>
    <row r="2054" spans="1:7" x14ac:dyDescent="0.2">
      <c r="A2054" s="46" t="s">
        <v>14352</v>
      </c>
      <c r="B2054" s="47" t="s">
        <v>14353</v>
      </c>
      <c r="C2054" s="48" t="s">
        <v>19</v>
      </c>
      <c r="D2054" s="49">
        <v>86.99</v>
      </c>
      <c r="E2054" s="49">
        <v>11.16</v>
      </c>
      <c r="F2054" s="49">
        <v>98.15</v>
      </c>
      <c r="G2054" s="26">
        <v>15</v>
      </c>
    </row>
    <row r="2055" spans="1:7" ht="28.5" x14ac:dyDescent="0.2">
      <c r="A2055" s="46" t="s">
        <v>14354</v>
      </c>
      <c r="B2055" s="47" t="s">
        <v>14355</v>
      </c>
      <c r="C2055" s="48" t="s">
        <v>19</v>
      </c>
      <c r="D2055" s="49">
        <v>888.43</v>
      </c>
      <c r="E2055" s="49">
        <v>44.67</v>
      </c>
      <c r="F2055" s="49">
        <v>933.1</v>
      </c>
      <c r="G2055" s="26">
        <v>15</v>
      </c>
    </row>
    <row r="2056" spans="1:7" x14ac:dyDescent="0.2">
      <c r="A2056" s="46" t="s">
        <v>14356</v>
      </c>
      <c r="B2056" s="47" t="s">
        <v>14357</v>
      </c>
      <c r="C2056" s="48"/>
      <c r="D2056" s="49"/>
      <c r="E2056" s="49"/>
      <c r="F2056" s="49"/>
    </row>
    <row r="2057" spans="1:7" ht="28.5" x14ac:dyDescent="0.2">
      <c r="A2057" s="46" t="s">
        <v>14358</v>
      </c>
      <c r="B2057" s="47" t="s">
        <v>14359</v>
      </c>
      <c r="C2057" s="48" t="s">
        <v>19</v>
      </c>
      <c r="D2057" s="49">
        <v>2593.9699999999998</v>
      </c>
      <c r="E2057" s="49">
        <v>271.75</v>
      </c>
      <c r="F2057" s="49">
        <v>2865.72</v>
      </c>
      <c r="G2057" s="26">
        <v>15</v>
      </c>
    </row>
    <row r="2058" spans="1:7" ht="28.5" x14ac:dyDescent="0.2">
      <c r="A2058" s="46" t="s">
        <v>14360</v>
      </c>
      <c r="B2058" s="47" t="s">
        <v>14361</v>
      </c>
      <c r="C2058" s="48" t="s">
        <v>19</v>
      </c>
      <c r="D2058" s="49">
        <v>2268.4499999999998</v>
      </c>
      <c r="E2058" s="49">
        <v>271.75</v>
      </c>
      <c r="F2058" s="49">
        <v>2540.1999999999998</v>
      </c>
      <c r="G2058" s="26">
        <v>15</v>
      </c>
    </row>
    <row r="2059" spans="1:7" ht="28.5" x14ac:dyDescent="0.2">
      <c r="A2059" s="46" t="s">
        <v>14362</v>
      </c>
      <c r="B2059" s="47" t="s">
        <v>14363</v>
      </c>
      <c r="C2059" s="48" t="s">
        <v>19</v>
      </c>
      <c r="D2059" s="49">
        <v>513.54</v>
      </c>
      <c r="E2059" s="49">
        <v>100.22</v>
      </c>
      <c r="F2059" s="49">
        <v>613.76</v>
      </c>
      <c r="G2059" s="26">
        <v>15</v>
      </c>
    </row>
    <row r="2060" spans="1:7" ht="28.5" x14ac:dyDescent="0.2">
      <c r="A2060" s="46" t="s">
        <v>14364</v>
      </c>
      <c r="B2060" s="47" t="s">
        <v>14365</v>
      </c>
      <c r="C2060" s="48" t="s">
        <v>19</v>
      </c>
      <c r="D2060" s="49">
        <v>579.16</v>
      </c>
      <c r="E2060" s="49">
        <v>100.22</v>
      </c>
      <c r="F2060" s="49">
        <v>679.38</v>
      </c>
      <c r="G2060" s="26">
        <v>15</v>
      </c>
    </row>
    <row r="2061" spans="1:7" ht="28.5" x14ac:dyDescent="0.2">
      <c r="A2061" s="46" t="s">
        <v>14366</v>
      </c>
      <c r="B2061" s="47" t="s">
        <v>14367</v>
      </c>
      <c r="C2061" s="48" t="s">
        <v>19</v>
      </c>
      <c r="D2061" s="49">
        <v>540.96</v>
      </c>
      <c r="E2061" s="49">
        <v>100.22</v>
      </c>
      <c r="F2061" s="49">
        <v>641.17999999999995</v>
      </c>
      <c r="G2061" s="26">
        <v>15</v>
      </c>
    </row>
    <row r="2062" spans="1:7" ht="28.5" x14ac:dyDescent="0.2">
      <c r="A2062" s="46" t="s">
        <v>14368</v>
      </c>
      <c r="B2062" s="47" t="s">
        <v>14369</v>
      </c>
      <c r="C2062" s="48" t="s">
        <v>19</v>
      </c>
      <c r="D2062" s="49">
        <v>1915.29</v>
      </c>
      <c r="E2062" s="49">
        <v>271.75</v>
      </c>
      <c r="F2062" s="49">
        <v>2187.04</v>
      </c>
      <c r="G2062" s="26">
        <v>15</v>
      </c>
    </row>
    <row r="2063" spans="1:7" ht="28.5" x14ac:dyDescent="0.2">
      <c r="A2063" s="46" t="s">
        <v>14370</v>
      </c>
      <c r="B2063" s="47" t="s">
        <v>14371</v>
      </c>
      <c r="C2063" s="48" t="s">
        <v>19</v>
      </c>
      <c r="D2063" s="49">
        <v>2293.06</v>
      </c>
      <c r="E2063" s="49">
        <v>271.75</v>
      </c>
      <c r="F2063" s="49">
        <v>2564.81</v>
      </c>
      <c r="G2063" s="26">
        <v>15</v>
      </c>
    </row>
    <row r="2064" spans="1:7" x14ac:dyDescent="0.2">
      <c r="A2064" s="46" t="s">
        <v>14372</v>
      </c>
      <c r="B2064" s="47" t="s">
        <v>14373</v>
      </c>
      <c r="C2064" s="48"/>
      <c r="D2064" s="49"/>
      <c r="E2064" s="49"/>
      <c r="F2064" s="49"/>
    </row>
    <row r="2065" spans="1:7" ht="28.5" x14ac:dyDescent="0.2">
      <c r="A2065" s="46" t="s">
        <v>14374</v>
      </c>
      <c r="B2065" s="47" t="s">
        <v>14375</v>
      </c>
      <c r="C2065" s="48" t="s">
        <v>14376</v>
      </c>
      <c r="D2065" s="49">
        <v>600.66</v>
      </c>
      <c r="E2065" s="49">
        <v>0.69</v>
      </c>
      <c r="F2065" s="49">
        <v>601.35</v>
      </c>
      <c r="G2065" s="26">
        <v>15</v>
      </c>
    </row>
    <row r="2066" spans="1:7" ht="28.5" x14ac:dyDescent="0.2">
      <c r="A2066" s="46" t="s">
        <v>14377</v>
      </c>
      <c r="B2066" s="47" t="s">
        <v>14378</v>
      </c>
      <c r="C2066" s="48" t="s">
        <v>14376</v>
      </c>
      <c r="D2066" s="49">
        <v>187.48</v>
      </c>
      <c r="E2066" s="49">
        <v>0.69</v>
      </c>
      <c r="F2066" s="49">
        <v>188.17</v>
      </c>
      <c r="G2066" s="26">
        <v>15</v>
      </c>
    </row>
    <row r="2067" spans="1:7" x14ac:dyDescent="0.2">
      <c r="A2067" s="46" t="s">
        <v>14379</v>
      </c>
      <c r="B2067" s="47" t="s">
        <v>14380</v>
      </c>
      <c r="C2067" s="48"/>
      <c r="D2067" s="49"/>
      <c r="E2067" s="49"/>
      <c r="F2067" s="49"/>
    </row>
    <row r="2068" spans="1:7" x14ac:dyDescent="0.2">
      <c r="A2068" s="46" t="s">
        <v>14381</v>
      </c>
      <c r="B2068" s="47" t="s">
        <v>14382</v>
      </c>
      <c r="C2068" s="48" t="s">
        <v>19</v>
      </c>
      <c r="D2068" s="49">
        <v>138.84</v>
      </c>
      <c r="E2068" s="49">
        <v>13.96</v>
      </c>
      <c r="F2068" s="49">
        <v>152.80000000000001</v>
      </c>
      <c r="G2068" s="26">
        <v>15</v>
      </c>
    </row>
    <row r="2069" spans="1:7" x14ac:dyDescent="0.2">
      <c r="A2069" s="46" t="s">
        <v>14383</v>
      </c>
      <c r="B2069" s="47" t="s">
        <v>14384</v>
      </c>
      <c r="C2069" s="48" t="s">
        <v>19</v>
      </c>
      <c r="D2069" s="49">
        <v>225.93</v>
      </c>
      <c r="E2069" s="49">
        <v>13.96</v>
      </c>
      <c r="F2069" s="49">
        <v>239.89</v>
      </c>
      <c r="G2069" s="26">
        <v>15</v>
      </c>
    </row>
    <row r="2070" spans="1:7" x14ac:dyDescent="0.2">
      <c r="A2070" s="46" t="s">
        <v>14385</v>
      </c>
      <c r="B2070" s="47" t="s">
        <v>14386</v>
      </c>
      <c r="C2070" s="48" t="s">
        <v>19</v>
      </c>
      <c r="D2070" s="49">
        <v>289.72000000000003</v>
      </c>
      <c r="E2070" s="49">
        <v>13.96</v>
      </c>
      <c r="F2070" s="49">
        <v>303.68</v>
      </c>
      <c r="G2070" s="26">
        <v>15</v>
      </c>
    </row>
    <row r="2071" spans="1:7" x14ac:dyDescent="0.2">
      <c r="A2071" s="46" t="s">
        <v>14387</v>
      </c>
      <c r="B2071" s="47" t="s">
        <v>14388</v>
      </c>
      <c r="C2071" s="48" t="s">
        <v>19</v>
      </c>
      <c r="D2071" s="49">
        <v>317.44</v>
      </c>
      <c r="E2071" s="49">
        <v>13.96</v>
      </c>
      <c r="F2071" s="49">
        <v>331.4</v>
      </c>
      <c r="G2071" s="26">
        <v>15</v>
      </c>
    </row>
    <row r="2072" spans="1:7" x14ac:dyDescent="0.2">
      <c r="A2072" s="46" t="s">
        <v>14389</v>
      </c>
      <c r="B2072" s="47" t="s">
        <v>14390</v>
      </c>
      <c r="C2072" s="48" t="s">
        <v>19</v>
      </c>
      <c r="D2072" s="49">
        <v>362.4</v>
      </c>
      <c r="E2072" s="49">
        <v>13.96</v>
      </c>
      <c r="F2072" s="49">
        <v>376.36</v>
      </c>
      <c r="G2072" s="26">
        <v>15</v>
      </c>
    </row>
    <row r="2073" spans="1:7" x14ac:dyDescent="0.2">
      <c r="A2073" s="46" t="s">
        <v>14391</v>
      </c>
      <c r="B2073" s="47" t="s">
        <v>14392</v>
      </c>
      <c r="C2073" s="48" t="s">
        <v>19</v>
      </c>
      <c r="D2073" s="49">
        <v>454.06</v>
      </c>
      <c r="E2073" s="49">
        <v>13.96</v>
      </c>
      <c r="F2073" s="49">
        <v>468.02</v>
      </c>
      <c r="G2073" s="26">
        <v>15</v>
      </c>
    </row>
    <row r="2074" spans="1:7" x14ac:dyDescent="0.2">
      <c r="A2074" s="46" t="s">
        <v>14393</v>
      </c>
      <c r="B2074" s="47" t="s">
        <v>14394</v>
      </c>
      <c r="C2074" s="48" t="s">
        <v>19</v>
      </c>
      <c r="D2074" s="49">
        <v>325.5</v>
      </c>
      <c r="E2074" s="49">
        <v>13.96</v>
      </c>
      <c r="F2074" s="49">
        <v>339.46</v>
      </c>
      <c r="G2074" s="26">
        <v>15</v>
      </c>
    </row>
    <row r="2075" spans="1:7" x14ac:dyDescent="0.2">
      <c r="A2075" s="46" t="s">
        <v>14395</v>
      </c>
      <c r="B2075" s="47" t="s">
        <v>14396</v>
      </c>
      <c r="C2075" s="48" t="s">
        <v>19</v>
      </c>
      <c r="D2075" s="49">
        <v>1924.2</v>
      </c>
      <c r="E2075" s="49">
        <v>13.96</v>
      </c>
      <c r="F2075" s="49">
        <v>1938.16</v>
      </c>
      <c r="G2075" s="26">
        <v>15</v>
      </c>
    </row>
    <row r="2076" spans="1:7" x14ac:dyDescent="0.2">
      <c r="A2076" s="46" t="s">
        <v>14397</v>
      </c>
      <c r="B2076" s="47" t="s">
        <v>14398</v>
      </c>
      <c r="C2076" s="48" t="s">
        <v>19</v>
      </c>
      <c r="D2076" s="49">
        <v>185.18</v>
      </c>
      <c r="E2076" s="49">
        <v>13.96</v>
      </c>
      <c r="F2076" s="49">
        <v>199.14</v>
      </c>
      <c r="G2076" s="26">
        <v>15</v>
      </c>
    </row>
    <row r="2077" spans="1:7" x14ac:dyDescent="0.2">
      <c r="A2077" s="46" t="s">
        <v>14399</v>
      </c>
      <c r="B2077" s="47" t="s">
        <v>14400</v>
      </c>
      <c r="C2077" s="48"/>
      <c r="D2077" s="49"/>
      <c r="E2077" s="49"/>
      <c r="F2077" s="49"/>
    </row>
    <row r="2078" spans="1:7" ht="28.5" x14ac:dyDescent="0.2">
      <c r="A2078" s="46" t="s">
        <v>14401</v>
      </c>
      <c r="B2078" s="47" t="s">
        <v>14402</v>
      </c>
      <c r="C2078" s="48" t="s">
        <v>19</v>
      </c>
      <c r="D2078" s="49">
        <v>3629.01</v>
      </c>
      <c r="E2078" s="49">
        <v>84.52</v>
      </c>
      <c r="F2078" s="49">
        <v>3713.53</v>
      </c>
      <c r="G2078" s="26">
        <v>15</v>
      </c>
    </row>
    <row r="2079" spans="1:7" ht="28.5" x14ac:dyDescent="0.2">
      <c r="A2079" s="46" t="s">
        <v>14403</v>
      </c>
      <c r="B2079" s="47" t="s">
        <v>14404</v>
      </c>
      <c r="C2079" s="48" t="s">
        <v>19</v>
      </c>
      <c r="D2079" s="49">
        <v>5662.38</v>
      </c>
      <c r="E2079" s="49">
        <v>84.52</v>
      </c>
      <c r="F2079" s="49">
        <v>5746.9</v>
      </c>
      <c r="G2079" s="26">
        <v>15</v>
      </c>
    </row>
    <row r="2080" spans="1:7" ht="28.5" x14ac:dyDescent="0.2">
      <c r="A2080" s="46" t="s">
        <v>14405</v>
      </c>
      <c r="B2080" s="47" t="s">
        <v>14406</v>
      </c>
      <c r="C2080" s="48" t="s">
        <v>19</v>
      </c>
      <c r="D2080" s="49">
        <v>3013.96</v>
      </c>
      <c r="E2080" s="49">
        <v>84.52</v>
      </c>
      <c r="F2080" s="49">
        <v>3098.48</v>
      </c>
      <c r="G2080" s="26">
        <v>15</v>
      </c>
    </row>
    <row r="2081" spans="1:7" x14ac:dyDescent="0.2">
      <c r="A2081" s="46" t="s">
        <v>14407</v>
      </c>
      <c r="B2081" s="47" t="s">
        <v>14408</v>
      </c>
      <c r="C2081" s="48"/>
      <c r="D2081" s="49"/>
      <c r="E2081" s="49"/>
      <c r="F2081" s="49"/>
    </row>
    <row r="2082" spans="1:7" x14ac:dyDescent="0.2">
      <c r="A2082" s="46" t="s">
        <v>14409</v>
      </c>
      <c r="B2082" s="47" t="s">
        <v>14410</v>
      </c>
      <c r="C2082" s="48" t="s">
        <v>19</v>
      </c>
      <c r="D2082" s="49">
        <v>284.92</v>
      </c>
      <c r="E2082" s="49">
        <v>84.52</v>
      </c>
      <c r="F2082" s="49">
        <v>369.44</v>
      </c>
      <c r="G2082" s="26">
        <v>15</v>
      </c>
    </row>
    <row r="2083" spans="1:7" x14ac:dyDescent="0.2">
      <c r="A2083" s="46" t="s">
        <v>14411</v>
      </c>
      <c r="B2083" s="47" t="s">
        <v>14412</v>
      </c>
      <c r="C2083" s="48" t="s">
        <v>19</v>
      </c>
      <c r="D2083" s="49">
        <v>240.79</v>
      </c>
      <c r="E2083" s="49">
        <v>84.52</v>
      </c>
      <c r="F2083" s="49">
        <v>325.31</v>
      </c>
      <c r="G2083" s="26">
        <v>15</v>
      </c>
    </row>
    <row r="2084" spans="1:7" x14ac:dyDescent="0.2">
      <c r="A2084" s="46" t="s">
        <v>14413</v>
      </c>
      <c r="B2084" s="47" t="s">
        <v>14414</v>
      </c>
      <c r="C2084" s="48" t="s">
        <v>19</v>
      </c>
      <c r="D2084" s="49">
        <v>386.43</v>
      </c>
      <c r="E2084" s="49">
        <v>84.52</v>
      </c>
      <c r="F2084" s="49">
        <v>470.95</v>
      </c>
      <c r="G2084" s="26">
        <v>15</v>
      </c>
    </row>
    <row r="2085" spans="1:7" x14ac:dyDescent="0.2">
      <c r="A2085" s="46" t="s">
        <v>14415</v>
      </c>
      <c r="B2085" s="47" t="s">
        <v>14416</v>
      </c>
      <c r="C2085" s="48" t="s">
        <v>19</v>
      </c>
      <c r="D2085" s="49">
        <v>154.18</v>
      </c>
      <c r="E2085" s="49">
        <v>84.52</v>
      </c>
      <c r="F2085" s="49">
        <v>238.7</v>
      </c>
      <c r="G2085" s="26">
        <v>15</v>
      </c>
    </row>
    <row r="2086" spans="1:7" x14ac:dyDescent="0.2">
      <c r="A2086" s="46" t="s">
        <v>14417</v>
      </c>
      <c r="B2086" s="47" t="s">
        <v>14418</v>
      </c>
      <c r="C2086" s="48"/>
      <c r="D2086" s="49"/>
      <c r="E2086" s="49"/>
      <c r="F2086" s="49"/>
    </row>
    <row r="2087" spans="1:7" x14ac:dyDescent="0.2">
      <c r="A2087" s="46" t="s">
        <v>14419</v>
      </c>
      <c r="B2087" s="47" t="s">
        <v>14420</v>
      </c>
      <c r="C2087" s="48" t="s">
        <v>19</v>
      </c>
      <c r="D2087" s="49">
        <v>36.14</v>
      </c>
      <c r="E2087" s="49">
        <v>8.3800000000000008</v>
      </c>
      <c r="F2087" s="49">
        <v>44.52</v>
      </c>
      <c r="G2087" s="26">
        <v>15</v>
      </c>
    </row>
    <row r="2088" spans="1:7" ht="28.5" x14ac:dyDescent="0.2">
      <c r="A2088" s="46" t="s">
        <v>14421</v>
      </c>
      <c r="B2088" s="47" t="s">
        <v>14422</v>
      </c>
      <c r="C2088" s="48" t="s">
        <v>19</v>
      </c>
      <c r="D2088" s="49">
        <v>35.81</v>
      </c>
      <c r="E2088" s="49">
        <v>2.8</v>
      </c>
      <c r="F2088" s="49">
        <v>38.61</v>
      </c>
      <c r="G2088" s="26">
        <v>15</v>
      </c>
    </row>
    <row r="2089" spans="1:7" x14ac:dyDescent="0.2">
      <c r="A2089" s="46" t="s">
        <v>14423</v>
      </c>
      <c r="B2089" s="47" t="s">
        <v>14424</v>
      </c>
      <c r="C2089" s="48" t="s">
        <v>19</v>
      </c>
      <c r="D2089" s="49">
        <v>30.16</v>
      </c>
      <c r="E2089" s="49">
        <v>8.3800000000000008</v>
      </c>
      <c r="F2089" s="49">
        <v>38.54</v>
      </c>
      <c r="G2089" s="26">
        <v>15</v>
      </c>
    </row>
    <row r="2090" spans="1:7" ht="28.5" x14ac:dyDescent="0.2">
      <c r="A2090" s="46" t="s">
        <v>14425</v>
      </c>
      <c r="B2090" s="47" t="s">
        <v>14426</v>
      </c>
      <c r="C2090" s="48" t="s">
        <v>19</v>
      </c>
      <c r="D2090" s="49"/>
      <c r="E2090" s="49">
        <v>27.92</v>
      </c>
      <c r="F2090" s="49">
        <v>27.92</v>
      </c>
      <c r="G2090" s="26">
        <v>15</v>
      </c>
    </row>
    <row r="2091" spans="1:7" ht="28.5" x14ac:dyDescent="0.2">
      <c r="A2091" s="46" t="s">
        <v>14427</v>
      </c>
      <c r="B2091" s="47" t="s">
        <v>14428</v>
      </c>
      <c r="C2091" s="48" t="s">
        <v>17</v>
      </c>
      <c r="D2091" s="49"/>
      <c r="E2091" s="49">
        <v>39.270000000000003</v>
      </c>
      <c r="F2091" s="49">
        <v>39.270000000000003</v>
      </c>
      <c r="G2091" s="26">
        <v>15</v>
      </c>
    </row>
    <row r="2092" spans="1:7" ht="28.5" x14ac:dyDescent="0.2">
      <c r="A2092" s="46" t="s">
        <v>14429</v>
      </c>
      <c r="B2092" s="47" t="s">
        <v>14430</v>
      </c>
      <c r="C2092" s="48" t="s">
        <v>17</v>
      </c>
      <c r="D2092" s="49"/>
      <c r="E2092" s="49">
        <v>78.540000000000006</v>
      </c>
      <c r="F2092" s="49">
        <v>78.540000000000006</v>
      </c>
      <c r="G2092" s="26">
        <v>15</v>
      </c>
    </row>
    <row r="2093" spans="1:7" ht="28.5" x14ac:dyDescent="0.2">
      <c r="A2093" s="46" t="s">
        <v>14431</v>
      </c>
      <c r="B2093" s="47" t="s">
        <v>14432</v>
      </c>
      <c r="C2093" s="48" t="s">
        <v>19</v>
      </c>
      <c r="D2093" s="49">
        <v>1588.82</v>
      </c>
      <c r="E2093" s="49">
        <v>2.27</v>
      </c>
      <c r="F2093" s="49">
        <v>1591.09</v>
      </c>
      <c r="G2093" s="26">
        <v>15</v>
      </c>
    </row>
    <row r="2094" spans="1:7" x14ac:dyDescent="0.2">
      <c r="A2094" s="46" t="s">
        <v>14433</v>
      </c>
      <c r="B2094" s="47" t="s">
        <v>14434</v>
      </c>
      <c r="C2094" s="48" t="s">
        <v>19</v>
      </c>
      <c r="D2094" s="49">
        <v>129.08000000000001</v>
      </c>
      <c r="E2094" s="49">
        <v>5.68</v>
      </c>
      <c r="F2094" s="49">
        <v>134.76</v>
      </c>
      <c r="G2094" s="26">
        <v>15</v>
      </c>
    </row>
    <row r="2095" spans="1:7" ht="28.5" x14ac:dyDescent="0.2">
      <c r="A2095" s="46" t="s">
        <v>14435</v>
      </c>
      <c r="B2095" s="47" t="s">
        <v>14436</v>
      </c>
      <c r="C2095" s="48" t="s">
        <v>17</v>
      </c>
      <c r="D2095" s="49">
        <v>406.93</v>
      </c>
      <c r="E2095" s="49">
        <v>39.270000000000003</v>
      </c>
      <c r="F2095" s="49">
        <v>446.2</v>
      </c>
      <c r="G2095" s="26">
        <v>15</v>
      </c>
    </row>
    <row r="2096" spans="1:7" ht="28.5" x14ac:dyDescent="0.2">
      <c r="A2096" s="46" t="s">
        <v>14437</v>
      </c>
      <c r="B2096" s="47" t="s">
        <v>14438</v>
      </c>
      <c r="C2096" s="48" t="s">
        <v>19</v>
      </c>
      <c r="D2096" s="49">
        <v>8868.57</v>
      </c>
      <c r="E2096" s="49">
        <v>62.84</v>
      </c>
      <c r="F2096" s="49">
        <v>8931.41</v>
      </c>
      <c r="G2096" s="26">
        <v>15</v>
      </c>
    </row>
    <row r="2097" spans="1:7" ht="28.5" x14ac:dyDescent="0.2">
      <c r="A2097" s="46" t="s">
        <v>14439</v>
      </c>
      <c r="B2097" s="47" t="s">
        <v>14440</v>
      </c>
      <c r="C2097" s="48" t="s">
        <v>19</v>
      </c>
      <c r="D2097" s="49">
        <v>36938.730000000003</v>
      </c>
      <c r="E2097" s="49">
        <v>62.84</v>
      </c>
      <c r="F2097" s="49">
        <v>37001.57</v>
      </c>
      <c r="G2097" s="26">
        <v>15</v>
      </c>
    </row>
    <row r="2098" spans="1:7" x14ac:dyDescent="0.2">
      <c r="A2098" s="46" t="s">
        <v>14441</v>
      </c>
      <c r="B2098" s="47" t="s">
        <v>14442</v>
      </c>
      <c r="C2098" s="48" t="s">
        <v>19</v>
      </c>
      <c r="D2098" s="49">
        <v>666.24</v>
      </c>
      <c r="E2098" s="49">
        <v>27.92</v>
      </c>
      <c r="F2098" s="49">
        <v>694.16</v>
      </c>
      <c r="G2098" s="26">
        <v>15</v>
      </c>
    </row>
    <row r="2099" spans="1:7" x14ac:dyDescent="0.2">
      <c r="A2099" s="46" t="s">
        <v>14443</v>
      </c>
      <c r="B2099" s="47" t="s">
        <v>14444</v>
      </c>
      <c r="C2099" s="48"/>
      <c r="D2099" s="49"/>
      <c r="E2099" s="49"/>
      <c r="F2099" s="49"/>
    </row>
    <row r="2100" spans="1:7" ht="28.5" x14ac:dyDescent="0.2">
      <c r="A2100" s="46" t="s">
        <v>14445</v>
      </c>
      <c r="B2100" s="47" t="s">
        <v>14446</v>
      </c>
      <c r="C2100" s="48" t="s">
        <v>19</v>
      </c>
      <c r="D2100" s="49">
        <v>1125.4000000000001</v>
      </c>
      <c r="E2100" s="49">
        <v>27.92</v>
      </c>
      <c r="F2100" s="49">
        <v>1153.32</v>
      </c>
      <c r="G2100" s="26">
        <v>15</v>
      </c>
    </row>
    <row r="2101" spans="1:7" x14ac:dyDescent="0.2">
      <c r="A2101" s="46" t="s">
        <v>14447</v>
      </c>
      <c r="B2101" s="47" t="s">
        <v>14448</v>
      </c>
      <c r="C2101" s="48"/>
      <c r="D2101" s="49"/>
      <c r="E2101" s="49"/>
      <c r="F2101" s="49"/>
    </row>
    <row r="2102" spans="1:7" x14ac:dyDescent="0.2">
      <c r="A2102" s="46" t="s">
        <v>14449</v>
      </c>
      <c r="B2102" s="47" t="s">
        <v>14450</v>
      </c>
      <c r="C2102" s="48" t="s">
        <v>19</v>
      </c>
      <c r="D2102" s="49">
        <v>739.77</v>
      </c>
      <c r="E2102" s="49">
        <v>84.52</v>
      </c>
      <c r="F2102" s="49">
        <v>824.29</v>
      </c>
      <c r="G2102" s="26">
        <v>15</v>
      </c>
    </row>
    <row r="2103" spans="1:7" x14ac:dyDescent="0.2">
      <c r="A2103" s="46" t="s">
        <v>14451</v>
      </c>
      <c r="B2103" s="47" t="s">
        <v>14452</v>
      </c>
      <c r="C2103" s="48"/>
      <c r="D2103" s="49"/>
      <c r="E2103" s="49"/>
      <c r="F2103" s="49"/>
    </row>
    <row r="2104" spans="1:7" ht="28.5" x14ac:dyDescent="0.2">
      <c r="A2104" s="46" t="s">
        <v>14453</v>
      </c>
      <c r="B2104" s="47" t="s">
        <v>14454</v>
      </c>
      <c r="C2104" s="48" t="s">
        <v>19</v>
      </c>
      <c r="D2104" s="49">
        <v>46.36</v>
      </c>
      <c r="E2104" s="49">
        <v>31.65</v>
      </c>
      <c r="F2104" s="49">
        <v>78.010000000000005</v>
      </c>
      <c r="G2104" s="26">
        <v>15</v>
      </c>
    </row>
    <row r="2105" spans="1:7" ht="28.5" x14ac:dyDescent="0.2">
      <c r="A2105" s="46" t="s">
        <v>14455</v>
      </c>
      <c r="B2105" s="47" t="s">
        <v>14456</v>
      </c>
      <c r="C2105" s="48" t="s">
        <v>19</v>
      </c>
      <c r="D2105" s="49">
        <v>134.07</v>
      </c>
      <c r="E2105" s="49">
        <v>31.65</v>
      </c>
      <c r="F2105" s="49">
        <v>165.72</v>
      </c>
      <c r="G2105" s="26">
        <v>15</v>
      </c>
    </row>
    <row r="2106" spans="1:7" ht="42.75" x14ac:dyDescent="0.2">
      <c r="A2106" s="46" t="s">
        <v>14457</v>
      </c>
      <c r="B2106" s="47" t="s">
        <v>14458</v>
      </c>
      <c r="C2106" s="48" t="s">
        <v>19</v>
      </c>
      <c r="D2106" s="49">
        <v>521.45000000000005</v>
      </c>
      <c r="E2106" s="49">
        <v>35.119999999999997</v>
      </c>
      <c r="F2106" s="49">
        <v>556.57000000000005</v>
      </c>
      <c r="G2106" s="26">
        <v>15</v>
      </c>
    </row>
    <row r="2107" spans="1:7" ht="42.75" x14ac:dyDescent="0.2">
      <c r="A2107" s="46" t="s">
        <v>14459</v>
      </c>
      <c r="B2107" s="47" t="s">
        <v>14460</v>
      </c>
      <c r="C2107" s="48" t="s">
        <v>19</v>
      </c>
      <c r="D2107" s="49">
        <v>7487.56</v>
      </c>
      <c r="E2107" s="49">
        <v>35.119999999999997</v>
      </c>
      <c r="F2107" s="49">
        <v>7522.68</v>
      </c>
      <c r="G2107" s="26">
        <v>15</v>
      </c>
    </row>
    <row r="2108" spans="1:7" ht="42.75" x14ac:dyDescent="0.2">
      <c r="A2108" s="46" t="s">
        <v>14461</v>
      </c>
      <c r="B2108" s="47" t="s">
        <v>14462</v>
      </c>
      <c r="C2108" s="48" t="s">
        <v>19</v>
      </c>
      <c r="D2108" s="49">
        <v>2620.04</v>
      </c>
      <c r="E2108" s="49">
        <v>35.119999999999997</v>
      </c>
      <c r="F2108" s="49">
        <v>2655.16</v>
      </c>
      <c r="G2108" s="26">
        <v>15</v>
      </c>
    </row>
    <row r="2109" spans="1:7" ht="42.75" x14ac:dyDescent="0.2">
      <c r="A2109" s="46" t="s">
        <v>14463</v>
      </c>
      <c r="B2109" s="47" t="s">
        <v>14464</v>
      </c>
      <c r="C2109" s="48" t="s">
        <v>19</v>
      </c>
      <c r="D2109" s="49">
        <v>854.22</v>
      </c>
      <c r="E2109" s="49">
        <v>35.119999999999997</v>
      </c>
      <c r="F2109" s="49">
        <v>889.34</v>
      </c>
      <c r="G2109" s="26">
        <v>15</v>
      </c>
    </row>
    <row r="2110" spans="1:7" x14ac:dyDescent="0.2">
      <c r="A2110" s="46" t="s">
        <v>14465</v>
      </c>
      <c r="B2110" s="47" t="s">
        <v>14466</v>
      </c>
      <c r="C2110" s="48"/>
      <c r="D2110" s="49"/>
      <c r="E2110" s="49"/>
      <c r="F2110" s="49"/>
    </row>
    <row r="2111" spans="1:7" ht="28.5" x14ac:dyDescent="0.2">
      <c r="A2111" s="46" t="s">
        <v>14467</v>
      </c>
      <c r="B2111" s="47" t="s">
        <v>14468</v>
      </c>
      <c r="C2111" s="48" t="s">
        <v>19</v>
      </c>
      <c r="D2111" s="49">
        <v>567.71</v>
      </c>
      <c r="E2111" s="49">
        <v>91.96</v>
      </c>
      <c r="F2111" s="49">
        <v>659.67</v>
      </c>
      <c r="G2111" s="26">
        <v>15</v>
      </c>
    </row>
    <row r="2112" spans="1:7" ht="28.5" x14ac:dyDescent="0.2">
      <c r="A2112" s="46" t="s">
        <v>14469</v>
      </c>
      <c r="B2112" s="47" t="s">
        <v>14470</v>
      </c>
      <c r="C2112" s="48" t="s">
        <v>19</v>
      </c>
      <c r="D2112" s="49">
        <v>454.95</v>
      </c>
      <c r="E2112" s="49">
        <v>91.96</v>
      </c>
      <c r="F2112" s="49">
        <v>546.91</v>
      </c>
      <c r="G2112" s="26">
        <v>15</v>
      </c>
    </row>
    <row r="2113" spans="1:7" ht="28.5" x14ac:dyDescent="0.2">
      <c r="A2113" s="46" t="s">
        <v>14471</v>
      </c>
      <c r="B2113" s="47" t="s">
        <v>14472</v>
      </c>
      <c r="C2113" s="48" t="s">
        <v>19</v>
      </c>
      <c r="D2113" s="49">
        <v>422.74</v>
      </c>
      <c r="E2113" s="49">
        <v>91.96</v>
      </c>
      <c r="F2113" s="49">
        <v>514.70000000000005</v>
      </c>
      <c r="G2113" s="26">
        <v>15</v>
      </c>
    </row>
    <row r="2114" spans="1:7" ht="42.75" x14ac:dyDescent="0.2">
      <c r="A2114" s="46" t="s">
        <v>14473</v>
      </c>
      <c r="B2114" s="47" t="s">
        <v>14474</v>
      </c>
      <c r="C2114" s="48" t="s">
        <v>19</v>
      </c>
      <c r="D2114" s="49">
        <v>381.55</v>
      </c>
      <c r="E2114" s="49">
        <v>91.96</v>
      </c>
      <c r="F2114" s="49">
        <v>473.51</v>
      </c>
      <c r="G2114" s="26">
        <v>15</v>
      </c>
    </row>
    <row r="2115" spans="1:7" ht="42.75" x14ac:dyDescent="0.2">
      <c r="A2115" s="46" t="s">
        <v>14475</v>
      </c>
      <c r="B2115" s="47" t="s">
        <v>14476</v>
      </c>
      <c r="C2115" s="48" t="s">
        <v>19</v>
      </c>
      <c r="D2115" s="49">
        <v>865.97</v>
      </c>
      <c r="E2115" s="49">
        <v>91.96</v>
      </c>
      <c r="F2115" s="49">
        <v>957.93</v>
      </c>
      <c r="G2115" s="26">
        <v>15</v>
      </c>
    </row>
    <row r="2116" spans="1:7" ht="28.5" x14ac:dyDescent="0.2">
      <c r="A2116" s="46" t="s">
        <v>14477</v>
      </c>
      <c r="B2116" s="47" t="s">
        <v>14478</v>
      </c>
      <c r="C2116" s="48" t="s">
        <v>10564</v>
      </c>
      <c r="D2116" s="49">
        <v>56830.06</v>
      </c>
      <c r="E2116" s="49">
        <v>128.09</v>
      </c>
      <c r="F2116" s="49">
        <v>56958.15</v>
      </c>
      <c r="G2116" s="26">
        <v>15</v>
      </c>
    </row>
    <row r="2117" spans="1:7" ht="28.5" x14ac:dyDescent="0.2">
      <c r="A2117" s="46" t="s">
        <v>14479</v>
      </c>
      <c r="B2117" s="47" t="s">
        <v>14480</v>
      </c>
      <c r="C2117" s="48"/>
      <c r="D2117" s="49"/>
      <c r="E2117" s="49"/>
      <c r="F2117" s="49"/>
    </row>
    <row r="2118" spans="1:7" x14ac:dyDescent="0.2">
      <c r="A2118" s="46" t="s">
        <v>14481</v>
      </c>
      <c r="B2118" s="47" t="s">
        <v>14482</v>
      </c>
      <c r="C2118" s="48"/>
      <c r="D2118" s="49"/>
      <c r="E2118" s="49"/>
      <c r="F2118" s="49"/>
    </row>
    <row r="2119" spans="1:7" x14ac:dyDescent="0.2">
      <c r="A2119" s="46" t="s">
        <v>14483</v>
      </c>
      <c r="B2119" s="47" t="s">
        <v>14484</v>
      </c>
      <c r="C2119" s="48" t="s">
        <v>26</v>
      </c>
      <c r="D2119" s="49">
        <v>8.24</v>
      </c>
      <c r="E2119" s="49">
        <v>27.92</v>
      </c>
      <c r="F2119" s="49">
        <v>36.159999999999997</v>
      </c>
      <c r="G2119" s="26">
        <v>15</v>
      </c>
    </row>
    <row r="2120" spans="1:7" x14ac:dyDescent="0.2">
      <c r="A2120" s="46" t="s">
        <v>14485</v>
      </c>
      <c r="B2120" s="47" t="s">
        <v>14486</v>
      </c>
      <c r="C2120" s="48" t="s">
        <v>26</v>
      </c>
      <c r="D2120" s="49">
        <v>11.31</v>
      </c>
      <c r="E2120" s="49">
        <v>33.5</v>
      </c>
      <c r="F2120" s="49">
        <v>44.81</v>
      </c>
      <c r="G2120" s="26">
        <v>15</v>
      </c>
    </row>
    <row r="2121" spans="1:7" ht="28.5" x14ac:dyDescent="0.2">
      <c r="A2121" s="46" t="s">
        <v>14487</v>
      </c>
      <c r="B2121" s="47" t="s">
        <v>14488</v>
      </c>
      <c r="C2121" s="48" t="s">
        <v>26</v>
      </c>
      <c r="D2121" s="49">
        <v>18.079999999999998</v>
      </c>
      <c r="E2121" s="49">
        <v>39.08</v>
      </c>
      <c r="F2121" s="49">
        <v>57.16</v>
      </c>
      <c r="G2121" s="26">
        <v>15</v>
      </c>
    </row>
    <row r="2122" spans="1:7" ht="28.5" x14ac:dyDescent="0.2">
      <c r="A2122" s="46" t="s">
        <v>14489</v>
      </c>
      <c r="B2122" s="47" t="s">
        <v>14490</v>
      </c>
      <c r="C2122" s="48" t="s">
        <v>26</v>
      </c>
      <c r="D2122" s="49">
        <v>19.440000000000001</v>
      </c>
      <c r="E2122" s="49">
        <v>44.67</v>
      </c>
      <c r="F2122" s="49">
        <v>64.11</v>
      </c>
      <c r="G2122" s="26">
        <v>15</v>
      </c>
    </row>
    <row r="2123" spans="1:7" x14ac:dyDescent="0.2">
      <c r="A2123" s="46" t="s">
        <v>14491</v>
      </c>
      <c r="B2123" s="47" t="s">
        <v>14492</v>
      </c>
      <c r="C2123" s="48" t="s">
        <v>26</v>
      </c>
      <c r="D2123" s="49">
        <v>24.05</v>
      </c>
      <c r="E2123" s="49">
        <v>50.25</v>
      </c>
      <c r="F2123" s="49">
        <v>74.3</v>
      </c>
      <c r="G2123" s="26">
        <v>15</v>
      </c>
    </row>
    <row r="2124" spans="1:7" ht="28.5" x14ac:dyDescent="0.2">
      <c r="A2124" s="46" t="s">
        <v>14493</v>
      </c>
      <c r="B2124" s="47" t="s">
        <v>14494</v>
      </c>
      <c r="C2124" s="48" t="s">
        <v>26</v>
      </c>
      <c r="D2124" s="49">
        <v>48.37</v>
      </c>
      <c r="E2124" s="49">
        <v>55.83</v>
      </c>
      <c r="F2124" s="49">
        <v>104.2</v>
      </c>
      <c r="G2124" s="26">
        <v>15</v>
      </c>
    </row>
    <row r="2125" spans="1:7" x14ac:dyDescent="0.2">
      <c r="A2125" s="46" t="s">
        <v>14495</v>
      </c>
      <c r="B2125" s="47" t="s">
        <v>14496</v>
      </c>
      <c r="C2125" s="48" t="s">
        <v>26</v>
      </c>
      <c r="D2125" s="49">
        <v>56.63</v>
      </c>
      <c r="E2125" s="49">
        <v>61.41</v>
      </c>
      <c r="F2125" s="49">
        <v>118.04</v>
      </c>
      <c r="G2125" s="26">
        <v>15</v>
      </c>
    </row>
    <row r="2126" spans="1:7" x14ac:dyDescent="0.2">
      <c r="A2126" s="46" t="s">
        <v>14497</v>
      </c>
      <c r="B2126" s="47" t="s">
        <v>14498</v>
      </c>
      <c r="C2126" s="48" t="s">
        <v>26</v>
      </c>
      <c r="D2126" s="49">
        <v>85.04</v>
      </c>
      <c r="E2126" s="49">
        <v>72.58</v>
      </c>
      <c r="F2126" s="49">
        <v>157.62</v>
      </c>
      <c r="G2126" s="26">
        <v>15</v>
      </c>
    </row>
    <row r="2127" spans="1:7" ht="28.5" x14ac:dyDescent="0.2">
      <c r="A2127" s="46" t="s">
        <v>14499</v>
      </c>
      <c r="B2127" s="47" t="s">
        <v>14500</v>
      </c>
      <c r="C2127" s="48"/>
      <c r="D2127" s="49"/>
      <c r="E2127" s="49"/>
      <c r="F2127" s="49"/>
    </row>
    <row r="2128" spans="1:7" ht="28.5" x14ac:dyDescent="0.2">
      <c r="A2128" s="46" t="s">
        <v>14501</v>
      </c>
      <c r="B2128" s="47" t="s">
        <v>14502</v>
      </c>
      <c r="C2128" s="48" t="s">
        <v>26</v>
      </c>
      <c r="D2128" s="49">
        <v>14.04</v>
      </c>
      <c r="E2128" s="49">
        <v>33.5</v>
      </c>
      <c r="F2128" s="49">
        <v>47.54</v>
      </c>
      <c r="G2128" s="26">
        <v>15</v>
      </c>
    </row>
    <row r="2129" spans="1:7" ht="28.5" x14ac:dyDescent="0.2">
      <c r="A2129" s="46" t="s">
        <v>14503</v>
      </c>
      <c r="B2129" s="47" t="s">
        <v>14504</v>
      </c>
      <c r="C2129" s="48" t="s">
        <v>26</v>
      </c>
      <c r="D2129" s="49">
        <v>18.079999999999998</v>
      </c>
      <c r="E2129" s="49">
        <v>39.08</v>
      </c>
      <c r="F2129" s="49">
        <v>57.16</v>
      </c>
      <c r="G2129" s="26">
        <v>15</v>
      </c>
    </row>
    <row r="2130" spans="1:7" ht="28.5" x14ac:dyDescent="0.2">
      <c r="A2130" s="46" t="s">
        <v>14505</v>
      </c>
      <c r="B2130" s="47" t="s">
        <v>14506</v>
      </c>
      <c r="C2130" s="48" t="s">
        <v>26</v>
      </c>
      <c r="D2130" s="49">
        <v>30.01</v>
      </c>
      <c r="E2130" s="49">
        <v>44.67</v>
      </c>
      <c r="F2130" s="49">
        <v>74.680000000000007</v>
      </c>
      <c r="G2130" s="26">
        <v>15</v>
      </c>
    </row>
    <row r="2131" spans="1:7" ht="28.5" x14ac:dyDescent="0.2">
      <c r="A2131" s="46" t="s">
        <v>14507</v>
      </c>
      <c r="B2131" s="47" t="s">
        <v>14508</v>
      </c>
      <c r="C2131" s="48" t="s">
        <v>26</v>
      </c>
      <c r="D2131" s="49">
        <v>34.299999999999997</v>
      </c>
      <c r="E2131" s="49">
        <v>50.25</v>
      </c>
      <c r="F2131" s="49">
        <v>84.55</v>
      </c>
      <c r="G2131" s="26">
        <v>15</v>
      </c>
    </row>
    <row r="2132" spans="1:7" ht="28.5" x14ac:dyDescent="0.2">
      <c r="A2132" s="46" t="s">
        <v>14509</v>
      </c>
      <c r="B2132" s="47" t="s">
        <v>14510</v>
      </c>
      <c r="C2132" s="48" t="s">
        <v>26</v>
      </c>
      <c r="D2132" s="49">
        <v>43.29</v>
      </c>
      <c r="E2132" s="49">
        <v>55.83</v>
      </c>
      <c r="F2132" s="49">
        <v>99.12</v>
      </c>
      <c r="G2132" s="26">
        <v>15</v>
      </c>
    </row>
    <row r="2133" spans="1:7" ht="28.5" x14ac:dyDescent="0.2">
      <c r="A2133" s="46" t="s">
        <v>14511</v>
      </c>
      <c r="B2133" s="47" t="s">
        <v>14512</v>
      </c>
      <c r="C2133" s="48" t="s">
        <v>26</v>
      </c>
      <c r="D2133" s="49">
        <v>61.49</v>
      </c>
      <c r="E2133" s="49">
        <v>66.989999999999995</v>
      </c>
      <c r="F2133" s="49">
        <v>128.47999999999999</v>
      </c>
      <c r="G2133" s="26">
        <v>15</v>
      </c>
    </row>
    <row r="2134" spans="1:7" ht="28.5" x14ac:dyDescent="0.2">
      <c r="A2134" s="46" t="s">
        <v>14513</v>
      </c>
      <c r="B2134" s="47" t="s">
        <v>14514</v>
      </c>
      <c r="C2134" s="48" t="s">
        <v>26</v>
      </c>
      <c r="D2134" s="49">
        <v>70.540000000000006</v>
      </c>
      <c r="E2134" s="49">
        <v>83.75</v>
      </c>
      <c r="F2134" s="49">
        <v>154.29</v>
      </c>
      <c r="G2134" s="26">
        <v>15</v>
      </c>
    </row>
    <row r="2135" spans="1:7" ht="28.5" x14ac:dyDescent="0.2">
      <c r="A2135" s="46" t="s">
        <v>14515</v>
      </c>
      <c r="B2135" s="47" t="s">
        <v>14516</v>
      </c>
      <c r="C2135" s="48" t="s">
        <v>26</v>
      </c>
      <c r="D2135" s="49">
        <v>86.3</v>
      </c>
      <c r="E2135" s="49">
        <v>100.5</v>
      </c>
      <c r="F2135" s="49">
        <v>186.8</v>
      </c>
      <c r="G2135" s="26">
        <v>15</v>
      </c>
    </row>
    <row r="2136" spans="1:7" ht="28.5" x14ac:dyDescent="0.2">
      <c r="A2136" s="46" t="s">
        <v>14517</v>
      </c>
      <c r="B2136" s="47" t="s">
        <v>14518</v>
      </c>
      <c r="C2136" s="48"/>
      <c r="D2136" s="49"/>
      <c r="E2136" s="49"/>
      <c r="F2136" s="49"/>
    </row>
    <row r="2137" spans="1:7" ht="28.5" x14ac:dyDescent="0.2">
      <c r="A2137" s="46" t="s">
        <v>14519</v>
      </c>
      <c r="B2137" s="47" t="s">
        <v>14520</v>
      </c>
      <c r="C2137" s="48" t="s">
        <v>26</v>
      </c>
      <c r="D2137" s="49">
        <v>18.93</v>
      </c>
      <c r="E2137" s="49">
        <v>33.5</v>
      </c>
      <c r="F2137" s="49">
        <v>52.43</v>
      </c>
      <c r="G2137" s="26">
        <v>15</v>
      </c>
    </row>
    <row r="2138" spans="1:7" ht="28.5" x14ac:dyDescent="0.2">
      <c r="A2138" s="46" t="s">
        <v>14521</v>
      </c>
      <c r="B2138" s="47" t="s">
        <v>14522</v>
      </c>
      <c r="C2138" s="48" t="s">
        <v>26</v>
      </c>
      <c r="D2138" s="49">
        <v>24.14</v>
      </c>
      <c r="E2138" s="49">
        <v>39.08</v>
      </c>
      <c r="F2138" s="49">
        <v>63.22</v>
      </c>
      <c r="G2138" s="26">
        <v>15</v>
      </c>
    </row>
    <row r="2139" spans="1:7" ht="28.5" x14ac:dyDescent="0.2">
      <c r="A2139" s="46" t="s">
        <v>14523</v>
      </c>
      <c r="B2139" s="47" t="s">
        <v>14524</v>
      </c>
      <c r="C2139" s="48" t="s">
        <v>26</v>
      </c>
      <c r="D2139" s="49">
        <v>38.83</v>
      </c>
      <c r="E2139" s="49">
        <v>44.67</v>
      </c>
      <c r="F2139" s="49">
        <v>83.5</v>
      </c>
      <c r="G2139" s="26">
        <v>15</v>
      </c>
    </row>
    <row r="2140" spans="1:7" ht="28.5" x14ac:dyDescent="0.2">
      <c r="A2140" s="46" t="s">
        <v>14525</v>
      </c>
      <c r="B2140" s="47" t="s">
        <v>14526</v>
      </c>
      <c r="C2140" s="48" t="s">
        <v>26</v>
      </c>
      <c r="D2140" s="49">
        <v>45.35</v>
      </c>
      <c r="E2140" s="49">
        <v>50.25</v>
      </c>
      <c r="F2140" s="49">
        <v>95.6</v>
      </c>
      <c r="G2140" s="26">
        <v>15</v>
      </c>
    </row>
    <row r="2141" spans="1:7" ht="28.5" x14ac:dyDescent="0.2">
      <c r="A2141" s="46" t="s">
        <v>14527</v>
      </c>
      <c r="B2141" s="47" t="s">
        <v>14528</v>
      </c>
      <c r="C2141" s="48" t="s">
        <v>26</v>
      </c>
      <c r="D2141" s="49">
        <v>57.52</v>
      </c>
      <c r="E2141" s="49">
        <v>55.83</v>
      </c>
      <c r="F2141" s="49">
        <v>113.35</v>
      </c>
      <c r="G2141" s="26">
        <v>15</v>
      </c>
    </row>
    <row r="2142" spans="1:7" ht="28.5" x14ac:dyDescent="0.2">
      <c r="A2142" s="46" t="s">
        <v>14529</v>
      </c>
      <c r="B2142" s="47" t="s">
        <v>14530</v>
      </c>
      <c r="C2142" s="48" t="s">
        <v>26</v>
      </c>
      <c r="D2142" s="49">
        <v>87.21</v>
      </c>
      <c r="E2142" s="49">
        <v>66.989999999999995</v>
      </c>
      <c r="F2142" s="49">
        <v>154.19999999999999</v>
      </c>
      <c r="G2142" s="26">
        <v>15</v>
      </c>
    </row>
    <row r="2143" spans="1:7" ht="28.5" x14ac:dyDescent="0.2">
      <c r="A2143" s="46" t="s">
        <v>14531</v>
      </c>
      <c r="B2143" s="47" t="s">
        <v>14532</v>
      </c>
      <c r="C2143" s="48" t="s">
        <v>26</v>
      </c>
      <c r="D2143" s="49">
        <v>93.17</v>
      </c>
      <c r="E2143" s="49">
        <v>83.75</v>
      </c>
      <c r="F2143" s="49">
        <v>176.92</v>
      </c>
      <c r="G2143" s="26">
        <v>15</v>
      </c>
    </row>
    <row r="2144" spans="1:7" ht="28.5" x14ac:dyDescent="0.2">
      <c r="A2144" s="46" t="s">
        <v>14533</v>
      </c>
      <c r="B2144" s="47" t="s">
        <v>14534</v>
      </c>
      <c r="C2144" s="48" t="s">
        <v>26</v>
      </c>
      <c r="D2144" s="49">
        <v>129.6</v>
      </c>
      <c r="E2144" s="49">
        <v>100.5</v>
      </c>
      <c r="F2144" s="49">
        <v>230.1</v>
      </c>
      <c r="G2144" s="26">
        <v>15</v>
      </c>
    </row>
    <row r="2145" spans="1:7" ht="28.5" x14ac:dyDescent="0.2">
      <c r="A2145" s="46" t="s">
        <v>14535</v>
      </c>
      <c r="B2145" s="47" t="s">
        <v>14536</v>
      </c>
      <c r="C2145" s="48"/>
      <c r="D2145" s="49"/>
      <c r="E2145" s="49"/>
      <c r="F2145" s="49"/>
    </row>
    <row r="2146" spans="1:7" ht="28.5" x14ac:dyDescent="0.2">
      <c r="A2146" s="46" t="s">
        <v>14537</v>
      </c>
      <c r="B2146" s="47" t="s">
        <v>14538</v>
      </c>
      <c r="C2146" s="48" t="s">
        <v>26</v>
      </c>
      <c r="D2146" s="49">
        <v>17.3</v>
      </c>
      <c r="E2146" s="49">
        <v>27.92</v>
      </c>
      <c r="F2146" s="49">
        <v>45.22</v>
      </c>
      <c r="G2146" s="26">
        <v>15</v>
      </c>
    </row>
    <row r="2147" spans="1:7" ht="28.5" x14ac:dyDescent="0.2">
      <c r="A2147" s="46" t="s">
        <v>14539</v>
      </c>
      <c r="B2147" s="47" t="s">
        <v>14540</v>
      </c>
      <c r="C2147" s="48" t="s">
        <v>26</v>
      </c>
      <c r="D2147" s="49">
        <v>22.51</v>
      </c>
      <c r="E2147" s="49">
        <v>33.5</v>
      </c>
      <c r="F2147" s="49">
        <v>56.01</v>
      </c>
      <c r="G2147" s="26">
        <v>15</v>
      </c>
    </row>
    <row r="2148" spans="1:7" ht="28.5" x14ac:dyDescent="0.2">
      <c r="A2148" s="46" t="s">
        <v>14541</v>
      </c>
      <c r="B2148" s="47" t="s">
        <v>14542</v>
      </c>
      <c r="C2148" s="48" t="s">
        <v>26</v>
      </c>
      <c r="D2148" s="49">
        <v>29.72</v>
      </c>
      <c r="E2148" s="49">
        <v>39.08</v>
      </c>
      <c r="F2148" s="49">
        <v>68.8</v>
      </c>
      <c r="G2148" s="26">
        <v>15</v>
      </c>
    </row>
    <row r="2149" spans="1:7" ht="28.5" x14ac:dyDescent="0.2">
      <c r="A2149" s="46" t="s">
        <v>14543</v>
      </c>
      <c r="B2149" s="47" t="s">
        <v>14544</v>
      </c>
      <c r="C2149" s="48" t="s">
        <v>26</v>
      </c>
      <c r="D2149" s="49">
        <v>40.76</v>
      </c>
      <c r="E2149" s="49">
        <v>44.67</v>
      </c>
      <c r="F2149" s="49">
        <v>85.43</v>
      </c>
      <c r="G2149" s="26">
        <v>15</v>
      </c>
    </row>
    <row r="2150" spans="1:7" ht="28.5" x14ac:dyDescent="0.2">
      <c r="A2150" s="46" t="s">
        <v>14545</v>
      </c>
      <c r="B2150" s="47" t="s">
        <v>14546</v>
      </c>
      <c r="C2150" s="48" t="s">
        <v>26</v>
      </c>
      <c r="D2150" s="49">
        <v>49.71</v>
      </c>
      <c r="E2150" s="49">
        <v>50.25</v>
      </c>
      <c r="F2150" s="49">
        <v>99.96</v>
      </c>
      <c r="G2150" s="26">
        <v>15</v>
      </c>
    </row>
    <row r="2151" spans="1:7" ht="28.5" x14ac:dyDescent="0.2">
      <c r="A2151" s="46" t="s">
        <v>14547</v>
      </c>
      <c r="B2151" s="47" t="s">
        <v>14548</v>
      </c>
      <c r="C2151" s="48" t="s">
        <v>26</v>
      </c>
      <c r="D2151" s="49">
        <v>63.11</v>
      </c>
      <c r="E2151" s="49">
        <v>55.83</v>
      </c>
      <c r="F2151" s="49">
        <v>118.94</v>
      </c>
      <c r="G2151" s="26">
        <v>15</v>
      </c>
    </row>
    <row r="2152" spans="1:7" ht="28.5" x14ac:dyDescent="0.2">
      <c r="A2152" s="46" t="s">
        <v>14549</v>
      </c>
      <c r="B2152" s="47" t="s">
        <v>14550</v>
      </c>
      <c r="C2152" s="48" t="s">
        <v>26</v>
      </c>
      <c r="D2152" s="49">
        <v>95.27</v>
      </c>
      <c r="E2152" s="49">
        <v>66.989999999999995</v>
      </c>
      <c r="F2152" s="49">
        <v>162.26</v>
      </c>
      <c r="G2152" s="26">
        <v>15</v>
      </c>
    </row>
    <row r="2153" spans="1:7" ht="28.5" x14ac:dyDescent="0.2">
      <c r="A2153" s="46" t="s">
        <v>14551</v>
      </c>
      <c r="B2153" s="47" t="s">
        <v>14552</v>
      </c>
      <c r="C2153" s="48" t="s">
        <v>26</v>
      </c>
      <c r="D2153" s="49">
        <v>115.67</v>
      </c>
      <c r="E2153" s="49">
        <v>83.75</v>
      </c>
      <c r="F2153" s="49">
        <v>199.42</v>
      </c>
      <c r="G2153" s="26">
        <v>15</v>
      </c>
    </row>
    <row r="2154" spans="1:7" ht="28.5" x14ac:dyDescent="0.2">
      <c r="A2154" s="46" t="s">
        <v>14553</v>
      </c>
      <c r="B2154" s="47" t="s">
        <v>14554</v>
      </c>
      <c r="C2154" s="48" t="s">
        <v>26</v>
      </c>
      <c r="D2154" s="49">
        <v>165.89</v>
      </c>
      <c r="E2154" s="49">
        <v>100.5</v>
      </c>
      <c r="F2154" s="49">
        <v>266.39</v>
      </c>
      <c r="G2154" s="26">
        <v>15</v>
      </c>
    </row>
    <row r="2155" spans="1:7" x14ac:dyDescent="0.2">
      <c r="A2155" s="46" t="s">
        <v>14555</v>
      </c>
      <c r="B2155" s="47" t="s">
        <v>14556</v>
      </c>
      <c r="C2155" s="48"/>
      <c r="D2155" s="49"/>
      <c r="E2155" s="49"/>
      <c r="F2155" s="49"/>
    </row>
    <row r="2156" spans="1:7" ht="28.5" x14ac:dyDescent="0.2">
      <c r="A2156" s="46" t="s">
        <v>14557</v>
      </c>
      <c r="B2156" s="47" t="s">
        <v>14558</v>
      </c>
      <c r="C2156" s="48" t="s">
        <v>10564</v>
      </c>
      <c r="D2156" s="49">
        <v>6.9</v>
      </c>
      <c r="E2156" s="49">
        <v>13.96</v>
      </c>
      <c r="F2156" s="49">
        <v>20.86</v>
      </c>
      <c r="G2156" s="26">
        <v>15</v>
      </c>
    </row>
    <row r="2157" spans="1:7" x14ac:dyDescent="0.2">
      <c r="A2157" s="46" t="s">
        <v>14559</v>
      </c>
      <c r="B2157" s="47" t="s">
        <v>14560</v>
      </c>
      <c r="C2157" s="48" t="s">
        <v>26</v>
      </c>
      <c r="D2157" s="49">
        <v>7.31</v>
      </c>
      <c r="E2157" s="49">
        <v>2.8</v>
      </c>
      <c r="F2157" s="49">
        <v>10.11</v>
      </c>
      <c r="G2157" s="26">
        <v>15</v>
      </c>
    </row>
    <row r="2158" spans="1:7" x14ac:dyDescent="0.2">
      <c r="A2158" s="46" t="s">
        <v>14561</v>
      </c>
      <c r="B2158" s="47" t="s">
        <v>14562</v>
      </c>
      <c r="C2158" s="48" t="s">
        <v>19</v>
      </c>
      <c r="D2158" s="49">
        <v>0.63</v>
      </c>
      <c r="E2158" s="49">
        <v>8.3800000000000008</v>
      </c>
      <c r="F2158" s="49">
        <v>9.01</v>
      </c>
      <c r="G2158" s="26">
        <v>15</v>
      </c>
    </row>
    <row r="2159" spans="1:7" x14ac:dyDescent="0.2">
      <c r="A2159" s="46" t="s">
        <v>14563</v>
      </c>
      <c r="B2159" s="47" t="s">
        <v>14564</v>
      </c>
      <c r="C2159" s="48" t="s">
        <v>19</v>
      </c>
      <c r="D2159" s="49">
        <v>1.83</v>
      </c>
      <c r="E2159" s="49">
        <v>10.029999999999999</v>
      </c>
      <c r="F2159" s="49">
        <v>11.86</v>
      </c>
      <c r="G2159" s="26">
        <v>15</v>
      </c>
    </row>
    <row r="2160" spans="1:7" x14ac:dyDescent="0.2">
      <c r="A2160" s="46" t="s">
        <v>14565</v>
      </c>
      <c r="B2160" s="47" t="s">
        <v>14566</v>
      </c>
      <c r="C2160" s="48" t="s">
        <v>19</v>
      </c>
      <c r="D2160" s="49">
        <v>1.85</v>
      </c>
      <c r="E2160" s="49">
        <v>10.029999999999999</v>
      </c>
      <c r="F2160" s="49">
        <v>11.88</v>
      </c>
      <c r="G2160" s="26">
        <v>15</v>
      </c>
    </row>
    <row r="2161" spans="1:7" x14ac:dyDescent="0.2">
      <c r="A2161" s="46" t="s">
        <v>14567</v>
      </c>
      <c r="B2161" s="47" t="s">
        <v>14568</v>
      </c>
      <c r="C2161" s="48" t="s">
        <v>19</v>
      </c>
      <c r="D2161" s="49">
        <v>2.23</v>
      </c>
      <c r="E2161" s="49">
        <v>8.3800000000000008</v>
      </c>
      <c r="F2161" s="49">
        <v>10.61</v>
      </c>
      <c r="G2161" s="26">
        <v>15</v>
      </c>
    </row>
    <row r="2162" spans="1:7" x14ac:dyDescent="0.2">
      <c r="A2162" s="46" t="s">
        <v>14569</v>
      </c>
      <c r="B2162" s="47" t="s">
        <v>14570</v>
      </c>
      <c r="C2162" s="48" t="s">
        <v>26</v>
      </c>
      <c r="D2162" s="49">
        <v>8.98</v>
      </c>
      <c r="E2162" s="49">
        <v>16.75</v>
      </c>
      <c r="F2162" s="49">
        <v>25.73</v>
      </c>
      <c r="G2162" s="26">
        <v>15</v>
      </c>
    </row>
    <row r="2163" spans="1:7" ht="28.5" x14ac:dyDescent="0.2">
      <c r="A2163" s="46" t="s">
        <v>14571</v>
      </c>
      <c r="B2163" s="47" t="s">
        <v>14572</v>
      </c>
      <c r="C2163" s="48" t="s">
        <v>26</v>
      </c>
      <c r="D2163" s="49">
        <v>9.02</v>
      </c>
      <c r="E2163" s="49">
        <v>7.85</v>
      </c>
      <c r="F2163" s="49">
        <v>16.87</v>
      </c>
      <c r="G2163" s="26">
        <v>15</v>
      </c>
    </row>
    <row r="2164" spans="1:7" ht="28.5" x14ac:dyDescent="0.2">
      <c r="A2164" s="46" t="s">
        <v>14573</v>
      </c>
      <c r="B2164" s="47" t="s">
        <v>14574</v>
      </c>
      <c r="C2164" s="48" t="s">
        <v>26</v>
      </c>
      <c r="D2164" s="49">
        <v>4.22</v>
      </c>
      <c r="E2164" s="49">
        <v>7.85</v>
      </c>
      <c r="F2164" s="49">
        <v>12.07</v>
      </c>
      <c r="G2164" s="26">
        <v>15</v>
      </c>
    </row>
    <row r="2165" spans="1:7" ht="28.5" x14ac:dyDescent="0.2">
      <c r="A2165" s="46" t="s">
        <v>14575</v>
      </c>
      <c r="B2165" s="47" t="s">
        <v>14576</v>
      </c>
      <c r="C2165" s="48" t="s">
        <v>26</v>
      </c>
      <c r="D2165" s="49">
        <v>7.92</v>
      </c>
      <c r="E2165" s="49">
        <v>7.85</v>
      </c>
      <c r="F2165" s="49">
        <v>15.77</v>
      </c>
      <c r="G2165" s="26">
        <v>15</v>
      </c>
    </row>
    <row r="2166" spans="1:7" ht="28.5" x14ac:dyDescent="0.2">
      <c r="A2166" s="46" t="s">
        <v>14577</v>
      </c>
      <c r="B2166" s="47" t="s">
        <v>14578</v>
      </c>
      <c r="C2166" s="48" t="s">
        <v>26</v>
      </c>
      <c r="D2166" s="49">
        <v>32.479999999999997</v>
      </c>
      <c r="E2166" s="49">
        <v>13.96</v>
      </c>
      <c r="F2166" s="49">
        <v>46.44</v>
      </c>
      <c r="G2166" s="26">
        <v>15</v>
      </c>
    </row>
    <row r="2167" spans="1:7" ht="28.5" x14ac:dyDescent="0.2">
      <c r="A2167" s="46" t="s">
        <v>14579</v>
      </c>
      <c r="B2167" s="47" t="s">
        <v>14580</v>
      </c>
      <c r="C2167" s="48" t="s">
        <v>26</v>
      </c>
      <c r="D2167" s="49">
        <v>66.91</v>
      </c>
      <c r="E2167" s="49">
        <v>13.96</v>
      </c>
      <c r="F2167" s="49">
        <v>80.87</v>
      </c>
      <c r="G2167" s="26">
        <v>15</v>
      </c>
    </row>
    <row r="2168" spans="1:7" x14ac:dyDescent="0.2">
      <c r="A2168" s="46" t="s">
        <v>14581</v>
      </c>
      <c r="B2168" s="47" t="s">
        <v>14582</v>
      </c>
      <c r="C2168" s="48" t="s">
        <v>26</v>
      </c>
      <c r="D2168" s="49">
        <v>35.71</v>
      </c>
      <c r="E2168" s="49">
        <v>13.96</v>
      </c>
      <c r="F2168" s="49">
        <v>49.67</v>
      </c>
      <c r="G2168" s="26">
        <v>15</v>
      </c>
    </row>
    <row r="2169" spans="1:7" ht="28.5" x14ac:dyDescent="0.2">
      <c r="A2169" s="46" t="s">
        <v>14583</v>
      </c>
      <c r="B2169" s="47" t="s">
        <v>14584</v>
      </c>
      <c r="C2169" s="48" t="s">
        <v>26</v>
      </c>
      <c r="D2169" s="49">
        <v>58.27</v>
      </c>
      <c r="E2169" s="49">
        <v>16.75</v>
      </c>
      <c r="F2169" s="49">
        <v>75.02</v>
      </c>
      <c r="G2169" s="26">
        <v>15</v>
      </c>
    </row>
    <row r="2170" spans="1:7" ht="28.5" x14ac:dyDescent="0.2">
      <c r="A2170" s="46" t="s">
        <v>14585</v>
      </c>
      <c r="B2170" s="47" t="s">
        <v>14586</v>
      </c>
      <c r="C2170" s="48" t="s">
        <v>26</v>
      </c>
      <c r="D2170" s="49">
        <v>93.03</v>
      </c>
      <c r="E2170" s="49">
        <v>19.54</v>
      </c>
      <c r="F2170" s="49">
        <v>112.57</v>
      </c>
      <c r="G2170" s="26">
        <v>15</v>
      </c>
    </row>
    <row r="2171" spans="1:7" ht="28.5" x14ac:dyDescent="0.2">
      <c r="A2171" s="46" t="s">
        <v>14587</v>
      </c>
      <c r="B2171" s="47" t="s">
        <v>14588</v>
      </c>
      <c r="C2171" s="48" t="s">
        <v>26</v>
      </c>
      <c r="D2171" s="49">
        <v>114.89</v>
      </c>
      <c r="E2171" s="49">
        <v>22.33</v>
      </c>
      <c r="F2171" s="49">
        <v>137.22</v>
      </c>
      <c r="G2171" s="26">
        <v>15</v>
      </c>
    </row>
    <row r="2172" spans="1:7" ht="28.5" x14ac:dyDescent="0.2">
      <c r="A2172" s="46" t="s">
        <v>14589</v>
      </c>
      <c r="B2172" s="47" t="s">
        <v>14590</v>
      </c>
      <c r="C2172" s="48" t="s">
        <v>19</v>
      </c>
      <c r="D2172" s="49">
        <v>8.9700000000000006</v>
      </c>
      <c r="E2172" s="49">
        <v>2.27</v>
      </c>
      <c r="F2172" s="49">
        <v>11.24</v>
      </c>
      <c r="G2172" s="26">
        <v>15</v>
      </c>
    </row>
    <row r="2173" spans="1:7" ht="28.5" x14ac:dyDescent="0.2">
      <c r="A2173" s="46" t="s">
        <v>14591</v>
      </c>
      <c r="B2173" s="47" t="s">
        <v>14592</v>
      </c>
      <c r="C2173" s="48" t="s">
        <v>19</v>
      </c>
      <c r="D2173" s="49">
        <v>10.99</v>
      </c>
      <c r="E2173" s="49">
        <v>2.27</v>
      </c>
      <c r="F2173" s="49">
        <v>13.26</v>
      </c>
      <c r="G2173" s="26">
        <v>15</v>
      </c>
    </row>
    <row r="2174" spans="1:7" ht="28.5" x14ac:dyDescent="0.2">
      <c r="A2174" s="46" t="s">
        <v>14593</v>
      </c>
      <c r="B2174" s="47" t="s">
        <v>14594</v>
      </c>
      <c r="C2174" s="48" t="s">
        <v>19</v>
      </c>
      <c r="D2174" s="49">
        <v>10.23</v>
      </c>
      <c r="E2174" s="49">
        <v>2.27</v>
      </c>
      <c r="F2174" s="49">
        <v>12.5</v>
      </c>
      <c r="G2174" s="26">
        <v>15</v>
      </c>
    </row>
    <row r="2175" spans="1:7" ht="28.5" x14ac:dyDescent="0.2">
      <c r="A2175" s="46" t="s">
        <v>14595</v>
      </c>
      <c r="B2175" s="47" t="s">
        <v>14596</v>
      </c>
      <c r="C2175" s="48" t="s">
        <v>19</v>
      </c>
      <c r="D2175" s="49">
        <v>2.87</v>
      </c>
      <c r="E2175" s="49">
        <v>5.58</v>
      </c>
      <c r="F2175" s="49">
        <v>8.4499999999999993</v>
      </c>
      <c r="G2175" s="26">
        <v>15</v>
      </c>
    </row>
    <row r="2176" spans="1:7" x14ac:dyDescent="0.2">
      <c r="A2176" s="46" t="s">
        <v>14597</v>
      </c>
      <c r="B2176" s="47" t="s">
        <v>14598</v>
      </c>
      <c r="C2176" s="48" t="s">
        <v>19</v>
      </c>
      <c r="D2176" s="49">
        <v>8.17</v>
      </c>
      <c r="E2176" s="49">
        <v>5.58</v>
      </c>
      <c r="F2176" s="49">
        <v>13.75</v>
      </c>
      <c r="G2176" s="26">
        <v>15</v>
      </c>
    </row>
    <row r="2177" spans="1:7" x14ac:dyDescent="0.2">
      <c r="A2177" s="46" t="s">
        <v>14599</v>
      </c>
      <c r="B2177" s="47" t="s">
        <v>14600</v>
      </c>
      <c r="C2177" s="48"/>
      <c r="D2177" s="49"/>
      <c r="E2177" s="49"/>
      <c r="F2177" s="49"/>
    </row>
    <row r="2178" spans="1:7" ht="28.5" x14ac:dyDescent="0.2">
      <c r="A2178" s="46" t="s">
        <v>14601</v>
      </c>
      <c r="B2178" s="47" t="s">
        <v>14602</v>
      </c>
      <c r="C2178" s="48" t="s">
        <v>26</v>
      </c>
      <c r="D2178" s="49">
        <v>59.35</v>
      </c>
      <c r="E2178" s="49">
        <v>16.75</v>
      </c>
      <c r="F2178" s="49">
        <v>76.099999999999994</v>
      </c>
      <c r="G2178" s="26">
        <v>15</v>
      </c>
    </row>
    <row r="2179" spans="1:7" ht="28.5" x14ac:dyDescent="0.2">
      <c r="A2179" s="46" t="s">
        <v>14603</v>
      </c>
      <c r="B2179" s="47" t="s">
        <v>14604</v>
      </c>
      <c r="C2179" s="48" t="s">
        <v>26</v>
      </c>
      <c r="D2179" s="49">
        <v>76.19</v>
      </c>
      <c r="E2179" s="49">
        <v>16.75</v>
      </c>
      <c r="F2179" s="49">
        <v>92.94</v>
      </c>
      <c r="G2179" s="26">
        <v>15</v>
      </c>
    </row>
    <row r="2180" spans="1:7" ht="28.5" x14ac:dyDescent="0.2">
      <c r="A2180" s="46" t="s">
        <v>14605</v>
      </c>
      <c r="B2180" s="47" t="s">
        <v>14606</v>
      </c>
      <c r="C2180" s="48" t="s">
        <v>19</v>
      </c>
      <c r="D2180" s="49">
        <v>48.98</v>
      </c>
      <c r="E2180" s="49">
        <v>17.309999999999999</v>
      </c>
      <c r="F2180" s="49">
        <v>66.290000000000006</v>
      </c>
      <c r="G2180" s="26">
        <v>15</v>
      </c>
    </row>
    <row r="2181" spans="1:7" ht="28.5" x14ac:dyDescent="0.2">
      <c r="A2181" s="46" t="s">
        <v>14607</v>
      </c>
      <c r="B2181" s="47" t="s">
        <v>14608</v>
      </c>
      <c r="C2181" s="48" t="s">
        <v>19</v>
      </c>
      <c r="D2181" s="49">
        <v>139.36000000000001</v>
      </c>
      <c r="E2181" s="49">
        <v>33.5</v>
      </c>
      <c r="F2181" s="49">
        <v>172.86</v>
      </c>
      <c r="G2181" s="26">
        <v>15</v>
      </c>
    </row>
    <row r="2182" spans="1:7" ht="28.5" x14ac:dyDescent="0.2">
      <c r="A2182" s="46" t="s">
        <v>14609</v>
      </c>
      <c r="B2182" s="47" t="s">
        <v>14610</v>
      </c>
      <c r="C2182" s="48" t="s">
        <v>19</v>
      </c>
      <c r="D2182" s="49">
        <v>205.5</v>
      </c>
      <c r="E2182" s="49">
        <v>33.5</v>
      </c>
      <c r="F2182" s="49">
        <v>239</v>
      </c>
      <c r="G2182" s="26">
        <v>15</v>
      </c>
    </row>
    <row r="2183" spans="1:7" ht="28.5" x14ac:dyDescent="0.2">
      <c r="A2183" s="46" t="s">
        <v>14611</v>
      </c>
      <c r="B2183" s="47" t="s">
        <v>14612</v>
      </c>
      <c r="C2183" s="48" t="s">
        <v>19</v>
      </c>
      <c r="D2183" s="49">
        <v>228.61</v>
      </c>
      <c r="E2183" s="49">
        <v>10.65</v>
      </c>
      <c r="F2183" s="49">
        <v>239.26</v>
      </c>
      <c r="G2183" s="26">
        <v>15</v>
      </c>
    </row>
    <row r="2184" spans="1:7" ht="28.5" x14ac:dyDescent="0.2">
      <c r="A2184" s="46" t="s">
        <v>14613</v>
      </c>
      <c r="B2184" s="47" t="s">
        <v>14614</v>
      </c>
      <c r="C2184" s="48" t="s">
        <v>19</v>
      </c>
      <c r="D2184" s="49">
        <v>273.27999999999997</v>
      </c>
      <c r="E2184" s="49">
        <v>10.65</v>
      </c>
      <c r="F2184" s="49">
        <v>283.93</v>
      </c>
      <c r="G2184" s="26">
        <v>15</v>
      </c>
    </row>
    <row r="2185" spans="1:7" ht="28.5" x14ac:dyDescent="0.2">
      <c r="A2185" s="46" t="s">
        <v>14615</v>
      </c>
      <c r="B2185" s="47" t="s">
        <v>14616</v>
      </c>
      <c r="C2185" s="48" t="s">
        <v>19</v>
      </c>
      <c r="D2185" s="49">
        <v>439.52</v>
      </c>
      <c r="E2185" s="49">
        <v>10.65</v>
      </c>
      <c r="F2185" s="49">
        <v>450.17</v>
      </c>
      <c r="G2185" s="26">
        <v>15</v>
      </c>
    </row>
    <row r="2186" spans="1:7" x14ac:dyDescent="0.2">
      <c r="A2186" s="46" t="s">
        <v>14617</v>
      </c>
      <c r="B2186" s="47" t="s">
        <v>14618</v>
      </c>
      <c r="C2186" s="48"/>
      <c r="D2186" s="49"/>
      <c r="E2186" s="49"/>
      <c r="F2186" s="49"/>
    </row>
    <row r="2187" spans="1:7" ht="28.5" x14ac:dyDescent="0.2">
      <c r="A2187" s="46" t="s">
        <v>14619</v>
      </c>
      <c r="B2187" s="47" t="s">
        <v>14620</v>
      </c>
      <c r="C2187" s="48" t="s">
        <v>26</v>
      </c>
      <c r="D2187" s="49">
        <v>218.26</v>
      </c>
      <c r="E2187" s="49">
        <v>16.75</v>
      </c>
      <c r="F2187" s="49">
        <v>235.01</v>
      </c>
      <c r="G2187" s="26">
        <v>15</v>
      </c>
    </row>
    <row r="2188" spans="1:7" ht="28.5" x14ac:dyDescent="0.2">
      <c r="A2188" s="46" t="s">
        <v>14621</v>
      </c>
      <c r="B2188" s="47" t="s">
        <v>14622</v>
      </c>
      <c r="C2188" s="48" t="s">
        <v>26</v>
      </c>
      <c r="D2188" s="49">
        <v>287.66000000000003</v>
      </c>
      <c r="E2188" s="49">
        <v>16.75</v>
      </c>
      <c r="F2188" s="49">
        <v>304.41000000000003</v>
      </c>
      <c r="G2188" s="26">
        <v>15</v>
      </c>
    </row>
    <row r="2189" spans="1:7" ht="28.5" x14ac:dyDescent="0.2">
      <c r="A2189" s="46" t="s">
        <v>14623</v>
      </c>
      <c r="B2189" s="47" t="s">
        <v>14624</v>
      </c>
      <c r="C2189" s="48" t="s">
        <v>26</v>
      </c>
      <c r="D2189" s="49">
        <v>337.69</v>
      </c>
      <c r="E2189" s="49">
        <v>16.75</v>
      </c>
      <c r="F2189" s="49">
        <v>354.44</v>
      </c>
      <c r="G2189" s="26">
        <v>15</v>
      </c>
    </row>
    <row r="2190" spans="1:7" ht="28.5" x14ac:dyDescent="0.2">
      <c r="A2190" s="46" t="s">
        <v>14625</v>
      </c>
      <c r="B2190" s="47" t="s">
        <v>14626</v>
      </c>
      <c r="C2190" s="48" t="s">
        <v>26</v>
      </c>
      <c r="D2190" s="49">
        <v>308.33999999999997</v>
      </c>
      <c r="E2190" s="49">
        <v>16.75</v>
      </c>
      <c r="F2190" s="49">
        <v>325.08999999999997</v>
      </c>
      <c r="G2190" s="26">
        <v>15</v>
      </c>
    </row>
    <row r="2191" spans="1:7" ht="28.5" x14ac:dyDescent="0.2">
      <c r="A2191" s="46" t="s">
        <v>14627</v>
      </c>
      <c r="B2191" s="47" t="s">
        <v>14628</v>
      </c>
      <c r="C2191" s="48" t="s">
        <v>26</v>
      </c>
      <c r="D2191" s="49">
        <v>392.88</v>
      </c>
      <c r="E2191" s="49">
        <v>16.75</v>
      </c>
      <c r="F2191" s="49">
        <v>409.63</v>
      </c>
      <c r="G2191" s="26">
        <v>15</v>
      </c>
    </row>
    <row r="2192" spans="1:7" x14ac:dyDescent="0.2">
      <c r="A2192" s="46" t="s">
        <v>14629</v>
      </c>
      <c r="B2192" s="47" t="s">
        <v>14630</v>
      </c>
      <c r="C2192" s="48"/>
      <c r="D2192" s="49"/>
      <c r="E2192" s="49"/>
      <c r="F2192" s="49"/>
    </row>
    <row r="2193" spans="1:7" ht="28.5" x14ac:dyDescent="0.2">
      <c r="A2193" s="46" t="s">
        <v>14631</v>
      </c>
      <c r="B2193" s="47" t="s">
        <v>14632</v>
      </c>
      <c r="C2193" s="48" t="s">
        <v>26</v>
      </c>
      <c r="D2193" s="49">
        <v>5.22</v>
      </c>
      <c r="E2193" s="49">
        <v>2.23</v>
      </c>
      <c r="F2193" s="49">
        <v>7.45</v>
      </c>
      <c r="G2193" s="26">
        <v>15</v>
      </c>
    </row>
    <row r="2194" spans="1:7" ht="28.5" x14ac:dyDescent="0.2">
      <c r="A2194" s="46" t="s">
        <v>14633</v>
      </c>
      <c r="B2194" s="47" t="s">
        <v>14634</v>
      </c>
      <c r="C2194" s="48" t="s">
        <v>26</v>
      </c>
      <c r="D2194" s="49">
        <v>6.38</v>
      </c>
      <c r="E2194" s="49">
        <v>2.23</v>
      </c>
      <c r="F2194" s="49">
        <v>8.61</v>
      </c>
      <c r="G2194" s="26">
        <v>15</v>
      </c>
    </row>
    <row r="2195" spans="1:7" ht="28.5" x14ac:dyDescent="0.2">
      <c r="A2195" s="46" t="s">
        <v>14635</v>
      </c>
      <c r="B2195" s="47" t="s">
        <v>14636</v>
      </c>
      <c r="C2195" s="48" t="s">
        <v>26</v>
      </c>
      <c r="D2195" s="49">
        <v>8.3800000000000008</v>
      </c>
      <c r="E2195" s="49">
        <v>2.23</v>
      </c>
      <c r="F2195" s="49">
        <v>10.61</v>
      </c>
      <c r="G2195" s="26">
        <v>15</v>
      </c>
    </row>
    <row r="2196" spans="1:7" ht="28.5" x14ac:dyDescent="0.2">
      <c r="A2196" s="46" t="s">
        <v>14637</v>
      </c>
      <c r="B2196" s="47" t="s">
        <v>14638</v>
      </c>
      <c r="C2196" s="48" t="s">
        <v>26</v>
      </c>
      <c r="D2196" s="49">
        <v>14.84</v>
      </c>
      <c r="E2196" s="49">
        <v>2.23</v>
      </c>
      <c r="F2196" s="49">
        <v>17.07</v>
      </c>
      <c r="G2196" s="26">
        <v>15</v>
      </c>
    </row>
    <row r="2197" spans="1:7" ht="28.5" x14ac:dyDescent="0.2">
      <c r="A2197" s="46" t="s">
        <v>14639</v>
      </c>
      <c r="B2197" s="47" t="s">
        <v>14640</v>
      </c>
      <c r="C2197" s="48" t="s">
        <v>26</v>
      </c>
      <c r="D2197" s="49">
        <v>18.66</v>
      </c>
      <c r="E2197" s="49">
        <v>2.23</v>
      </c>
      <c r="F2197" s="49">
        <v>20.89</v>
      </c>
      <c r="G2197" s="26">
        <v>15</v>
      </c>
    </row>
    <row r="2198" spans="1:7" ht="28.5" x14ac:dyDescent="0.2">
      <c r="A2198" s="46" t="s">
        <v>14641</v>
      </c>
      <c r="B2198" s="47" t="s">
        <v>14642</v>
      </c>
      <c r="C2198" s="48" t="s">
        <v>26</v>
      </c>
      <c r="D2198" s="49">
        <v>24.49</v>
      </c>
      <c r="E2198" s="49">
        <v>2.23</v>
      </c>
      <c r="F2198" s="49">
        <v>26.72</v>
      </c>
      <c r="G2198" s="26">
        <v>15</v>
      </c>
    </row>
    <row r="2199" spans="1:7" ht="28.5" x14ac:dyDescent="0.2">
      <c r="A2199" s="46" t="s">
        <v>14643</v>
      </c>
      <c r="B2199" s="47" t="s">
        <v>14644</v>
      </c>
      <c r="C2199" s="48" t="s">
        <v>26</v>
      </c>
      <c r="D2199" s="49">
        <v>36.99</v>
      </c>
      <c r="E2199" s="49">
        <v>2.23</v>
      </c>
      <c r="F2199" s="49">
        <v>39.22</v>
      </c>
      <c r="G2199" s="26">
        <v>15</v>
      </c>
    </row>
    <row r="2200" spans="1:7" x14ac:dyDescent="0.2">
      <c r="A2200" s="46" t="s">
        <v>14645</v>
      </c>
      <c r="B2200" s="47" t="s">
        <v>14646</v>
      </c>
      <c r="C2200" s="48"/>
      <c r="D2200" s="49"/>
      <c r="E2200" s="49"/>
      <c r="F2200" s="49"/>
    </row>
    <row r="2201" spans="1:7" x14ac:dyDescent="0.2">
      <c r="A2201" s="46" t="s">
        <v>14647</v>
      </c>
      <c r="B2201" s="47" t="s">
        <v>14648</v>
      </c>
      <c r="C2201" s="48" t="s">
        <v>26</v>
      </c>
      <c r="D2201" s="49">
        <v>9.18</v>
      </c>
      <c r="E2201" s="49">
        <v>19.64</v>
      </c>
      <c r="F2201" s="49">
        <v>28.82</v>
      </c>
      <c r="G2201" s="26">
        <v>15</v>
      </c>
    </row>
    <row r="2202" spans="1:7" x14ac:dyDescent="0.2">
      <c r="A2202" s="46" t="s">
        <v>14649</v>
      </c>
      <c r="B2202" s="47" t="s">
        <v>14650</v>
      </c>
      <c r="C2202" s="48" t="s">
        <v>26</v>
      </c>
      <c r="D2202" s="49">
        <v>12.19</v>
      </c>
      <c r="E2202" s="49">
        <v>19.64</v>
      </c>
      <c r="F2202" s="49">
        <v>31.83</v>
      </c>
      <c r="G2202" s="26">
        <v>15</v>
      </c>
    </row>
    <row r="2203" spans="1:7" x14ac:dyDescent="0.2">
      <c r="A2203" s="46" t="s">
        <v>14651</v>
      </c>
      <c r="B2203" s="47" t="s">
        <v>14652</v>
      </c>
      <c r="C2203" s="48" t="s">
        <v>26</v>
      </c>
      <c r="D2203" s="49">
        <v>30.13</v>
      </c>
      <c r="E2203" s="49">
        <v>19.64</v>
      </c>
      <c r="F2203" s="49">
        <v>49.77</v>
      </c>
      <c r="G2203" s="26">
        <v>15</v>
      </c>
    </row>
    <row r="2204" spans="1:7" x14ac:dyDescent="0.2">
      <c r="A2204" s="46" t="s">
        <v>14653</v>
      </c>
      <c r="B2204" s="47" t="s">
        <v>14654</v>
      </c>
      <c r="C2204" s="48" t="s">
        <v>19</v>
      </c>
      <c r="D2204" s="49">
        <v>17.940000000000001</v>
      </c>
      <c r="E2204" s="49">
        <v>3.79</v>
      </c>
      <c r="F2204" s="49">
        <v>21.73</v>
      </c>
      <c r="G2204" s="26">
        <v>15</v>
      </c>
    </row>
    <row r="2205" spans="1:7" x14ac:dyDescent="0.2">
      <c r="A2205" s="46" t="s">
        <v>14655</v>
      </c>
      <c r="B2205" s="47" t="s">
        <v>14656</v>
      </c>
      <c r="C2205" s="48" t="s">
        <v>19</v>
      </c>
      <c r="D2205" s="49">
        <v>22.87</v>
      </c>
      <c r="E2205" s="49">
        <v>3.79</v>
      </c>
      <c r="F2205" s="49">
        <v>26.66</v>
      </c>
      <c r="G2205" s="26">
        <v>15</v>
      </c>
    </row>
    <row r="2206" spans="1:7" x14ac:dyDescent="0.2">
      <c r="A2206" s="46" t="s">
        <v>14657</v>
      </c>
      <c r="B2206" s="47" t="s">
        <v>14658</v>
      </c>
      <c r="C2206" s="48" t="s">
        <v>19</v>
      </c>
      <c r="D2206" s="49">
        <v>70.25</v>
      </c>
      <c r="E2206" s="49">
        <v>3.79</v>
      </c>
      <c r="F2206" s="49">
        <v>74.040000000000006</v>
      </c>
      <c r="G2206" s="26">
        <v>15</v>
      </c>
    </row>
    <row r="2207" spans="1:7" x14ac:dyDescent="0.2">
      <c r="A2207" s="46" t="s">
        <v>14659</v>
      </c>
      <c r="B2207" s="47" t="s">
        <v>14660</v>
      </c>
      <c r="C2207" s="48" t="s">
        <v>19</v>
      </c>
      <c r="D2207" s="49">
        <v>22.66</v>
      </c>
      <c r="E2207" s="49">
        <v>3.79</v>
      </c>
      <c r="F2207" s="49">
        <v>26.45</v>
      </c>
      <c r="G2207" s="26">
        <v>15</v>
      </c>
    </row>
    <row r="2208" spans="1:7" x14ac:dyDescent="0.2">
      <c r="A2208" s="46" t="s">
        <v>14661</v>
      </c>
      <c r="B2208" s="47" t="s">
        <v>14662</v>
      </c>
      <c r="C2208" s="48" t="s">
        <v>19</v>
      </c>
      <c r="D2208" s="49">
        <v>39.97</v>
      </c>
      <c r="E2208" s="49">
        <v>3.79</v>
      </c>
      <c r="F2208" s="49">
        <v>43.76</v>
      </c>
      <c r="G2208" s="26">
        <v>15</v>
      </c>
    </row>
    <row r="2209" spans="1:7" x14ac:dyDescent="0.2">
      <c r="A2209" s="46" t="s">
        <v>14663</v>
      </c>
      <c r="B2209" s="47" t="s">
        <v>14664</v>
      </c>
      <c r="C2209" s="48" t="s">
        <v>19</v>
      </c>
      <c r="D2209" s="49">
        <v>91.48</v>
      </c>
      <c r="E2209" s="49">
        <v>3.79</v>
      </c>
      <c r="F2209" s="49">
        <v>95.27</v>
      </c>
      <c r="G2209" s="26">
        <v>15</v>
      </c>
    </row>
    <row r="2210" spans="1:7" x14ac:dyDescent="0.2">
      <c r="A2210" s="46" t="s">
        <v>14665</v>
      </c>
      <c r="B2210" s="47" t="s">
        <v>14666</v>
      </c>
      <c r="C2210" s="48"/>
      <c r="D2210" s="49"/>
      <c r="E2210" s="49"/>
      <c r="F2210" s="49"/>
    </row>
    <row r="2211" spans="1:7" x14ac:dyDescent="0.2">
      <c r="A2211" s="46" t="s">
        <v>14667</v>
      </c>
      <c r="B2211" s="47" t="s">
        <v>14668</v>
      </c>
      <c r="C2211" s="48" t="s">
        <v>26</v>
      </c>
      <c r="D2211" s="49">
        <v>91.69</v>
      </c>
      <c r="E2211" s="49">
        <v>16.75</v>
      </c>
      <c r="F2211" s="49">
        <v>108.44</v>
      </c>
      <c r="G2211" s="26">
        <v>15</v>
      </c>
    </row>
    <row r="2212" spans="1:7" ht="28.5" x14ac:dyDescent="0.2">
      <c r="A2212" s="46" t="s">
        <v>14669</v>
      </c>
      <c r="B2212" s="47" t="s">
        <v>14670</v>
      </c>
      <c r="C2212" s="48" t="s">
        <v>19</v>
      </c>
      <c r="D2212" s="49">
        <v>97.79</v>
      </c>
      <c r="E2212" s="49">
        <v>27.92</v>
      </c>
      <c r="F2212" s="49">
        <v>125.71</v>
      </c>
      <c r="G2212" s="26">
        <v>15</v>
      </c>
    </row>
    <row r="2213" spans="1:7" ht="28.5" x14ac:dyDescent="0.2">
      <c r="A2213" s="46" t="s">
        <v>14671</v>
      </c>
      <c r="B2213" s="47" t="s">
        <v>14672</v>
      </c>
      <c r="C2213" s="48" t="s">
        <v>19</v>
      </c>
      <c r="D2213" s="49">
        <v>133.03</v>
      </c>
      <c r="E2213" s="49">
        <v>27.92</v>
      </c>
      <c r="F2213" s="49">
        <v>160.94999999999999</v>
      </c>
      <c r="G2213" s="26">
        <v>15</v>
      </c>
    </row>
    <row r="2214" spans="1:7" ht="42.75" x14ac:dyDescent="0.2">
      <c r="A2214" s="46" t="s">
        <v>14673</v>
      </c>
      <c r="B2214" s="47" t="s">
        <v>14674</v>
      </c>
      <c r="C2214" s="48" t="s">
        <v>19</v>
      </c>
      <c r="D2214" s="49">
        <v>31.08</v>
      </c>
      <c r="E2214" s="49">
        <v>10.65</v>
      </c>
      <c r="F2214" s="49">
        <v>41.73</v>
      </c>
      <c r="G2214" s="26">
        <v>15</v>
      </c>
    </row>
    <row r="2215" spans="1:7" ht="42.75" x14ac:dyDescent="0.2">
      <c r="A2215" s="46" t="s">
        <v>14675</v>
      </c>
      <c r="B2215" s="47" t="s">
        <v>14676</v>
      </c>
      <c r="C2215" s="48" t="s">
        <v>19</v>
      </c>
      <c r="D2215" s="49">
        <v>22.34</v>
      </c>
      <c r="E2215" s="49">
        <v>10.65</v>
      </c>
      <c r="F2215" s="49">
        <v>32.99</v>
      </c>
      <c r="G2215" s="26">
        <v>15</v>
      </c>
    </row>
    <row r="2216" spans="1:7" ht="28.5" x14ac:dyDescent="0.2">
      <c r="A2216" s="46" t="s">
        <v>14677</v>
      </c>
      <c r="B2216" s="47" t="s">
        <v>14678</v>
      </c>
      <c r="C2216" s="48" t="s">
        <v>19</v>
      </c>
      <c r="D2216" s="49">
        <v>15.51</v>
      </c>
      <c r="E2216" s="49">
        <v>8.3800000000000008</v>
      </c>
      <c r="F2216" s="49">
        <v>23.89</v>
      </c>
      <c r="G2216" s="26">
        <v>15</v>
      </c>
    </row>
    <row r="2217" spans="1:7" x14ac:dyDescent="0.2">
      <c r="A2217" s="46" t="s">
        <v>14679</v>
      </c>
      <c r="B2217" s="47" t="s">
        <v>14680</v>
      </c>
      <c r="C2217" s="48" t="s">
        <v>26</v>
      </c>
      <c r="D2217" s="49">
        <v>65.069999999999993</v>
      </c>
      <c r="E2217" s="49">
        <v>16.75</v>
      </c>
      <c r="F2217" s="49">
        <v>81.819999999999993</v>
      </c>
      <c r="G2217" s="26">
        <v>15</v>
      </c>
    </row>
    <row r="2218" spans="1:7" ht="28.5" x14ac:dyDescent="0.2">
      <c r="A2218" s="46" t="s">
        <v>14681</v>
      </c>
      <c r="B2218" s="47" t="s">
        <v>14682</v>
      </c>
      <c r="C2218" s="48" t="s">
        <v>19</v>
      </c>
      <c r="D2218" s="49">
        <v>81.099999999999994</v>
      </c>
      <c r="E2218" s="49">
        <v>27.92</v>
      </c>
      <c r="F2218" s="49">
        <v>109.02</v>
      </c>
      <c r="G2218" s="26">
        <v>15</v>
      </c>
    </row>
    <row r="2219" spans="1:7" ht="28.5" x14ac:dyDescent="0.2">
      <c r="A2219" s="46" t="s">
        <v>14683</v>
      </c>
      <c r="B2219" s="47" t="s">
        <v>14684</v>
      </c>
      <c r="C2219" s="48" t="s">
        <v>19</v>
      </c>
      <c r="D2219" s="49">
        <v>12.82</v>
      </c>
      <c r="E2219" s="49">
        <v>8.3800000000000008</v>
      </c>
      <c r="F2219" s="49">
        <v>21.2</v>
      </c>
      <c r="G2219" s="26">
        <v>15</v>
      </c>
    </row>
    <row r="2220" spans="1:7" ht="28.5" x14ac:dyDescent="0.2">
      <c r="A2220" s="46" t="s">
        <v>14685</v>
      </c>
      <c r="B2220" s="47" t="s">
        <v>14686</v>
      </c>
      <c r="C2220" s="48" t="s">
        <v>19</v>
      </c>
      <c r="D2220" s="49">
        <v>72.09</v>
      </c>
      <c r="E2220" s="49">
        <v>27.92</v>
      </c>
      <c r="F2220" s="49">
        <v>100.01</v>
      </c>
      <c r="G2220" s="26">
        <v>15</v>
      </c>
    </row>
    <row r="2221" spans="1:7" ht="28.5" x14ac:dyDescent="0.2">
      <c r="A2221" s="46" t="s">
        <v>14687</v>
      </c>
      <c r="B2221" s="47" t="s">
        <v>14688</v>
      </c>
      <c r="C2221" s="48" t="s">
        <v>19</v>
      </c>
      <c r="D2221" s="49">
        <v>97.96</v>
      </c>
      <c r="E2221" s="49">
        <v>27.92</v>
      </c>
      <c r="F2221" s="49">
        <v>125.88</v>
      </c>
      <c r="G2221" s="26">
        <v>15</v>
      </c>
    </row>
    <row r="2222" spans="1:7" ht="42.75" x14ac:dyDescent="0.2">
      <c r="A2222" s="46" t="s">
        <v>14689</v>
      </c>
      <c r="B2222" s="47" t="s">
        <v>14690</v>
      </c>
      <c r="C2222" s="48" t="s">
        <v>19</v>
      </c>
      <c r="D2222" s="49">
        <v>382.09</v>
      </c>
      <c r="E2222" s="49">
        <v>37.61</v>
      </c>
      <c r="F2222" s="49">
        <v>419.7</v>
      </c>
      <c r="G2222" s="26">
        <v>15</v>
      </c>
    </row>
    <row r="2223" spans="1:7" ht="28.5" x14ac:dyDescent="0.2">
      <c r="A2223" s="46" t="s">
        <v>14691</v>
      </c>
      <c r="B2223" s="47" t="s">
        <v>14692</v>
      </c>
      <c r="C2223" s="48" t="s">
        <v>19</v>
      </c>
      <c r="D2223" s="49">
        <v>47.66</v>
      </c>
      <c r="E2223" s="49">
        <v>27.92</v>
      </c>
      <c r="F2223" s="49">
        <v>75.58</v>
      </c>
      <c r="G2223" s="26">
        <v>15</v>
      </c>
    </row>
    <row r="2224" spans="1:7" x14ac:dyDescent="0.2">
      <c r="A2224" s="46" t="s">
        <v>14693</v>
      </c>
      <c r="B2224" s="47" t="s">
        <v>14694</v>
      </c>
      <c r="C2224" s="48"/>
      <c r="D2224" s="49"/>
      <c r="E2224" s="49"/>
      <c r="F2224" s="49"/>
    </row>
    <row r="2225" spans="1:7" ht="28.5" x14ac:dyDescent="0.2">
      <c r="A2225" s="46" t="s">
        <v>14695</v>
      </c>
      <c r="B2225" s="47" t="s">
        <v>14696</v>
      </c>
      <c r="C2225" s="48" t="s">
        <v>26</v>
      </c>
      <c r="D2225" s="49">
        <v>2.5</v>
      </c>
      <c r="E2225" s="49">
        <v>16.75</v>
      </c>
      <c r="F2225" s="49">
        <v>19.25</v>
      </c>
      <c r="G2225" s="26">
        <v>15</v>
      </c>
    </row>
    <row r="2226" spans="1:7" ht="28.5" x14ac:dyDescent="0.2">
      <c r="A2226" s="46" t="s">
        <v>14697</v>
      </c>
      <c r="B2226" s="47" t="s">
        <v>14698</v>
      </c>
      <c r="C2226" s="48" t="s">
        <v>26</v>
      </c>
      <c r="D2226" s="49">
        <v>2.39</v>
      </c>
      <c r="E2226" s="49">
        <v>16.75</v>
      </c>
      <c r="F2226" s="49">
        <v>19.14</v>
      </c>
      <c r="G2226" s="26">
        <v>15</v>
      </c>
    </row>
    <row r="2227" spans="1:7" ht="28.5" x14ac:dyDescent="0.2">
      <c r="A2227" s="46" t="s">
        <v>14699</v>
      </c>
      <c r="B2227" s="47" t="s">
        <v>14700</v>
      </c>
      <c r="C2227" s="48" t="s">
        <v>26</v>
      </c>
      <c r="D2227" s="49">
        <v>4.91</v>
      </c>
      <c r="E2227" s="49">
        <v>16.75</v>
      </c>
      <c r="F2227" s="49">
        <v>21.66</v>
      </c>
      <c r="G2227" s="26">
        <v>15</v>
      </c>
    </row>
    <row r="2228" spans="1:7" ht="28.5" x14ac:dyDescent="0.2">
      <c r="A2228" s="46" t="s">
        <v>14701</v>
      </c>
      <c r="B2228" s="47" t="s">
        <v>14702</v>
      </c>
      <c r="C2228" s="48" t="s">
        <v>26</v>
      </c>
      <c r="D2228" s="49">
        <v>3.24</v>
      </c>
      <c r="E2228" s="49">
        <v>16.75</v>
      </c>
      <c r="F2228" s="49">
        <v>19.989999999999998</v>
      </c>
      <c r="G2228" s="26">
        <v>15</v>
      </c>
    </row>
    <row r="2229" spans="1:7" ht="28.5" x14ac:dyDescent="0.2">
      <c r="A2229" s="46" t="s">
        <v>14703</v>
      </c>
      <c r="B2229" s="47" t="s">
        <v>14704</v>
      </c>
      <c r="C2229" s="48" t="s">
        <v>26</v>
      </c>
      <c r="D2229" s="49">
        <v>5.95</v>
      </c>
      <c r="E2229" s="49">
        <v>16.75</v>
      </c>
      <c r="F2229" s="49">
        <v>22.7</v>
      </c>
      <c r="G2229" s="26">
        <v>15</v>
      </c>
    </row>
    <row r="2230" spans="1:7" x14ac:dyDescent="0.2">
      <c r="A2230" s="46" t="s">
        <v>14705</v>
      </c>
      <c r="B2230" s="47" t="s">
        <v>14706</v>
      </c>
      <c r="C2230" s="48"/>
      <c r="D2230" s="49"/>
      <c r="E2230" s="49"/>
      <c r="F2230" s="49"/>
    </row>
    <row r="2231" spans="1:7" x14ac:dyDescent="0.2">
      <c r="A2231" s="46" t="s">
        <v>14707</v>
      </c>
      <c r="B2231" s="47" t="s">
        <v>14708</v>
      </c>
      <c r="C2231" s="48" t="s">
        <v>26</v>
      </c>
      <c r="D2231" s="49"/>
      <c r="E2231" s="49">
        <v>13.96</v>
      </c>
      <c r="F2231" s="49">
        <v>13.96</v>
      </c>
      <c r="G2231" s="26">
        <v>15</v>
      </c>
    </row>
    <row r="2232" spans="1:7" x14ac:dyDescent="0.2">
      <c r="A2232" s="46" t="s">
        <v>14709</v>
      </c>
      <c r="B2232" s="47" t="s">
        <v>14710</v>
      </c>
      <c r="C2232" s="48" t="s">
        <v>26</v>
      </c>
      <c r="D2232" s="49"/>
      <c r="E2232" s="49">
        <v>22.33</v>
      </c>
      <c r="F2232" s="49">
        <v>22.33</v>
      </c>
      <c r="G2232" s="26">
        <v>15</v>
      </c>
    </row>
    <row r="2233" spans="1:7" x14ac:dyDescent="0.2">
      <c r="A2233" s="46" t="s">
        <v>14711</v>
      </c>
      <c r="B2233" s="47" t="s">
        <v>14712</v>
      </c>
      <c r="C2233" s="48" t="s">
        <v>19</v>
      </c>
      <c r="D2233" s="49"/>
      <c r="E2233" s="49">
        <v>16.75</v>
      </c>
      <c r="F2233" s="49">
        <v>16.75</v>
      </c>
      <c r="G2233" s="26">
        <v>15</v>
      </c>
    </row>
    <row r="2234" spans="1:7" x14ac:dyDescent="0.2">
      <c r="A2234" s="46" t="s">
        <v>14713</v>
      </c>
      <c r="B2234" s="47" t="s">
        <v>14714</v>
      </c>
      <c r="C2234" s="48" t="s">
        <v>26</v>
      </c>
      <c r="D2234" s="49"/>
      <c r="E2234" s="49">
        <v>55.83</v>
      </c>
      <c r="F2234" s="49">
        <v>55.83</v>
      </c>
      <c r="G2234" s="26">
        <v>15</v>
      </c>
    </row>
    <row r="2235" spans="1:7" x14ac:dyDescent="0.2">
      <c r="A2235" s="46" t="s">
        <v>14715</v>
      </c>
      <c r="B2235" s="47" t="s">
        <v>14716</v>
      </c>
      <c r="C2235" s="48"/>
      <c r="D2235" s="49"/>
      <c r="E2235" s="49"/>
      <c r="F2235" s="49"/>
    </row>
    <row r="2236" spans="1:7" ht="28.5" x14ac:dyDescent="0.2">
      <c r="A2236" s="46" t="s">
        <v>14717</v>
      </c>
      <c r="B2236" s="47" t="s">
        <v>14718</v>
      </c>
      <c r="C2236" s="48" t="s">
        <v>26</v>
      </c>
      <c r="D2236" s="49">
        <v>52.2</v>
      </c>
      <c r="E2236" s="49">
        <v>27.92</v>
      </c>
      <c r="F2236" s="49">
        <v>80.12</v>
      </c>
      <c r="G2236" s="26">
        <v>15</v>
      </c>
    </row>
    <row r="2237" spans="1:7" ht="28.5" x14ac:dyDescent="0.2">
      <c r="A2237" s="46" t="s">
        <v>14719</v>
      </c>
      <c r="B2237" s="47" t="s">
        <v>14720</v>
      </c>
      <c r="C2237" s="48" t="s">
        <v>26</v>
      </c>
      <c r="D2237" s="49">
        <v>69.28</v>
      </c>
      <c r="E2237" s="49">
        <v>27.92</v>
      </c>
      <c r="F2237" s="49">
        <v>97.2</v>
      </c>
      <c r="G2237" s="26">
        <v>15</v>
      </c>
    </row>
    <row r="2238" spans="1:7" ht="28.5" x14ac:dyDescent="0.2">
      <c r="A2238" s="46" t="s">
        <v>14721</v>
      </c>
      <c r="B2238" s="47" t="s">
        <v>14722</v>
      </c>
      <c r="C2238" s="48" t="s">
        <v>26</v>
      </c>
      <c r="D2238" s="49">
        <v>85.31</v>
      </c>
      <c r="E2238" s="49">
        <v>27.92</v>
      </c>
      <c r="F2238" s="49">
        <v>113.23</v>
      </c>
      <c r="G2238" s="26">
        <v>15</v>
      </c>
    </row>
    <row r="2239" spans="1:7" ht="28.5" x14ac:dyDescent="0.2">
      <c r="A2239" s="46" t="s">
        <v>14723</v>
      </c>
      <c r="B2239" s="47" t="s">
        <v>14724</v>
      </c>
      <c r="C2239" s="48" t="s">
        <v>26</v>
      </c>
      <c r="D2239" s="49">
        <v>101.92</v>
      </c>
      <c r="E2239" s="49">
        <v>27.92</v>
      </c>
      <c r="F2239" s="49">
        <v>129.84</v>
      </c>
      <c r="G2239" s="26">
        <v>15</v>
      </c>
    </row>
    <row r="2240" spans="1:7" ht="28.5" x14ac:dyDescent="0.2">
      <c r="A2240" s="46" t="s">
        <v>14725</v>
      </c>
      <c r="B2240" s="47" t="s">
        <v>14726</v>
      </c>
      <c r="C2240" s="48" t="s">
        <v>26</v>
      </c>
      <c r="D2240" s="49">
        <v>119.96</v>
      </c>
      <c r="E2240" s="49">
        <v>27.92</v>
      </c>
      <c r="F2240" s="49">
        <v>147.88</v>
      </c>
      <c r="G2240" s="26">
        <v>15</v>
      </c>
    </row>
    <row r="2241" spans="1:7" ht="28.5" x14ac:dyDescent="0.2">
      <c r="A2241" s="46" t="s">
        <v>14727</v>
      </c>
      <c r="B2241" s="47" t="s">
        <v>14728</v>
      </c>
      <c r="C2241" s="48" t="s">
        <v>26</v>
      </c>
      <c r="D2241" s="49">
        <v>105.24</v>
      </c>
      <c r="E2241" s="49">
        <v>41.87</v>
      </c>
      <c r="F2241" s="49">
        <v>147.11000000000001</v>
      </c>
      <c r="G2241" s="26">
        <v>15</v>
      </c>
    </row>
    <row r="2242" spans="1:7" ht="28.5" x14ac:dyDescent="0.2">
      <c r="A2242" s="46" t="s">
        <v>14729</v>
      </c>
      <c r="B2242" s="47" t="s">
        <v>14730</v>
      </c>
      <c r="C2242" s="48" t="s">
        <v>26</v>
      </c>
      <c r="D2242" s="49">
        <v>117.18</v>
      </c>
      <c r="E2242" s="49">
        <v>41.87</v>
      </c>
      <c r="F2242" s="49">
        <v>159.05000000000001</v>
      </c>
      <c r="G2242" s="26">
        <v>15</v>
      </c>
    </row>
    <row r="2243" spans="1:7" ht="28.5" x14ac:dyDescent="0.2">
      <c r="A2243" s="46" t="s">
        <v>14731</v>
      </c>
      <c r="B2243" s="47" t="s">
        <v>14732</v>
      </c>
      <c r="C2243" s="48" t="s">
        <v>26</v>
      </c>
      <c r="D2243" s="49">
        <v>138.97999999999999</v>
      </c>
      <c r="E2243" s="49">
        <v>41.87</v>
      </c>
      <c r="F2243" s="49">
        <v>180.85</v>
      </c>
      <c r="G2243" s="26">
        <v>15</v>
      </c>
    </row>
    <row r="2244" spans="1:7" ht="28.5" x14ac:dyDescent="0.2">
      <c r="A2244" s="46" t="s">
        <v>14733</v>
      </c>
      <c r="B2244" s="47" t="s">
        <v>14734</v>
      </c>
      <c r="C2244" s="48" t="s">
        <v>26</v>
      </c>
      <c r="D2244" s="49">
        <v>154.31</v>
      </c>
      <c r="E2244" s="49">
        <v>41.87</v>
      </c>
      <c r="F2244" s="49">
        <v>196.18</v>
      </c>
      <c r="G2244" s="26">
        <v>15</v>
      </c>
    </row>
    <row r="2245" spans="1:7" ht="28.5" x14ac:dyDescent="0.2">
      <c r="A2245" s="46" t="s">
        <v>14735</v>
      </c>
      <c r="B2245" s="47" t="s">
        <v>14736</v>
      </c>
      <c r="C2245" s="48" t="s">
        <v>26</v>
      </c>
      <c r="D2245" s="49">
        <v>166.92</v>
      </c>
      <c r="E2245" s="49">
        <v>55.83</v>
      </c>
      <c r="F2245" s="49">
        <v>222.75</v>
      </c>
      <c r="G2245" s="26">
        <v>15</v>
      </c>
    </row>
    <row r="2246" spans="1:7" ht="28.5" x14ac:dyDescent="0.2">
      <c r="A2246" s="46" t="s">
        <v>14737</v>
      </c>
      <c r="B2246" s="47" t="s">
        <v>14738</v>
      </c>
      <c r="C2246" s="48" t="s">
        <v>26</v>
      </c>
      <c r="D2246" s="49">
        <v>207.14</v>
      </c>
      <c r="E2246" s="49">
        <v>55.83</v>
      </c>
      <c r="F2246" s="49">
        <v>262.97000000000003</v>
      </c>
      <c r="G2246" s="26">
        <v>15</v>
      </c>
    </row>
    <row r="2247" spans="1:7" ht="28.5" x14ac:dyDescent="0.2">
      <c r="A2247" s="46" t="s">
        <v>14739</v>
      </c>
      <c r="B2247" s="47" t="s">
        <v>14740</v>
      </c>
      <c r="C2247" s="48" t="s">
        <v>26</v>
      </c>
      <c r="D2247" s="49">
        <v>60.57</v>
      </c>
      <c r="E2247" s="49">
        <v>27.92</v>
      </c>
      <c r="F2247" s="49">
        <v>88.49</v>
      </c>
      <c r="G2247" s="26">
        <v>15</v>
      </c>
    </row>
    <row r="2248" spans="1:7" ht="28.5" x14ac:dyDescent="0.2">
      <c r="A2248" s="46" t="s">
        <v>14741</v>
      </c>
      <c r="B2248" s="47" t="s">
        <v>14742</v>
      </c>
      <c r="C2248" s="48" t="s">
        <v>26</v>
      </c>
      <c r="D2248" s="49">
        <v>74.98</v>
      </c>
      <c r="E2248" s="49">
        <v>27.92</v>
      </c>
      <c r="F2248" s="49">
        <v>102.9</v>
      </c>
      <c r="G2248" s="26">
        <v>15</v>
      </c>
    </row>
    <row r="2249" spans="1:7" ht="28.5" x14ac:dyDescent="0.2">
      <c r="A2249" s="46" t="s">
        <v>14743</v>
      </c>
      <c r="B2249" s="47" t="s">
        <v>14744</v>
      </c>
      <c r="C2249" s="48" t="s">
        <v>26</v>
      </c>
      <c r="D2249" s="49">
        <v>91.65</v>
      </c>
      <c r="E2249" s="49">
        <v>27.92</v>
      </c>
      <c r="F2249" s="49">
        <v>119.57</v>
      </c>
      <c r="G2249" s="26">
        <v>15</v>
      </c>
    </row>
    <row r="2250" spans="1:7" ht="28.5" x14ac:dyDescent="0.2">
      <c r="A2250" s="46" t="s">
        <v>14745</v>
      </c>
      <c r="B2250" s="47" t="s">
        <v>14746</v>
      </c>
      <c r="C2250" s="48" t="s">
        <v>26</v>
      </c>
      <c r="D2250" s="49">
        <v>104.04</v>
      </c>
      <c r="E2250" s="49">
        <v>27.92</v>
      </c>
      <c r="F2250" s="49">
        <v>131.96</v>
      </c>
      <c r="G2250" s="26">
        <v>15</v>
      </c>
    </row>
    <row r="2251" spans="1:7" x14ac:dyDescent="0.2">
      <c r="A2251" s="46" t="s">
        <v>14747</v>
      </c>
      <c r="B2251" s="47" t="s">
        <v>14748</v>
      </c>
      <c r="C2251" s="48"/>
      <c r="D2251" s="49"/>
      <c r="E2251" s="49"/>
      <c r="F2251" s="49"/>
    </row>
    <row r="2252" spans="1:7" ht="28.5" x14ac:dyDescent="0.2">
      <c r="A2252" s="46" t="s">
        <v>14749</v>
      </c>
      <c r="B2252" s="47" t="s">
        <v>14750</v>
      </c>
      <c r="C2252" s="48" t="s">
        <v>26</v>
      </c>
      <c r="D2252" s="49">
        <v>101.02</v>
      </c>
      <c r="E2252" s="49">
        <v>41.87</v>
      </c>
      <c r="F2252" s="49">
        <v>142.88999999999999</v>
      </c>
      <c r="G2252" s="26">
        <v>15</v>
      </c>
    </row>
    <row r="2253" spans="1:7" ht="28.5" x14ac:dyDescent="0.2">
      <c r="A2253" s="46" t="s">
        <v>14751</v>
      </c>
      <c r="B2253" s="47" t="s">
        <v>14752</v>
      </c>
      <c r="C2253" s="48" t="s">
        <v>26</v>
      </c>
      <c r="D2253" s="49">
        <v>121.13</v>
      </c>
      <c r="E2253" s="49">
        <v>41.87</v>
      </c>
      <c r="F2253" s="49">
        <v>163</v>
      </c>
      <c r="G2253" s="26">
        <v>15</v>
      </c>
    </row>
    <row r="2254" spans="1:7" ht="28.5" x14ac:dyDescent="0.2">
      <c r="A2254" s="46" t="s">
        <v>14753</v>
      </c>
      <c r="B2254" s="47" t="s">
        <v>14754</v>
      </c>
      <c r="C2254" s="48" t="s">
        <v>26</v>
      </c>
      <c r="D2254" s="49">
        <v>138.26</v>
      </c>
      <c r="E2254" s="49">
        <v>41.87</v>
      </c>
      <c r="F2254" s="49">
        <v>180.13</v>
      </c>
      <c r="G2254" s="26">
        <v>15</v>
      </c>
    </row>
    <row r="2255" spans="1:7" ht="28.5" x14ac:dyDescent="0.2">
      <c r="A2255" s="46" t="s">
        <v>14755</v>
      </c>
      <c r="B2255" s="47" t="s">
        <v>14756</v>
      </c>
      <c r="C2255" s="48" t="s">
        <v>26</v>
      </c>
      <c r="D2255" s="49">
        <v>148.5</v>
      </c>
      <c r="E2255" s="49">
        <v>55.83</v>
      </c>
      <c r="F2255" s="49">
        <v>204.33</v>
      </c>
      <c r="G2255" s="26">
        <v>15</v>
      </c>
    </row>
    <row r="2256" spans="1:7" ht="28.5" x14ac:dyDescent="0.2">
      <c r="A2256" s="46" t="s">
        <v>14757</v>
      </c>
      <c r="B2256" s="47" t="s">
        <v>14758</v>
      </c>
      <c r="C2256" s="48" t="s">
        <v>26</v>
      </c>
      <c r="D2256" s="49">
        <v>213.94</v>
      </c>
      <c r="E2256" s="49">
        <v>55.83</v>
      </c>
      <c r="F2256" s="49">
        <v>269.77</v>
      </c>
      <c r="G2256" s="26">
        <v>15</v>
      </c>
    </row>
    <row r="2257" spans="1:7" ht="28.5" x14ac:dyDescent="0.2">
      <c r="A2257" s="46" t="s">
        <v>14759</v>
      </c>
      <c r="B2257" s="47" t="s">
        <v>14760</v>
      </c>
      <c r="C2257" s="48" t="s">
        <v>26</v>
      </c>
      <c r="D2257" s="49">
        <v>27.61</v>
      </c>
      <c r="E2257" s="49">
        <v>2.8</v>
      </c>
      <c r="F2257" s="49">
        <v>30.41</v>
      </c>
      <c r="G2257" s="26">
        <v>15</v>
      </c>
    </row>
    <row r="2258" spans="1:7" ht="28.5" x14ac:dyDescent="0.2">
      <c r="A2258" s="46" t="s">
        <v>14761</v>
      </c>
      <c r="B2258" s="47" t="s">
        <v>14762</v>
      </c>
      <c r="C2258" s="48" t="s">
        <v>26</v>
      </c>
      <c r="D2258" s="49">
        <v>48.39</v>
      </c>
      <c r="E2258" s="49">
        <v>2.8</v>
      </c>
      <c r="F2258" s="49">
        <v>51.19</v>
      </c>
      <c r="G2258" s="26">
        <v>15</v>
      </c>
    </row>
    <row r="2259" spans="1:7" ht="28.5" x14ac:dyDescent="0.2">
      <c r="A2259" s="46" t="s">
        <v>14763</v>
      </c>
      <c r="B2259" s="47" t="s">
        <v>14764</v>
      </c>
      <c r="C2259" s="48" t="s">
        <v>26</v>
      </c>
      <c r="D2259" s="49">
        <v>67.38</v>
      </c>
      <c r="E2259" s="49">
        <v>2.8</v>
      </c>
      <c r="F2259" s="49">
        <v>70.180000000000007</v>
      </c>
      <c r="G2259" s="26">
        <v>15</v>
      </c>
    </row>
    <row r="2260" spans="1:7" ht="28.5" x14ac:dyDescent="0.2">
      <c r="A2260" s="46" t="s">
        <v>14765</v>
      </c>
      <c r="B2260" s="47" t="s">
        <v>14766</v>
      </c>
      <c r="C2260" s="48" t="s">
        <v>26</v>
      </c>
      <c r="D2260" s="49">
        <v>84.38</v>
      </c>
      <c r="E2260" s="49">
        <v>2.8</v>
      </c>
      <c r="F2260" s="49">
        <v>87.18</v>
      </c>
      <c r="G2260" s="26">
        <v>15</v>
      </c>
    </row>
    <row r="2261" spans="1:7" ht="28.5" x14ac:dyDescent="0.2">
      <c r="A2261" s="46" t="s">
        <v>14767</v>
      </c>
      <c r="B2261" s="47" t="s">
        <v>14768</v>
      </c>
      <c r="C2261" s="48" t="s">
        <v>26</v>
      </c>
      <c r="D2261" s="49">
        <v>114.8</v>
      </c>
      <c r="E2261" s="49">
        <v>2.8</v>
      </c>
      <c r="F2261" s="49">
        <v>117.6</v>
      </c>
      <c r="G2261" s="26">
        <v>15</v>
      </c>
    </row>
    <row r="2262" spans="1:7" ht="28.5" x14ac:dyDescent="0.2">
      <c r="A2262" s="46" t="s">
        <v>14769</v>
      </c>
      <c r="B2262" s="47" t="s">
        <v>14770</v>
      </c>
      <c r="C2262" s="48" t="s">
        <v>26</v>
      </c>
      <c r="D2262" s="49">
        <v>121.63</v>
      </c>
      <c r="E2262" s="49">
        <v>2.8</v>
      </c>
      <c r="F2262" s="49">
        <v>124.43</v>
      </c>
      <c r="G2262" s="26">
        <v>15</v>
      </c>
    </row>
    <row r="2263" spans="1:7" ht="28.5" x14ac:dyDescent="0.2">
      <c r="A2263" s="46" t="s">
        <v>14771</v>
      </c>
      <c r="B2263" s="47" t="s">
        <v>14772</v>
      </c>
      <c r="C2263" s="48" t="s">
        <v>26</v>
      </c>
      <c r="D2263" s="49">
        <v>163.44</v>
      </c>
      <c r="E2263" s="49">
        <v>2.8</v>
      </c>
      <c r="F2263" s="49">
        <v>166.24</v>
      </c>
      <c r="G2263" s="26">
        <v>15</v>
      </c>
    </row>
    <row r="2264" spans="1:7" x14ac:dyDescent="0.2">
      <c r="A2264" s="46" t="s">
        <v>14773</v>
      </c>
      <c r="B2264" s="47" t="s">
        <v>14774</v>
      </c>
      <c r="C2264" s="48"/>
      <c r="D2264" s="49"/>
      <c r="E2264" s="49"/>
      <c r="F2264" s="49"/>
    </row>
    <row r="2265" spans="1:7" x14ac:dyDescent="0.2">
      <c r="A2265" s="46" t="s">
        <v>14775</v>
      </c>
      <c r="B2265" s="47" t="s">
        <v>14776</v>
      </c>
      <c r="C2265" s="48" t="s">
        <v>19</v>
      </c>
      <c r="D2265" s="49">
        <v>5.8</v>
      </c>
      <c r="E2265" s="49">
        <v>13.96</v>
      </c>
      <c r="F2265" s="49">
        <v>19.760000000000002</v>
      </c>
      <c r="G2265" s="26">
        <v>15</v>
      </c>
    </row>
    <row r="2266" spans="1:7" x14ac:dyDescent="0.2">
      <c r="A2266" s="46" t="s">
        <v>14777</v>
      </c>
      <c r="B2266" s="47" t="s">
        <v>14778</v>
      </c>
      <c r="C2266" s="48" t="s">
        <v>19</v>
      </c>
      <c r="D2266" s="49">
        <v>10.69</v>
      </c>
      <c r="E2266" s="49">
        <v>13.96</v>
      </c>
      <c r="F2266" s="49">
        <v>24.65</v>
      </c>
      <c r="G2266" s="26">
        <v>15</v>
      </c>
    </row>
    <row r="2267" spans="1:7" x14ac:dyDescent="0.2">
      <c r="A2267" s="46" t="s">
        <v>14779</v>
      </c>
      <c r="B2267" s="47" t="s">
        <v>14780</v>
      </c>
      <c r="C2267" s="48" t="s">
        <v>19</v>
      </c>
      <c r="D2267" s="49">
        <v>13.58</v>
      </c>
      <c r="E2267" s="49">
        <v>13.96</v>
      </c>
      <c r="F2267" s="49">
        <v>27.54</v>
      </c>
      <c r="G2267" s="26">
        <v>15</v>
      </c>
    </row>
    <row r="2268" spans="1:7" x14ac:dyDescent="0.2">
      <c r="A2268" s="46" t="s">
        <v>14781</v>
      </c>
      <c r="B2268" s="47" t="s">
        <v>14782</v>
      </c>
      <c r="C2268" s="48" t="s">
        <v>19</v>
      </c>
      <c r="D2268" s="49">
        <v>16.399999999999999</v>
      </c>
      <c r="E2268" s="49">
        <v>13.96</v>
      </c>
      <c r="F2268" s="49">
        <v>30.36</v>
      </c>
      <c r="G2268" s="26">
        <v>15</v>
      </c>
    </row>
    <row r="2269" spans="1:7" x14ac:dyDescent="0.2">
      <c r="A2269" s="46" t="s">
        <v>14783</v>
      </c>
      <c r="B2269" s="47" t="s">
        <v>14784</v>
      </c>
      <c r="C2269" s="48" t="s">
        <v>19</v>
      </c>
      <c r="D2269" s="49">
        <v>18.64</v>
      </c>
      <c r="E2269" s="49">
        <v>13.96</v>
      </c>
      <c r="F2269" s="49">
        <v>32.6</v>
      </c>
      <c r="G2269" s="26">
        <v>15</v>
      </c>
    </row>
    <row r="2270" spans="1:7" x14ac:dyDescent="0.2">
      <c r="A2270" s="46" t="s">
        <v>14785</v>
      </c>
      <c r="B2270" s="47" t="s">
        <v>14786</v>
      </c>
      <c r="C2270" s="48" t="s">
        <v>19</v>
      </c>
      <c r="D2270" s="49">
        <v>22.18</v>
      </c>
      <c r="E2270" s="49">
        <v>13.96</v>
      </c>
      <c r="F2270" s="49">
        <v>36.14</v>
      </c>
      <c r="G2270" s="26">
        <v>15</v>
      </c>
    </row>
    <row r="2271" spans="1:7" x14ac:dyDescent="0.2">
      <c r="A2271" s="46" t="s">
        <v>14787</v>
      </c>
      <c r="B2271" s="47" t="s">
        <v>14788</v>
      </c>
      <c r="C2271" s="48" t="s">
        <v>19</v>
      </c>
      <c r="D2271" s="49">
        <v>13.87</v>
      </c>
      <c r="E2271" s="49">
        <v>13.96</v>
      </c>
      <c r="F2271" s="49">
        <v>27.83</v>
      </c>
      <c r="G2271" s="26">
        <v>15</v>
      </c>
    </row>
    <row r="2272" spans="1:7" x14ac:dyDescent="0.2">
      <c r="A2272" s="46" t="s">
        <v>14789</v>
      </c>
      <c r="B2272" s="47" t="s">
        <v>14790</v>
      </c>
      <c r="C2272" s="48" t="s">
        <v>19</v>
      </c>
      <c r="D2272" s="49">
        <v>15.8</v>
      </c>
      <c r="E2272" s="49">
        <v>13.96</v>
      </c>
      <c r="F2272" s="49">
        <v>29.76</v>
      </c>
      <c r="G2272" s="26">
        <v>15</v>
      </c>
    </row>
    <row r="2273" spans="1:7" x14ac:dyDescent="0.2">
      <c r="A2273" s="46" t="s">
        <v>14791</v>
      </c>
      <c r="B2273" s="47" t="s">
        <v>14792</v>
      </c>
      <c r="C2273" s="48" t="s">
        <v>19</v>
      </c>
      <c r="D2273" s="49">
        <v>21.1</v>
      </c>
      <c r="E2273" s="49">
        <v>13.96</v>
      </c>
      <c r="F2273" s="49">
        <v>35.06</v>
      </c>
      <c r="G2273" s="26">
        <v>15</v>
      </c>
    </row>
    <row r="2274" spans="1:7" x14ac:dyDescent="0.2">
      <c r="A2274" s="46" t="s">
        <v>14793</v>
      </c>
      <c r="B2274" s="47" t="s">
        <v>14794</v>
      </c>
      <c r="C2274" s="48" t="s">
        <v>19</v>
      </c>
      <c r="D2274" s="49">
        <v>21.81</v>
      </c>
      <c r="E2274" s="49">
        <v>13.96</v>
      </c>
      <c r="F2274" s="49">
        <v>35.770000000000003</v>
      </c>
      <c r="G2274" s="26">
        <v>15</v>
      </c>
    </row>
    <row r="2275" spans="1:7" x14ac:dyDescent="0.2">
      <c r="A2275" s="46" t="s">
        <v>14795</v>
      </c>
      <c r="B2275" s="47" t="s">
        <v>14796</v>
      </c>
      <c r="C2275" s="48" t="s">
        <v>19</v>
      </c>
      <c r="D2275" s="49">
        <v>25.89</v>
      </c>
      <c r="E2275" s="49">
        <v>13.96</v>
      </c>
      <c r="F2275" s="49">
        <v>39.85</v>
      </c>
      <c r="G2275" s="26">
        <v>15</v>
      </c>
    </row>
    <row r="2276" spans="1:7" x14ac:dyDescent="0.2">
      <c r="A2276" s="46" t="s">
        <v>14797</v>
      </c>
      <c r="B2276" s="47" t="s">
        <v>14798</v>
      </c>
      <c r="C2276" s="48" t="s">
        <v>19</v>
      </c>
      <c r="D2276" s="49">
        <v>27.92</v>
      </c>
      <c r="E2276" s="49">
        <v>13.96</v>
      </c>
      <c r="F2276" s="49">
        <v>41.88</v>
      </c>
      <c r="G2276" s="26">
        <v>15</v>
      </c>
    </row>
    <row r="2277" spans="1:7" x14ac:dyDescent="0.2">
      <c r="A2277" s="46" t="s">
        <v>14799</v>
      </c>
      <c r="B2277" s="47" t="s">
        <v>14800</v>
      </c>
      <c r="C2277" s="48" t="s">
        <v>19</v>
      </c>
      <c r="D2277" s="49">
        <v>15.34</v>
      </c>
      <c r="E2277" s="49">
        <v>13.96</v>
      </c>
      <c r="F2277" s="49">
        <v>29.3</v>
      </c>
      <c r="G2277" s="26">
        <v>15</v>
      </c>
    </row>
    <row r="2278" spans="1:7" x14ac:dyDescent="0.2">
      <c r="A2278" s="46" t="s">
        <v>14801</v>
      </c>
      <c r="B2278" s="47" t="s">
        <v>14802</v>
      </c>
      <c r="C2278" s="48" t="s">
        <v>19</v>
      </c>
      <c r="D2278" s="49">
        <v>17.45</v>
      </c>
      <c r="E2278" s="49">
        <v>13.96</v>
      </c>
      <c r="F2278" s="49">
        <v>31.41</v>
      </c>
      <c r="G2278" s="26">
        <v>15</v>
      </c>
    </row>
    <row r="2279" spans="1:7" x14ac:dyDescent="0.2">
      <c r="A2279" s="46" t="s">
        <v>14803</v>
      </c>
      <c r="B2279" s="47" t="s">
        <v>14804</v>
      </c>
      <c r="C2279" s="48" t="s">
        <v>19</v>
      </c>
      <c r="D2279" s="49">
        <v>21.87</v>
      </c>
      <c r="E2279" s="49">
        <v>13.96</v>
      </c>
      <c r="F2279" s="49">
        <v>35.83</v>
      </c>
      <c r="G2279" s="26">
        <v>15</v>
      </c>
    </row>
    <row r="2280" spans="1:7" x14ac:dyDescent="0.2">
      <c r="A2280" s="46" t="s">
        <v>14805</v>
      </c>
      <c r="B2280" s="47" t="s">
        <v>14806</v>
      </c>
      <c r="C2280" s="48" t="s">
        <v>19</v>
      </c>
      <c r="D2280" s="49">
        <v>27.25</v>
      </c>
      <c r="E2280" s="49">
        <v>13.96</v>
      </c>
      <c r="F2280" s="49">
        <v>41.21</v>
      </c>
      <c r="G2280" s="26">
        <v>15</v>
      </c>
    </row>
    <row r="2281" spans="1:7" x14ac:dyDescent="0.2">
      <c r="A2281" s="46" t="s">
        <v>14807</v>
      </c>
      <c r="B2281" s="47" t="s">
        <v>14808</v>
      </c>
      <c r="C2281" s="48" t="s">
        <v>19</v>
      </c>
      <c r="D2281" s="49">
        <v>25.85</v>
      </c>
      <c r="E2281" s="49">
        <v>19.54</v>
      </c>
      <c r="F2281" s="49">
        <v>45.39</v>
      </c>
      <c r="G2281" s="26">
        <v>15</v>
      </c>
    </row>
    <row r="2282" spans="1:7" x14ac:dyDescent="0.2">
      <c r="A2282" s="46" t="s">
        <v>14809</v>
      </c>
      <c r="B2282" s="47" t="s">
        <v>14810</v>
      </c>
      <c r="C2282" s="48" t="s">
        <v>19</v>
      </c>
      <c r="D2282" s="49">
        <v>33.200000000000003</v>
      </c>
      <c r="E2282" s="49">
        <v>19.54</v>
      </c>
      <c r="F2282" s="49">
        <v>52.74</v>
      </c>
      <c r="G2282" s="26">
        <v>15</v>
      </c>
    </row>
    <row r="2283" spans="1:7" x14ac:dyDescent="0.2">
      <c r="A2283" s="46" t="s">
        <v>14811</v>
      </c>
      <c r="B2283" s="47" t="s">
        <v>14812</v>
      </c>
      <c r="C2283" s="48" t="s">
        <v>19</v>
      </c>
      <c r="D2283" s="49">
        <v>47.49</v>
      </c>
      <c r="E2283" s="49">
        <v>19.54</v>
      </c>
      <c r="F2283" s="49">
        <v>67.03</v>
      </c>
      <c r="G2283" s="26">
        <v>15</v>
      </c>
    </row>
    <row r="2284" spans="1:7" ht="28.5" x14ac:dyDescent="0.2">
      <c r="A2284" s="46" t="s">
        <v>14813</v>
      </c>
      <c r="B2284" s="47" t="s">
        <v>14814</v>
      </c>
      <c r="C2284" s="48"/>
      <c r="D2284" s="49"/>
      <c r="E2284" s="49"/>
      <c r="F2284" s="49"/>
    </row>
    <row r="2285" spans="1:7" ht="28.5" x14ac:dyDescent="0.2">
      <c r="A2285" s="46" t="s">
        <v>14815</v>
      </c>
      <c r="B2285" s="47" t="s">
        <v>14816</v>
      </c>
      <c r="C2285" s="48"/>
      <c r="D2285" s="49"/>
      <c r="E2285" s="49"/>
      <c r="F2285" s="49"/>
    </row>
    <row r="2286" spans="1:7" ht="28.5" x14ac:dyDescent="0.2">
      <c r="A2286" s="46" t="s">
        <v>14817</v>
      </c>
      <c r="B2286" s="47" t="s">
        <v>14818</v>
      </c>
      <c r="C2286" s="48" t="s">
        <v>26</v>
      </c>
      <c r="D2286" s="49">
        <v>1.59</v>
      </c>
      <c r="E2286" s="49">
        <v>2.23</v>
      </c>
      <c r="F2286" s="49">
        <v>3.82</v>
      </c>
      <c r="G2286" s="26">
        <v>15</v>
      </c>
    </row>
    <row r="2287" spans="1:7" ht="28.5" x14ac:dyDescent="0.2">
      <c r="A2287" s="46" t="s">
        <v>14819</v>
      </c>
      <c r="B2287" s="47" t="s">
        <v>14820</v>
      </c>
      <c r="C2287" s="48" t="s">
        <v>26</v>
      </c>
      <c r="D2287" s="49">
        <v>2.42</v>
      </c>
      <c r="E2287" s="49">
        <v>2.23</v>
      </c>
      <c r="F2287" s="49">
        <v>4.6500000000000004</v>
      </c>
      <c r="G2287" s="26">
        <v>15</v>
      </c>
    </row>
    <row r="2288" spans="1:7" ht="28.5" x14ac:dyDescent="0.2">
      <c r="A2288" s="46" t="s">
        <v>14821</v>
      </c>
      <c r="B2288" s="47" t="s">
        <v>14822</v>
      </c>
      <c r="C2288" s="48" t="s">
        <v>26</v>
      </c>
      <c r="D2288" s="49">
        <v>3.9</v>
      </c>
      <c r="E2288" s="49">
        <v>3.35</v>
      </c>
      <c r="F2288" s="49">
        <v>7.25</v>
      </c>
      <c r="G2288" s="26">
        <v>15</v>
      </c>
    </row>
    <row r="2289" spans="1:7" ht="28.5" x14ac:dyDescent="0.2">
      <c r="A2289" s="46" t="s">
        <v>14823</v>
      </c>
      <c r="B2289" s="47" t="s">
        <v>14824</v>
      </c>
      <c r="C2289" s="48" t="s">
        <v>26</v>
      </c>
      <c r="D2289" s="49">
        <v>5.81</v>
      </c>
      <c r="E2289" s="49">
        <v>3.91</v>
      </c>
      <c r="F2289" s="49">
        <v>9.7200000000000006</v>
      </c>
      <c r="G2289" s="26">
        <v>15</v>
      </c>
    </row>
    <row r="2290" spans="1:7" ht="28.5" x14ac:dyDescent="0.2">
      <c r="A2290" s="46" t="s">
        <v>14825</v>
      </c>
      <c r="B2290" s="47" t="s">
        <v>14826</v>
      </c>
      <c r="C2290" s="48" t="s">
        <v>26</v>
      </c>
      <c r="D2290" s="49">
        <v>9.73</v>
      </c>
      <c r="E2290" s="49">
        <v>4.47</v>
      </c>
      <c r="F2290" s="49">
        <v>14.2</v>
      </c>
      <c r="G2290" s="26">
        <v>15</v>
      </c>
    </row>
    <row r="2291" spans="1:7" x14ac:dyDescent="0.2">
      <c r="A2291" s="46" t="s">
        <v>14827</v>
      </c>
      <c r="B2291" s="47" t="s">
        <v>14828</v>
      </c>
      <c r="C2291" s="48"/>
      <c r="D2291" s="49"/>
      <c r="E2291" s="49"/>
      <c r="F2291" s="49"/>
    </row>
    <row r="2292" spans="1:7" ht="28.5" x14ac:dyDescent="0.2">
      <c r="A2292" s="46" t="s">
        <v>14829</v>
      </c>
      <c r="B2292" s="47" t="s">
        <v>14830</v>
      </c>
      <c r="C2292" s="48" t="s">
        <v>26</v>
      </c>
      <c r="D2292" s="49">
        <v>1.1599999999999999</v>
      </c>
      <c r="E2292" s="49">
        <v>2.23</v>
      </c>
      <c r="F2292" s="49">
        <v>3.39</v>
      </c>
      <c r="G2292" s="26">
        <v>15</v>
      </c>
    </row>
    <row r="2293" spans="1:7" ht="28.5" x14ac:dyDescent="0.2">
      <c r="A2293" s="46" t="s">
        <v>14831</v>
      </c>
      <c r="B2293" s="47" t="s">
        <v>14832</v>
      </c>
      <c r="C2293" s="48" t="s">
        <v>26</v>
      </c>
      <c r="D2293" s="49">
        <v>1.84</v>
      </c>
      <c r="E2293" s="49">
        <v>2.8</v>
      </c>
      <c r="F2293" s="49">
        <v>4.6399999999999997</v>
      </c>
      <c r="G2293" s="26">
        <v>15</v>
      </c>
    </row>
    <row r="2294" spans="1:7" ht="28.5" x14ac:dyDescent="0.2">
      <c r="A2294" s="46" t="s">
        <v>14833</v>
      </c>
      <c r="B2294" s="47" t="s">
        <v>14834</v>
      </c>
      <c r="C2294" s="48" t="s">
        <v>26</v>
      </c>
      <c r="D2294" s="49">
        <v>2.81</v>
      </c>
      <c r="E2294" s="49">
        <v>3.35</v>
      </c>
      <c r="F2294" s="49">
        <v>6.16</v>
      </c>
      <c r="G2294" s="26">
        <v>15</v>
      </c>
    </row>
    <row r="2295" spans="1:7" ht="28.5" x14ac:dyDescent="0.2">
      <c r="A2295" s="46" t="s">
        <v>14835</v>
      </c>
      <c r="B2295" s="47" t="s">
        <v>14836</v>
      </c>
      <c r="C2295" s="48" t="s">
        <v>26</v>
      </c>
      <c r="D2295" s="49">
        <v>4.05</v>
      </c>
      <c r="E2295" s="49">
        <v>3.91</v>
      </c>
      <c r="F2295" s="49">
        <v>7.96</v>
      </c>
      <c r="G2295" s="26">
        <v>15</v>
      </c>
    </row>
    <row r="2296" spans="1:7" ht="28.5" x14ac:dyDescent="0.2">
      <c r="A2296" s="46" t="s">
        <v>14837</v>
      </c>
      <c r="B2296" s="47" t="s">
        <v>14838</v>
      </c>
      <c r="C2296" s="48" t="s">
        <v>26</v>
      </c>
      <c r="D2296" s="49">
        <v>7.4</v>
      </c>
      <c r="E2296" s="49">
        <v>4.47</v>
      </c>
      <c r="F2296" s="49">
        <v>11.87</v>
      </c>
      <c r="G2296" s="26">
        <v>15</v>
      </c>
    </row>
    <row r="2297" spans="1:7" x14ac:dyDescent="0.2">
      <c r="A2297" s="46" t="s">
        <v>14839</v>
      </c>
      <c r="B2297" s="47" t="s">
        <v>14840</v>
      </c>
      <c r="C2297" s="48"/>
      <c r="D2297" s="49"/>
      <c r="E2297" s="49"/>
      <c r="F2297" s="49"/>
    </row>
    <row r="2298" spans="1:7" x14ac:dyDescent="0.2">
      <c r="A2298" s="46" t="s">
        <v>14841</v>
      </c>
      <c r="B2298" s="47" t="s">
        <v>14842</v>
      </c>
      <c r="C2298" s="48" t="s">
        <v>26</v>
      </c>
      <c r="D2298" s="49">
        <v>10.92</v>
      </c>
      <c r="E2298" s="49">
        <v>2.8</v>
      </c>
      <c r="F2298" s="49">
        <v>13.72</v>
      </c>
      <c r="G2298" s="26">
        <v>15</v>
      </c>
    </row>
    <row r="2299" spans="1:7" x14ac:dyDescent="0.2">
      <c r="A2299" s="46" t="s">
        <v>14843</v>
      </c>
      <c r="B2299" s="47" t="s">
        <v>14844</v>
      </c>
      <c r="C2299" s="48" t="s">
        <v>26</v>
      </c>
      <c r="D2299" s="49">
        <v>15.42</v>
      </c>
      <c r="E2299" s="49">
        <v>2.8</v>
      </c>
      <c r="F2299" s="49">
        <v>18.22</v>
      </c>
      <c r="G2299" s="26">
        <v>15</v>
      </c>
    </row>
    <row r="2300" spans="1:7" x14ac:dyDescent="0.2">
      <c r="A2300" s="46" t="s">
        <v>14845</v>
      </c>
      <c r="B2300" s="47" t="s">
        <v>14846</v>
      </c>
      <c r="C2300" s="48" t="s">
        <v>26</v>
      </c>
      <c r="D2300" s="49">
        <v>23.63</v>
      </c>
      <c r="E2300" s="49">
        <v>5.58</v>
      </c>
      <c r="F2300" s="49">
        <v>29.21</v>
      </c>
      <c r="G2300" s="26">
        <v>15</v>
      </c>
    </row>
    <row r="2301" spans="1:7" x14ac:dyDescent="0.2">
      <c r="A2301" s="46" t="s">
        <v>14847</v>
      </c>
      <c r="B2301" s="47" t="s">
        <v>14848</v>
      </c>
      <c r="C2301" s="48" t="s">
        <v>26</v>
      </c>
      <c r="D2301" s="49">
        <v>33.96</v>
      </c>
      <c r="E2301" s="49">
        <v>8.3800000000000008</v>
      </c>
      <c r="F2301" s="49">
        <v>42.34</v>
      </c>
      <c r="G2301" s="26">
        <v>15</v>
      </c>
    </row>
    <row r="2302" spans="1:7" x14ac:dyDescent="0.2">
      <c r="A2302" s="46" t="s">
        <v>14849</v>
      </c>
      <c r="B2302" s="47" t="s">
        <v>14850</v>
      </c>
      <c r="C2302" s="48" t="s">
        <v>26</v>
      </c>
      <c r="D2302" s="49">
        <v>47.29</v>
      </c>
      <c r="E2302" s="49">
        <v>11.16</v>
      </c>
      <c r="F2302" s="49">
        <v>58.45</v>
      </c>
      <c r="G2302" s="26">
        <v>15</v>
      </c>
    </row>
    <row r="2303" spans="1:7" x14ac:dyDescent="0.2">
      <c r="A2303" s="46" t="s">
        <v>14851</v>
      </c>
      <c r="B2303" s="47" t="s">
        <v>14852</v>
      </c>
      <c r="C2303" s="48" t="s">
        <v>26</v>
      </c>
      <c r="D2303" s="49">
        <v>65.98</v>
      </c>
      <c r="E2303" s="49">
        <v>13.96</v>
      </c>
      <c r="F2303" s="49">
        <v>79.94</v>
      </c>
      <c r="G2303" s="26">
        <v>15</v>
      </c>
    </row>
    <row r="2304" spans="1:7" x14ac:dyDescent="0.2">
      <c r="A2304" s="46" t="s">
        <v>14853</v>
      </c>
      <c r="B2304" s="47" t="s">
        <v>14854</v>
      </c>
      <c r="C2304" s="48" t="s">
        <v>26</v>
      </c>
      <c r="D2304" s="49">
        <v>90.63</v>
      </c>
      <c r="E2304" s="49">
        <v>16.75</v>
      </c>
      <c r="F2304" s="49">
        <v>107.38</v>
      </c>
      <c r="G2304" s="26">
        <v>15</v>
      </c>
    </row>
    <row r="2305" spans="1:7" x14ac:dyDescent="0.2">
      <c r="A2305" s="46" t="s">
        <v>14855</v>
      </c>
      <c r="B2305" s="47" t="s">
        <v>14856</v>
      </c>
      <c r="C2305" s="48" t="s">
        <v>26</v>
      </c>
      <c r="D2305" s="49">
        <v>199.72</v>
      </c>
      <c r="E2305" s="49">
        <v>25.12</v>
      </c>
      <c r="F2305" s="49">
        <v>224.84</v>
      </c>
      <c r="G2305" s="26">
        <v>15</v>
      </c>
    </row>
    <row r="2306" spans="1:7" ht="28.5" x14ac:dyDescent="0.2">
      <c r="A2306" s="46" t="s">
        <v>14857</v>
      </c>
      <c r="B2306" s="47" t="s">
        <v>14858</v>
      </c>
      <c r="C2306" s="48"/>
      <c r="D2306" s="49"/>
      <c r="E2306" s="49"/>
      <c r="F2306" s="49"/>
    </row>
    <row r="2307" spans="1:7" ht="28.5" x14ac:dyDescent="0.2">
      <c r="A2307" s="46" t="s">
        <v>14859</v>
      </c>
      <c r="B2307" s="47" t="s">
        <v>14860</v>
      </c>
      <c r="C2307" s="48" t="s">
        <v>26</v>
      </c>
      <c r="D2307" s="49">
        <v>197.14</v>
      </c>
      <c r="E2307" s="49">
        <v>50.63</v>
      </c>
      <c r="F2307" s="49">
        <v>247.77</v>
      </c>
      <c r="G2307" s="26">
        <v>15</v>
      </c>
    </row>
    <row r="2308" spans="1:7" ht="28.5" x14ac:dyDescent="0.2">
      <c r="A2308" s="46" t="s">
        <v>14861</v>
      </c>
      <c r="B2308" s="47" t="s">
        <v>14862</v>
      </c>
      <c r="C2308" s="48"/>
      <c r="D2308" s="49"/>
      <c r="E2308" s="49"/>
      <c r="F2308" s="49"/>
    </row>
    <row r="2309" spans="1:7" ht="28.5" x14ac:dyDescent="0.2">
      <c r="A2309" s="46" t="s">
        <v>14863</v>
      </c>
      <c r="B2309" s="47" t="s">
        <v>14864</v>
      </c>
      <c r="C2309" s="48" t="s">
        <v>26</v>
      </c>
      <c r="D2309" s="49">
        <v>57.44</v>
      </c>
      <c r="E2309" s="49">
        <v>30.38</v>
      </c>
      <c r="F2309" s="49">
        <v>87.82</v>
      </c>
      <c r="G2309" s="26">
        <v>15</v>
      </c>
    </row>
    <row r="2310" spans="1:7" ht="28.5" x14ac:dyDescent="0.2">
      <c r="A2310" s="46" t="s">
        <v>14865</v>
      </c>
      <c r="B2310" s="47" t="s">
        <v>14866</v>
      </c>
      <c r="C2310" s="48" t="s">
        <v>26</v>
      </c>
      <c r="D2310" s="49">
        <v>72.599999999999994</v>
      </c>
      <c r="E2310" s="49">
        <v>36.57</v>
      </c>
      <c r="F2310" s="49">
        <v>109.17</v>
      </c>
      <c r="G2310" s="26">
        <v>15</v>
      </c>
    </row>
    <row r="2311" spans="1:7" ht="28.5" x14ac:dyDescent="0.2">
      <c r="A2311" s="46" t="s">
        <v>14867</v>
      </c>
      <c r="B2311" s="47" t="s">
        <v>14868</v>
      </c>
      <c r="C2311" s="48" t="s">
        <v>26</v>
      </c>
      <c r="D2311" s="49">
        <v>84.47</v>
      </c>
      <c r="E2311" s="49">
        <v>50.63</v>
      </c>
      <c r="F2311" s="49">
        <v>135.1</v>
      </c>
      <c r="G2311" s="26">
        <v>15</v>
      </c>
    </row>
    <row r="2312" spans="1:7" ht="28.5" x14ac:dyDescent="0.2">
      <c r="A2312" s="46" t="s">
        <v>14869</v>
      </c>
      <c r="B2312" s="47" t="s">
        <v>14870</v>
      </c>
      <c r="C2312" s="48" t="s">
        <v>26</v>
      </c>
      <c r="D2312" s="49">
        <v>162.15</v>
      </c>
      <c r="E2312" s="49">
        <v>60.75</v>
      </c>
      <c r="F2312" s="49">
        <v>222.9</v>
      </c>
      <c r="G2312" s="26">
        <v>15</v>
      </c>
    </row>
    <row r="2313" spans="1:7" x14ac:dyDescent="0.2">
      <c r="A2313" s="46" t="s">
        <v>14871</v>
      </c>
      <c r="B2313" s="47" t="s">
        <v>14872</v>
      </c>
      <c r="C2313" s="48"/>
      <c r="D2313" s="49"/>
      <c r="E2313" s="49"/>
      <c r="F2313" s="49"/>
    </row>
    <row r="2314" spans="1:7" x14ac:dyDescent="0.2">
      <c r="A2314" s="46" t="s">
        <v>14873</v>
      </c>
      <c r="B2314" s="47" t="s">
        <v>14874</v>
      </c>
      <c r="C2314" s="48" t="s">
        <v>19</v>
      </c>
      <c r="D2314" s="49">
        <v>12.23</v>
      </c>
      <c r="E2314" s="49">
        <v>5.58</v>
      </c>
      <c r="F2314" s="49">
        <v>17.809999999999999</v>
      </c>
      <c r="G2314" s="26">
        <v>15</v>
      </c>
    </row>
    <row r="2315" spans="1:7" x14ac:dyDescent="0.2">
      <c r="A2315" s="46" t="s">
        <v>14875</v>
      </c>
      <c r="B2315" s="47" t="s">
        <v>14876</v>
      </c>
      <c r="C2315" s="48" t="s">
        <v>19</v>
      </c>
      <c r="D2315" s="49">
        <v>6.56</v>
      </c>
      <c r="E2315" s="49">
        <v>5.58</v>
      </c>
      <c r="F2315" s="49">
        <v>12.14</v>
      </c>
      <c r="G2315" s="26">
        <v>15</v>
      </c>
    </row>
    <row r="2316" spans="1:7" x14ac:dyDescent="0.2">
      <c r="A2316" s="46" t="s">
        <v>14877</v>
      </c>
      <c r="B2316" s="47" t="s">
        <v>14878</v>
      </c>
      <c r="C2316" s="48" t="s">
        <v>19</v>
      </c>
      <c r="D2316" s="49">
        <v>9.26</v>
      </c>
      <c r="E2316" s="49">
        <v>5.58</v>
      </c>
      <c r="F2316" s="49">
        <v>14.84</v>
      </c>
      <c r="G2316" s="26">
        <v>15</v>
      </c>
    </row>
    <row r="2317" spans="1:7" x14ac:dyDescent="0.2">
      <c r="A2317" s="46" t="s">
        <v>14879</v>
      </c>
      <c r="B2317" s="47" t="s">
        <v>14880</v>
      </c>
      <c r="C2317" s="48" t="s">
        <v>19</v>
      </c>
      <c r="D2317" s="49">
        <v>11.52</v>
      </c>
      <c r="E2317" s="49">
        <v>5.58</v>
      </c>
      <c r="F2317" s="49">
        <v>17.100000000000001</v>
      </c>
      <c r="G2317" s="26">
        <v>15</v>
      </c>
    </row>
    <row r="2318" spans="1:7" x14ac:dyDescent="0.2">
      <c r="A2318" s="46" t="s">
        <v>14881</v>
      </c>
      <c r="B2318" s="47" t="s">
        <v>14882</v>
      </c>
      <c r="C2318" s="48" t="s">
        <v>19</v>
      </c>
      <c r="D2318" s="49">
        <v>13.18</v>
      </c>
      <c r="E2318" s="49">
        <v>5.58</v>
      </c>
      <c r="F2318" s="49">
        <v>18.760000000000002</v>
      </c>
      <c r="G2318" s="26">
        <v>15</v>
      </c>
    </row>
    <row r="2319" spans="1:7" ht="28.5" x14ac:dyDescent="0.2">
      <c r="A2319" s="46" t="s">
        <v>14883</v>
      </c>
      <c r="B2319" s="47" t="s">
        <v>14884</v>
      </c>
      <c r="C2319" s="48" t="s">
        <v>19</v>
      </c>
      <c r="D2319" s="49">
        <v>13.48</v>
      </c>
      <c r="E2319" s="49">
        <v>5.58</v>
      </c>
      <c r="F2319" s="49">
        <v>19.059999999999999</v>
      </c>
      <c r="G2319" s="26">
        <v>15</v>
      </c>
    </row>
    <row r="2320" spans="1:7" ht="28.5" x14ac:dyDescent="0.2">
      <c r="A2320" s="46" t="s">
        <v>14885</v>
      </c>
      <c r="B2320" s="47" t="s">
        <v>14886</v>
      </c>
      <c r="C2320" s="48" t="s">
        <v>19</v>
      </c>
      <c r="D2320" s="49">
        <v>16</v>
      </c>
      <c r="E2320" s="49">
        <v>5.58</v>
      </c>
      <c r="F2320" s="49">
        <v>21.58</v>
      </c>
      <c r="G2320" s="26">
        <v>15</v>
      </c>
    </row>
    <row r="2321" spans="1:7" ht="28.5" x14ac:dyDescent="0.2">
      <c r="A2321" s="46" t="s">
        <v>14887</v>
      </c>
      <c r="B2321" s="47" t="s">
        <v>14888</v>
      </c>
      <c r="C2321" s="48" t="s">
        <v>19</v>
      </c>
      <c r="D2321" s="49">
        <v>18.22</v>
      </c>
      <c r="E2321" s="49">
        <v>5.58</v>
      </c>
      <c r="F2321" s="49">
        <v>23.8</v>
      </c>
      <c r="G2321" s="26">
        <v>15</v>
      </c>
    </row>
    <row r="2322" spans="1:7" x14ac:dyDescent="0.2">
      <c r="A2322" s="46" t="s">
        <v>14889</v>
      </c>
      <c r="B2322" s="47" t="s">
        <v>14890</v>
      </c>
      <c r="C2322" s="48"/>
      <c r="D2322" s="49"/>
      <c r="E2322" s="49"/>
      <c r="F2322" s="49"/>
    </row>
    <row r="2323" spans="1:7" x14ac:dyDescent="0.2">
      <c r="A2323" s="46" t="s">
        <v>14891</v>
      </c>
      <c r="B2323" s="47" t="s">
        <v>14892</v>
      </c>
      <c r="C2323" s="48" t="s">
        <v>19</v>
      </c>
      <c r="D2323" s="49">
        <v>0.98</v>
      </c>
      <c r="E2323" s="49">
        <v>4.47</v>
      </c>
      <c r="F2323" s="49">
        <v>5.45</v>
      </c>
      <c r="G2323" s="26">
        <v>15</v>
      </c>
    </row>
    <row r="2324" spans="1:7" ht="28.5" x14ac:dyDescent="0.2">
      <c r="A2324" s="46" t="s">
        <v>14893</v>
      </c>
      <c r="B2324" s="47" t="s">
        <v>14894</v>
      </c>
      <c r="C2324" s="48" t="s">
        <v>19</v>
      </c>
      <c r="D2324" s="49">
        <v>7.76</v>
      </c>
      <c r="E2324" s="49">
        <v>8.3800000000000008</v>
      </c>
      <c r="F2324" s="49">
        <v>16.14</v>
      </c>
      <c r="G2324" s="26">
        <v>15</v>
      </c>
    </row>
    <row r="2325" spans="1:7" x14ac:dyDescent="0.2">
      <c r="A2325" s="46" t="s">
        <v>14895</v>
      </c>
      <c r="B2325" s="47" t="s">
        <v>14896</v>
      </c>
      <c r="C2325" s="48" t="s">
        <v>19</v>
      </c>
      <c r="D2325" s="49">
        <v>8.49</v>
      </c>
      <c r="E2325" s="49">
        <v>8.3800000000000008</v>
      </c>
      <c r="F2325" s="49">
        <v>16.87</v>
      </c>
      <c r="G2325" s="26">
        <v>15</v>
      </c>
    </row>
    <row r="2326" spans="1:7" x14ac:dyDescent="0.2">
      <c r="A2326" s="46" t="s">
        <v>14897</v>
      </c>
      <c r="B2326" s="47" t="s">
        <v>14898</v>
      </c>
      <c r="C2326" s="48" t="s">
        <v>19</v>
      </c>
      <c r="D2326" s="49">
        <v>9.35</v>
      </c>
      <c r="E2326" s="49">
        <v>8.3800000000000008</v>
      </c>
      <c r="F2326" s="49">
        <v>17.73</v>
      </c>
      <c r="G2326" s="26">
        <v>15</v>
      </c>
    </row>
    <row r="2327" spans="1:7" x14ac:dyDescent="0.2">
      <c r="A2327" s="46" t="s">
        <v>14899</v>
      </c>
      <c r="B2327" s="47" t="s">
        <v>14900</v>
      </c>
      <c r="C2327" s="48" t="s">
        <v>19</v>
      </c>
      <c r="D2327" s="49">
        <v>9.59</v>
      </c>
      <c r="E2327" s="49">
        <v>8.3800000000000008</v>
      </c>
      <c r="F2327" s="49">
        <v>17.97</v>
      </c>
      <c r="G2327" s="26">
        <v>15</v>
      </c>
    </row>
    <row r="2328" spans="1:7" x14ac:dyDescent="0.2">
      <c r="A2328" s="46" t="s">
        <v>14901</v>
      </c>
      <c r="B2328" s="47" t="s">
        <v>14902</v>
      </c>
      <c r="C2328" s="48" t="s">
        <v>19</v>
      </c>
      <c r="D2328" s="49">
        <v>16.7</v>
      </c>
      <c r="E2328" s="49">
        <v>8.3800000000000008</v>
      </c>
      <c r="F2328" s="49">
        <v>25.08</v>
      </c>
      <c r="G2328" s="26">
        <v>15</v>
      </c>
    </row>
    <row r="2329" spans="1:7" x14ac:dyDescent="0.2">
      <c r="A2329" s="46" t="s">
        <v>14903</v>
      </c>
      <c r="B2329" s="47" t="s">
        <v>14904</v>
      </c>
      <c r="C2329" s="48" t="s">
        <v>19</v>
      </c>
      <c r="D2329" s="49">
        <v>15.96</v>
      </c>
      <c r="E2329" s="49">
        <v>8.3800000000000008</v>
      </c>
      <c r="F2329" s="49">
        <v>24.34</v>
      </c>
      <c r="G2329" s="26">
        <v>15</v>
      </c>
    </row>
    <row r="2330" spans="1:7" x14ac:dyDescent="0.2">
      <c r="A2330" s="46" t="s">
        <v>14905</v>
      </c>
      <c r="B2330" s="47" t="s">
        <v>14906</v>
      </c>
      <c r="C2330" s="48" t="s">
        <v>19</v>
      </c>
      <c r="D2330" s="49">
        <v>23.38</v>
      </c>
      <c r="E2330" s="49">
        <v>8.3800000000000008</v>
      </c>
      <c r="F2330" s="49">
        <v>31.76</v>
      </c>
      <c r="G2330" s="26">
        <v>15</v>
      </c>
    </row>
    <row r="2331" spans="1:7" x14ac:dyDescent="0.2">
      <c r="A2331" s="46" t="s">
        <v>14907</v>
      </c>
      <c r="B2331" s="47" t="s">
        <v>14908</v>
      </c>
      <c r="C2331" s="48" t="s">
        <v>19</v>
      </c>
      <c r="D2331" s="49">
        <v>33.64</v>
      </c>
      <c r="E2331" s="49">
        <v>11.16</v>
      </c>
      <c r="F2331" s="49">
        <v>44.8</v>
      </c>
      <c r="G2331" s="26">
        <v>15</v>
      </c>
    </row>
    <row r="2332" spans="1:7" x14ac:dyDescent="0.2">
      <c r="A2332" s="46" t="s">
        <v>14909</v>
      </c>
      <c r="B2332" s="47" t="s">
        <v>14910</v>
      </c>
      <c r="C2332" s="48" t="s">
        <v>19</v>
      </c>
      <c r="D2332" s="49">
        <v>33.799999999999997</v>
      </c>
      <c r="E2332" s="49">
        <v>11.16</v>
      </c>
      <c r="F2332" s="49">
        <v>44.96</v>
      </c>
      <c r="G2332" s="26">
        <v>15</v>
      </c>
    </row>
    <row r="2333" spans="1:7" x14ac:dyDescent="0.2">
      <c r="A2333" s="46" t="s">
        <v>14911</v>
      </c>
      <c r="B2333" s="47" t="s">
        <v>14912</v>
      </c>
      <c r="C2333" s="48" t="s">
        <v>19</v>
      </c>
      <c r="D2333" s="49">
        <v>41.13</v>
      </c>
      <c r="E2333" s="49">
        <v>11.16</v>
      </c>
      <c r="F2333" s="49">
        <v>52.29</v>
      </c>
      <c r="G2333" s="26">
        <v>15</v>
      </c>
    </row>
    <row r="2334" spans="1:7" x14ac:dyDescent="0.2">
      <c r="A2334" s="46" t="s">
        <v>14913</v>
      </c>
      <c r="B2334" s="47" t="s">
        <v>14914</v>
      </c>
      <c r="C2334" s="48" t="s">
        <v>19</v>
      </c>
      <c r="D2334" s="49">
        <v>47.77</v>
      </c>
      <c r="E2334" s="49">
        <v>11.16</v>
      </c>
      <c r="F2334" s="49">
        <v>58.93</v>
      </c>
      <c r="G2334" s="26">
        <v>15</v>
      </c>
    </row>
    <row r="2335" spans="1:7" x14ac:dyDescent="0.2">
      <c r="A2335" s="46" t="s">
        <v>14915</v>
      </c>
      <c r="B2335" s="47" t="s">
        <v>14916</v>
      </c>
      <c r="C2335" s="48"/>
      <c r="D2335" s="49"/>
      <c r="E2335" s="49"/>
      <c r="F2335" s="49"/>
    </row>
    <row r="2336" spans="1:7" ht="28.5" x14ac:dyDescent="0.2">
      <c r="A2336" s="46" t="s">
        <v>14917</v>
      </c>
      <c r="B2336" s="47" t="s">
        <v>14918</v>
      </c>
      <c r="C2336" s="48" t="s">
        <v>26</v>
      </c>
      <c r="D2336" s="49">
        <v>6.57</v>
      </c>
      <c r="E2336" s="49">
        <v>8.3800000000000008</v>
      </c>
      <c r="F2336" s="49">
        <v>14.95</v>
      </c>
      <c r="G2336" s="26">
        <v>15</v>
      </c>
    </row>
    <row r="2337" spans="1:7" ht="28.5" x14ac:dyDescent="0.2">
      <c r="A2337" s="46" t="s">
        <v>14919</v>
      </c>
      <c r="B2337" s="47" t="s">
        <v>14920</v>
      </c>
      <c r="C2337" s="48" t="s">
        <v>26</v>
      </c>
      <c r="D2337" s="49">
        <v>12.83</v>
      </c>
      <c r="E2337" s="49">
        <v>8.3800000000000008</v>
      </c>
      <c r="F2337" s="49">
        <v>21.21</v>
      </c>
      <c r="G2337" s="26">
        <v>15</v>
      </c>
    </row>
    <row r="2338" spans="1:7" ht="28.5" x14ac:dyDescent="0.2">
      <c r="A2338" s="46" t="s">
        <v>14921</v>
      </c>
      <c r="B2338" s="47" t="s">
        <v>14922</v>
      </c>
      <c r="C2338" s="48" t="s">
        <v>26</v>
      </c>
      <c r="D2338" s="49">
        <v>33.68</v>
      </c>
      <c r="E2338" s="49">
        <v>8.3800000000000008</v>
      </c>
      <c r="F2338" s="49">
        <v>42.06</v>
      </c>
      <c r="G2338" s="26">
        <v>15</v>
      </c>
    </row>
    <row r="2339" spans="1:7" ht="28.5" x14ac:dyDescent="0.2">
      <c r="A2339" s="46" t="s">
        <v>14923</v>
      </c>
      <c r="B2339" s="47" t="s">
        <v>14924</v>
      </c>
      <c r="C2339" s="48" t="s">
        <v>26</v>
      </c>
      <c r="D2339" s="49">
        <v>0.83</v>
      </c>
      <c r="E2339" s="49">
        <v>4.47</v>
      </c>
      <c r="F2339" s="49">
        <v>5.3</v>
      </c>
      <c r="G2339" s="26">
        <v>15</v>
      </c>
    </row>
    <row r="2340" spans="1:7" x14ac:dyDescent="0.2">
      <c r="A2340" s="46" t="s">
        <v>14925</v>
      </c>
      <c r="B2340" s="47" t="s">
        <v>14926</v>
      </c>
      <c r="C2340" s="48" t="s">
        <v>26</v>
      </c>
      <c r="D2340" s="49">
        <v>1.91</v>
      </c>
      <c r="E2340" s="49">
        <v>16.75</v>
      </c>
      <c r="F2340" s="49">
        <v>18.66</v>
      </c>
      <c r="G2340" s="26">
        <v>15</v>
      </c>
    </row>
    <row r="2341" spans="1:7" ht="28.5" x14ac:dyDescent="0.2">
      <c r="A2341" s="46" t="s">
        <v>14927</v>
      </c>
      <c r="B2341" s="47" t="s">
        <v>14928</v>
      </c>
      <c r="C2341" s="48" t="s">
        <v>26</v>
      </c>
      <c r="D2341" s="49">
        <v>7.26</v>
      </c>
      <c r="E2341" s="49">
        <v>6.7</v>
      </c>
      <c r="F2341" s="49">
        <v>13.96</v>
      </c>
      <c r="G2341" s="26">
        <v>15</v>
      </c>
    </row>
    <row r="2342" spans="1:7" ht="28.5" x14ac:dyDescent="0.2">
      <c r="A2342" s="46" t="s">
        <v>14929</v>
      </c>
      <c r="B2342" s="47" t="s">
        <v>14930</v>
      </c>
      <c r="C2342" s="48" t="s">
        <v>26</v>
      </c>
      <c r="D2342" s="49">
        <v>4.63</v>
      </c>
      <c r="E2342" s="49">
        <v>5.58</v>
      </c>
      <c r="F2342" s="49">
        <v>10.210000000000001</v>
      </c>
      <c r="G2342" s="26">
        <v>15</v>
      </c>
    </row>
    <row r="2343" spans="1:7" ht="28.5" x14ac:dyDescent="0.2">
      <c r="A2343" s="46" t="s">
        <v>14931</v>
      </c>
      <c r="B2343" s="47" t="s">
        <v>14932</v>
      </c>
      <c r="C2343" s="48" t="s">
        <v>26</v>
      </c>
      <c r="D2343" s="49">
        <v>15.25</v>
      </c>
      <c r="E2343" s="49">
        <v>7.26</v>
      </c>
      <c r="F2343" s="49">
        <v>22.51</v>
      </c>
      <c r="G2343" s="26">
        <v>15</v>
      </c>
    </row>
    <row r="2344" spans="1:7" ht="28.5" x14ac:dyDescent="0.2">
      <c r="A2344" s="46" t="s">
        <v>14933</v>
      </c>
      <c r="B2344" s="47" t="s">
        <v>14934</v>
      </c>
      <c r="C2344" s="48" t="s">
        <v>26</v>
      </c>
      <c r="D2344" s="49">
        <v>35.89</v>
      </c>
      <c r="E2344" s="49">
        <v>8.93</v>
      </c>
      <c r="F2344" s="49">
        <v>44.82</v>
      </c>
      <c r="G2344" s="26">
        <v>15</v>
      </c>
    </row>
    <row r="2345" spans="1:7" ht="28.5" x14ac:dyDescent="0.2">
      <c r="A2345" s="46" t="s">
        <v>14935</v>
      </c>
      <c r="B2345" s="47" t="s">
        <v>14936</v>
      </c>
      <c r="C2345" s="48" t="s">
        <v>26</v>
      </c>
      <c r="D2345" s="49">
        <v>66.19</v>
      </c>
      <c r="E2345" s="49">
        <v>11.73</v>
      </c>
      <c r="F2345" s="49">
        <v>77.92</v>
      </c>
      <c r="G2345" s="26">
        <v>15</v>
      </c>
    </row>
    <row r="2346" spans="1:7" ht="28.5" x14ac:dyDescent="0.2">
      <c r="A2346" s="46" t="s">
        <v>14937</v>
      </c>
      <c r="B2346" s="47" t="s">
        <v>14938</v>
      </c>
      <c r="C2346" s="48" t="s">
        <v>26</v>
      </c>
      <c r="D2346" s="49">
        <v>12.22</v>
      </c>
      <c r="E2346" s="49">
        <v>6.7</v>
      </c>
      <c r="F2346" s="49">
        <v>18.920000000000002</v>
      </c>
      <c r="G2346" s="26">
        <v>15</v>
      </c>
    </row>
    <row r="2347" spans="1:7" ht="28.5" x14ac:dyDescent="0.2">
      <c r="A2347" s="46" t="s">
        <v>14939</v>
      </c>
      <c r="B2347" s="47" t="s">
        <v>14940</v>
      </c>
      <c r="C2347" s="48" t="s">
        <v>26</v>
      </c>
      <c r="D2347" s="49">
        <v>18.64</v>
      </c>
      <c r="E2347" s="49">
        <v>7.26</v>
      </c>
      <c r="F2347" s="49">
        <v>25.9</v>
      </c>
      <c r="G2347" s="26">
        <v>15</v>
      </c>
    </row>
    <row r="2348" spans="1:7" ht="28.5" x14ac:dyDescent="0.2">
      <c r="A2348" s="46" t="s">
        <v>14941</v>
      </c>
      <c r="B2348" s="47" t="s">
        <v>14942</v>
      </c>
      <c r="C2348" s="48" t="s">
        <v>26</v>
      </c>
      <c r="D2348" s="49">
        <v>38.71</v>
      </c>
      <c r="E2348" s="49">
        <v>8.93</v>
      </c>
      <c r="F2348" s="49">
        <v>47.64</v>
      </c>
      <c r="G2348" s="26">
        <v>15</v>
      </c>
    </row>
    <row r="2349" spans="1:7" ht="28.5" x14ac:dyDescent="0.2">
      <c r="A2349" s="46" t="s">
        <v>14943</v>
      </c>
      <c r="B2349" s="47" t="s">
        <v>14944</v>
      </c>
      <c r="C2349" s="48" t="s">
        <v>26</v>
      </c>
      <c r="D2349" s="49">
        <v>13.5</v>
      </c>
      <c r="E2349" s="49">
        <v>6.7</v>
      </c>
      <c r="F2349" s="49">
        <v>20.2</v>
      </c>
      <c r="G2349" s="26">
        <v>15</v>
      </c>
    </row>
    <row r="2350" spans="1:7" ht="28.5" x14ac:dyDescent="0.2">
      <c r="A2350" s="46" t="s">
        <v>14945</v>
      </c>
      <c r="B2350" s="47" t="s">
        <v>14946</v>
      </c>
      <c r="C2350" s="48" t="s">
        <v>26</v>
      </c>
      <c r="D2350" s="49">
        <v>19.23</v>
      </c>
      <c r="E2350" s="49">
        <v>7.26</v>
      </c>
      <c r="F2350" s="49">
        <v>26.49</v>
      </c>
      <c r="G2350" s="26">
        <v>15</v>
      </c>
    </row>
    <row r="2351" spans="1:7" ht="28.5" x14ac:dyDescent="0.2">
      <c r="A2351" s="46" t="s">
        <v>14947</v>
      </c>
      <c r="B2351" s="47" t="s">
        <v>14948</v>
      </c>
      <c r="C2351" s="48" t="s">
        <v>26</v>
      </c>
      <c r="D2351" s="49">
        <v>45.91</v>
      </c>
      <c r="E2351" s="49">
        <v>8.93</v>
      </c>
      <c r="F2351" s="49">
        <v>54.84</v>
      </c>
      <c r="G2351" s="26">
        <v>15</v>
      </c>
    </row>
    <row r="2352" spans="1:7" ht="28.5" x14ac:dyDescent="0.2">
      <c r="A2352" s="46" t="s">
        <v>14949</v>
      </c>
      <c r="B2352" s="47" t="s">
        <v>14950</v>
      </c>
      <c r="C2352" s="48"/>
      <c r="D2352" s="49"/>
      <c r="E2352" s="49"/>
      <c r="F2352" s="49"/>
    </row>
    <row r="2353" spans="1:7" ht="28.5" x14ac:dyDescent="0.2">
      <c r="A2353" s="46" t="s">
        <v>14951</v>
      </c>
      <c r="B2353" s="47" t="s">
        <v>14952</v>
      </c>
      <c r="C2353" s="48" t="s">
        <v>26</v>
      </c>
      <c r="D2353" s="49">
        <v>5.4</v>
      </c>
      <c r="E2353" s="49">
        <v>5.58</v>
      </c>
      <c r="F2353" s="49">
        <v>10.98</v>
      </c>
      <c r="G2353" s="26">
        <v>15</v>
      </c>
    </row>
    <row r="2354" spans="1:7" ht="28.5" x14ac:dyDescent="0.2">
      <c r="A2354" s="46" t="s">
        <v>14953</v>
      </c>
      <c r="B2354" s="47" t="s">
        <v>14954</v>
      </c>
      <c r="C2354" s="48" t="s">
        <v>26</v>
      </c>
      <c r="D2354" s="49">
        <v>7.51</v>
      </c>
      <c r="E2354" s="49">
        <v>5.58</v>
      </c>
      <c r="F2354" s="49">
        <v>13.09</v>
      </c>
      <c r="G2354" s="26">
        <v>15</v>
      </c>
    </row>
    <row r="2355" spans="1:7" ht="28.5" x14ac:dyDescent="0.2">
      <c r="A2355" s="46" t="s">
        <v>14955</v>
      </c>
      <c r="B2355" s="47" t="s">
        <v>14956</v>
      </c>
      <c r="C2355" s="48" t="s">
        <v>26</v>
      </c>
      <c r="D2355" s="49">
        <v>7.81</v>
      </c>
      <c r="E2355" s="49">
        <v>5.58</v>
      </c>
      <c r="F2355" s="49">
        <v>13.39</v>
      </c>
      <c r="G2355" s="26">
        <v>15</v>
      </c>
    </row>
    <row r="2356" spans="1:7" x14ac:dyDescent="0.2">
      <c r="A2356" s="46" t="s">
        <v>14957</v>
      </c>
      <c r="B2356" s="47" t="s">
        <v>14958</v>
      </c>
      <c r="C2356" s="48"/>
      <c r="D2356" s="49"/>
      <c r="E2356" s="49"/>
      <c r="F2356" s="49"/>
    </row>
    <row r="2357" spans="1:7" ht="28.5" x14ac:dyDescent="0.2">
      <c r="A2357" s="46" t="s">
        <v>14959</v>
      </c>
      <c r="B2357" s="47" t="s">
        <v>14960</v>
      </c>
      <c r="C2357" s="48" t="s">
        <v>26</v>
      </c>
      <c r="D2357" s="49">
        <v>6.89</v>
      </c>
      <c r="E2357" s="49">
        <v>7.96</v>
      </c>
      <c r="F2357" s="49">
        <v>14.85</v>
      </c>
      <c r="G2357" s="26">
        <v>15</v>
      </c>
    </row>
    <row r="2358" spans="1:7" x14ac:dyDescent="0.2">
      <c r="A2358" s="46" t="s">
        <v>14961</v>
      </c>
      <c r="B2358" s="47" t="s">
        <v>14962</v>
      </c>
      <c r="C2358" s="48" t="s">
        <v>26</v>
      </c>
      <c r="D2358" s="49">
        <v>2.72</v>
      </c>
      <c r="E2358" s="49">
        <v>7.96</v>
      </c>
      <c r="F2358" s="49">
        <v>10.68</v>
      </c>
      <c r="G2358" s="26">
        <v>15</v>
      </c>
    </row>
    <row r="2359" spans="1:7" x14ac:dyDescent="0.2">
      <c r="A2359" s="46" t="s">
        <v>14963</v>
      </c>
      <c r="B2359" s="47" t="s">
        <v>14964</v>
      </c>
      <c r="C2359" s="48"/>
      <c r="D2359" s="49"/>
      <c r="E2359" s="49"/>
      <c r="F2359" s="49"/>
    </row>
    <row r="2360" spans="1:7" x14ac:dyDescent="0.2">
      <c r="A2360" s="46" t="s">
        <v>14965</v>
      </c>
      <c r="B2360" s="47" t="s">
        <v>14966</v>
      </c>
      <c r="C2360" s="48" t="s">
        <v>26</v>
      </c>
      <c r="D2360" s="49">
        <v>2.87</v>
      </c>
      <c r="E2360" s="49">
        <v>7.96</v>
      </c>
      <c r="F2360" s="49">
        <v>10.83</v>
      </c>
      <c r="G2360" s="26">
        <v>15</v>
      </c>
    </row>
    <row r="2361" spans="1:7" x14ac:dyDescent="0.2">
      <c r="A2361" s="46" t="s">
        <v>14967</v>
      </c>
      <c r="B2361" s="47" t="s">
        <v>14968</v>
      </c>
      <c r="C2361" s="48" t="s">
        <v>26</v>
      </c>
      <c r="D2361" s="49">
        <v>5.74</v>
      </c>
      <c r="E2361" s="49">
        <v>7.96</v>
      </c>
      <c r="F2361" s="49">
        <v>13.7</v>
      </c>
      <c r="G2361" s="26">
        <v>15</v>
      </c>
    </row>
    <row r="2362" spans="1:7" x14ac:dyDescent="0.2">
      <c r="A2362" s="46" t="s">
        <v>14969</v>
      </c>
      <c r="B2362" s="47" t="s">
        <v>14970</v>
      </c>
      <c r="C2362" s="48"/>
      <c r="D2362" s="49"/>
      <c r="E2362" s="49"/>
      <c r="F2362" s="49"/>
    </row>
    <row r="2363" spans="1:7" x14ac:dyDescent="0.2">
      <c r="A2363" s="46" t="s">
        <v>14971</v>
      </c>
      <c r="B2363" s="47" t="s">
        <v>14972</v>
      </c>
      <c r="C2363" s="48" t="s">
        <v>26</v>
      </c>
      <c r="D2363" s="49">
        <v>2.02</v>
      </c>
      <c r="E2363" s="49">
        <v>6.14</v>
      </c>
      <c r="F2363" s="49">
        <v>8.16</v>
      </c>
      <c r="G2363" s="26">
        <v>15</v>
      </c>
    </row>
    <row r="2364" spans="1:7" x14ac:dyDescent="0.2">
      <c r="A2364" s="46" t="s">
        <v>14973</v>
      </c>
      <c r="B2364" s="47" t="s">
        <v>14974</v>
      </c>
      <c r="C2364" s="48" t="s">
        <v>26</v>
      </c>
      <c r="D2364" s="49">
        <v>19.22</v>
      </c>
      <c r="E2364" s="49">
        <v>6.14</v>
      </c>
      <c r="F2364" s="49">
        <v>25.36</v>
      </c>
      <c r="G2364" s="26">
        <v>15</v>
      </c>
    </row>
    <row r="2365" spans="1:7" x14ac:dyDescent="0.2">
      <c r="A2365" s="46" t="s">
        <v>14975</v>
      </c>
      <c r="B2365" s="47" t="s">
        <v>14976</v>
      </c>
      <c r="C2365" s="48" t="s">
        <v>26</v>
      </c>
      <c r="D2365" s="49">
        <v>8.0299999999999994</v>
      </c>
      <c r="E2365" s="49">
        <v>4.75</v>
      </c>
      <c r="F2365" s="49">
        <v>12.78</v>
      </c>
      <c r="G2365" s="26">
        <v>15</v>
      </c>
    </row>
    <row r="2366" spans="1:7" x14ac:dyDescent="0.2">
      <c r="A2366" s="46" t="s">
        <v>14977</v>
      </c>
      <c r="B2366" s="47" t="s">
        <v>14978</v>
      </c>
      <c r="C2366" s="48" t="s">
        <v>26</v>
      </c>
      <c r="D2366" s="49">
        <v>3.61</v>
      </c>
      <c r="E2366" s="49">
        <v>6.14</v>
      </c>
      <c r="F2366" s="49">
        <v>9.75</v>
      </c>
      <c r="G2366" s="26">
        <v>15</v>
      </c>
    </row>
    <row r="2367" spans="1:7" x14ac:dyDescent="0.2">
      <c r="A2367" s="46" t="s">
        <v>14979</v>
      </c>
      <c r="B2367" s="47" t="s">
        <v>14980</v>
      </c>
      <c r="C2367" s="48" t="s">
        <v>26</v>
      </c>
      <c r="D2367" s="49">
        <v>4.74</v>
      </c>
      <c r="E2367" s="49">
        <v>4.75</v>
      </c>
      <c r="F2367" s="49">
        <v>9.49</v>
      </c>
      <c r="G2367" s="26">
        <v>15</v>
      </c>
    </row>
    <row r="2368" spans="1:7" x14ac:dyDescent="0.2">
      <c r="A2368" s="46" t="s">
        <v>14981</v>
      </c>
      <c r="B2368" s="47" t="s">
        <v>14982</v>
      </c>
      <c r="C2368" s="48" t="s">
        <v>26</v>
      </c>
      <c r="D2368" s="49">
        <v>18.37</v>
      </c>
      <c r="E2368" s="49">
        <v>8.5500000000000007</v>
      </c>
      <c r="F2368" s="49">
        <v>26.92</v>
      </c>
      <c r="G2368" s="26">
        <v>15</v>
      </c>
    </row>
    <row r="2369" spans="1:7" x14ac:dyDescent="0.2">
      <c r="A2369" s="46" t="s">
        <v>14983</v>
      </c>
      <c r="B2369" s="47" t="s">
        <v>14984</v>
      </c>
      <c r="C2369" s="48" t="s">
        <v>26</v>
      </c>
      <c r="D2369" s="49">
        <v>4.47</v>
      </c>
      <c r="E2369" s="49">
        <v>8.5500000000000007</v>
      </c>
      <c r="F2369" s="49">
        <v>13.02</v>
      </c>
      <c r="G2369" s="26">
        <v>15</v>
      </c>
    </row>
    <row r="2370" spans="1:7" x14ac:dyDescent="0.2">
      <c r="A2370" s="46" t="s">
        <v>14985</v>
      </c>
      <c r="B2370" s="47" t="s">
        <v>14986</v>
      </c>
      <c r="C2370" s="48"/>
      <c r="D2370" s="49"/>
      <c r="E2370" s="49"/>
      <c r="F2370" s="49"/>
    </row>
    <row r="2371" spans="1:7" x14ac:dyDescent="0.2">
      <c r="A2371" s="46" t="s">
        <v>14987</v>
      </c>
      <c r="B2371" s="47" t="s">
        <v>14988</v>
      </c>
      <c r="C2371" s="48" t="s">
        <v>19</v>
      </c>
      <c r="D2371" s="49">
        <v>11.05</v>
      </c>
      <c r="E2371" s="49">
        <v>9.31</v>
      </c>
      <c r="F2371" s="49">
        <v>20.36</v>
      </c>
      <c r="G2371" s="26">
        <v>15</v>
      </c>
    </row>
    <row r="2372" spans="1:7" ht="28.5" x14ac:dyDescent="0.2">
      <c r="A2372" s="46" t="s">
        <v>14989</v>
      </c>
      <c r="B2372" s="47" t="s">
        <v>14990</v>
      </c>
      <c r="C2372" s="48" t="s">
        <v>26</v>
      </c>
      <c r="D2372" s="49"/>
      <c r="E2372" s="49">
        <v>7.96</v>
      </c>
      <c r="F2372" s="49">
        <v>7.96</v>
      </c>
      <c r="G2372" s="26">
        <v>15</v>
      </c>
    </row>
    <row r="2373" spans="1:7" ht="28.5" x14ac:dyDescent="0.2">
      <c r="A2373" s="46" t="s">
        <v>14991</v>
      </c>
      <c r="B2373" s="47" t="s">
        <v>14992</v>
      </c>
      <c r="C2373" s="48" t="s">
        <v>26</v>
      </c>
      <c r="D2373" s="49"/>
      <c r="E2373" s="49">
        <v>15.92</v>
      </c>
      <c r="F2373" s="49">
        <v>15.92</v>
      </c>
      <c r="G2373" s="26">
        <v>15</v>
      </c>
    </row>
    <row r="2374" spans="1:7" ht="28.5" x14ac:dyDescent="0.2">
      <c r="A2374" s="46" t="s">
        <v>14993</v>
      </c>
      <c r="B2374" s="47" t="s">
        <v>14994</v>
      </c>
      <c r="C2374" s="48"/>
      <c r="D2374" s="49"/>
      <c r="E2374" s="49"/>
      <c r="F2374" s="49"/>
    </row>
    <row r="2375" spans="1:7" ht="28.5" x14ac:dyDescent="0.2">
      <c r="A2375" s="46" t="s">
        <v>14995</v>
      </c>
      <c r="B2375" s="47" t="s">
        <v>14996</v>
      </c>
      <c r="C2375" s="48" t="s">
        <v>26</v>
      </c>
      <c r="D2375" s="49">
        <v>1.7</v>
      </c>
      <c r="E2375" s="49">
        <v>1.1100000000000001</v>
      </c>
      <c r="F2375" s="49">
        <v>2.81</v>
      </c>
      <c r="G2375" s="26">
        <v>15</v>
      </c>
    </row>
    <row r="2376" spans="1:7" ht="28.5" x14ac:dyDescent="0.2">
      <c r="A2376" s="46" t="s">
        <v>14997</v>
      </c>
      <c r="B2376" s="47" t="s">
        <v>14998</v>
      </c>
      <c r="C2376" s="48" t="s">
        <v>26</v>
      </c>
      <c r="D2376" s="49">
        <v>2.44</v>
      </c>
      <c r="E2376" s="49">
        <v>1.1100000000000001</v>
      </c>
      <c r="F2376" s="49">
        <v>3.55</v>
      </c>
      <c r="G2376" s="26">
        <v>15</v>
      </c>
    </row>
    <row r="2377" spans="1:7" ht="28.5" x14ac:dyDescent="0.2">
      <c r="A2377" s="46" t="s">
        <v>14999</v>
      </c>
      <c r="B2377" s="47" t="s">
        <v>15000</v>
      </c>
      <c r="C2377" s="48" t="s">
        <v>26</v>
      </c>
      <c r="D2377" s="49">
        <v>3.68</v>
      </c>
      <c r="E2377" s="49">
        <v>1.1100000000000001</v>
      </c>
      <c r="F2377" s="49">
        <v>4.79</v>
      </c>
      <c r="G2377" s="26">
        <v>15</v>
      </c>
    </row>
    <row r="2378" spans="1:7" ht="28.5" x14ac:dyDescent="0.2">
      <c r="A2378" s="46" t="s">
        <v>15001</v>
      </c>
      <c r="B2378" s="47" t="s">
        <v>15002</v>
      </c>
      <c r="C2378" s="48" t="s">
        <v>26</v>
      </c>
      <c r="D2378" s="49">
        <v>5.39</v>
      </c>
      <c r="E2378" s="49">
        <v>1.1100000000000001</v>
      </c>
      <c r="F2378" s="49">
        <v>6.5</v>
      </c>
      <c r="G2378" s="26">
        <v>15</v>
      </c>
    </row>
    <row r="2379" spans="1:7" ht="28.5" x14ac:dyDescent="0.2">
      <c r="A2379" s="46" t="s">
        <v>15003</v>
      </c>
      <c r="B2379" s="47" t="s">
        <v>15004</v>
      </c>
      <c r="C2379" s="48" t="s">
        <v>26</v>
      </c>
      <c r="D2379" s="49">
        <v>8.49</v>
      </c>
      <c r="E2379" s="49">
        <v>4.47</v>
      </c>
      <c r="F2379" s="49">
        <v>12.96</v>
      </c>
      <c r="G2379" s="26">
        <v>15</v>
      </c>
    </row>
    <row r="2380" spans="1:7" ht="28.5" x14ac:dyDescent="0.2">
      <c r="A2380" s="46" t="s">
        <v>15005</v>
      </c>
      <c r="B2380" s="47" t="s">
        <v>15006</v>
      </c>
      <c r="C2380" s="48" t="s">
        <v>26</v>
      </c>
      <c r="D2380" s="49">
        <v>13.04</v>
      </c>
      <c r="E2380" s="49">
        <v>5.0199999999999996</v>
      </c>
      <c r="F2380" s="49">
        <v>18.059999999999999</v>
      </c>
      <c r="G2380" s="26">
        <v>15</v>
      </c>
    </row>
    <row r="2381" spans="1:7" ht="28.5" x14ac:dyDescent="0.2">
      <c r="A2381" s="46" t="s">
        <v>15007</v>
      </c>
      <c r="B2381" s="47" t="s">
        <v>15008</v>
      </c>
      <c r="C2381" s="48" t="s">
        <v>26</v>
      </c>
      <c r="D2381" s="49">
        <v>19.899999999999999</v>
      </c>
      <c r="E2381" s="49">
        <v>5.58</v>
      </c>
      <c r="F2381" s="49">
        <v>25.48</v>
      </c>
      <c r="G2381" s="26">
        <v>15</v>
      </c>
    </row>
    <row r="2382" spans="1:7" ht="28.5" x14ac:dyDescent="0.2">
      <c r="A2382" s="46" t="s">
        <v>15009</v>
      </c>
      <c r="B2382" s="47" t="s">
        <v>15010</v>
      </c>
      <c r="C2382" s="48" t="s">
        <v>26</v>
      </c>
      <c r="D2382" s="49">
        <v>27.65</v>
      </c>
      <c r="E2382" s="49">
        <v>8.3800000000000008</v>
      </c>
      <c r="F2382" s="49">
        <v>36.03</v>
      </c>
      <c r="G2382" s="26">
        <v>15</v>
      </c>
    </row>
    <row r="2383" spans="1:7" ht="28.5" x14ac:dyDescent="0.2">
      <c r="A2383" s="46" t="s">
        <v>15011</v>
      </c>
      <c r="B2383" s="47" t="s">
        <v>15012</v>
      </c>
      <c r="C2383" s="48" t="s">
        <v>26</v>
      </c>
      <c r="D2383" s="49">
        <v>39.909999999999997</v>
      </c>
      <c r="E2383" s="49">
        <v>11.16</v>
      </c>
      <c r="F2383" s="49">
        <v>51.07</v>
      </c>
      <c r="G2383" s="26">
        <v>15</v>
      </c>
    </row>
    <row r="2384" spans="1:7" ht="28.5" x14ac:dyDescent="0.2">
      <c r="A2384" s="46" t="s">
        <v>15013</v>
      </c>
      <c r="B2384" s="47" t="s">
        <v>15014</v>
      </c>
      <c r="C2384" s="48" t="s">
        <v>26</v>
      </c>
      <c r="D2384" s="49">
        <v>55.08</v>
      </c>
      <c r="E2384" s="49">
        <v>13.96</v>
      </c>
      <c r="F2384" s="49">
        <v>69.040000000000006</v>
      </c>
      <c r="G2384" s="26">
        <v>15</v>
      </c>
    </row>
    <row r="2385" spans="1:7" ht="28.5" x14ac:dyDescent="0.2">
      <c r="A2385" s="46" t="s">
        <v>15015</v>
      </c>
      <c r="B2385" s="47" t="s">
        <v>15016</v>
      </c>
      <c r="C2385" s="48" t="s">
        <v>26</v>
      </c>
      <c r="D2385" s="49">
        <v>74.37</v>
      </c>
      <c r="E2385" s="49">
        <v>16.75</v>
      </c>
      <c r="F2385" s="49">
        <v>91.12</v>
      </c>
      <c r="G2385" s="26">
        <v>15</v>
      </c>
    </row>
    <row r="2386" spans="1:7" ht="28.5" x14ac:dyDescent="0.2">
      <c r="A2386" s="46" t="s">
        <v>15017</v>
      </c>
      <c r="B2386" s="47" t="s">
        <v>15018</v>
      </c>
      <c r="C2386" s="48" t="s">
        <v>26</v>
      </c>
      <c r="D2386" s="49">
        <v>91.99</v>
      </c>
      <c r="E2386" s="49">
        <v>19.54</v>
      </c>
      <c r="F2386" s="49">
        <v>111.53</v>
      </c>
      <c r="G2386" s="26">
        <v>15</v>
      </c>
    </row>
    <row r="2387" spans="1:7" ht="28.5" x14ac:dyDescent="0.2">
      <c r="A2387" s="46" t="s">
        <v>15019</v>
      </c>
      <c r="B2387" s="47" t="s">
        <v>15020</v>
      </c>
      <c r="C2387" s="48" t="s">
        <v>26</v>
      </c>
      <c r="D2387" s="49">
        <v>114.38</v>
      </c>
      <c r="E2387" s="49">
        <v>19.54</v>
      </c>
      <c r="F2387" s="49">
        <v>133.91999999999999</v>
      </c>
      <c r="G2387" s="26">
        <v>15</v>
      </c>
    </row>
    <row r="2388" spans="1:7" ht="28.5" x14ac:dyDescent="0.2">
      <c r="A2388" s="46" t="s">
        <v>15021</v>
      </c>
      <c r="B2388" s="47" t="s">
        <v>15022</v>
      </c>
      <c r="C2388" s="48" t="s">
        <v>26</v>
      </c>
      <c r="D2388" s="49">
        <v>139.21</v>
      </c>
      <c r="E2388" s="49">
        <v>22.33</v>
      </c>
      <c r="F2388" s="49">
        <v>161.54</v>
      </c>
      <c r="G2388" s="26">
        <v>15</v>
      </c>
    </row>
    <row r="2389" spans="1:7" ht="28.5" x14ac:dyDescent="0.2">
      <c r="A2389" s="46" t="s">
        <v>15023</v>
      </c>
      <c r="B2389" s="47" t="s">
        <v>15024</v>
      </c>
      <c r="C2389" s="48" t="s">
        <v>26</v>
      </c>
      <c r="D2389" s="49">
        <v>186.14</v>
      </c>
      <c r="E2389" s="49">
        <v>25.12</v>
      </c>
      <c r="F2389" s="49">
        <v>211.26</v>
      </c>
      <c r="G2389" s="26">
        <v>15</v>
      </c>
    </row>
    <row r="2390" spans="1:7" ht="28.5" x14ac:dyDescent="0.2">
      <c r="A2390" s="46" t="s">
        <v>15025</v>
      </c>
      <c r="B2390" s="47" t="s">
        <v>15026</v>
      </c>
      <c r="C2390" s="48" t="s">
        <v>26</v>
      </c>
      <c r="D2390" s="49">
        <v>5.23</v>
      </c>
      <c r="E2390" s="49">
        <v>2.23</v>
      </c>
      <c r="F2390" s="49">
        <v>7.46</v>
      </c>
      <c r="G2390" s="26">
        <v>15</v>
      </c>
    </row>
    <row r="2391" spans="1:7" ht="28.5" x14ac:dyDescent="0.2">
      <c r="A2391" s="46" t="s">
        <v>15027</v>
      </c>
      <c r="B2391" s="47" t="s">
        <v>15028</v>
      </c>
      <c r="C2391" s="48" t="s">
        <v>26</v>
      </c>
      <c r="D2391" s="49">
        <v>5.24</v>
      </c>
      <c r="E2391" s="49">
        <v>1.1100000000000001</v>
      </c>
      <c r="F2391" s="49">
        <v>6.35</v>
      </c>
      <c r="G2391" s="26">
        <v>15</v>
      </c>
    </row>
    <row r="2392" spans="1:7" ht="28.5" x14ac:dyDescent="0.2">
      <c r="A2392" s="46" t="s">
        <v>15029</v>
      </c>
      <c r="B2392" s="47" t="s">
        <v>15030</v>
      </c>
      <c r="C2392" s="48" t="s">
        <v>26</v>
      </c>
      <c r="D2392" s="49">
        <v>7.92</v>
      </c>
      <c r="E2392" s="49">
        <v>2.8</v>
      </c>
      <c r="F2392" s="49">
        <v>10.72</v>
      </c>
      <c r="G2392" s="26">
        <v>15</v>
      </c>
    </row>
    <row r="2393" spans="1:7" ht="28.5" x14ac:dyDescent="0.2">
      <c r="A2393" s="46" t="s">
        <v>15031</v>
      </c>
      <c r="B2393" s="47" t="s">
        <v>15032</v>
      </c>
      <c r="C2393" s="48" t="s">
        <v>26</v>
      </c>
      <c r="D2393" s="49">
        <v>28.48</v>
      </c>
      <c r="E2393" s="49">
        <v>5.58</v>
      </c>
      <c r="F2393" s="49">
        <v>34.06</v>
      </c>
      <c r="G2393" s="26">
        <v>15</v>
      </c>
    </row>
    <row r="2394" spans="1:7" ht="28.5" x14ac:dyDescent="0.2">
      <c r="A2394" s="46" t="s">
        <v>15033</v>
      </c>
      <c r="B2394" s="47" t="s">
        <v>15034</v>
      </c>
      <c r="C2394" s="48" t="s">
        <v>26</v>
      </c>
      <c r="D2394" s="49">
        <v>72.099999999999994</v>
      </c>
      <c r="E2394" s="49">
        <v>16.75</v>
      </c>
      <c r="F2394" s="49">
        <v>88.85</v>
      </c>
      <c r="G2394" s="26">
        <v>15</v>
      </c>
    </row>
    <row r="2395" spans="1:7" ht="28.5" x14ac:dyDescent="0.2">
      <c r="A2395" s="46" t="s">
        <v>15035</v>
      </c>
      <c r="B2395" s="47" t="s">
        <v>15036</v>
      </c>
      <c r="C2395" s="48" t="s">
        <v>26</v>
      </c>
      <c r="D2395" s="49">
        <v>101.89</v>
      </c>
      <c r="E2395" s="49">
        <v>22.33</v>
      </c>
      <c r="F2395" s="49">
        <v>124.22</v>
      </c>
      <c r="G2395" s="26">
        <v>15</v>
      </c>
    </row>
    <row r="2396" spans="1:7" ht="28.5" x14ac:dyDescent="0.2">
      <c r="A2396" s="46" t="s">
        <v>15037</v>
      </c>
      <c r="B2396" s="47" t="s">
        <v>15038</v>
      </c>
      <c r="C2396" s="48" t="s">
        <v>26</v>
      </c>
      <c r="D2396" s="49">
        <v>38.700000000000003</v>
      </c>
      <c r="E2396" s="49">
        <v>7.26</v>
      </c>
      <c r="F2396" s="49">
        <v>45.96</v>
      </c>
      <c r="G2396" s="26">
        <v>15</v>
      </c>
    </row>
    <row r="2397" spans="1:7" x14ac:dyDescent="0.2">
      <c r="A2397" s="46" t="s">
        <v>15039</v>
      </c>
      <c r="B2397" s="47" t="s">
        <v>15040</v>
      </c>
      <c r="C2397" s="48"/>
      <c r="D2397" s="49"/>
      <c r="E2397" s="49"/>
      <c r="F2397" s="49"/>
    </row>
    <row r="2398" spans="1:7" ht="28.5" x14ac:dyDescent="0.2">
      <c r="A2398" s="46" t="s">
        <v>15041</v>
      </c>
      <c r="B2398" s="47" t="s">
        <v>15042</v>
      </c>
      <c r="C2398" s="48" t="s">
        <v>26</v>
      </c>
      <c r="D2398" s="49">
        <v>5.74</v>
      </c>
      <c r="E2398" s="49">
        <v>6.7</v>
      </c>
      <c r="F2398" s="49">
        <v>12.44</v>
      </c>
      <c r="G2398" s="26">
        <v>15</v>
      </c>
    </row>
    <row r="2399" spans="1:7" ht="28.5" x14ac:dyDescent="0.2">
      <c r="A2399" s="46" t="s">
        <v>15043</v>
      </c>
      <c r="B2399" s="47" t="s">
        <v>15044</v>
      </c>
      <c r="C2399" s="48" t="s">
        <v>26</v>
      </c>
      <c r="D2399" s="49">
        <v>9.57</v>
      </c>
      <c r="E2399" s="49">
        <v>8.3800000000000008</v>
      </c>
      <c r="F2399" s="49">
        <v>17.95</v>
      </c>
      <c r="G2399" s="26">
        <v>15</v>
      </c>
    </row>
    <row r="2400" spans="1:7" ht="28.5" x14ac:dyDescent="0.2">
      <c r="A2400" s="46" t="s">
        <v>15045</v>
      </c>
      <c r="B2400" s="47" t="s">
        <v>15046</v>
      </c>
      <c r="C2400" s="48" t="s">
        <v>26</v>
      </c>
      <c r="D2400" s="49">
        <v>14.69</v>
      </c>
      <c r="E2400" s="49">
        <v>10.050000000000001</v>
      </c>
      <c r="F2400" s="49">
        <v>24.74</v>
      </c>
      <c r="G2400" s="26">
        <v>15</v>
      </c>
    </row>
    <row r="2401" spans="1:7" ht="28.5" x14ac:dyDescent="0.2">
      <c r="A2401" s="46" t="s">
        <v>15047</v>
      </c>
      <c r="B2401" s="47" t="s">
        <v>15048</v>
      </c>
      <c r="C2401" s="48" t="s">
        <v>26</v>
      </c>
      <c r="D2401" s="49">
        <v>21.51</v>
      </c>
      <c r="E2401" s="49">
        <v>11.73</v>
      </c>
      <c r="F2401" s="49">
        <v>33.24</v>
      </c>
      <c r="G2401" s="26">
        <v>15</v>
      </c>
    </row>
    <row r="2402" spans="1:7" ht="28.5" x14ac:dyDescent="0.2">
      <c r="A2402" s="46" t="s">
        <v>15049</v>
      </c>
      <c r="B2402" s="47" t="s">
        <v>15050</v>
      </c>
      <c r="C2402" s="48" t="s">
        <v>26</v>
      </c>
      <c r="D2402" s="49">
        <v>18.88</v>
      </c>
      <c r="E2402" s="49">
        <v>6.7</v>
      </c>
      <c r="F2402" s="49">
        <v>25.58</v>
      </c>
      <c r="G2402" s="26">
        <v>15</v>
      </c>
    </row>
    <row r="2403" spans="1:7" ht="28.5" x14ac:dyDescent="0.2">
      <c r="A2403" s="46" t="s">
        <v>15051</v>
      </c>
      <c r="B2403" s="47" t="s">
        <v>15052</v>
      </c>
      <c r="C2403" s="48" t="s">
        <v>26</v>
      </c>
      <c r="D2403" s="49">
        <v>30.23</v>
      </c>
      <c r="E2403" s="49">
        <v>15.63</v>
      </c>
      <c r="F2403" s="49">
        <v>45.86</v>
      </c>
      <c r="G2403" s="26">
        <v>15</v>
      </c>
    </row>
    <row r="2404" spans="1:7" ht="28.5" x14ac:dyDescent="0.2">
      <c r="A2404" s="46" t="s">
        <v>15053</v>
      </c>
      <c r="B2404" s="47" t="s">
        <v>15054</v>
      </c>
      <c r="C2404" s="48"/>
      <c r="D2404" s="49"/>
      <c r="E2404" s="49"/>
      <c r="F2404" s="49"/>
    </row>
    <row r="2405" spans="1:7" ht="28.5" x14ac:dyDescent="0.2">
      <c r="A2405" s="46" t="s">
        <v>15055</v>
      </c>
      <c r="B2405" s="47" t="s">
        <v>15056</v>
      </c>
      <c r="C2405" s="48" t="s">
        <v>26</v>
      </c>
      <c r="D2405" s="49">
        <v>98.85</v>
      </c>
      <c r="E2405" s="49">
        <v>1.67</v>
      </c>
      <c r="F2405" s="49">
        <v>100.52</v>
      </c>
      <c r="G2405" s="26">
        <v>15</v>
      </c>
    </row>
    <row r="2406" spans="1:7" ht="28.5" x14ac:dyDescent="0.2">
      <c r="A2406" s="46" t="s">
        <v>15057</v>
      </c>
      <c r="B2406" s="47" t="s">
        <v>15058</v>
      </c>
      <c r="C2406" s="48" t="s">
        <v>26</v>
      </c>
      <c r="D2406" s="49">
        <v>112.73</v>
      </c>
      <c r="E2406" s="49">
        <v>1.67</v>
      </c>
      <c r="F2406" s="49">
        <v>114.4</v>
      </c>
      <c r="G2406" s="26">
        <v>15</v>
      </c>
    </row>
    <row r="2407" spans="1:7" ht="28.5" x14ac:dyDescent="0.2">
      <c r="A2407" s="46" t="s">
        <v>15059</v>
      </c>
      <c r="B2407" s="47" t="s">
        <v>15060</v>
      </c>
      <c r="C2407" s="48"/>
      <c r="D2407" s="49"/>
      <c r="E2407" s="49"/>
      <c r="F2407" s="49"/>
    </row>
    <row r="2408" spans="1:7" ht="28.5" x14ac:dyDescent="0.2">
      <c r="A2408" s="46" t="s">
        <v>15061</v>
      </c>
      <c r="B2408" s="47" t="s">
        <v>15062</v>
      </c>
      <c r="C2408" s="48" t="s">
        <v>26</v>
      </c>
      <c r="D2408" s="49">
        <v>2.0099999999999998</v>
      </c>
      <c r="E2408" s="49">
        <v>2.23</v>
      </c>
      <c r="F2408" s="49">
        <v>4.24</v>
      </c>
      <c r="G2408" s="26">
        <v>15</v>
      </c>
    </row>
    <row r="2409" spans="1:7" ht="28.5" x14ac:dyDescent="0.2">
      <c r="A2409" s="46" t="s">
        <v>15063</v>
      </c>
      <c r="B2409" s="47" t="s">
        <v>15064</v>
      </c>
      <c r="C2409" s="48" t="s">
        <v>26</v>
      </c>
      <c r="D2409" s="49">
        <v>3.1</v>
      </c>
      <c r="E2409" s="49">
        <v>2.8</v>
      </c>
      <c r="F2409" s="49">
        <v>5.9</v>
      </c>
      <c r="G2409" s="26">
        <v>15</v>
      </c>
    </row>
    <row r="2410" spans="1:7" ht="28.5" x14ac:dyDescent="0.2">
      <c r="A2410" s="46" t="s">
        <v>15065</v>
      </c>
      <c r="B2410" s="47" t="s">
        <v>15066</v>
      </c>
      <c r="C2410" s="48" t="s">
        <v>26</v>
      </c>
      <c r="D2410" s="49">
        <v>4.5199999999999996</v>
      </c>
      <c r="E2410" s="49">
        <v>3.35</v>
      </c>
      <c r="F2410" s="49">
        <v>7.87</v>
      </c>
      <c r="G2410" s="26">
        <v>15</v>
      </c>
    </row>
    <row r="2411" spans="1:7" ht="28.5" x14ac:dyDescent="0.2">
      <c r="A2411" s="46" t="s">
        <v>15067</v>
      </c>
      <c r="B2411" s="47" t="s">
        <v>15068</v>
      </c>
      <c r="C2411" s="48" t="s">
        <v>26</v>
      </c>
      <c r="D2411" s="49">
        <v>6.44</v>
      </c>
      <c r="E2411" s="49">
        <v>3.91</v>
      </c>
      <c r="F2411" s="49">
        <v>10.35</v>
      </c>
      <c r="G2411" s="26">
        <v>15</v>
      </c>
    </row>
    <row r="2412" spans="1:7" ht="28.5" x14ac:dyDescent="0.2">
      <c r="A2412" s="46" t="s">
        <v>15069</v>
      </c>
      <c r="B2412" s="47" t="s">
        <v>15070</v>
      </c>
      <c r="C2412" s="48" t="s">
        <v>26</v>
      </c>
      <c r="D2412" s="49">
        <v>10.19</v>
      </c>
      <c r="E2412" s="49">
        <v>4.47</v>
      </c>
      <c r="F2412" s="49">
        <v>14.66</v>
      </c>
      <c r="G2412" s="26">
        <v>15</v>
      </c>
    </row>
    <row r="2413" spans="1:7" ht="28.5" x14ac:dyDescent="0.2">
      <c r="A2413" s="46" t="s">
        <v>15071</v>
      </c>
      <c r="B2413" s="47" t="s">
        <v>15072</v>
      </c>
      <c r="C2413" s="48" t="s">
        <v>26</v>
      </c>
      <c r="D2413" s="49">
        <v>15.63</v>
      </c>
      <c r="E2413" s="49">
        <v>5.0199999999999996</v>
      </c>
      <c r="F2413" s="49">
        <v>20.65</v>
      </c>
      <c r="G2413" s="26">
        <v>15</v>
      </c>
    </row>
    <row r="2414" spans="1:7" ht="28.5" x14ac:dyDescent="0.2">
      <c r="A2414" s="46" t="s">
        <v>15073</v>
      </c>
      <c r="B2414" s="47" t="s">
        <v>15074</v>
      </c>
      <c r="C2414" s="48" t="s">
        <v>26</v>
      </c>
      <c r="D2414" s="49">
        <v>24.08</v>
      </c>
      <c r="E2414" s="49">
        <v>5.58</v>
      </c>
      <c r="F2414" s="49">
        <v>29.66</v>
      </c>
      <c r="G2414" s="26">
        <v>15</v>
      </c>
    </row>
    <row r="2415" spans="1:7" ht="28.5" x14ac:dyDescent="0.2">
      <c r="A2415" s="46" t="s">
        <v>15075</v>
      </c>
      <c r="B2415" s="47" t="s">
        <v>15076</v>
      </c>
      <c r="C2415" s="48" t="s">
        <v>26</v>
      </c>
      <c r="D2415" s="49">
        <v>32.96</v>
      </c>
      <c r="E2415" s="49">
        <v>8.3800000000000008</v>
      </c>
      <c r="F2415" s="49">
        <v>41.34</v>
      </c>
      <c r="G2415" s="26">
        <v>15</v>
      </c>
    </row>
    <row r="2416" spans="1:7" ht="28.5" x14ac:dyDescent="0.2">
      <c r="A2416" s="46" t="s">
        <v>15077</v>
      </c>
      <c r="B2416" s="47" t="s">
        <v>15078</v>
      </c>
      <c r="C2416" s="48" t="s">
        <v>26</v>
      </c>
      <c r="D2416" s="49">
        <v>46.92</v>
      </c>
      <c r="E2416" s="49">
        <v>11.16</v>
      </c>
      <c r="F2416" s="49">
        <v>58.08</v>
      </c>
      <c r="G2416" s="26">
        <v>15</v>
      </c>
    </row>
    <row r="2417" spans="1:7" ht="28.5" x14ac:dyDescent="0.2">
      <c r="A2417" s="46" t="s">
        <v>15079</v>
      </c>
      <c r="B2417" s="47" t="s">
        <v>15080</v>
      </c>
      <c r="C2417" s="48" t="s">
        <v>26</v>
      </c>
      <c r="D2417" s="49">
        <v>65.17</v>
      </c>
      <c r="E2417" s="49">
        <v>13.96</v>
      </c>
      <c r="F2417" s="49">
        <v>79.13</v>
      </c>
      <c r="G2417" s="26">
        <v>15</v>
      </c>
    </row>
    <row r="2418" spans="1:7" ht="28.5" x14ac:dyDescent="0.2">
      <c r="A2418" s="46" t="s">
        <v>15081</v>
      </c>
      <c r="B2418" s="47" t="s">
        <v>15082</v>
      </c>
      <c r="C2418" s="48" t="s">
        <v>26</v>
      </c>
      <c r="D2418" s="49">
        <v>87.61</v>
      </c>
      <c r="E2418" s="49">
        <v>16.75</v>
      </c>
      <c r="F2418" s="49">
        <v>104.36</v>
      </c>
      <c r="G2418" s="26">
        <v>15</v>
      </c>
    </row>
    <row r="2419" spans="1:7" ht="28.5" x14ac:dyDescent="0.2">
      <c r="A2419" s="46" t="s">
        <v>15083</v>
      </c>
      <c r="B2419" s="47" t="s">
        <v>15084</v>
      </c>
      <c r="C2419" s="48" t="s">
        <v>26</v>
      </c>
      <c r="D2419" s="49">
        <v>111.28</v>
      </c>
      <c r="E2419" s="49">
        <v>19.54</v>
      </c>
      <c r="F2419" s="49">
        <v>130.82</v>
      </c>
      <c r="G2419" s="26">
        <v>15</v>
      </c>
    </row>
    <row r="2420" spans="1:7" ht="28.5" x14ac:dyDescent="0.2">
      <c r="A2420" s="46" t="s">
        <v>15085</v>
      </c>
      <c r="B2420" s="47" t="s">
        <v>15086</v>
      </c>
      <c r="C2420" s="48" t="s">
        <v>26</v>
      </c>
      <c r="D2420" s="49">
        <v>138.04</v>
      </c>
      <c r="E2420" s="49">
        <v>22.33</v>
      </c>
      <c r="F2420" s="49">
        <v>160.37</v>
      </c>
      <c r="G2420" s="26">
        <v>15</v>
      </c>
    </row>
    <row r="2421" spans="1:7" ht="28.5" x14ac:dyDescent="0.2">
      <c r="A2421" s="46" t="s">
        <v>15087</v>
      </c>
      <c r="B2421" s="47" t="s">
        <v>15088</v>
      </c>
      <c r="C2421" s="48" t="s">
        <v>26</v>
      </c>
      <c r="D2421" s="49">
        <v>166.54</v>
      </c>
      <c r="E2421" s="49">
        <v>25.12</v>
      </c>
      <c r="F2421" s="49">
        <v>191.66</v>
      </c>
      <c r="G2421" s="26">
        <v>15</v>
      </c>
    </row>
    <row r="2422" spans="1:7" ht="28.5" x14ac:dyDescent="0.2">
      <c r="A2422" s="46" t="s">
        <v>15089</v>
      </c>
      <c r="B2422" s="47" t="s">
        <v>15090</v>
      </c>
      <c r="C2422" s="48" t="s">
        <v>26</v>
      </c>
      <c r="D2422" s="49">
        <v>219.13</v>
      </c>
      <c r="E2422" s="49">
        <v>27.92</v>
      </c>
      <c r="F2422" s="49">
        <v>247.05</v>
      </c>
      <c r="G2422" s="26">
        <v>15</v>
      </c>
    </row>
    <row r="2423" spans="1:7" x14ac:dyDescent="0.2">
      <c r="A2423" s="46" t="s">
        <v>15091</v>
      </c>
      <c r="B2423" s="47" t="s">
        <v>15092</v>
      </c>
      <c r="C2423" s="48"/>
      <c r="D2423" s="49"/>
      <c r="E2423" s="49"/>
      <c r="F2423" s="49"/>
    </row>
    <row r="2424" spans="1:7" ht="28.5" x14ac:dyDescent="0.2">
      <c r="A2424" s="46" t="s">
        <v>15093</v>
      </c>
      <c r="B2424" s="47" t="s">
        <v>15094</v>
      </c>
      <c r="C2424" s="48" t="s">
        <v>26</v>
      </c>
      <c r="D2424" s="49">
        <v>8.9700000000000006</v>
      </c>
      <c r="E2424" s="49">
        <v>2.8</v>
      </c>
      <c r="F2424" s="49">
        <v>11.77</v>
      </c>
      <c r="G2424" s="26">
        <v>15</v>
      </c>
    </row>
    <row r="2425" spans="1:7" ht="28.5" x14ac:dyDescent="0.2">
      <c r="A2425" s="46" t="s">
        <v>15095</v>
      </c>
      <c r="B2425" s="47" t="s">
        <v>15096</v>
      </c>
      <c r="C2425" s="48" t="s">
        <v>26</v>
      </c>
      <c r="D2425" s="49">
        <v>13.61</v>
      </c>
      <c r="E2425" s="49">
        <v>5.58</v>
      </c>
      <c r="F2425" s="49">
        <v>19.190000000000001</v>
      </c>
      <c r="G2425" s="26">
        <v>15</v>
      </c>
    </row>
    <row r="2426" spans="1:7" ht="28.5" x14ac:dyDescent="0.2">
      <c r="A2426" s="46" t="s">
        <v>15097</v>
      </c>
      <c r="B2426" s="47" t="s">
        <v>15098</v>
      </c>
      <c r="C2426" s="48" t="s">
        <v>26</v>
      </c>
      <c r="D2426" s="49">
        <v>17.600000000000001</v>
      </c>
      <c r="E2426" s="49">
        <v>5.58</v>
      </c>
      <c r="F2426" s="49">
        <v>23.18</v>
      </c>
      <c r="G2426" s="26">
        <v>15</v>
      </c>
    </row>
    <row r="2427" spans="1:7" x14ac:dyDescent="0.2">
      <c r="A2427" s="46" t="s">
        <v>15099</v>
      </c>
      <c r="B2427" s="47" t="s">
        <v>15100</v>
      </c>
      <c r="C2427" s="48"/>
      <c r="D2427" s="49"/>
      <c r="E2427" s="49"/>
      <c r="F2427" s="49"/>
    </row>
    <row r="2428" spans="1:7" ht="28.5" x14ac:dyDescent="0.2">
      <c r="A2428" s="46" t="s">
        <v>15101</v>
      </c>
      <c r="B2428" s="47" t="s">
        <v>15102</v>
      </c>
      <c r="C2428" s="48" t="s">
        <v>26</v>
      </c>
      <c r="D2428" s="49">
        <v>4.9400000000000004</v>
      </c>
      <c r="E2428" s="49">
        <v>13.96</v>
      </c>
      <c r="F2428" s="49">
        <v>18.899999999999999</v>
      </c>
      <c r="G2428" s="26">
        <v>15</v>
      </c>
    </row>
    <row r="2429" spans="1:7" ht="28.5" x14ac:dyDescent="0.2">
      <c r="A2429" s="46" t="s">
        <v>15103</v>
      </c>
      <c r="B2429" s="47" t="s">
        <v>15104</v>
      </c>
      <c r="C2429" s="48"/>
      <c r="D2429" s="49"/>
      <c r="E2429" s="49"/>
      <c r="F2429" s="49"/>
    </row>
    <row r="2430" spans="1:7" x14ac:dyDescent="0.2">
      <c r="A2430" s="46" t="s">
        <v>15105</v>
      </c>
      <c r="B2430" s="47" t="s">
        <v>15106</v>
      </c>
      <c r="C2430" s="48"/>
      <c r="D2430" s="49"/>
      <c r="E2430" s="49"/>
      <c r="F2430" s="49"/>
    </row>
    <row r="2431" spans="1:7" x14ac:dyDescent="0.2">
      <c r="A2431" s="46" t="s">
        <v>15107</v>
      </c>
      <c r="B2431" s="47" t="s">
        <v>15108</v>
      </c>
      <c r="C2431" s="48" t="s">
        <v>19</v>
      </c>
      <c r="D2431" s="49">
        <v>1.96</v>
      </c>
      <c r="E2431" s="49">
        <v>13.96</v>
      </c>
      <c r="F2431" s="49">
        <v>15.92</v>
      </c>
      <c r="G2431" s="26">
        <v>15</v>
      </c>
    </row>
    <row r="2432" spans="1:7" x14ac:dyDescent="0.2">
      <c r="A2432" s="46" t="s">
        <v>15109</v>
      </c>
      <c r="B2432" s="47" t="s">
        <v>15110</v>
      </c>
      <c r="C2432" s="48" t="s">
        <v>19</v>
      </c>
      <c r="D2432" s="49">
        <v>3.32</v>
      </c>
      <c r="E2432" s="49">
        <v>13.96</v>
      </c>
      <c r="F2432" s="49">
        <v>17.28</v>
      </c>
      <c r="G2432" s="26">
        <v>15</v>
      </c>
    </row>
    <row r="2433" spans="1:7" x14ac:dyDescent="0.2">
      <c r="A2433" s="46" t="s">
        <v>15111</v>
      </c>
      <c r="B2433" s="47" t="s">
        <v>15112</v>
      </c>
      <c r="C2433" s="48" t="s">
        <v>19</v>
      </c>
      <c r="D2433" s="49">
        <v>2.84</v>
      </c>
      <c r="E2433" s="49">
        <v>16.75</v>
      </c>
      <c r="F2433" s="49">
        <v>19.59</v>
      </c>
      <c r="G2433" s="26">
        <v>15</v>
      </c>
    </row>
    <row r="2434" spans="1:7" x14ac:dyDescent="0.2">
      <c r="A2434" s="46" t="s">
        <v>15113</v>
      </c>
      <c r="B2434" s="47" t="s">
        <v>15114</v>
      </c>
      <c r="C2434" s="48" t="s">
        <v>19</v>
      </c>
      <c r="D2434" s="49">
        <v>2</v>
      </c>
      <c r="E2434" s="49">
        <v>13.96</v>
      </c>
      <c r="F2434" s="49">
        <v>15.96</v>
      </c>
      <c r="G2434" s="26">
        <v>15</v>
      </c>
    </row>
    <row r="2435" spans="1:7" x14ac:dyDescent="0.2">
      <c r="A2435" s="46" t="s">
        <v>15115</v>
      </c>
      <c r="B2435" s="47" t="s">
        <v>15116</v>
      </c>
      <c r="C2435" s="48"/>
      <c r="D2435" s="49"/>
      <c r="E2435" s="49"/>
      <c r="F2435" s="49"/>
    </row>
    <row r="2436" spans="1:7" x14ac:dyDescent="0.2">
      <c r="A2436" s="46" t="s">
        <v>15117</v>
      </c>
      <c r="B2436" s="47" t="s">
        <v>15118</v>
      </c>
      <c r="C2436" s="48" t="s">
        <v>19</v>
      </c>
      <c r="D2436" s="49">
        <v>42.55</v>
      </c>
      <c r="E2436" s="49">
        <v>44.67</v>
      </c>
      <c r="F2436" s="49">
        <v>87.22</v>
      </c>
      <c r="G2436" s="26">
        <v>15</v>
      </c>
    </row>
    <row r="2437" spans="1:7" ht="28.5" x14ac:dyDescent="0.2">
      <c r="A2437" s="46" t="s">
        <v>15119</v>
      </c>
      <c r="B2437" s="47" t="s">
        <v>15120</v>
      </c>
      <c r="C2437" s="48" t="s">
        <v>19</v>
      </c>
      <c r="D2437" s="49">
        <v>15.91</v>
      </c>
      <c r="E2437" s="49">
        <v>16.75</v>
      </c>
      <c r="F2437" s="49">
        <v>32.659999999999997</v>
      </c>
      <c r="G2437" s="26">
        <v>15</v>
      </c>
    </row>
    <row r="2438" spans="1:7" ht="28.5" x14ac:dyDescent="0.2">
      <c r="A2438" s="46" t="s">
        <v>15121</v>
      </c>
      <c r="B2438" s="47" t="s">
        <v>15122</v>
      </c>
      <c r="C2438" s="48" t="s">
        <v>19</v>
      </c>
      <c r="D2438" s="49">
        <v>18.239999999999998</v>
      </c>
      <c r="E2438" s="49">
        <v>16.75</v>
      </c>
      <c r="F2438" s="49">
        <v>34.99</v>
      </c>
      <c r="G2438" s="26">
        <v>15</v>
      </c>
    </row>
    <row r="2439" spans="1:7" ht="28.5" x14ac:dyDescent="0.2">
      <c r="A2439" s="46" t="s">
        <v>15123</v>
      </c>
      <c r="B2439" s="47" t="s">
        <v>15124</v>
      </c>
      <c r="C2439" s="48" t="s">
        <v>19</v>
      </c>
      <c r="D2439" s="49">
        <v>29.82</v>
      </c>
      <c r="E2439" s="49">
        <v>16.75</v>
      </c>
      <c r="F2439" s="49">
        <v>46.57</v>
      </c>
      <c r="G2439" s="26">
        <v>15</v>
      </c>
    </row>
    <row r="2440" spans="1:7" ht="28.5" x14ac:dyDescent="0.2">
      <c r="A2440" s="46" t="s">
        <v>15125</v>
      </c>
      <c r="B2440" s="47" t="s">
        <v>15126</v>
      </c>
      <c r="C2440" s="48" t="s">
        <v>19</v>
      </c>
      <c r="D2440" s="49">
        <v>56.87</v>
      </c>
      <c r="E2440" s="49">
        <v>22.33</v>
      </c>
      <c r="F2440" s="49">
        <v>79.2</v>
      </c>
      <c r="G2440" s="26">
        <v>15</v>
      </c>
    </row>
    <row r="2441" spans="1:7" ht="28.5" x14ac:dyDescent="0.2">
      <c r="A2441" s="46" t="s">
        <v>15127</v>
      </c>
      <c r="B2441" s="47" t="s">
        <v>15128</v>
      </c>
      <c r="C2441" s="48" t="s">
        <v>19</v>
      </c>
      <c r="D2441" s="49">
        <v>135.58000000000001</v>
      </c>
      <c r="E2441" s="49">
        <v>22.33</v>
      </c>
      <c r="F2441" s="49">
        <v>157.91</v>
      </c>
      <c r="G2441" s="26">
        <v>15</v>
      </c>
    </row>
    <row r="2442" spans="1:7" ht="28.5" x14ac:dyDescent="0.2">
      <c r="A2442" s="46" t="s">
        <v>15129</v>
      </c>
      <c r="B2442" s="47" t="s">
        <v>15130</v>
      </c>
      <c r="C2442" s="48" t="s">
        <v>19</v>
      </c>
      <c r="D2442" s="49">
        <v>181.4</v>
      </c>
      <c r="E2442" s="49">
        <v>27.92</v>
      </c>
      <c r="F2442" s="49">
        <v>209.32</v>
      </c>
      <c r="G2442" s="26">
        <v>15</v>
      </c>
    </row>
    <row r="2443" spans="1:7" ht="28.5" x14ac:dyDescent="0.2">
      <c r="A2443" s="46" t="s">
        <v>15131</v>
      </c>
      <c r="B2443" s="47" t="s">
        <v>15132</v>
      </c>
      <c r="C2443" s="48" t="s">
        <v>19</v>
      </c>
      <c r="D2443" s="49">
        <v>168.27</v>
      </c>
      <c r="E2443" s="49">
        <v>16.75</v>
      </c>
      <c r="F2443" s="49">
        <v>185.02</v>
      </c>
      <c r="G2443" s="26">
        <v>15</v>
      </c>
    </row>
    <row r="2444" spans="1:7" ht="28.5" x14ac:dyDescent="0.2">
      <c r="A2444" s="46" t="s">
        <v>15133</v>
      </c>
      <c r="B2444" s="47" t="s">
        <v>15134</v>
      </c>
      <c r="C2444" s="48" t="s">
        <v>19</v>
      </c>
      <c r="D2444" s="49">
        <v>562.73</v>
      </c>
      <c r="E2444" s="49">
        <v>16.75</v>
      </c>
      <c r="F2444" s="49">
        <v>579.48</v>
      </c>
      <c r="G2444" s="26">
        <v>15</v>
      </c>
    </row>
    <row r="2445" spans="1:7" ht="28.5" x14ac:dyDescent="0.2">
      <c r="A2445" s="46" t="s">
        <v>15135</v>
      </c>
      <c r="B2445" s="47" t="s">
        <v>15136</v>
      </c>
      <c r="C2445" s="48" t="s">
        <v>19</v>
      </c>
      <c r="D2445" s="49">
        <v>820.75</v>
      </c>
      <c r="E2445" s="49">
        <v>16.75</v>
      </c>
      <c r="F2445" s="49">
        <v>837.5</v>
      </c>
      <c r="G2445" s="26">
        <v>15</v>
      </c>
    </row>
    <row r="2446" spans="1:7" ht="28.5" x14ac:dyDescent="0.2">
      <c r="A2446" s="46" t="s">
        <v>15137</v>
      </c>
      <c r="B2446" s="47" t="s">
        <v>15138</v>
      </c>
      <c r="C2446" s="48" t="s">
        <v>19</v>
      </c>
      <c r="D2446" s="49">
        <v>1767.42</v>
      </c>
      <c r="E2446" s="49">
        <v>22.33</v>
      </c>
      <c r="F2446" s="49">
        <v>1789.75</v>
      </c>
      <c r="G2446" s="26">
        <v>15</v>
      </c>
    </row>
    <row r="2447" spans="1:7" ht="28.5" x14ac:dyDescent="0.2">
      <c r="A2447" s="46" t="s">
        <v>15139</v>
      </c>
      <c r="B2447" s="47" t="s">
        <v>15140</v>
      </c>
      <c r="C2447" s="48" t="s">
        <v>19</v>
      </c>
      <c r="D2447" s="49">
        <v>24.76</v>
      </c>
      <c r="E2447" s="49">
        <v>16.75</v>
      </c>
      <c r="F2447" s="49">
        <v>41.51</v>
      </c>
      <c r="G2447" s="26">
        <v>15</v>
      </c>
    </row>
    <row r="2448" spans="1:7" ht="28.5" x14ac:dyDescent="0.2">
      <c r="A2448" s="46" t="s">
        <v>15141</v>
      </c>
      <c r="B2448" s="47" t="s">
        <v>15142</v>
      </c>
      <c r="C2448" s="48" t="s">
        <v>19</v>
      </c>
      <c r="D2448" s="49">
        <v>78.27</v>
      </c>
      <c r="E2448" s="49">
        <v>16.75</v>
      </c>
      <c r="F2448" s="49">
        <v>95.02</v>
      </c>
      <c r="G2448" s="26">
        <v>15</v>
      </c>
    </row>
    <row r="2449" spans="1:7" ht="28.5" x14ac:dyDescent="0.2">
      <c r="A2449" s="46" t="s">
        <v>15143</v>
      </c>
      <c r="B2449" s="47" t="s">
        <v>15144</v>
      </c>
      <c r="C2449" s="48" t="s">
        <v>19</v>
      </c>
      <c r="D2449" s="49">
        <v>205.79</v>
      </c>
      <c r="E2449" s="49">
        <v>22.33</v>
      </c>
      <c r="F2449" s="49">
        <v>228.12</v>
      </c>
      <c r="G2449" s="26">
        <v>15</v>
      </c>
    </row>
    <row r="2450" spans="1:7" x14ac:dyDescent="0.2">
      <c r="A2450" s="46" t="s">
        <v>15145</v>
      </c>
      <c r="B2450" s="47" t="s">
        <v>15146</v>
      </c>
      <c r="C2450" s="48"/>
      <c r="D2450" s="49"/>
      <c r="E2450" s="49"/>
      <c r="F2450" s="49"/>
    </row>
    <row r="2451" spans="1:7" x14ac:dyDescent="0.2">
      <c r="A2451" s="46" t="s">
        <v>15147</v>
      </c>
      <c r="B2451" s="47" t="s">
        <v>15148</v>
      </c>
      <c r="C2451" s="48" t="s">
        <v>10564</v>
      </c>
      <c r="D2451" s="49">
        <v>26.4</v>
      </c>
      <c r="E2451" s="49">
        <v>16.75</v>
      </c>
      <c r="F2451" s="49">
        <v>43.15</v>
      </c>
      <c r="G2451" s="26">
        <v>15</v>
      </c>
    </row>
    <row r="2452" spans="1:7" x14ac:dyDescent="0.2">
      <c r="A2452" s="46" t="s">
        <v>15149</v>
      </c>
      <c r="B2452" s="47" t="s">
        <v>15150</v>
      </c>
      <c r="C2452" s="48" t="s">
        <v>19</v>
      </c>
      <c r="D2452" s="49">
        <v>29.33</v>
      </c>
      <c r="E2452" s="49">
        <v>16.75</v>
      </c>
      <c r="F2452" s="49">
        <v>46.08</v>
      </c>
      <c r="G2452" s="26">
        <v>15</v>
      </c>
    </row>
    <row r="2453" spans="1:7" x14ac:dyDescent="0.2">
      <c r="A2453" s="46" t="s">
        <v>15151</v>
      </c>
      <c r="B2453" s="47" t="s">
        <v>15152</v>
      </c>
      <c r="C2453" s="48" t="s">
        <v>19</v>
      </c>
      <c r="D2453" s="49">
        <v>67.400000000000006</v>
      </c>
      <c r="E2453" s="49">
        <v>16.75</v>
      </c>
      <c r="F2453" s="49">
        <v>84.15</v>
      </c>
      <c r="G2453" s="26">
        <v>15</v>
      </c>
    </row>
    <row r="2454" spans="1:7" ht="28.5" x14ac:dyDescent="0.2">
      <c r="A2454" s="46" t="s">
        <v>15153</v>
      </c>
      <c r="B2454" s="47" t="s">
        <v>15154</v>
      </c>
      <c r="C2454" s="48" t="s">
        <v>10564</v>
      </c>
      <c r="D2454" s="49">
        <v>272.77999999999997</v>
      </c>
      <c r="E2454" s="49">
        <v>16.75</v>
      </c>
      <c r="F2454" s="49">
        <v>289.52999999999997</v>
      </c>
      <c r="G2454" s="26">
        <v>15</v>
      </c>
    </row>
    <row r="2455" spans="1:7" x14ac:dyDescent="0.2">
      <c r="A2455" s="46" t="s">
        <v>15155</v>
      </c>
      <c r="B2455" s="47" t="s">
        <v>15156</v>
      </c>
      <c r="C2455" s="48" t="s">
        <v>10564</v>
      </c>
      <c r="D2455" s="49">
        <v>277.63</v>
      </c>
      <c r="E2455" s="49">
        <v>16.75</v>
      </c>
      <c r="F2455" s="49">
        <v>294.38</v>
      </c>
      <c r="G2455" s="26">
        <v>15</v>
      </c>
    </row>
    <row r="2456" spans="1:7" ht="28.5" x14ac:dyDescent="0.2">
      <c r="A2456" s="46" t="s">
        <v>15157</v>
      </c>
      <c r="B2456" s="47" t="s">
        <v>15158</v>
      </c>
      <c r="C2456" s="48" t="s">
        <v>10564</v>
      </c>
      <c r="D2456" s="49">
        <v>19.98</v>
      </c>
      <c r="E2456" s="49">
        <v>16.75</v>
      </c>
      <c r="F2456" s="49">
        <v>36.729999999999997</v>
      </c>
      <c r="G2456" s="26">
        <v>15</v>
      </c>
    </row>
    <row r="2457" spans="1:7" x14ac:dyDescent="0.2">
      <c r="A2457" s="46" t="s">
        <v>15159</v>
      </c>
      <c r="B2457" s="47" t="s">
        <v>15160</v>
      </c>
      <c r="C2457" s="48" t="s">
        <v>10564</v>
      </c>
      <c r="D2457" s="49">
        <v>333.38</v>
      </c>
      <c r="E2457" s="49">
        <v>16.75</v>
      </c>
      <c r="F2457" s="49">
        <v>350.13</v>
      </c>
      <c r="G2457" s="26">
        <v>15</v>
      </c>
    </row>
    <row r="2458" spans="1:7" ht="28.5" x14ac:dyDescent="0.2">
      <c r="A2458" s="46" t="s">
        <v>15161</v>
      </c>
      <c r="B2458" s="47" t="s">
        <v>15162</v>
      </c>
      <c r="C2458" s="48" t="s">
        <v>19</v>
      </c>
      <c r="D2458" s="49">
        <v>23.17</v>
      </c>
      <c r="E2458" s="49">
        <v>16.75</v>
      </c>
      <c r="F2458" s="49">
        <v>39.92</v>
      </c>
      <c r="G2458" s="26">
        <v>15</v>
      </c>
    </row>
    <row r="2459" spans="1:7" x14ac:dyDescent="0.2">
      <c r="A2459" s="46" t="s">
        <v>15163</v>
      </c>
      <c r="B2459" s="47" t="s">
        <v>15164</v>
      </c>
      <c r="C2459" s="48" t="s">
        <v>10564</v>
      </c>
      <c r="D2459" s="49">
        <v>12.84</v>
      </c>
      <c r="E2459" s="49">
        <v>16.75</v>
      </c>
      <c r="F2459" s="49">
        <v>29.59</v>
      </c>
      <c r="G2459" s="26">
        <v>15</v>
      </c>
    </row>
    <row r="2460" spans="1:7" x14ac:dyDescent="0.2">
      <c r="A2460" s="46" t="s">
        <v>15165</v>
      </c>
      <c r="B2460" s="47" t="s">
        <v>15166</v>
      </c>
      <c r="C2460" s="48" t="s">
        <v>10564</v>
      </c>
      <c r="D2460" s="49">
        <v>13.92</v>
      </c>
      <c r="E2460" s="49">
        <v>16.75</v>
      </c>
      <c r="F2460" s="49">
        <v>30.67</v>
      </c>
      <c r="G2460" s="26">
        <v>15</v>
      </c>
    </row>
    <row r="2461" spans="1:7" x14ac:dyDescent="0.2">
      <c r="A2461" s="46" t="s">
        <v>15167</v>
      </c>
      <c r="B2461" s="47" t="s">
        <v>15168</v>
      </c>
      <c r="C2461" s="48" t="s">
        <v>10564</v>
      </c>
      <c r="D2461" s="49">
        <v>32.770000000000003</v>
      </c>
      <c r="E2461" s="49">
        <v>16.75</v>
      </c>
      <c r="F2461" s="49">
        <v>49.52</v>
      </c>
      <c r="G2461" s="26">
        <v>15</v>
      </c>
    </row>
    <row r="2462" spans="1:7" ht="28.5" x14ac:dyDescent="0.2">
      <c r="A2462" s="46" t="s">
        <v>15169</v>
      </c>
      <c r="B2462" s="47" t="s">
        <v>15170</v>
      </c>
      <c r="C2462" s="48" t="s">
        <v>10564</v>
      </c>
      <c r="D2462" s="49">
        <v>27.15</v>
      </c>
      <c r="E2462" s="49">
        <v>16.75</v>
      </c>
      <c r="F2462" s="49">
        <v>43.9</v>
      </c>
      <c r="G2462" s="26">
        <v>15</v>
      </c>
    </row>
    <row r="2463" spans="1:7" ht="28.5" x14ac:dyDescent="0.2">
      <c r="A2463" s="46" t="s">
        <v>15171</v>
      </c>
      <c r="B2463" s="47" t="s">
        <v>15172</v>
      </c>
      <c r="C2463" s="48" t="s">
        <v>10564</v>
      </c>
      <c r="D2463" s="49">
        <v>26.02</v>
      </c>
      <c r="E2463" s="49">
        <v>16.75</v>
      </c>
      <c r="F2463" s="49">
        <v>42.77</v>
      </c>
      <c r="G2463" s="26">
        <v>15</v>
      </c>
    </row>
    <row r="2464" spans="1:7" ht="28.5" x14ac:dyDescent="0.2">
      <c r="A2464" s="46" t="s">
        <v>15173</v>
      </c>
      <c r="B2464" s="47" t="s">
        <v>15174</v>
      </c>
      <c r="C2464" s="48" t="s">
        <v>10564</v>
      </c>
      <c r="D2464" s="49">
        <v>37.04</v>
      </c>
      <c r="E2464" s="49">
        <v>20.65</v>
      </c>
      <c r="F2464" s="49">
        <v>57.69</v>
      </c>
      <c r="G2464" s="26">
        <v>15</v>
      </c>
    </row>
    <row r="2465" spans="1:7" x14ac:dyDescent="0.2">
      <c r="A2465" s="46" t="s">
        <v>15175</v>
      </c>
      <c r="B2465" s="47" t="s">
        <v>15176</v>
      </c>
      <c r="C2465" s="48"/>
      <c r="D2465" s="49"/>
      <c r="E2465" s="49"/>
      <c r="F2465" s="49"/>
    </row>
    <row r="2466" spans="1:7" x14ac:dyDescent="0.2">
      <c r="A2466" s="46" t="s">
        <v>15177</v>
      </c>
      <c r="B2466" s="47" t="s">
        <v>15178</v>
      </c>
      <c r="C2466" s="48" t="s">
        <v>10564</v>
      </c>
      <c r="D2466" s="49">
        <v>14.32</v>
      </c>
      <c r="E2466" s="49">
        <v>18.98</v>
      </c>
      <c r="F2466" s="49">
        <v>33.299999999999997</v>
      </c>
      <c r="G2466" s="26">
        <v>15</v>
      </c>
    </row>
    <row r="2467" spans="1:7" x14ac:dyDescent="0.2">
      <c r="A2467" s="46" t="s">
        <v>15179</v>
      </c>
      <c r="B2467" s="47" t="s">
        <v>15180</v>
      </c>
      <c r="C2467" s="48" t="s">
        <v>10564</v>
      </c>
      <c r="D2467" s="49">
        <v>24.66</v>
      </c>
      <c r="E2467" s="49">
        <v>19.54</v>
      </c>
      <c r="F2467" s="49">
        <v>44.2</v>
      </c>
      <c r="G2467" s="26">
        <v>15</v>
      </c>
    </row>
    <row r="2468" spans="1:7" x14ac:dyDescent="0.2">
      <c r="A2468" s="46" t="s">
        <v>15181</v>
      </c>
      <c r="B2468" s="47" t="s">
        <v>15182</v>
      </c>
      <c r="C2468" s="48" t="s">
        <v>10564</v>
      </c>
      <c r="D2468" s="49">
        <v>26.91</v>
      </c>
      <c r="E2468" s="49">
        <v>27.92</v>
      </c>
      <c r="F2468" s="49">
        <v>54.83</v>
      </c>
      <c r="G2468" s="26">
        <v>15</v>
      </c>
    </row>
    <row r="2469" spans="1:7" x14ac:dyDescent="0.2">
      <c r="A2469" s="46" t="s">
        <v>15183</v>
      </c>
      <c r="B2469" s="47" t="s">
        <v>15184</v>
      </c>
      <c r="C2469" s="48" t="s">
        <v>10564</v>
      </c>
      <c r="D2469" s="49">
        <v>18.64</v>
      </c>
      <c r="E2469" s="49">
        <v>15.07</v>
      </c>
      <c r="F2469" s="49">
        <v>33.71</v>
      </c>
      <c r="G2469" s="26">
        <v>15</v>
      </c>
    </row>
    <row r="2470" spans="1:7" x14ac:dyDescent="0.2">
      <c r="A2470" s="46" t="s">
        <v>15185</v>
      </c>
      <c r="B2470" s="47" t="s">
        <v>15186</v>
      </c>
      <c r="C2470" s="48" t="s">
        <v>10564</v>
      </c>
      <c r="D2470" s="49">
        <v>12.87</v>
      </c>
      <c r="E2470" s="49">
        <v>25.12</v>
      </c>
      <c r="F2470" s="49">
        <v>37.99</v>
      </c>
      <c r="G2470" s="26">
        <v>15</v>
      </c>
    </row>
    <row r="2471" spans="1:7" x14ac:dyDescent="0.2">
      <c r="A2471" s="46" t="s">
        <v>15187</v>
      </c>
      <c r="B2471" s="47" t="s">
        <v>15188</v>
      </c>
      <c r="C2471" s="48" t="s">
        <v>10564</v>
      </c>
      <c r="D2471" s="49">
        <v>23.73</v>
      </c>
      <c r="E2471" s="49">
        <v>21.22</v>
      </c>
      <c r="F2471" s="49">
        <v>44.95</v>
      </c>
      <c r="G2471" s="26">
        <v>15</v>
      </c>
    </row>
    <row r="2472" spans="1:7" x14ac:dyDescent="0.2">
      <c r="A2472" s="46" t="s">
        <v>15189</v>
      </c>
      <c r="B2472" s="47" t="s">
        <v>15190</v>
      </c>
      <c r="C2472" s="48" t="s">
        <v>10564</v>
      </c>
      <c r="D2472" s="49">
        <v>12.63</v>
      </c>
      <c r="E2472" s="49">
        <v>25.12</v>
      </c>
      <c r="F2472" s="49">
        <v>37.75</v>
      </c>
      <c r="G2472" s="26">
        <v>15</v>
      </c>
    </row>
    <row r="2473" spans="1:7" x14ac:dyDescent="0.2">
      <c r="A2473" s="46" t="s">
        <v>15191</v>
      </c>
      <c r="B2473" s="47" t="s">
        <v>15192</v>
      </c>
      <c r="C2473" s="48" t="s">
        <v>10564</v>
      </c>
      <c r="D2473" s="49">
        <v>19.5</v>
      </c>
      <c r="E2473" s="49">
        <v>27.92</v>
      </c>
      <c r="F2473" s="49">
        <v>47.42</v>
      </c>
      <c r="G2473" s="26">
        <v>15</v>
      </c>
    </row>
    <row r="2474" spans="1:7" x14ac:dyDescent="0.2">
      <c r="A2474" s="46" t="s">
        <v>15193</v>
      </c>
      <c r="B2474" s="47" t="s">
        <v>15194</v>
      </c>
      <c r="C2474" s="48" t="s">
        <v>10564</v>
      </c>
      <c r="D2474" s="49">
        <v>53.79</v>
      </c>
      <c r="E2474" s="49">
        <v>19.54</v>
      </c>
      <c r="F2474" s="49">
        <v>73.33</v>
      </c>
      <c r="G2474" s="26">
        <v>15</v>
      </c>
    </row>
    <row r="2475" spans="1:7" x14ac:dyDescent="0.2">
      <c r="A2475" s="46" t="s">
        <v>15195</v>
      </c>
      <c r="B2475" s="47" t="s">
        <v>15196</v>
      </c>
      <c r="C2475" s="48" t="s">
        <v>10564</v>
      </c>
      <c r="D2475" s="49">
        <v>45.82</v>
      </c>
      <c r="E2475" s="49">
        <v>19.54</v>
      </c>
      <c r="F2475" s="49">
        <v>65.36</v>
      </c>
      <c r="G2475" s="26">
        <v>15</v>
      </c>
    </row>
    <row r="2476" spans="1:7" x14ac:dyDescent="0.2">
      <c r="A2476" s="46" t="s">
        <v>15197</v>
      </c>
      <c r="B2476" s="47" t="s">
        <v>15198</v>
      </c>
      <c r="C2476" s="48" t="s">
        <v>10564</v>
      </c>
      <c r="D2476" s="49">
        <v>18.420000000000002</v>
      </c>
      <c r="E2476" s="49">
        <v>13.96</v>
      </c>
      <c r="F2476" s="49">
        <v>32.380000000000003</v>
      </c>
      <c r="G2476" s="26">
        <v>15</v>
      </c>
    </row>
    <row r="2477" spans="1:7" ht="28.5" x14ac:dyDescent="0.2">
      <c r="A2477" s="46" t="s">
        <v>15199</v>
      </c>
      <c r="B2477" s="47" t="s">
        <v>15200</v>
      </c>
      <c r="C2477" s="48" t="s">
        <v>10564</v>
      </c>
      <c r="D2477" s="49">
        <v>54.76</v>
      </c>
      <c r="E2477" s="49">
        <v>21.22</v>
      </c>
      <c r="F2477" s="49">
        <v>75.98</v>
      </c>
      <c r="G2477" s="26">
        <v>15</v>
      </c>
    </row>
    <row r="2478" spans="1:7" ht="28.5" x14ac:dyDescent="0.2">
      <c r="A2478" s="46" t="s">
        <v>15201</v>
      </c>
      <c r="B2478" s="47" t="s">
        <v>15202</v>
      </c>
      <c r="C2478" s="48" t="s">
        <v>19</v>
      </c>
      <c r="D2478" s="49">
        <v>35.229999999999997</v>
      </c>
      <c r="E2478" s="49">
        <v>16.75</v>
      </c>
      <c r="F2478" s="49">
        <v>51.98</v>
      </c>
      <c r="G2478" s="26">
        <v>15</v>
      </c>
    </row>
    <row r="2479" spans="1:7" ht="28.5" x14ac:dyDescent="0.2">
      <c r="A2479" s="46" t="s">
        <v>15203</v>
      </c>
      <c r="B2479" s="47" t="s">
        <v>15204</v>
      </c>
      <c r="C2479" s="48" t="s">
        <v>19</v>
      </c>
      <c r="D2479" s="49">
        <v>99.27</v>
      </c>
      <c r="E2479" s="49">
        <v>27.92</v>
      </c>
      <c r="F2479" s="49">
        <v>127.19</v>
      </c>
      <c r="G2479" s="26">
        <v>15</v>
      </c>
    </row>
    <row r="2480" spans="1:7" x14ac:dyDescent="0.2">
      <c r="A2480" s="46" t="s">
        <v>15205</v>
      </c>
      <c r="B2480" s="47" t="s">
        <v>15206</v>
      </c>
      <c r="C2480" s="48"/>
      <c r="D2480" s="49"/>
      <c r="E2480" s="49"/>
      <c r="F2480" s="49"/>
    </row>
    <row r="2481" spans="1:7" x14ac:dyDescent="0.2">
      <c r="A2481" s="46" t="s">
        <v>15207</v>
      </c>
      <c r="B2481" s="47" t="s">
        <v>15208</v>
      </c>
      <c r="C2481" s="48" t="s">
        <v>10564</v>
      </c>
      <c r="D2481" s="49">
        <v>14.49</v>
      </c>
      <c r="E2481" s="49">
        <v>27.92</v>
      </c>
      <c r="F2481" s="49">
        <v>42.41</v>
      </c>
      <c r="G2481" s="26">
        <v>15</v>
      </c>
    </row>
    <row r="2482" spans="1:7" x14ac:dyDescent="0.2">
      <c r="A2482" s="46" t="s">
        <v>15209</v>
      </c>
      <c r="B2482" s="47" t="s">
        <v>15210</v>
      </c>
      <c r="C2482" s="48" t="s">
        <v>10564</v>
      </c>
      <c r="D2482" s="49">
        <v>23.04</v>
      </c>
      <c r="E2482" s="49">
        <v>27.92</v>
      </c>
      <c r="F2482" s="49">
        <v>50.96</v>
      </c>
      <c r="G2482" s="26">
        <v>15</v>
      </c>
    </row>
    <row r="2483" spans="1:7" x14ac:dyDescent="0.2">
      <c r="A2483" s="46" t="s">
        <v>15211</v>
      </c>
      <c r="B2483" s="47" t="s">
        <v>15212</v>
      </c>
      <c r="C2483" s="48" t="s">
        <v>10564</v>
      </c>
      <c r="D2483" s="49">
        <v>43.22</v>
      </c>
      <c r="E2483" s="49">
        <v>27.92</v>
      </c>
      <c r="F2483" s="49">
        <v>71.14</v>
      </c>
      <c r="G2483" s="26">
        <v>15</v>
      </c>
    </row>
    <row r="2484" spans="1:7" x14ac:dyDescent="0.2">
      <c r="A2484" s="46" t="s">
        <v>15213</v>
      </c>
      <c r="B2484" s="47" t="s">
        <v>15214</v>
      </c>
      <c r="C2484" s="48" t="s">
        <v>10564</v>
      </c>
      <c r="D2484" s="49">
        <v>54.07</v>
      </c>
      <c r="E2484" s="49">
        <v>27.92</v>
      </c>
      <c r="F2484" s="49">
        <v>81.99</v>
      </c>
      <c r="G2484" s="26">
        <v>15</v>
      </c>
    </row>
    <row r="2485" spans="1:7" x14ac:dyDescent="0.2">
      <c r="A2485" s="46" t="s">
        <v>15215</v>
      </c>
      <c r="B2485" s="47" t="s">
        <v>15216</v>
      </c>
      <c r="C2485" s="48" t="s">
        <v>10564</v>
      </c>
      <c r="D2485" s="49">
        <v>73.760000000000005</v>
      </c>
      <c r="E2485" s="49">
        <v>27.92</v>
      </c>
      <c r="F2485" s="49">
        <v>101.68</v>
      </c>
      <c r="G2485" s="26">
        <v>15</v>
      </c>
    </row>
    <row r="2486" spans="1:7" x14ac:dyDescent="0.2">
      <c r="A2486" s="46" t="s">
        <v>15217</v>
      </c>
      <c r="B2486" s="47" t="s">
        <v>15218</v>
      </c>
      <c r="C2486" s="48" t="s">
        <v>10564</v>
      </c>
      <c r="D2486" s="49">
        <v>219.66</v>
      </c>
      <c r="E2486" s="49">
        <v>27.92</v>
      </c>
      <c r="F2486" s="49">
        <v>247.58</v>
      </c>
      <c r="G2486" s="26">
        <v>15</v>
      </c>
    </row>
    <row r="2487" spans="1:7" x14ac:dyDescent="0.2">
      <c r="A2487" s="46" t="s">
        <v>15219</v>
      </c>
      <c r="B2487" s="47" t="s">
        <v>15220</v>
      </c>
      <c r="C2487" s="48" t="s">
        <v>10564</v>
      </c>
      <c r="D2487" s="49">
        <v>271.83999999999997</v>
      </c>
      <c r="E2487" s="49">
        <v>27.92</v>
      </c>
      <c r="F2487" s="49">
        <v>299.76</v>
      </c>
      <c r="G2487" s="26">
        <v>15</v>
      </c>
    </row>
    <row r="2488" spans="1:7" x14ac:dyDescent="0.2">
      <c r="A2488" s="46" t="s">
        <v>15221</v>
      </c>
      <c r="B2488" s="47" t="s">
        <v>15222</v>
      </c>
      <c r="C2488" s="48" t="s">
        <v>10564</v>
      </c>
      <c r="D2488" s="49">
        <v>400.46</v>
      </c>
      <c r="E2488" s="49">
        <v>27.92</v>
      </c>
      <c r="F2488" s="49">
        <v>428.38</v>
      </c>
      <c r="G2488" s="26">
        <v>15</v>
      </c>
    </row>
    <row r="2489" spans="1:7" x14ac:dyDescent="0.2">
      <c r="A2489" s="46" t="s">
        <v>15223</v>
      </c>
      <c r="B2489" s="47" t="s">
        <v>15224</v>
      </c>
      <c r="C2489" s="48" t="s">
        <v>10564</v>
      </c>
      <c r="D2489" s="49">
        <v>18.72</v>
      </c>
      <c r="E2489" s="49">
        <v>27.92</v>
      </c>
      <c r="F2489" s="49">
        <v>46.64</v>
      </c>
      <c r="G2489" s="26">
        <v>15</v>
      </c>
    </row>
    <row r="2490" spans="1:7" x14ac:dyDescent="0.2">
      <c r="A2490" s="46" t="s">
        <v>15225</v>
      </c>
      <c r="B2490" s="47" t="s">
        <v>15226</v>
      </c>
      <c r="C2490" s="48"/>
      <c r="D2490" s="49"/>
      <c r="E2490" s="49"/>
      <c r="F2490" s="49"/>
    </row>
    <row r="2491" spans="1:7" x14ac:dyDescent="0.2">
      <c r="A2491" s="46" t="s">
        <v>15227</v>
      </c>
      <c r="B2491" s="47" t="s">
        <v>15228</v>
      </c>
      <c r="C2491" s="48" t="s">
        <v>19</v>
      </c>
      <c r="D2491" s="49">
        <v>3.49</v>
      </c>
      <c r="E2491" s="49">
        <v>13.96</v>
      </c>
      <c r="F2491" s="49">
        <v>17.45</v>
      </c>
      <c r="G2491" s="26">
        <v>15</v>
      </c>
    </row>
    <row r="2492" spans="1:7" x14ac:dyDescent="0.2">
      <c r="A2492" s="46" t="s">
        <v>15229</v>
      </c>
      <c r="B2492" s="47" t="s">
        <v>15230</v>
      </c>
      <c r="C2492" s="48" t="s">
        <v>19</v>
      </c>
      <c r="D2492" s="49">
        <v>6.82</v>
      </c>
      <c r="E2492" s="49">
        <v>13.96</v>
      </c>
      <c r="F2492" s="49">
        <v>20.78</v>
      </c>
      <c r="G2492" s="26">
        <v>15</v>
      </c>
    </row>
    <row r="2493" spans="1:7" x14ac:dyDescent="0.2">
      <c r="A2493" s="46" t="s">
        <v>15231</v>
      </c>
      <c r="B2493" s="47" t="s">
        <v>15232</v>
      </c>
      <c r="C2493" s="48" t="s">
        <v>19</v>
      </c>
      <c r="D2493" s="49">
        <v>8.32</v>
      </c>
      <c r="E2493" s="49">
        <v>13.96</v>
      </c>
      <c r="F2493" s="49">
        <v>22.28</v>
      </c>
      <c r="G2493" s="26">
        <v>15</v>
      </c>
    </row>
    <row r="2494" spans="1:7" x14ac:dyDescent="0.2">
      <c r="A2494" s="46" t="s">
        <v>15233</v>
      </c>
      <c r="B2494" s="47" t="s">
        <v>15234</v>
      </c>
      <c r="C2494" s="48"/>
      <c r="D2494" s="49"/>
      <c r="E2494" s="49"/>
      <c r="F2494" s="49"/>
    </row>
    <row r="2495" spans="1:7" x14ac:dyDescent="0.2">
      <c r="A2495" s="46" t="s">
        <v>15235</v>
      </c>
      <c r="B2495" s="47" t="s">
        <v>15236</v>
      </c>
      <c r="C2495" s="48" t="s">
        <v>19</v>
      </c>
      <c r="D2495" s="49">
        <v>286.31</v>
      </c>
      <c r="E2495" s="49">
        <v>27.92</v>
      </c>
      <c r="F2495" s="49">
        <v>314.23</v>
      </c>
      <c r="G2495" s="26">
        <v>15</v>
      </c>
    </row>
    <row r="2496" spans="1:7" x14ac:dyDescent="0.2">
      <c r="A2496" s="46" t="s">
        <v>15237</v>
      </c>
      <c r="B2496" s="47" t="s">
        <v>15238</v>
      </c>
      <c r="C2496" s="48" t="s">
        <v>19</v>
      </c>
      <c r="D2496" s="49">
        <v>287.99</v>
      </c>
      <c r="E2496" s="49">
        <v>27.92</v>
      </c>
      <c r="F2496" s="49">
        <v>315.91000000000003</v>
      </c>
      <c r="G2496" s="26">
        <v>15</v>
      </c>
    </row>
    <row r="2497" spans="1:7" x14ac:dyDescent="0.2">
      <c r="A2497" s="46" t="s">
        <v>15239</v>
      </c>
      <c r="B2497" s="47" t="s">
        <v>15240</v>
      </c>
      <c r="C2497" s="48" t="s">
        <v>19</v>
      </c>
      <c r="D2497" s="49">
        <v>308.68</v>
      </c>
      <c r="E2497" s="49">
        <v>27.92</v>
      </c>
      <c r="F2497" s="49">
        <v>336.6</v>
      </c>
      <c r="G2497" s="26">
        <v>15</v>
      </c>
    </row>
    <row r="2498" spans="1:7" x14ac:dyDescent="0.2">
      <c r="A2498" s="46" t="s">
        <v>15241</v>
      </c>
      <c r="B2498" s="47" t="s">
        <v>15242</v>
      </c>
      <c r="C2498" s="48" t="s">
        <v>19</v>
      </c>
      <c r="D2498" s="49">
        <v>196.48</v>
      </c>
      <c r="E2498" s="49">
        <v>27.92</v>
      </c>
      <c r="F2498" s="49">
        <v>224.4</v>
      </c>
      <c r="G2498" s="26">
        <v>15</v>
      </c>
    </row>
    <row r="2499" spans="1:7" x14ac:dyDescent="0.2">
      <c r="A2499" s="46" t="s">
        <v>15243</v>
      </c>
      <c r="B2499" s="47" t="s">
        <v>15244</v>
      </c>
      <c r="C2499" s="48" t="s">
        <v>19</v>
      </c>
      <c r="D2499" s="49">
        <v>346.97</v>
      </c>
      <c r="E2499" s="49">
        <v>27.92</v>
      </c>
      <c r="F2499" s="49">
        <v>374.89</v>
      </c>
      <c r="G2499" s="26">
        <v>15</v>
      </c>
    </row>
    <row r="2500" spans="1:7" x14ac:dyDescent="0.2">
      <c r="A2500" s="46" t="s">
        <v>15245</v>
      </c>
      <c r="B2500" s="47" t="s">
        <v>15246</v>
      </c>
      <c r="C2500" s="48" t="s">
        <v>19</v>
      </c>
      <c r="D2500" s="49">
        <v>575.36</v>
      </c>
      <c r="E2500" s="49">
        <v>27.92</v>
      </c>
      <c r="F2500" s="49">
        <v>603.28</v>
      </c>
      <c r="G2500" s="26">
        <v>15</v>
      </c>
    </row>
    <row r="2501" spans="1:7" x14ac:dyDescent="0.2">
      <c r="A2501" s="46" t="s">
        <v>15247</v>
      </c>
      <c r="B2501" s="47" t="s">
        <v>15248</v>
      </c>
      <c r="C2501" s="48" t="s">
        <v>19</v>
      </c>
      <c r="D2501" s="49">
        <v>719.09</v>
      </c>
      <c r="E2501" s="49">
        <v>27.92</v>
      </c>
      <c r="F2501" s="49">
        <v>747.01</v>
      </c>
      <c r="G2501" s="26">
        <v>15</v>
      </c>
    </row>
    <row r="2502" spans="1:7" x14ac:dyDescent="0.2">
      <c r="A2502" s="46" t="s">
        <v>15249</v>
      </c>
      <c r="B2502" s="47" t="s">
        <v>15250</v>
      </c>
      <c r="C2502" s="48" t="s">
        <v>19</v>
      </c>
      <c r="D2502" s="49">
        <v>1071.97</v>
      </c>
      <c r="E2502" s="49">
        <v>27.92</v>
      </c>
      <c r="F2502" s="49">
        <v>1099.8900000000001</v>
      </c>
      <c r="G2502" s="26">
        <v>15</v>
      </c>
    </row>
    <row r="2503" spans="1:7" x14ac:dyDescent="0.2">
      <c r="A2503" s="46" t="s">
        <v>15251</v>
      </c>
      <c r="B2503" s="47" t="s">
        <v>15252</v>
      </c>
      <c r="C2503" s="48" t="s">
        <v>19</v>
      </c>
      <c r="D2503" s="49">
        <v>1618.61</v>
      </c>
      <c r="E2503" s="49">
        <v>27.92</v>
      </c>
      <c r="F2503" s="49">
        <v>1646.53</v>
      </c>
      <c r="G2503" s="26">
        <v>15</v>
      </c>
    </row>
    <row r="2504" spans="1:7" x14ac:dyDescent="0.2">
      <c r="A2504" s="46" t="s">
        <v>15253</v>
      </c>
      <c r="B2504" s="47" t="s">
        <v>15254</v>
      </c>
      <c r="C2504" s="48" t="s">
        <v>19</v>
      </c>
      <c r="D2504" s="49">
        <v>3302.08</v>
      </c>
      <c r="E2504" s="49">
        <v>27.92</v>
      </c>
      <c r="F2504" s="49">
        <v>3330</v>
      </c>
      <c r="G2504" s="26">
        <v>15</v>
      </c>
    </row>
    <row r="2505" spans="1:7" x14ac:dyDescent="0.2">
      <c r="A2505" s="46" t="s">
        <v>15255</v>
      </c>
      <c r="B2505" s="47" t="s">
        <v>15256</v>
      </c>
      <c r="C2505" s="48" t="s">
        <v>19</v>
      </c>
      <c r="D2505" s="49">
        <v>2148.62</v>
      </c>
      <c r="E2505" s="49">
        <v>27.92</v>
      </c>
      <c r="F2505" s="49">
        <v>2176.54</v>
      </c>
      <c r="G2505" s="26">
        <v>15</v>
      </c>
    </row>
    <row r="2506" spans="1:7" x14ac:dyDescent="0.2">
      <c r="A2506" s="46" t="s">
        <v>15257</v>
      </c>
      <c r="B2506" s="47" t="s">
        <v>15258</v>
      </c>
      <c r="C2506" s="48" t="s">
        <v>19</v>
      </c>
      <c r="D2506" s="49">
        <v>5801.06</v>
      </c>
      <c r="E2506" s="49">
        <v>27.92</v>
      </c>
      <c r="F2506" s="49">
        <v>5828.98</v>
      </c>
      <c r="G2506" s="26">
        <v>15</v>
      </c>
    </row>
    <row r="2507" spans="1:7" x14ac:dyDescent="0.2">
      <c r="A2507" s="46" t="s">
        <v>15259</v>
      </c>
      <c r="B2507" s="47" t="s">
        <v>15260</v>
      </c>
      <c r="C2507" s="48" t="s">
        <v>19</v>
      </c>
      <c r="D2507" s="49">
        <v>73.7</v>
      </c>
      <c r="E2507" s="49">
        <v>27.92</v>
      </c>
      <c r="F2507" s="49">
        <v>101.62</v>
      </c>
      <c r="G2507" s="26">
        <v>15</v>
      </c>
    </row>
    <row r="2508" spans="1:7" x14ac:dyDescent="0.2">
      <c r="A2508" s="46" t="s">
        <v>15261</v>
      </c>
      <c r="B2508" s="47" t="s">
        <v>15262</v>
      </c>
      <c r="C2508" s="48" t="s">
        <v>19</v>
      </c>
      <c r="D2508" s="49">
        <v>116.46</v>
      </c>
      <c r="E2508" s="49">
        <v>27.92</v>
      </c>
      <c r="F2508" s="49">
        <v>144.38</v>
      </c>
      <c r="G2508" s="26">
        <v>15</v>
      </c>
    </row>
    <row r="2509" spans="1:7" x14ac:dyDescent="0.2">
      <c r="A2509" s="46" t="s">
        <v>15263</v>
      </c>
      <c r="B2509" s="47" t="s">
        <v>15264</v>
      </c>
      <c r="C2509" s="48" t="s">
        <v>19</v>
      </c>
      <c r="D2509" s="49">
        <v>145.38999999999999</v>
      </c>
      <c r="E2509" s="49">
        <v>27.92</v>
      </c>
      <c r="F2509" s="49">
        <v>173.31</v>
      </c>
      <c r="G2509" s="26">
        <v>15</v>
      </c>
    </row>
    <row r="2510" spans="1:7" x14ac:dyDescent="0.2">
      <c r="A2510" s="46" t="s">
        <v>15265</v>
      </c>
      <c r="B2510" s="47" t="s">
        <v>15266</v>
      </c>
      <c r="C2510" s="48"/>
      <c r="D2510" s="49"/>
      <c r="E2510" s="49"/>
      <c r="F2510" s="49"/>
    </row>
    <row r="2511" spans="1:7" x14ac:dyDescent="0.2">
      <c r="A2511" s="46" t="s">
        <v>15267</v>
      </c>
      <c r="B2511" s="47" t="s">
        <v>15268</v>
      </c>
      <c r="C2511" s="48" t="s">
        <v>19</v>
      </c>
      <c r="D2511" s="49">
        <v>80.06</v>
      </c>
      <c r="E2511" s="49">
        <v>25.12</v>
      </c>
      <c r="F2511" s="49">
        <v>105.18</v>
      </c>
      <c r="G2511" s="26">
        <v>15</v>
      </c>
    </row>
    <row r="2512" spans="1:7" ht="28.5" x14ac:dyDescent="0.2">
      <c r="A2512" s="46" t="s">
        <v>15269</v>
      </c>
      <c r="B2512" s="47" t="s">
        <v>15270</v>
      </c>
      <c r="C2512" s="48" t="s">
        <v>19</v>
      </c>
      <c r="D2512" s="49">
        <v>258.93</v>
      </c>
      <c r="E2512" s="49">
        <v>27.92</v>
      </c>
      <c r="F2512" s="49">
        <v>286.85000000000002</v>
      </c>
      <c r="G2512" s="26">
        <v>15</v>
      </c>
    </row>
    <row r="2513" spans="1:7" ht="28.5" x14ac:dyDescent="0.2">
      <c r="A2513" s="46" t="s">
        <v>15271</v>
      </c>
      <c r="B2513" s="47" t="s">
        <v>15272</v>
      </c>
      <c r="C2513" s="48" t="s">
        <v>19</v>
      </c>
      <c r="D2513" s="49">
        <v>460.15</v>
      </c>
      <c r="E2513" s="49">
        <v>27.92</v>
      </c>
      <c r="F2513" s="49">
        <v>488.07</v>
      </c>
      <c r="G2513" s="26">
        <v>15</v>
      </c>
    </row>
    <row r="2514" spans="1:7" ht="28.5" x14ac:dyDescent="0.2">
      <c r="A2514" s="46" t="s">
        <v>15273</v>
      </c>
      <c r="B2514" s="47" t="s">
        <v>15274</v>
      </c>
      <c r="C2514" s="48" t="s">
        <v>19</v>
      </c>
      <c r="D2514" s="49">
        <v>302.06</v>
      </c>
      <c r="E2514" s="49">
        <v>27.92</v>
      </c>
      <c r="F2514" s="49">
        <v>329.98</v>
      </c>
      <c r="G2514" s="26">
        <v>15</v>
      </c>
    </row>
    <row r="2515" spans="1:7" x14ac:dyDescent="0.2">
      <c r="A2515" s="46" t="s">
        <v>15275</v>
      </c>
      <c r="B2515" s="47" t="s">
        <v>15276</v>
      </c>
      <c r="C2515" s="48" t="s">
        <v>19</v>
      </c>
      <c r="D2515" s="49">
        <v>94.96</v>
      </c>
      <c r="E2515" s="49">
        <v>55.83</v>
      </c>
      <c r="F2515" s="49">
        <v>150.79</v>
      </c>
      <c r="G2515" s="26">
        <v>15</v>
      </c>
    </row>
    <row r="2516" spans="1:7" ht="28.5" x14ac:dyDescent="0.2">
      <c r="A2516" s="46" t="s">
        <v>15277</v>
      </c>
      <c r="B2516" s="47" t="s">
        <v>15278</v>
      </c>
      <c r="C2516" s="48" t="s">
        <v>19</v>
      </c>
      <c r="D2516" s="49">
        <v>4500.34</v>
      </c>
      <c r="E2516" s="49">
        <v>55.83</v>
      </c>
      <c r="F2516" s="49">
        <v>4556.17</v>
      </c>
      <c r="G2516" s="26">
        <v>15</v>
      </c>
    </row>
    <row r="2517" spans="1:7" ht="28.5" x14ac:dyDescent="0.2">
      <c r="A2517" s="46" t="s">
        <v>15279</v>
      </c>
      <c r="B2517" s="47" t="s">
        <v>15280</v>
      </c>
      <c r="C2517" s="48" t="s">
        <v>19</v>
      </c>
      <c r="D2517" s="49">
        <v>111.35</v>
      </c>
      <c r="E2517" s="49">
        <v>55.83</v>
      </c>
      <c r="F2517" s="49">
        <v>167.18</v>
      </c>
      <c r="G2517" s="26">
        <v>15</v>
      </c>
    </row>
    <row r="2518" spans="1:7" ht="28.5" x14ac:dyDescent="0.2">
      <c r="A2518" s="46" t="s">
        <v>15281</v>
      </c>
      <c r="B2518" s="47" t="s">
        <v>15282</v>
      </c>
      <c r="C2518" s="48" t="s">
        <v>19</v>
      </c>
      <c r="D2518" s="49">
        <v>2738.12</v>
      </c>
      <c r="E2518" s="49">
        <v>27.92</v>
      </c>
      <c r="F2518" s="49">
        <v>2766.04</v>
      </c>
      <c r="G2518" s="26">
        <v>15</v>
      </c>
    </row>
    <row r="2519" spans="1:7" x14ac:dyDescent="0.2">
      <c r="A2519" s="46" t="s">
        <v>15283</v>
      </c>
      <c r="B2519" s="47" t="s">
        <v>15284</v>
      </c>
      <c r="C2519" s="48" t="s">
        <v>19</v>
      </c>
      <c r="D2519" s="49">
        <v>119.63</v>
      </c>
      <c r="E2519" s="49">
        <v>55.83</v>
      </c>
      <c r="F2519" s="49">
        <v>175.46</v>
      </c>
      <c r="G2519" s="26">
        <v>15</v>
      </c>
    </row>
    <row r="2520" spans="1:7" x14ac:dyDescent="0.2">
      <c r="A2520" s="46" t="s">
        <v>15285</v>
      </c>
      <c r="B2520" s="47" t="s">
        <v>15286</v>
      </c>
      <c r="C2520" s="48" t="s">
        <v>19</v>
      </c>
      <c r="D2520" s="49">
        <v>270.95</v>
      </c>
      <c r="E2520" s="49">
        <v>33.5</v>
      </c>
      <c r="F2520" s="49">
        <v>304.45</v>
      </c>
      <c r="G2520" s="26">
        <v>15</v>
      </c>
    </row>
    <row r="2521" spans="1:7" x14ac:dyDescent="0.2">
      <c r="A2521" s="46" t="s">
        <v>15287</v>
      </c>
      <c r="B2521" s="47" t="s">
        <v>15288</v>
      </c>
      <c r="C2521" s="48"/>
      <c r="D2521" s="49"/>
      <c r="E2521" s="49"/>
      <c r="F2521" s="49"/>
    </row>
    <row r="2522" spans="1:7" ht="28.5" x14ac:dyDescent="0.2">
      <c r="A2522" s="46" t="s">
        <v>15289</v>
      </c>
      <c r="B2522" s="47" t="s">
        <v>15290</v>
      </c>
      <c r="C2522" s="48" t="s">
        <v>19</v>
      </c>
      <c r="D2522" s="49">
        <v>652.84</v>
      </c>
      <c r="E2522" s="49">
        <v>22.33</v>
      </c>
      <c r="F2522" s="49">
        <v>675.17</v>
      </c>
      <c r="G2522" s="26">
        <v>15</v>
      </c>
    </row>
    <row r="2523" spans="1:7" ht="28.5" x14ac:dyDescent="0.2">
      <c r="A2523" s="46" t="s">
        <v>15291</v>
      </c>
      <c r="B2523" s="47" t="s">
        <v>15292</v>
      </c>
      <c r="C2523" s="48" t="s">
        <v>19</v>
      </c>
      <c r="D2523" s="49">
        <v>323.5</v>
      </c>
      <c r="E2523" s="49">
        <v>22.33</v>
      </c>
      <c r="F2523" s="49">
        <v>345.83</v>
      </c>
      <c r="G2523" s="26">
        <v>15</v>
      </c>
    </row>
    <row r="2524" spans="1:7" ht="28.5" x14ac:dyDescent="0.2">
      <c r="A2524" s="46" t="s">
        <v>15293</v>
      </c>
      <c r="B2524" s="47" t="s">
        <v>15294</v>
      </c>
      <c r="C2524" s="48" t="s">
        <v>19</v>
      </c>
      <c r="D2524" s="49">
        <v>175.91</v>
      </c>
      <c r="E2524" s="49">
        <v>22.33</v>
      </c>
      <c r="F2524" s="49">
        <v>198.24</v>
      </c>
      <c r="G2524" s="26">
        <v>15</v>
      </c>
    </row>
    <row r="2525" spans="1:7" ht="28.5" x14ac:dyDescent="0.2">
      <c r="A2525" s="46" t="s">
        <v>15295</v>
      </c>
      <c r="B2525" s="47" t="s">
        <v>15296</v>
      </c>
      <c r="C2525" s="48" t="s">
        <v>19</v>
      </c>
      <c r="D2525" s="49">
        <v>459.1</v>
      </c>
      <c r="E2525" s="49">
        <v>22.33</v>
      </c>
      <c r="F2525" s="49">
        <v>481.43</v>
      </c>
      <c r="G2525" s="26">
        <v>15</v>
      </c>
    </row>
    <row r="2526" spans="1:7" x14ac:dyDescent="0.2">
      <c r="A2526" s="46" t="s">
        <v>15297</v>
      </c>
      <c r="B2526" s="47" t="s">
        <v>15298</v>
      </c>
      <c r="C2526" s="48"/>
      <c r="D2526" s="49"/>
      <c r="E2526" s="49"/>
      <c r="F2526" s="49"/>
    </row>
    <row r="2527" spans="1:7" x14ac:dyDescent="0.2">
      <c r="A2527" s="46" t="s">
        <v>15299</v>
      </c>
      <c r="B2527" s="47" t="s">
        <v>15300</v>
      </c>
      <c r="C2527" s="48" t="s">
        <v>19</v>
      </c>
      <c r="D2527" s="49">
        <v>166.5</v>
      </c>
      <c r="E2527" s="49">
        <v>22.33</v>
      </c>
      <c r="F2527" s="49">
        <v>188.83</v>
      </c>
      <c r="G2527" s="26">
        <v>15</v>
      </c>
    </row>
    <row r="2528" spans="1:7" ht="42.75" x14ac:dyDescent="0.2">
      <c r="A2528" s="46" t="s">
        <v>15301</v>
      </c>
      <c r="B2528" s="47" t="s">
        <v>15302</v>
      </c>
      <c r="C2528" s="48" t="s">
        <v>19</v>
      </c>
      <c r="D2528" s="49">
        <v>402.18</v>
      </c>
      <c r="E2528" s="49">
        <v>13.96</v>
      </c>
      <c r="F2528" s="49">
        <v>416.14</v>
      </c>
      <c r="G2528" s="26">
        <v>15</v>
      </c>
    </row>
    <row r="2529" spans="1:7" x14ac:dyDescent="0.2">
      <c r="A2529" s="46" t="s">
        <v>15303</v>
      </c>
      <c r="B2529" s="47" t="s">
        <v>15304</v>
      </c>
      <c r="C2529" s="48"/>
      <c r="D2529" s="49"/>
      <c r="E2529" s="49"/>
      <c r="F2529" s="49"/>
    </row>
    <row r="2530" spans="1:7" x14ac:dyDescent="0.2">
      <c r="A2530" s="46" t="s">
        <v>15305</v>
      </c>
      <c r="B2530" s="47" t="s">
        <v>15306</v>
      </c>
      <c r="C2530" s="48" t="s">
        <v>19</v>
      </c>
      <c r="D2530" s="49">
        <v>139.06</v>
      </c>
      <c r="E2530" s="49">
        <v>22.33</v>
      </c>
      <c r="F2530" s="49">
        <v>161.38999999999999</v>
      </c>
      <c r="G2530" s="26">
        <v>15</v>
      </c>
    </row>
    <row r="2531" spans="1:7" ht="28.5" x14ac:dyDescent="0.2">
      <c r="A2531" s="46" t="s">
        <v>15307</v>
      </c>
      <c r="B2531" s="47" t="s">
        <v>15308</v>
      </c>
      <c r="C2531" s="48" t="s">
        <v>19</v>
      </c>
      <c r="D2531" s="49">
        <v>139.59</v>
      </c>
      <c r="E2531" s="49">
        <v>27.92</v>
      </c>
      <c r="F2531" s="49">
        <v>167.51</v>
      </c>
      <c r="G2531" s="26">
        <v>15</v>
      </c>
    </row>
    <row r="2532" spans="1:7" x14ac:dyDescent="0.2">
      <c r="A2532" s="46" t="s">
        <v>15309</v>
      </c>
      <c r="B2532" s="47" t="s">
        <v>15310</v>
      </c>
      <c r="C2532" s="48"/>
      <c r="D2532" s="49"/>
      <c r="E2532" s="49"/>
      <c r="F2532" s="49"/>
    </row>
    <row r="2533" spans="1:7" x14ac:dyDescent="0.2">
      <c r="A2533" s="46" t="s">
        <v>15311</v>
      </c>
      <c r="B2533" s="47" t="s">
        <v>15312</v>
      </c>
      <c r="C2533" s="48" t="s">
        <v>19</v>
      </c>
      <c r="D2533" s="49">
        <v>66.72</v>
      </c>
      <c r="E2533" s="49">
        <v>44.67</v>
      </c>
      <c r="F2533" s="49">
        <v>111.39</v>
      </c>
      <c r="G2533" s="26">
        <v>15</v>
      </c>
    </row>
    <row r="2534" spans="1:7" x14ac:dyDescent="0.2">
      <c r="A2534" s="46" t="s">
        <v>15313</v>
      </c>
      <c r="B2534" s="47" t="s">
        <v>15314</v>
      </c>
      <c r="C2534" s="48" t="s">
        <v>19</v>
      </c>
      <c r="D2534" s="49">
        <v>54.2</v>
      </c>
      <c r="E2534" s="49">
        <v>44.67</v>
      </c>
      <c r="F2534" s="49">
        <v>98.87</v>
      </c>
      <c r="G2534" s="26">
        <v>15</v>
      </c>
    </row>
    <row r="2535" spans="1:7" x14ac:dyDescent="0.2">
      <c r="A2535" s="46" t="s">
        <v>15315</v>
      </c>
      <c r="B2535" s="47" t="s">
        <v>15316</v>
      </c>
      <c r="C2535" s="48" t="s">
        <v>19</v>
      </c>
      <c r="D2535" s="49">
        <v>37.72</v>
      </c>
      <c r="E2535" s="49">
        <v>16.75</v>
      </c>
      <c r="F2535" s="49">
        <v>54.47</v>
      </c>
      <c r="G2535" s="26">
        <v>15</v>
      </c>
    </row>
    <row r="2536" spans="1:7" x14ac:dyDescent="0.2">
      <c r="A2536" s="46" t="s">
        <v>15317</v>
      </c>
      <c r="B2536" s="47" t="s">
        <v>15318</v>
      </c>
      <c r="C2536" s="48" t="s">
        <v>19</v>
      </c>
      <c r="D2536" s="49">
        <v>121.35</v>
      </c>
      <c r="E2536" s="49">
        <v>16.75</v>
      </c>
      <c r="F2536" s="49">
        <v>138.1</v>
      </c>
      <c r="G2536" s="26">
        <v>15</v>
      </c>
    </row>
    <row r="2537" spans="1:7" x14ac:dyDescent="0.2">
      <c r="A2537" s="46" t="s">
        <v>15319</v>
      </c>
      <c r="B2537" s="47" t="s">
        <v>15320</v>
      </c>
      <c r="C2537" s="48" t="s">
        <v>19</v>
      </c>
      <c r="D2537" s="49">
        <v>458.73</v>
      </c>
      <c r="E2537" s="49">
        <v>16.75</v>
      </c>
      <c r="F2537" s="49">
        <v>475.48</v>
      </c>
      <c r="G2537" s="26">
        <v>15</v>
      </c>
    </row>
    <row r="2538" spans="1:7" x14ac:dyDescent="0.2">
      <c r="A2538" s="46" t="s">
        <v>15321</v>
      </c>
      <c r="B2538" s="47" t="s">
        <v>15322</v>
      </c>
      <c r="C2538" s="48" t="s">
        <v>19</v>
      </c>
      <c r="D2538" s="49">
        <v>4.22</v>
      </c>
      <c r="E2538" s="49">
        <v>1.82</v>
      </c>
      <c r="F2538" s="49">
        <v>6.04</v>
      </c>
      <c r="G2538" s="26">
        <v>15</v>
      </c>
    </row>
    <row r="2539" spans="1:7" x14ac:dyDescent="0.2">
      <c r="A2539" s="46" t="s">
        <v>15323</v>
      </c>
      <c r="B2539" s="47" t="s">
        <v>15324</v>
      </c>
      <c r="C2539" s="48" t="s">
        <v>19</v>
      </c>
      <c r="D2539" s="49">
        <v>9.76</v>
      </c>
      <c r="E2539" s="49">
        <v>1.82</v>
      </c>
      <c r="F2539" s="49">
        <v>11.58</v>
      </c>
      <c r="G2539" s="26">
        <v>15</v>
      </c>
    </row>
    <row r="2540" spans="1:7" x14ac:dyDescent="0.2">
      <c r="A2540" s="46" t="s">
        <v>15325</v>
      </c>
      <c r="B2540" s="47" t="s">
        <v>15326</v>
      </c>
      <c r="C2540" s="48" t="s">
        <v>19</v>
      </c>
      <c r="D2540" s="49">
        <v>45.65</v>
      </c>
      <c r="E2540" s="49">
        <v>22.33</v>
      </c>
      <c r="F2540" s="49">
        <v>67.98</v>
      </c>
      <c r="G2540" s="26">
        <v>15</v>
      </c>
    </row>
    <row r="2541" spans="1:7" x14ac:dyDescent="0.2">
      <c r="A2541" s="46" t="s">
        <v>15327</v>
      </c>
      <c r="B2541" s="47" t="s">
        <v>15328</v>
      </c>
      <c r="C2541" s="48" t="s">
        <v>19</v>
      </c>
      <c r="D2541" s="49">
        <v>9.26</v>
      </c>
      <c r="E2541" s="49">
        <v>11.16</v>
      </c>
      <c r="F2541" s="49">
        <v>20.420000000000002</v>
      </c>
      <c r="G2541" s="26">
        <v>15</v>
      </c>
    </row>
    <row r="2542" spans="1:7" x14ac:dyDescent="0.2">
      <c r="A2542" s="46" t="s">
        <v>15329</v>
      </c>
      <c r="B2542" s="47" t="s">
        <v>15330</v>
      </c>
      <c r="C2542" s="48" t="s">
        <v>19</v>
      </c>
      <c r="D2542" s="49">
        <v>10.67</v>
      </c>
      <c r="E2542" s="49">
        <v>11.16</v>
      </c>
      <c r="F2542" s="49">
        <v>21.83</v>
      </c>
      <c r="G2542" s="26">
        <v>15</v>
      </c>
    </row>
    <row r="2543" spans="1:7" ht="28.5" x14ac:dyDescent="0.2">
      <c r="A2543" s="46" t="s">
        <v>15331</v>
      </c>
      <c r="B2543" s="47" t="s">
        <v>15332</v>
      </c>
      <c r="C2543" s="48" t="s">
        <v>19</v>
      </c>
      <c r="D2543" s="49">
        <v>456.54</v>
      </c>
      <c r="E2543" s="49">
        <v>55.83</v>
      </c>
      <c r="F2543" s="49">
        <v>512.37</v>
      </c>
      <c r="G2543" s="26">
        <v>15</v>
      </c>
    </row>
    <row r="2544" spans="1:7" ht="28.5" x14ac:dyDescent="0.2">
      <c r="A2544" s="46" t="s">
        <v>15333</v>
      </c>
      <c r="B2544" s="47" t="s">
        <v>15334</v>
      </c>
      <c r="C2544" s="48" t="s">
        <v>19</v>
      </c>
      <c r="D2544" s="49">
        <v>104.01</v>
      </c>
      <c r="E2544" s="49">
        <v>16.75</v>
      </c>
      <c r="F2544" s="49">
        <v>120.76</v>
      </c>
      <c r="G2544" s="26">
        <v>15</v>
      </c>
    </row>
    <row r="2545" spans="1:7" ht="28.5" x14ac:dyDescent="0.2">
      <c r="A2545" s="46" t="s">
        <v>15335</v>
      </c>
      <c r="B2545" s="47" t="s">
        <v>15336</v>
      </c>
      <c r="C2545" s="48" t="s">
        <v>19</v>
      </c>
      <c r="D2545" s="49">
        <v>53.98</v>
      </c>
      <c r="E2545" s="49">
        <v>25.36</v>
      </c>
      <c r="F2545" s="49">
        <v>79.34</v>
      </c>
      <c r="G2545" s="26">
        <v>15</v>
      </c>
    </row>
    <row r="2546" spans="1:7" ht="28.5" x14ac:dyDescent="0.2">
      <c r="A2546" s="46" t="s">
        <v>15337</v>
      </c>
      <c r="B2546" s="47" t="s">
        <v>15338</v>
      </c>
      <c r="C2546" s="48" t="s">
        <v>19</v>
      </c>
      <c r="D2546" s="49">
        <v>46.62</v>
      </c>
      <c r="E2546" s="49">
        <v>25.36</v>
      </c>
      <c r="F2546" s="49">
        <v>71.98</v>
      </c>
      <c r="G2546" s="26">
        <v>15</v>
      </c>
    </row>
    <row r="2547" spans="1:7" x14ac:dyDescent="0.2">
      <c r="A2547" s="46" t="s">
        <v>15339</v>
      </c>
      <c r="B2547" s="47" t="s">
        <v>15340</v>
      </c>
      <c r="C2547" s="48"/>
      <c r="D2547" s="49"/>
      <c r="E2547" s="49"/>
      <c r="F2547" s="49"/>
    </row>
    <row r="2548" spans="1:7" x14ac:dyDescent="0.2">
      <c r="A2548" s="46" t="s">
        <v>15341</v>
      </c>
      <c r="B2548" s="47" t="s">
        <v>15342</v>
      </c>
      <c r="C2548" s="48"/>
      <c r="D2548" s="49"/>
      <c r="E2548" s="49"/>
      <c r="F2548" s="49"/>
    </row>
    <row r="2549" spans="1:7" ht="28.5" x14ac:dyDescent="0.2">
      <c r="A2549" s="46" t="s">
        <v>15343</v>
      </c>
      <c r="B2549" s="47" t="s">
        <v>15344</v>
      </c>
      <c r="C2549" s="48" t="s">
        <v>19</v>
      </c>
      <c r="D2549" s="49">
        <v>15.93</v>
      </c>
      <c r="E2549" s="49">
        <v>4.54</v>
      </c>
      <c r="F2549" s="49">
        <v>20.47</v>
      </c>
      <c r="G2549" s="26">
        <v>15</v>
      </c>
    </row>
    <row r="2550" spans="1:7" ht="28.5" x14ac:dyDescent="0.2">
      <c r="A2550" s="46" t="s">
        <v>15345</v>
      </c>
      <c r="B2550" s="47" t="s">
        <v>15346</v>
      </c>
      <c r="C2550" s="48" t="s">
        <v>19</v>
      </c>
      <c r="D2550" s="49">
        <v>18.32</v>
      </c>
      <c r="E2550" s="49">
        <v>4.54</v>
      </c>
      <c r="F2550" s="49">
        <v>22.86</v>
      </c>
      <c r="G2550" s="26">
        <v>15</v>
      </c>
    </row>
    <row r="2551" spans="1:7" ht="28.5" x14ac:dyDescent="0.2">
      <c r="A2551" s="46" t="s">
        <v>15347</v>
      </c>
      <c r="B2551" s="47" t="s">
        <v>15348</v>
      </c>
      <c r="C2551" s="48" t="s">
        <v>19</v>
      </c>
      <c r="D2551" s="49">
        <v>55.65</v>
      </c>
      <c r="E2551" s="49">
        <v>4.54</v>
      </c>
      <c r="F2551" s="49">
        <v>60.19</v>
      </c>
      <c r="G2551" s="26">
        <v>15</v>
      </c>
    </row>
    <row r="2552" spans="1:7" x14ac:dyDescent="0.2">
      <c r="A2552" s="46" t="s">
        <v>15349</v>
      </c>
      <c r="B2552" s="47" t="s">
        <v>15350</v>
      </c>
      <c r="C2552" s="48" t="s">
        <v>19</v>
      </c>
      <c r="D2552" s="49">
        <v>14.85</v>
      </c>
      <c r="E2552" s="49">
        <v>4.54</v>
      </c>
      <c r="F2552" s="49">
        <v>19.39</v>
      </c>
      <c r="G2552" s="26">
        <v>15</v>
      </c>
    </row>
    <row r="2553" spans="1:7" x14ac:dyDescent="0.2">
      <c r="A2553" s="46" t="s">
        <v>15351</v>
      </c>
      <c r="B2553" s="47" t="s">
        <v>15352</v>
      </c>
      <c r="C2553" s="48"/>
      <c r="D2553" s="49"/>
      <c r="E2553" s="49"/>
      <c r="F2553" s="49"/>
    </row>
    <row r="2554" spans="1:7" ht="28.5" x14ac:dyDescent="0.2">
      <c r="A2554" s="46" t="s">
        <v>15353</v>
      </c>
      <c r="B2554" s="47" t="s">
        <v>15354</v>
      </c>
      <c r="C2554" s="48" t="s">
        <v>19</v>
      </c>
      <c r="D2554" s="49">
        <v>7.13</v>
      </c>
      <c r="E2554" s="49">
        <v>4.45</v>
      </c>
      <c r="F2554" s="49">
        <v>11.58</v>
      </c>
      <c r="G2554" s="26">
        <v>15</v>
      </c>
    </row>
    <row r="2555" spans="1:7" ht="28.5" x14ac:dyDescent="0.2">
      <c r="A2555" s="46" t="s">
        <v>15355</v>
      </c>
      <c r="B2555" s="47" t="s">
        <v>15356</v>
      </c>
      <c r="C2555" s="48" t="s">
        <v>26</v>
      </c>
      <c r="D2555" s="49">
        <v>86.11</v>
      </c>
      <c r="E2555" s="49">
        <v>22.33</v>
      </c>
      <c r="F2555" s="49">
        <v>108.44</v>
      </c>
      <c r="G2555" s="26">
        <v>15</v>
      </c>
    </row>
    <row r="2556" spans="1:7" x14ac:dyDescent="0.2">
      <c r="A2556" s="46" t="s">
        <v>15357</v>
      </c>
      <c r="B2556" s="47" t="s">
        <v>15358</v>
      </c>
      <c r="C2556" s="48"/>
      <c r="D2556" s="49"/>
      <c r="E2556" s="49"/>
      <c r="F2556" s="49"/>
    </row>
    <row r="2557" spans="1:7" ht="28.5" x14ac:dyDescent="0.2">
      <c r="A2557" s="46" t="s">
        <v>15359</v>
      </c>
      <c r="B2557" s="47" t="s">
        <v>15360</v>
      </c>
      <c r="C2557" s="48" t="s">
        <v>19</v>
      </c>
      <c r="D2557" s="49">
        <v>21.77</v>
      </c>
      <c r="E2557" s="49">
        <v>4.54</v>
      </c>
      <c r="F2557" s="49">
        <v>26.31</v>
      </c>
      <c r="G2557" s="26">
        <v>15</v>
      </c>
    </row>
    <row r="2558" spans="1:7" x14ac:dyDescent="0.2">
      <c r="A2558" s="46" t="s">
        <v>15361</v>
      </c>
      <c r="B2558" s="47" t="s">
        <v>15362</v>
      </c>
      <c r="C2558" s="48" t="s">
        <v>19</v>
      </c>
      <c r="D2558" s="49">
        <v>7.99</v>
      </c>
      <c r="E2558" s="49">
        <v>4.54</v>
      </c>
      <c r="F2558" s="49">
        <v>12.53</v>
      </c>
      <c r="G2558" s="26">
        <v>15</v>
      </c>
    </row>
    <row r="2559" spans="1:7" ht="28.5" x14ac:dyDescent="0.2">
      <c r="A2559" s="46" t="s">
        <v>15363</v>
      </c>
      <c r="B2559" s="47" t="s">
        <v>15364</v>
      </c>
      <c r="C2559" s="48" t="s">
        <v>19</v>
      </c>
      <c r="D2559" s="49">
        <v>10.93</v>
      </c>
      <c r="E2559" s="49">
        <v>4.54</v>
      </c>
      <c r="F2559" s="49">
        <v>15.47</v>
      </c>
      <c r="G2559" s="26">
        <v>15</v>
      </c>
    </row>
    <row r="2560" spans="1:7" x14ac:dyDescent="0.2">
      <c r="A2560" s="46" t="s">
        <v>15365</v>
      </c>
      <c r="B2560" s="47" t="s">
        <v>15366</v>
      </c>
      <c r="C2560" s="48"/>
      <c r="D2560" s="49"/>
      <c r="E2560" s="49"/>
      <c r="F2560" s="49"/>
    </row>
    <row r="2561" spans="1:7" x14ac:dyDescent="0.2">
      <c r="A2561" s="46" t="s">
        <v>15367</v>
      </c>
      <c r="B2561" s="47" t="s">
        <v>15368</v>
      </c>
      <c r="C2561" s="48" t="s">
        <v>19</v>
      </c>
      <c r="D2561" s="49">
        <v>18.07</v>
      </c>
      <c r="E2561" s="49">
        <v>4.54</v>
      </c>
      <c r="F2561" s="49">
        <v>22.61</v>
      </c>
      <c r="G2561" s="26">
        <v>15</v>
      </c>
    </row>
    <row r="2562" spans="1:7" x14ac:dyDescent="0.2">
      <c r="A2562" s="46" t="s">
        <v>15369</v>
      </c>
      <c r="B2562" s="47" t="s">
        <v>15370</v>
      </c>
      <c r="C2562" s="48" t="s">
        <v>19</v>
      </c>
      <c r="D2562" s="49">
        <v>11.13</v>
      </c>
      <c r="E2562" s="49">
        <v>4.54</v>
      </c>
      <c r="F2562" s="49">
        <v>15.67</v>
      </c>
      <c r="G2562" s="26">
        <v>15</v>
      </c>
    </row>
    <row r="2563" spans="1:7" x14ac:dyDescent="0.2">
      <c r="A2563" s="46" t="s">
        <v>15371</v>
      </c>
      <c r="B2563" s="47" t="s">
        <v>15372</v>
      </c>
      <c r="C2563" s="48" t="s">
        <v>19</v>
      </c>
      <c r="D2563" s="49">
        <v>17.71</v>
      </c>
      <c r="E2563" s="49">
        <v>4.54</v>
      </c>
      <c r="F2563" s="49">
        <v>22.25</v>
      </c>
      <c r="G2563" s="26">
        <v>15</v>
      </c>
    </row>
    <row r="2564" spans="1:7" x14ac:dyDescent="0.2">
      <c r="A2564" s="46" t="s">
        <v>15373</v>
      </c>
      <c r="B2564" s="47" t="s">
        <v>15374</v>
      </c>
      <c r="C2564" s="48" t="s">
        <v>19</v>
      </c>
      <c r="D2564" s="49">
        <v>17.61</v>
      </c>
      <c r="E2564" s="49">
        <v>4.54</v>
      </c>
      <c r="F2564" s="49">
        <v>22.15</v>
      </c>
      <c r="G2564" s="26">
        <v>15</v>
      </c>
    </row>
    <row r="2565" spans="1:7" ht="28.5" x14ac:dyDescent="0.2">
      <c r="A2565" s="46" t="s">
        <v>15375</v>
      </c>
      <c r="B2565" s="47" t="s">
        <v>15376</v>
      </c>
      <c r="C2565" s="48" t="s">
        <v>19</v>
      </c>
      <c r="D2565" s="49">
        <v>24.01</v>
      </c>
      <c r="E2565" s="49">
        <v>4.54</v>
      </c>
      <c r="F2565" s="49">
        <v>28.55</v>
      </c>
      <c r="G2565" s="26">
        <v>15</v>
      </c>
    </row>
    <row r="2566" spans="1:7" ht="28.5" x14ac:dyDescent="0.2">
      <c r="A2566" s="46" t="s">
        <v>15377</v>
      </c>
      <c r="B2566" s="47" t="s">
        <v>15378</v>
      </c>
      <c r="C2566" s="48" t="s">
        <v>19</v>
      </c>
      <c r="D2566" s="49">
        <v>14.8</v>
      </c>
      <c r="E2566" s="49">
        <v>4.54</v>
      </c>
      <c r="F2566" s="49">
        <v>19.34</v>
      </c>
      <c r="G2566" s="26">
        <v>15</v>
      </c>
    </row>
    <row r="2567" spans="1:7" ht="28.5" x14ac:dyDescent="0.2">
      <c r="A2567" s="46" t="s">
        <v>15379</v>
      </c>
      <c r="B2567" s="47" t="s">
        <v>15380</v>
      </c>
      <c r="C2567" s="48" t="s">
        <v>19</v>
      </c>
      <c r="D2567" s="49">
        <v>15.89</v>
      </c>
      <c r="E2567" s="49">
        <v>4.54</v>
      </c>
      <c r="F2567" s="49">
        <v>20.43</v>
      </c>
      <c r="G2567" s="26">
        <v>15</v>
      </c>
    </row>
    <row r="2568" spans="1:7" x14ac:dyDescent="0.2">
      <c r="A2568" s="46" t="s">
        <v>15381</v>
      </c>
      <c r="B2568" s="47" t="s">
        <v>15382</v>
      </c>
      <c r="C2568" s="48" t="s">
        <v>19</v>
      </c>
      <c r="D2568" s="49">
        <v>18.73</v>
      </c>
      <c r="E2568" s="49">
        <v>4.54</v>
      </c>
      <c r="F2568" s="49">
        <v>23.27</v>
      </c>
      <c r="G2568" s="26">
        <v>15</v>
      </c>
    </row>
    <row r="2569" spans="1:7" ht="28.5" x14ac:dyDescent="0.2">
      <c r="A2569" s="46" t="s">
        <v>15383</v>
      </c>
      <c r="B2569" s="47" t="s">
        <v>15384</v>
      </c>
      <c r="C2569" s="48" t="s">
        <v>19</v>
      </c>
      <c r="D2569" s="49">
        <v>15.54</v>
      </c>
      <c r="E2569" s="49">
        <v>4.54</v>
      </c>
      <c r="F2569" s="49">
        <v>20.079999999999998</v>
      </c>
      <c r="G2569" s="26">
        <v>15</v>
      </c>
    </row>
    <row r="2570" spans="1:7" ht="28.5" x14ac:dyDescent="0.2">
      <c r="A2570" s="46" t="s">
        <v>15385</v>
      </c>
      <c r="B2570" s="47" t="s">
        <v>15386</v>
      </c>
      <c r="C2570" s="48" t="s">
        <v>19</v>
      </c>
      <c r="D2570" s="49">
        <v>15.9</v>
      </c>
      <c r="E2570" s="49">
        <v>4.54</v>
      </c>
      <c r="F2570" s="49">
        <v>20.440000000000001</v>
      </c>
      <c r="G2570" s="26">
        <v>15</v>
      </c>
    </row>
    <row r="2571" spans="1:7" ht="28.5" x14ac:dyDescent="0.2">
      <c r="A2571" s="46" t="s">
        <v>15387</v>
      </c>
      <c r="B2571" s="47" t="s">
        <v>15388</v>
      </c>
      <c r="C2571" s="48" t="s">
        <v>19</v>
      </c>
      <c r="D2571" s="49">
        <v>14.2</v>
      </c>
      <c r="E2571" s="49">
        <v>4.54</v>
      </c>
      <c r="F2571" s="49">
        <v>18.739999999999998</v>
      </c>
      <c r="G2571" s="26">
        <v>15</v>
      </c>
    </row>
    <row r="2572" spans="1:7" ht="28.5" x14ac:dyDescent="0.2">
      <c r="A2572" s="46" t="s">
        <v>15389</v>
      </c>
      <c r="B2572" s="47" t="s">
        <v>15390</v>
      </c>
      <c r="C2572" s="48"/>
      <c r="D2572" s="49"/>
      <c r="E2572" s="49"/>
      <c r="F2572" s="49"/>
    </row>
    <row r="2573" spans="1:7" ht="28.5" x14ac:dyDescent="0.2">
      <c r="A2573" s="46" t="s">
        <v>15391</v>
      </c>
      <c r="B2573" s="47" t="s">
        <v>15392</v>
      </c>
      <c r="C2573" s="48" t="s">
        <v>19</v>
      </c>
      <c r="D2573" s="49">
        <v>34.840000000000003</v>
      </c>
      <c r="E2573" s="49">
        <v>11.16</v>
      </c>
      <c r="F2573" s="49">
        <v>46</v>
      </c>
      <c r="G2573" s="26">
        <v>15</v>
      </c>
    </row>
    <row r="2574" spans="1:7" x14ac:dyDescent="0.2">
      <c r="A2574" s="46" t="s">
        <v>15393</v>
      </c>
      <c r="B2574" s="47" t="s">
        <v>15394</v>
      </c>
      <c r="C2574" s="48"/>
      <c r="D2574" s="49"/>
      <c r="E2574" s="49"/>
      <c r="F2574" s="49"/>
    </row>
    <row r="2575" spans="1:7" ht="42.75" x14ac:dyDescent="0.2">
      <c r="A2575" s="46" t="s">
        <v>15395</v>
      </c>
      <c r="B2575" s="47" t="s">
        <v>15396</v>
      </c>
      <c r="C2575" s="48" t="s">
        <v>19</v>
      </c>
      <c r="D2575" s="49">
        <v>54.88</v>
      </c>
      <c r="E2575" s="49">
        <v>22.33</v>
      </c>
      <c r="F2575" s="49">
        <v>77.209999999999994</v>
      </c>
      <c r="G2575" s="26">
        <v>15</v>
      </c>
    </row>
    <row r="2576" spans="1:7" ht="42.75" x14ac:dyDescent="0.2">
      <c r="A2576" s="46" t="s">
        <v>15397</v>
      </c>
      <c r="B2576" s="47" t="s">
        <v>15398</v>
      </c>
      <c r="C2576" s="48" t="s">
        <v>19</v>
      </c>
      <c r="D2576" s="49">
        <v>102.26</v>
      </c>
      <c r="E2576" s="49">
        <v>11.16</v>
      </c>
      <c r="F2576" s="49">
        <v>113.42</v>
      </c>
      <c r="G2576" s="26">
        <v>15</v>
      </c>
    </row>
    <row r="2577" spans="1:7" ht="42.75" x14ac:dyDescent="0.2">
      <c r="A2577" s="46" t="s">
        <v>15399</v>
      </c>
      <c r="B2577" s="47" t="s">
        <v>15400</v>
      </c>
      <c r="C2577" s="48" t="s">
        <v>19</v>
      </c>
      <c r="D2577" s="49">
        <v>46.26</v>
      </c>
      <c r="E2577" s="49">
        <v>22.33</v>
      </c>
      <c r="F2577" s="49">
        <v>68.59</v>
      </c>
      <c r="G2577" s="26">
        <v>15</v>
      </c>
    </row>
    <row r="2578" spans="1:7" ht="42.75" x14ac:dyDescent="0.2">
      <c r="A2578" s="46" t="s">
        <v>15401</v>
      </c>
      <c r="B2578" s="47" t="s">
        <v>15402</v>
      </c>
      <c r="C2578" s="48" t="s">
        <v>19</v>
      </c>
      <c r="D2578" s="49">
        <v>86.45</v>
      </c>
      <c r="E2578" s="49">
        <v>22.33</v>
      </c>
      <c r="F2578" s="49">
        <v>108.78</v>
      </c>
      <c r="G2578" s="26">
        <v>15</v>
      </c>
    </row>
    <row r="2579" spans="1:7" ht="42.75" x14ac:dyDescent="0.2">
      <c r="A2579" s="46" t="s">
        <v>15403</v>
      </c>
      <c r="B2579" s="47" t="s">
        <v>15404</v>
      </c>
      <c r="C2579" s="48" t="s">
        <v>19</v>
      </c>
      <c r="D2579" s="49">
        <v>55.2</v>
      </c>
      <c r="E2579" s="49">
        <v>11.16</v>
      </c>
      <c r="F2579" s="49">
        <v>66.36</v>
      </c>
      <c r="G2579" s="26">
        <v>15</v>
      </c>
    </row>
    <row r="2580" spans="1:7" ht="42.75" x14ac:dyDescent="0.2">
      <c r="A2580" s="46" t="s">
        <v>15405</v>
      </c>
      <c r="B2580" s="47" t="s">
        <v>15406</v>
      </c>
      <c r="C2580" s="48" t="s">
        <v>19</v>
      </c>
      <c r="D2580" s="49">
        <v>60.94</v>
      </c>
      <c r="E2580" s="49">
        <v>22.33</v>
      </c>
      <c r="F2580" s="49">
        <v>83.27</v>
      </c>
      <c r="G2580" s="26">
        <v>15</v>
      </c>
    </row>
    <row r="2581" spans="1:7" x14ac:dyDescent="0.2">
      <c r="A2581" s="46" t="s">
        <v>15407</v>
      </c>
      <c r="B2581" s="47" t="s">
        <v>15408</v>
      </c>
      <c r="C2581" s="48"/>
      <c r="D2581" s="49"/>
      <c r="E2581" s="49"/>
      <c r="F2581" s="49"/>
    </row>
    <row r="2582" spans="1:7" ht="28.5" x14ac:dyDescent="0.2">
      <c r="A2582" s="46" t="s">
        <v>15409</v>
      </c>
      <c r="B2582" s="47" t="s">
        <v>15410</v>
      </c>
      <c r="C2582" s="48" t="s">
        <v>19</v>
      </c>
      <c r="D2582" s="49">
        <v>48.39</v>
      </c>
      <c r="E2582" s="49">
        <v>78.540000000000006</v>
      </c>
      <c r="F2582" s="49">
        <v>126.93</v>
      </c>
      <c r="G2582" s="26">
        <v>15</v>
      </c>
    </row>
    <row r="2583" spans="1:7" ht="28.5" x14ac:dyDescent="0.2">
      <c r="A2583" s="46" t="s">
        <v>15411</v>
      </c>
      <c r="B2583" s="47" t="s">
        <v>15412</v>
      </c>
      <c r="C2583" s="48" t="s">
        <v>19</v>
      </c>
      <c r="D2583" s="49">
        <v>665.48</v>
      </c>
      <c r="E2583" s="49">
        <v>78.540000000000006</v>
      </c>
      <c r="F2583" s="49">
        <v>744.02</v>
      </c>
      <c r="G2583" s="26">
        <v>15</v>
      </c>
    </row>
    <row r="2584" spans="1:7" ht="28.5" x14ac:dyDescent="0.2">
      <c r="A2584" s="46" t="s">
        <v>15413</v>
      </c>
      <c r="B2584" s="47" t="s">
        <v>15414</v>
      </c>
      <c r="C2584" s="48" t="s">
        <v>19</v>
      </c>
      <c r="D2584" s="49">
        <v>503.75</v>
      </c>
      <c r="E2584" s="49">
        <v>78.540000000000006</v>
      </c>
      <c r="F2584" s="49">
        <v>582.29</v>
      </c>
      <c r="G2584" s="26">
        <v>15</v>
      </c>
    </row>
    <row r="2585" spans="1:7" ht="28.5" x14ac:dyDescent="0.2">
      <c r="A2585" s="46" t="s">
        <v>15415</v>
      </c>
      <c r="B2585" s="47" t="s">
        <v>15416</v>
      </c>
      <c r="C2585" s="48" t="s">
        <v>19</v>
      </c>
      <c r="D2585" s="49">
        <v>2023.66</v>
      </c>
      <c r="E2585" s="49">
        <v>340.98</v>
      </c>
      <c r="F2585" s="49">
        <v>2364.64</v>
      </c>
      <c r="G2585" s="26">
        <v>15</v>
      </c>
    </row>
    <row r="2586" spans="1:7" ht="28.5" x14ac:dyDescent="0.2">
      <c r="A2586" s="46" t="s">
        <v>15417</v>
      </c>
      <c r="B2586" s="47" t="s">
        <v>15418</v>
      </c>
      <c r="C2586" s="48" t="s">
        <v>19</v>
      </c>
      <c r="D2586" s="49">
        <v>2391.11</v>
      </c>
      <c r="E2586" s="49">
        <v>126.15</v>
      </c>
      <c r="F2586" s="49">
        <v>2517.2600000000002</v>
      </c>
      <c r="G2586" s="26">
        <v>15</v>
      </c>
    </row>
    <row r="2587" spans="1:7" ht="28.5" x14ac:dyDescent="0.2">
      <c r="A2587" s="46" t="s">
        <v>15419</v>
      </c>
      <c r="B2587" s="47" t="s">
        <v>15420</v>
      </c>
      <c r="C2587" s="48" t="s">
        <v>19</v>
      </c>
      <c r="D2587" s="49">
        <v>2006.15</v>
      </c>
      <c r="E2587" s="49">
        <v>126.15</v>
      </c>
      <c r="F2587" s="49">
        <v>2132.3000000000002</v>
      </c>
      <c r="G2587" s="26">
        <v>15</v>
      </c>
    </row>
    <row r="2588" spans="1:7" ht="28.5" x14ac:dyDescent="0.2">
      <c r="A2588" s="46" t="s">
        <v>15421</v>
      </c>
      <c r="B2588" s="47" t="s">
        <v>15422</v>
      </c>
      <c r="C2588" s="48" t="s">
        <v>19</v>
      </c>
      <c r="D2588" s="49">
        <v>620.37</v>
      </c>
      <c r="E2588" s="49">
        <v>81.34</v>
      </c>
      <c r="F2588" s="49">
        <v>701.71</v>
      </c>
      <c r="G2588" s="26">
        <v>15</v>
      </c>
    </row>
    <row r="2589" spans="1:7" ht="28.5" x14ac:dyDescent="0.2">
      <c r="A2589" s="46" t="s">
        <v>15423</v>
      </c>
      <c r="B2589" s="47" t="s">
        <v>15424</v>
      </c>
      <c r="C2589" s="48" t="s">
        <v>19</v>
      </c>
      <c r="D2589" s="49">
        <v>654.82000000000005</v>
      </c>
      <c r="E2589" s="49">
        <v>81.34</v>
      </c>
      <c r="F2589" s="49">
        <v>736.16</v>
      </c>
      <c r="G2589" s="26">
        <v>15</v>
      </c>
    </row>
    <row r="2590" spans="1:7" ht="28.5" x14ac:dyDescent="0.2">
      <c r="A2590" s="46" t="s">
        <v>15425</v>
      </c>
      <c r="B2590" s="47" t="s">
        <v>15426</v>
      </c>
      <c r="C2590" s="48" t="s">
        <v>19</v>
      </c>
      <c r="D2590" s="49">
        <v>1519.58</v>
      </c>
      <c r="E2590" s="49">
        <v>126.15</v>
      </c>
      <c r="F2590" s="49">
        <v>1645.73</v>
      </c>
      <c r="G2590" s="26">
        <v>15</v>
      </c>
    </row>
    <row r="2591" spans="1:7" ht="28.5" x14ac:dyDescent="0.2">
      <c r="A2591" s="46" t="s">
        <v>15427</v>
      </c>
      <c r="B2591" s="47" t="s">
        <v>15428</v>
      </c>
      <c r="C2591" s="48" t="s">
        <v>19</v>
      </c>
      <c r="D2591" s="49">
        <v>1431.6</v>
      </c>
      <c r="E2591" s="49">
        <v>564.57000000000005</v>
      </c>
      <c r="F2591" s="49">
        <v>1996.17</v>
      </c>
      <c r="G2591" s="26">
        <v>15</v>
      </c>
    </row>
    <row r="2592" spans="1:7" ht="28.5" x14ac:dyDescent="0.2">
      <c r="A2592" s="46" t="s">
        <v>15429</v>
      </c>
      <c r="B2592" s="47" t="s">
        <v>15430</v>
      </c>
      <c r="C2592" s="48" t="s">
        <v>19</v>
      </c>
      <c r="D2592" s="49">
        <v>1020.8</v>
      </c>
      <c r="E2592" s="49">
        <v>126.15</v>
      </c>
      <c r="F2592" s="49">
        <v>1146.95</v>
      </c>
      <c r="G2592" s="26">
        <v>15</v>
      </c>
    </row>
    <row r="2593" spans="1:7" x14ac:dyDescent="0.2">
      <c r="A2593" s="46" t="s">
        <v>15431</v>
      </c>
      <c r="B2593" s="47" t="s">
        <v>15432</v>
      </c>
      <c r="C2593" s="48"/>
      <c r="D2593" s="49"/>
      <c r="E2593" s="49"/>
      <c r="F2593" s="49"/>
    </row>
    <row r="2594" spans="1:7" ht="28.5" x14ac:dyDescent="0.2">
      <c r="A2594" s="46" t="s">
        <v>15433</v>
      </c>
      <c r="B2594" s="47" t="s">
        <v>15434</v>
      </c>
      <c r="C2594" s="48" t="s">
        <v>19</v>
      </c>
      <c r="D2594" s="49">
        <v>489.52</v>
      </c>
      <c r="E2594" s="49">
        <v>39.270000000000003</v>
      </c>
      <c r="F2594" s="49">
        <v>528.79</v>
      </c>
      <c r="G2594" s="26">
        <v>15</v>
      </c>
    </row>
    <row r="2595" spans="1:7" ht="28.5" x14ac:dyDescent="0.2">
      <c r="A2595" s="46" t="s">
        <v>15435</v>
      </c>
      <c r="B2595" s="47" t="s">
        <v>15436</v>
      </c>
      <c r="C2595" s="48" t="s">
        <v>19</v>
      </c>
      <c r="D2595" s="49">
        <v>113.13</v>
      </c>
      <c r="E2595" s="49">
        <v>16.75</v>
      </c>
      <c r="F2595" s="49">
        <v>129.88</v>
      </c>
      <c r="G2595" s="26">
        <v>15</v>
      </c>
    </row>
    <row r="2596" spans="1:7" ht="28.5" x14ac:dyDescent="0.2">
      <c r="A2596" s="46" t="s">
        <v>15437</v>
      </c>
      <c r="B2596" s="47" t="s">
        <v>15438</v>
      </c>
      <c r="C2596" s="48" t="s">
        <v>19</v>
      </c>
      <c r="D2596" s="49">
        <v>34.21</v>
      </c>
      <c r="E2596" s="49">
        <v>16.75</v>
      </c>
      <c r="F2596" s="49">
        <v>50.96</v>
      </c>
      <c r="G2596" s="26">
        <v>15</v>
      </c>
    </row>
    <row r="2597" spans="1:7" ht="28.5" x14ac:dyDescent="0.2">
      <c r="A2597" s="46" t="s">
        <v>15439</v>
      </c>
      <c r="B2597" s="47" t="s">
        <v>15440</v>
      </c>
      <c r="C2597" s="48" t="s">
        <v>19</v>
      </c>
      <c r="D2597" s="49">
        <v>384.24</v>
      </c>
      <c r="E2597" s="49">
        <v>39.270000000000003</v>
      </c>
      <c r="F2597" s="49">
        <v>423.51</v>
      </c>
      <c r="G2597" s="26">
        <v>15</v>
      </c>
    </row>
    <row r="2598" spans="1:7" ht="28.5" x14ac:dyDescent="0.2">
      <c r="A2598" s="46" t="s">
        <v>15441</v>
      </c>
      <c r="B2598" s="47" t="s">
        <v>15442</v>
      </c>
      <c r="C2598" s="48" t="s">
        <v>19</v>
      </c>
      <c r="D2598" s="49">
        <v>362.85</v>
      </c>
      <c r="E2598" s="49">
        <v>39.270000000000003</v>
      </c>
      <c r="F2598" s="49">
        <v>402.12</v>
      </c>
      <c r="G2598" s="26">
        <v>15</v>
      </c>
    </row>
    <row r="2599" spans="1:7" ht="28.5" x14ac:dyDescent="0.2">
      <c r="A2599" s="46" t="s">
        <v>15443</v>
      </c>
      <c r="B2599" s="47" t="s">
        <v>15444</v>
      </c>
      <c r="C2599" s="48" t="s">
        <v>19</v>
      </c>
      <c r="D2599" s="49">
        <v>114.97</v>
      </c>
      <c r="E2599" s="49">
        <v>27.92</v>
      </c>
      <c r="F2599" s="49">
        <v>142.88999999999999</v>
      </c>
      <c r="G2599" s="26">
        <v>15</v>
      </c>
    </row>
    <row r="2600" spans="1:7" ht="28.5" x14ac:dyDescent="0.2">
      <c r="A2600" s="46" t="s">
        <v>15445</v>
      </c>
      <c r="B2600" s="47" t="s">
        <v>15446</v>
      </c>
      <c r="C2600" s="48" t="s">
        <v>19</v>
      </c>
      <c r="D2600" s="49">
        <v>235.62</v>
      </c>
      <c r="E2600" s="49">
        <v>39.270000000000003</v>
      </c>
      <c r="F2600" s="49">
        <v>274.89</v>
      </c>
      <c r="G2600" s="26">
        <v>15</v>
      </c>
    </row>
    <row r="2601" spans="1:7" ht="28.5" x14ac:dyDescent="0.2">
      <c r="A2601" s="46" t="s">
        <v>15447</v>
      </c>
      <c r="B2601" s="47" t="s">
        <v>15448</v>
      </c>
      <c r="C2601" s="48" t="s">
        <v>19</v>
      </c>
      <c r="D2601" s="49">
        <v>68.69</v>
      </c>
      <c r="E2601" s="49">
        <v>16.75</v>
      </c>
      <c r="F2601" s="49">
        <v>85.44</v>
      </c>
      <c r="G2601" s="26">
        <v>15</v>
      </c>
    </row>
    <row r="2602" spans="1:7" ht="28.5" x14ac:dyDescent="0.2">
      <c r="A2602" s="46" t="s">
        <v>15449</v>
      </c>
      <c r="B2602" s="47" t="s">
        <v>15450</v>
      </c>
      <c r="C2602" s="48" t="s">
        <v>19</v>
      </c>
      <c r="D2602" s="49">
        <v>94.83</v>
      </c>
      <c r="E2602" s="49">
        <v>16.75</v>
      </c>
      <c r="F2602" s="49">
        <v>111.58</v>
      </c>
      <c r="G2602" s="26">
        <v>15</v>
      </c>
    </row>
    <row r="2603" spans="1:7" ht="42.75" x14ac:dyDescent="0.2">
      <c r="A2603" s="46" t="s">
        <v>15451</v>
      </c>
      <c r="B2603" s="47" t="s">
        <v>15452</v>
      </c>
      <c r="C2603" s="48" t="s">
        <v>19</v>
      </c>
      <c r="D2603" s="49">
        <v>7861.69</v>
      </c>
      <c r="E2603" s="49">
        <v>39.270000000000003</v>
      </c>
      <c r="F2603" s="49">
        <v>7900.96</v>
      </c>
      <c r="G2603" s="26">
        <v>15</v>
      </c>
    </row>
    <row r="2604" spans="1:7" ht="42.75" x14ac:dyDescent="0.2">
      <c r="A2604" s="46" t="s">
        <v>15453</v>
      </c>
      <c r="B2604" s="47" t="s">
        <v>15454</v>
      </c>
      <c r="C2604" s="48" t="s">
        <v>19</v>
      </c>
      <c r="D2604" s="49">
        <v>669.83</v>
      </c>
      <c r="E2604" s="49">
        <v>39.270000000000003</v>
      </c>
      <c r="F2604" s="49">
        <v>709.1</v>
      </c>
      <c r="G2604" s="26">
        <v>15</v>
      </c>
    </row>
    <row r="2605" spans="1:7" ht="28.5" x14ac:dyDescent="0.2">
      <c r="A2605" s="46" t="s">
        <v>15455</v>
      </c>
      <c r="B2605" s="47" t="s">
        <v>15456</v>
      </c>
      <c r="C2605" s="48" t="s">
        <v>19</v>
      </c>
      <c r="D2605" s="49">
        <v>612.9</v>
      </c>
      <c r="E2605" s="49">
        <v>39.270000000000003</v>
      </c>
      <c r="F2605" s="49">
        <v>652.16999999999996</v>
      </c>
      <c r="G2605" s="26">
        <v>15</v>
      </c>
    </row>
    <row r="2606" spans="1:7" ht="28.5" x14ac:dyDescent="0.2">
      <c r="A2606" s="46" t="s">
        <v>15457</v>
      </c>
      <c r="B2606" s="47" t="s">
        <v>15458</v>
      </c>
      <c r="C2606" s="48" t="s">
        <v>19</v>
      </c>
      <c r="D2606" s="49">
        <v>984.82</v>
      </c>
      <c r="E2606" s="49">
        <v>39.270000000000003</v>
      </c>
      <c r="F2606" s="49">
        <v>1024.0899999999999</v>
      </c>
      <c r="G2606" s="26">
        <v>15</v>
      </c>
    </row>
    <row r="2607" spans="1:7" ht="42.75" x14ac:dyDescent="0.2">
      <c r="A2607" s="46" t="s">
        <v>15459</v>
      </c>
      <c r="B2607" s="47" t="s">
        <v>15460</v>
      </c>
      <c r="C2607" s="48" t="s">
        <v>19</v>
      </c>
      <c r="D2607" s="49">
        <v>323.14</v>
      </c>
      <c r="E2607" s="49">
        <v>39.270000000000003</v>
      </c>
      <c r="F2607" s="49">
        <v>362.41</v>
      </c>
      <c r="G2607" s="26">
        <v>15</v>
      </c>
    </row>
    <row r="2608" spans="1:7" ht="28.5" x14ac:dyDescent="0.2">
      <c r="A2608" s="46" t="s">
        <v>15461</v>
      </c>
      <c r="B2608" s="47" t="s">
        <v>15462</v>
      </c>
      <c r="C2608" s="48" t="s">
        <v>19</v>
      </c>
      <c r="D2608" s="49">
        <v>62.07</v>
      </c>
      <c r="E2608" s="49">
        <v>39.270000000000003</v>
      </c>
      <c r="F2608" s="49">
        <v>101.34</v>
      </c>
      <c r="G2608" s="26">
        <v>15</v>
      </c>
    </row>
    <row r="2609" spans="1:7" ht="42.75" x14ac:dyDescent="0.2">
      <c r="A2609" s="46" t="s">
        <v>15463</v>
      </c>
      <c r="B2609" s="47" t="s">
        <v>15464</v>
      </c>
      <c r="C2609" s="48" t="s">
        <v>19</v>
      </c>
      <c r="D2609" s="49">
        <v>414.14</v>
      </c>
      <c r="E2609" s="49">
        <v>39.270000000000003</v>
      </c>
      <c r="F2609" s="49">
        <v>453.41</v>
      </c>
      <c r="G2609" s="26">
        <v>15</v>
      </c>
    </row>
    <row r="2610" spans="1:7" x14ac:dyDescent="0.2">
      <c r="A2610" s="46" t="s">
        <v>15465</v>
      </c>
      <c r="B2610" s="47" t="s">
        <v>15466</v>
      </c>
      <c r="C2610" s="48"/>
      <c r="D2610" s="49"/>
      <c r="E2610" s="49"/>
      <c r="F2610" s="49"/>
    </row>
    <row r="2611" spans="1:7" ht="28.5" x14ac:dyDescent="0.2">
      <c r="A2611" s="46" t="s">
        <v>15467</v>
      </c>
      <c r="B2611" s="47" t="s">
        <v>15468</v>
      </c>
      <c r="C2611" s="48" t="s">
        <v>19</v>
      </c>
      <c r="D2611" s="49">
        <v>964.71</v>
      </c>
      <c r="E2611" s="49">
        <v>27.92</v>
      </c>
      <c r="F2611" s="49">
        <v>992.63</v>
      </c>
      <c r="G2611" s="26">
        <v>15</v>
      </c>
    </row>
    <row r="2612" spans="1:7" x14ac:dyDescent="0.2">
      <c r="A2612" s="46" t="s">
        <v>15469</v>
      </c>
      <c r="B2612" s="47" t="s">
        <v>15470</v>
      </c>
      <c r="C2612" s="48"/>
      <c r="D2612" s="49"/>
      <c r="E2612" s="49"/>
      <c r="F2612" s="49"/>
    </row>
    <row r="2613" spans="1:7" ht="42.75" x14ac:dyDescent="0.2">
      <c r="A2613" s="46" t="s">
        <v>15471</v>
      </c>
      <c r="B2613" s="47" t="s">
        <v>15472</v>
      </c>
      <c r="C2613" s="48" t="s">
        <v>19</v>
      </c>
      <c r="D2613" s="49">
        <v>236.36</v>
      </c>
      <c r="E2613" s="49">
        <v>22.33</v>
      </c>
      <c r="F2613" s="49">
        <v>258.69</v>
      </c>
      <c r="G2613" s="26">
        <v>15</v>
      </c>
    </row>
    <row r="2614" spans="1:7" ht="28.5" x14ac:dyDescent="0.2">
      <c r="A2614" s="46" t="s">
        <v>15473</v>
      </c>
      <c r="B2614" s="47" t="s">
        <v>15474</v>
      </c>
      <c r="C2614" s="48" t="s">
        <v>19</v>
      </c>
      <c r="D2614" s="49">
        <v>274.39999999999998</v>
      </c>
      <c r="E2614" s="49">
        <v>22.33</v>
      </c>
      <c r="F2614" s="49">
        <v>296.73</v>
      </c>
      <c r="G2614" s="26">
        <v>15</v>
      </c>
    </row>
    <row r="2615" spans="1:7" ht="28.5" x14ac:dyDescent="0.2">
      <c r="A2615" s="46" t="s">
        <v>15475</v>
      </c>
      <c r="B2615" s="47" t="s">
        <v>15476</v>
      </c>
      <c r="C2615" s="48" t="s">
        <v>19</v>
      </c>
      <c r="D2615" s="49">
        <v>159.51</v>
      </c>
      <c r="E2615" s="49">
        <v>22.33</v>
      </c>
      <c r="F2615" s="49">
        <v>181.84</v>
      </c>
      <c r="G2615" s="26">
        <v>15</v>
      </c>
    </row>
    <row r="2616" spans="1:7" x14ac:dyDescent="0.2">
      <c r="A2616" s="46" t="s">
        <v>15477</v>
      </c>
      <c r="B2616" s="47" t="s">
        <v>15478</v>
      </c>
      <c r="C2616" s="48"/>
      <c r="D2616" s="49"/>
      <c r="E2616" s="49"/>
      <c r="F2616" s="49"/>
    </row>
    <row r="2617" spans="1:7" ht="42.75" x14ac:dyDescent="0.2">
      <c r="A2617" s="46" t="s">
        <v>15479</v>
      </c>
      <c r="B2617" s="47" t="s">
        <v>15480</v>
      </c>
      <c r="C2617" s="48" t="s">
        <v>19</v>
      </c>
      <c r="D2617" s="49">
        <v>153.58000000000001</v>
      </c>
      <c r="E2617" s="49">
        <v>22.33</v>
      </c>
      <c r="F2617" s="49">
        <v>175.91</v>
      </c>
      <c r="G2617" s="26">
        <v>15</v>
      </c>
    </row>
    <row r="2618" spans="1:7" ht="28.5" x14ac:dyDescent="0.2">
      <c r="A2618" s="46" t="s">
        <v>15481</v>
      </c>
      <c r="B2618" s="47" t="s">
        <v>15482</v>
      </c>
      <c r="C2618" s="48" t="s">
        <v>19</v>
      </c>
      <c r="D2618" s="49">
        <v>48.91</v>
      </c>
      <c r="E2618" s="49">
        <v>22.33</v>
      </c>
      <c r="F2618" s="49">
        <v>71.239999999999995</v>
      </c>
      <c r="G2618" s="26">
        <v>15</v>
      </c>
    </row>
    <row r="2619" spans="1:7" ht="42.75" x14ac:dyDescent="0.2">
      <c r="A2619" s="46" t="s">
        <v>15483</v>
      </c>
      <c r="B2619" s="47" t="s">
        <v>15484</v>
      </c>
      <c r="C2619" s="48" t="s">
        <v>19</v>
      </c>
      <c r="D2619" s="49">
        <v>134.82</v>
      </c>
      <c r="E2619" s="49">
        <v>22.33</v>
      </c>
      <c r="F2619" s="49">
        <v>157.15</v>
      </c>
      <c r="G2619" s="26">
        <v>15</v>
      </c>
    </row>
    <row r="2620" spans="1:7" ht="42.75" x14ac:dyDescent="0.2">
      <c r="A2620" s="46" t="s">
        <v>15485</v>
      </c>
      <c r="B2620" s="47" t="s">
        <v>15486</v>
      </c>
      <c r="C2620" s="48" t="s">
        <v>19</v>
      </c>
      <c r="D2620" s="49">
        <v>88.94</v>
      </c>
      <c r="E2620" s="49">
        <v>27.92</v>
      </c>
      <c r="F2620" s="49">
        <v>116.86</v>
      </c>
      <c r="G2620" s="26">
        <v>15</v>
      </c>
    </row>
    <row r="2621" spans="1:7" ht="42.75" x14ac:dyDescent="0.2">
      <c r="A2621" s="46" t="s">
        <v>15487</v>
      </c>
      <c r="B2621" s="47" t="s">
        <v>15488</v>
      </c>
      <c r="C2621" s="48" t="s">
        <v>19</v>
      </c>
      <c r="D2621" s="49">
        <v>124.15</v>
      </c>
      <c r="E2621" s="49">
        <v>22.33</v>
      </c>
      <c r="F2621" s="49">
        <v>146.47999999999999</v>
      </c>
      <c r="G2621" s="26">
        <v>15</v>
      </c>
    </row>
    <row r="2622" spans="1:7" ht="42.75" x14ac:dyDescent="0.2">
      <c r="A2622" s="46" t="s">
        <v>15489</v>
      </c>
      <c r="B2622" s="47" t="s">
        <v>15490</v>
      </c>
      <c r="C2622" s="48" t="s">
        <v>19</v>
      </c>
      <c r="D2622" s="49">
        <v>176.49</v>
      </c>
      <c r="E2622" s="49">
        <v>22.33</v>
      </c>
      <c r="F2622" s="49">
        <v>198.82</v>
      </c>
      <c r="G2622" s="26">
        <v>15</v>
      </c>
    </row>
    <row r="2623" spans="1:7" ht="42.75" x14ac:dyDescent="0.2">
      <c r="A2623" s="46" t="s">
        <v>15491</v>
      </c>
      <c r="B2623" s="47" t="s">
        <v>15492</v>
      </c>
      <c r="C2623" s="48" t="s">
        <v>19</v>
      </c>
      <c r="D2623" s="49">
        <v>119.69</v>
      </c>
      <c r="E2623" s="49">
        <v>16.75</v>
      </c>
      <c r="F2623" s="49">
        <v>136.44</v>
      </c>
      <c r="G2623" s="26">
        <v>15</v>
      </c>
    </row>
    <row r="2624" spans="1:7" ht="42.75" x14ac:dyDescent="0.2">
      <c r="A2624" s="46" t="s">
        <v>15493</v>
      </c>
      <c r="B2624" s="47" t="s">
        <v>15494</v>
      </c>
      <c r="C2624" s="48" t="s">
        <v>19</v>
      </c>
      <c r="D2624" s="49">
        <v>148.38</v>
      </c>
      <c r="E2624" s="49">
        <v>22.33</v>
      </c>
      <c r="F2624" s="49">
        <v>170.71</v>
      </c>
      <c r="G2624" s="26">
        <v>15</v>
      </c>
    </row>
    <row r="2625" spans="1:7" ht="42.75" x14ac:dyDescent="0.2">
      <c r="A2625" s="46" t="s">
        <v>15495</v>
      </c>
      <c r="B2625" s="47" t="s">
        <v>15496</v>
      </c>
      <c r="C2625" s="48" t="s">
        <v>19</v>
      </c>
      <c r="D2625" s="49">
        <v>85.85</v>
      </c>
      <c r="E2625" s="49">
        <v>27.92</v>
      </c>
      <c r="F2625" s="49">
        <v>113.77</v>
      </c>
      <c r="G2625" s="26">
        <v>15</v>
      </c>
    </row>
    <row r="2626" spans="1:7" ht="28.5" x14ac:dyDescent="0.2">
      <c r="A2626" s="46" t="s">
        <v>15497</v>
      </c>
      <c r="B2626" s="47" t="s">
        <v>15498</v>
      </c>
      <c r="C2626" s="48" t="s">
        <v>19</v>
      </c>
      <c r="D2626" s="49">
        <v>118.37</v>
      </c>
      <c r="E2626" s="49">
        <v>27.92</v>
      </c>
      <c r="F2626" s="49">
        <v>146.29</v>
      </c>
      <c r="G2626" s="26">
        <v>15</v>
      </c>
    </row>
    <row r="2627" spans="1:7" ht="42.75" x14ac:dyDescent="0.2">
      <c r="A2627" s="46" t="s">
        <v>15499</v>
      </c>
      <c r="B2627" s="47" t="s">
        <v>15500</v>
      </c>
      <c r="C2627" s="48" t="s">
        <v>19</v>
      </c>
      <c r="D2627" s="49">
        <v>211.19</v>
      </c>
      <c r="E2627" s="49">
        <v>27.92</v>
      </c>
      <c r="F2627" s="49">
        <v>239.11</v>
      </c>
      <c r="G2627" s="26">
        <v>15</v>
      </c>
    </row>
    <row r="2628" spans="1:7" ht="42.75" x14ac:dyDescent="0.2">
      <c r="A2628" s="46" t="s">
        <v>15501</v>
      </c>
      <c r="B2628" s="47" t="s">
        <v>15502</v>
      </c>
      <c r="C2628" s="48" t="s">
        <v>19</v>
      </c>
      <c r="D2628" s="49">
        <v>143.77000000000001</v>
      </c>
      <c r="E2628" s="49">
        <v>27.92</v>
      </c>
      <c r="F2628" s="49">
        <v>171.69</v>
      </c>
      <c r="G2628" s="26">
        <v>15</v>
      </c>
    </row>
    <row r="2629" spans="1:7" ht="28.5" x14ac:dyDescent="0.2">
      <c r="A2629" s="46" t="s">
        <v>15503</v>
      </c>
      <c r="B2629" s="47" t="s">
        <v>15504</v>
      </c>
      <c r="C2629" s="48" t="s">
        <v>19</v>
      </c>
      <c r="D2629" s="49">
        <v>71.94</v>
      </c>
      <c r="E2629" s="49">
        <v>27.92</v>
      </c>
      <c r="F2629" s="49">
        <v>99.86</v>
      </c>
      <c r="G2629" s="26">
        <v>15</v>
      </c>
    </row>
    <row r="2630" spans="1:7" ht="42.75" x14ac:dyDescent="0.2">
      <c r="A2630" s="46" t="s">
        <v>15505</v>
      </c>
      <c r="B2630" s="47" t="s">
        <v>15506</v>
      </c>
      <c r="C2630" s="48" t="s">
        <v>19</v>
      </c>
      <c r="D2630" s="49">
        <v>62.38</v>
      </c>
      <c r="E2630" s="49">
        <v>22.33</v>
      </c>
      <c r="F2630" s="49">
        <v>84.71</v>
      </c>
      <c r="G2630" s="26">
        <v>15</v>
      </c>
    </row>
    <row r="2631" spans="1:7" ht="28.5" x14ac:dyDescent="0.2">
      <c r="A2631" s="46" t="s">
        <v>15507</v>
      </c>
      <c r="B2631" s="47" t="s">
        <v>15508</v>
      </c>
      <c r="C2631" s="48" t="s">
        <v>19</v>
      </c>
      <c r="D2631" s="49">
        <v>100.81</v>
      </c>
      <c r="E2631" s="49">
        <v>22.33</v>
      </c>
      <c r="F2631" s="49">
        <v>123.14</v>
      </c>
      <c r="G2631" s="26">
        <v>15</v>
      </c>
    </row>
    <row r="2632" spans="1:7" ht="42.75" x14ac:dyDescent="0.2">
      <c r="A2632" s="46" t="s">
        <v>15509</v>
      </c>
      <c r="B2632" s="47" t="s">
        <v>15510</v>
      </c>
      <c r="C2632" s="48" t="s">
        <v>19</v>
      </c>
      <c r="D2632" s="49">
        <v>84.81</v>
      </c>
      <c r="E2632" s="49">
        <v>22.33</v>
      </c>
      <c r="F2632" s="49">
        <v>107.14</v>
      </c>
      <c r="G2632" s="26">
        <v>15</v>
      </c>
    </row>
    <row r="2633" spans="1:7" ht="28.5" x14ac:dyDescent="0.2">
      <c r="A2633" s="46" t="s">
        <v>15511</v>
      </c>
      <c r="B2633" s="47" t="s">
        <v>15512</v>
      </c>
      <c r="C2633" s="48" t="s">
        <v>19</v>
      </c>
      <c r="D2633" s="49">
        <v>115.42</v>
      </c>
      <c r="E2633" s="49">
        <v>22.33</v>
      </c>
      <c r="F2633" s="49">
        <v>137.75</v>
      </c>
      <c r="G2633" s="26">
        <v>15</v>
      </c>
    </row>
    <row r="2634" spans="1:7" x14ac:dyDescent="0.2">
      <c r="A2634" s="46" t="s">
        <v>15513</v>
      </c>
      <c r="B2634" s="47" t="s">
        <v>15514</v>
      </c>
      <c r="C2634" s="48"/>
      <c r="D2634" s="49"/>
      <c r="E2634" s="49"/>
      <c r="F2634" s="49"/>
    </row>
    <row r="2635" spans="1:7" ht="28.5" x14ac:dyDescent="0.2">
      <c r="A2635" s="46" t="s">
        <v>15515</v>
      </c>
      <c r="B2635" s="47" t="s">
        <v>15516</v>
      </c>
      <c r="C2635" s="48" t="s">
        <v>19</v>
      </c>
      <c r="D2635" s="49">
        <v>43.67</v>
      </c>
      <c r="E2635" s="49">
        <v>16.75</v>
      </c>
      <c r="F2635" s="49">
        <v>60.42</v>
      </c>
      <c r="G2635" s="26">
        <v>15</v>
      </c>
    </row>
    <row r="2636" spans="1:7" x14ac:dyDescent="0.2">
      <c r="A2636" s="46" t="s">
        <v>15517</v>
      </c>
      <c r="B2636" s="47" t="s">
        <v>15518</v>
      </c>
      <c r="C2636" s="48"/>
      <c r="D2636" s="49"/>
      <c r="E2636" s="49"/>
      <c r="F2636" s="49"/>
    </row>
    <row r="2637" spans="1:7" ht="28.5" x14ac:dyDescent="0.2">
      <c r="A2637" s="46" t="s">
        <v>15519</v>
      </c>
      <c r="B2637" s="47" t="s">
        <v>15520</v>
      </c>
      <c r="C2637" s="48" t="s">
        <v>19</v>
      </c>
      <c r="D2637" s="49">
        <v>0.48</v>
      </c>
      <c r="E2637" s="49">
        <v>22.33</v>
      </c>
      <c r="F2637" s="49">
        <v>22.81</v>
      </c>
      <c r="G2637" s="26">
        <v>15</v>
      </c>
    </row>
    <row r="2638" spans="1:7" ht="28.5" x14ac:dyDescent="0.2">
      <c r="A2638" s="46" t="s">
        <v>15521</v>
      </c>
      <c r="B2638" s="47" t="s">
        <v>15522</v>
      </c>
      <c r="C2638" s="48" t="s">
        <v>19</v>
      </c>
      <c r="D2638" s="49">
        <v>7.44</v>
      </c>
      <c r="E2638" s="49">
        <v>4.54</v>
      </c>
      <c r="F2638" s="49">
        <v>11.98</v>
      </c>
      <c r="G2638" s="26">
        <v>15</v>
      </c>
    </row>
    <row r="2639" spans="1:7" x14ac:dyDescent="0.2">
      <c r="A2639" s="46" t="s">
        <v>15523</v>
      </c>
      <c r="B2639" s="47" t="s">
        <v>15524</v>
      </c>
      <c r="C2639" s="48" t="s">
        <v>19</v>
      </c>
      <c r="D2639" s="49"/>
      <c r="E2639" s="49">
        <v>22.33</v>
      </c>
      <c r="F2639" s="49">
        <v>22.33</v>
      </c>
      <c r="G2639" s="26">
        <v>15</v>
      </c>
    </row>
    <row r="2640" spans="1:7" x14ac:dyDescent="0.2">
      <c r="A2640" s="46" t="s">
        <v>15525</v>
      </c>
      <c r="B2640" s="47" t="s">
        <v>15526</v>
      </c>
      <c r="C2640" s="48" t="s">
        <v>19</v>
      </c>
      <c r="D2640" s="49"/>
      <c r="E2640" s="49">
        <v>4.54</v>
      </c>
      <c r="F2640" s="49">
        <v>4.54</v>
      </c>
      <c r="G2640" s="26">
        <v>15</v>
      </c>
    </row>
    <row r="2641" spans="1:7" x14ac:dyDescent="0.2">
      <c r="A2641" s="46" t="s">
        <v>15527</v>
      </c>
      <c r="B2641" s="47" t="s">
        <v>15528</v>
      </c>
      <c r="C2641" s="48"/>
      <c r="D2641" s="49"/>
      <c r="E2641" s="49"/>
      <c r="F2641" s="49"/>
    </row>
    <row r="2642" spans="1:7" ht="42.75" x14ac:dyDescent="0.2">
      <c r="A2642" s="46" t="s">
        <v>15529</v>
      </c>
      <c r="B2642" s="47" t="s">
        <v>15530</v>
      </c>
      <c r="C2642" s="48" t="s">
        <v>19</v>
      </c>
      <c r="D2642" s="49">
        <v>334.87</v>
      </c>
      <c r="E2642" s="49">
        <v>22.33</v>
      </c>
      <c r="F2642" s="49">
        <v>357.2</v>
      </c>
      <c r="G2642" s="26">
        <v>15</v>
      </c>
    </row>
    <row r="2643" spans="1:7" ht="42.75" x14ac:dyDescent="0.2">
      <c r="A2643" s="46" t="s">
        <v>15531</v>
      </c>
      <c r="B2643" s="47" t="s">
        <v>15532</v>
      </c>
      <c r="C2643" s="48" t="s">
        <v>19</v>
      </c>
      <c r="D2643" s="49">
        <v>211.3</v>
      </c>
      <c r="E2643" s="49">
        <v>16.75</v>
      </c>
      <c r="F2643" s="49">
        <v>228.05</v>
      </c>
      <c r="G2643" s="26">
        <v>15</v>
      </c>
    </row>
    <row r="2644" spans="1:7" ht="42.75" x14ac:dyDescent="0.2">
      <c r="A2644" s="46" t="s">
        <v>15533</v>
      </c>
      <c r="B2644" s="47" t="s">
        <v>15534</v>
      </c>
      <c r="C2644" s="48" t="s">
        <v>19</v>
      </c>
      <c r="D2644" s="49">
        <v>152.35</v>
      </c>
      <c r="E2644" s="49">
        <v>22.33</v>
      </c>
      <c r="F2644" s="49">
        <v>174.68</v>
      </c>
      <c r="G2644" s="26">
        <v>15</v>
      </c>
    </row>
    <row r="2645" spans="1:7" ht="42.75" x14ac:dyDescent="0.2">
      <c r="A2645" s="46" t="s">
        <v>15535</v>
      </c>
      <c r="B2645" s="47" t="s">
        <v>15536</v>
      </c>
      <c r="C2645" s="48" t="s">
        <v>19</v>
      </c>
      <c r="D2645" s="49">
        <v>262.64999999999998</v>
      </c>
      <c r="E2645" s="49">
        <v>16.75</v>
      </c>
      <c r="F2645" s="49">
        <v>279.39999999999998</v>
      </c>
      <c r="G2645" s="26">
        <v>15</v>
      </c>
    </row>
    <row r="2646" spans="1:7" ht="28.5" x14ac:dyDescent="0.2">
      <c r="A2646" s="46" t="s">
        <v>15537</v>
      </c>
      <c r="B2646" s="47" t="s">
        <v>15538</v>
      </c>
      <c r="C2646" s="48" t="s">
        <v>19</v>
      </c>
      <c r="D2646" s="49">
        <v>78.67</v>
      </c>
      <c r="E2646" s="49">
        <v>27.92</v>
      </c>
      <c r="F2646" s="49">
        <v>106.59</v>
      </c>
      <c r="G2646" s="26">
        <v>15</v>
      </c>
    </row>
    <row r="2647" spans="1:7" x14ac:dyDescent="0.2">
      <c r="A2647" s="46" t="s">
        <v>15539</v>
      </c>
      <c r="B2647" s="47" t="s">
        <v>15540</v>
      </c>
      <c r="C2647" s="48"/>
      <c r="D2647" s="49"/>
      <c r="E2647" s="49"/>
      <c r="F2647" s="49"/>
    </row>
    <row r="2648" spans="1:7" x14ac:dyDescent="0.2">
      <c r="A2648" s="46" t="s">
        <v>15541</v>
      </c>
      <c r="B2648" s="47" t="s">
        <v>15542</v>
      </c>
      <c r="C2648" s="48"/>
      <c r="D2648" s="49"/>
      <c r="E2648" s="49"/>
      <c r="F2648" s="49"/>
    </row>
    <row r="2649" spans="1:7" ht="28.5" x14ac:dyDescent="0.2">
      <c r="A2649" s="46" t="s">
        <v>15543</v>
      </c>
      <c r="B2649" s="47" t="s">
        <v>15544</v>
      </c>
      <c r="C2649" s="48" t="s">
        <v>19</v>
      </c>
      <c r="D2649" s="49">
        <v>86.7</v>
      </c>
      <c r="E2649" s="49">
        <v>13.96</v>
      </c>
      <c r="F2649" s="49">
        <v>100.66</v>
      </c>
      <c r="G2649" s="26">
        <v>15</v>
      </c>
    </row>
    <row r="2650" spans="1:7" ht="28.5" x14ac:dyDescent="0.2">
      <c r="A2650" s="46" t="s">
        <v>15545</v>
      </c>
      <c r="B2650" s="47" t="s">
        <v>15546</v>
      </c>
      <c r="C2650" s="48" t="s">
        <v>19</v>
      </c>
      <c r="D2650" s="49">
        <v>90.35</v>
      </c>
      <c r="E2650" s="49">
        <v>13.96</v>
      </c>
      <c r="F2650" s="49">
        <v>104.31</v>
      </c>
      <c r="G2650" s="26">
        <v>15</v>
      </c>
    </row>
    <row r="2651" spans="1:7" x14ac:dyDescent="0.2">
      <c r="A2651" s="46" t="s">
        <v>15547</v>
      </c>
      <c r="B2651" s="47" t="s">
        <v>15548</v>
      </c>
      <c r="C2651" s="48" t="s">
        <v>19</v>
      </c>
      <c r="D2651" s="49">
        <v>71.099999999999994</v>
      </c>
      <c r="E2651" s="49">
        <v>13.96</v>
      </c>
      <c r="F2651" s="49">
        <v>85.06</v>
      </c>
      <c r="G2651" s="26">
        <v>15</v>
      </c>
    </row>
    <row r="2652" spans="1:7" x14ac:dyDescent="0.2">
      <c r="A2652" s="46" t="s">
        <v>15549</v>
      </c>
      <c r="B2652" s="47" t="s">
        <v>15550</v>
      </c>
      <c r="C2652" s="48" t="s">
        <v>19</v>
      </c>
      <c r="D2652" s="49">
        <v>47.01</v>
      </c>
      <c r="E2652" s="49">
        <v>13.96</v>
      </c>
      <c r="F2652" s="49">
        <v>60.97</v>
      </c>
      <c r="G2652" s="26">
        <v>15</v>
      </c>
    </row>
    <row r="2653" spans="1:7" x14ac:dyDescent="0.2">
      <c r="A2653" s="46" t="s">
        <v>15551</v>
      </c>
      <c r="B2653" s="47" t="s">
        <v>15552</v>
      </c>
      <c r="C2653" s="48" t="s">
        <v>19</v>
      </c>
      <c r="D2653" s="49">
        <v>4.22</v>
      </c>
      <c r="E2653" s="49">
        <v>13.96</v>
      </c>
      <c r="F2653" s="49">
        <v>18.18</v>
      </c>
      <c r="G2653" s="26">
        <v>15</v>
      </c>
    </row>
    <row r="2654" spans="1:7" ht="28.5" x14ac:dyDescent="0.2">
      <c r="A2654" s="46" t="s">
        <v>15553</v>
      </c>
      <c r="B2654" s="47" t="s">
        <v>15554</v>
      </c>
      <c r="C2654" s="48" t="s">
        <v>19</v>
      </c>
      <c r="D2654" s="49">
        <v>29.22</v>
      </c>
      <c r="E2654" s="49">
        <v>13.96</v>
      </c>
      <c r="F2654" s="49">
        <v>43.18</v>
      </c>
      <c r="G2654" s="26">
        <v>15</v>
      </c>
    </row>
    <row r="2655" spans="1:7" ht="28.5" x14ac:dyDescent="0.2">
      <c r="A2655" s="46" t="s">
        <v>15555</v>
      </c>
      <c r="B2655" s="47" t="s">
        <v>15556</v>
      </c>
      <c r="C2655" s="48" t="s">
        <v>19</v>
      </c>
      <c r="D2655" s="49">
        <v>9.27</v>
      </c>
      <c r="E2655" s="49">
        <v>13.96</v>
      </c>
      <c r="F2655" s="49">
        <v>23.23</v>
      </c>
      <c r="G2655" s="26">
        <v>15</v>
      </c>
    </row>
    <row r="2656" spans="1:7" ht="28.5" x14ac:dyDescent="0.2">
      <c r="A2656" s="46" t="s">
        <v>15557</v>
      </c>
      <c r="B2656" s="47" t="s">
        <v>15558</v>
      </c>
      <c r="C2656" s="48" t="s">
        <v>19</v>
      </c>
      <c r="D2656" s="49">
        <v>15.12</v>
      </c>
      <c r="E2656" s="49">
        <v>13.96</v>
      </c>
      <c r="F2656" s="49">
        <v>29.08</v>
      </c>
      <c r="G2656" s="26">
        <v>15</v>
      </c>
    </row>
    <row r="2657" spans="1:7" x14ac:dyDescent="0.2">
      <c r="A2657" s="46" t="s">
        <v>15559</v>
      </c>
      <c r="B2657" s="47" t="s">
        <v>15560</v>
      </c>
      <c r="C2657" s="48"/>
      <c r="D2657" s="49"/>
      <c r="E2657" s="49"/>
      <c r="F2657" s="49"/>
    </row>
    <row r="2658" spans="1:7" ht="28.5" x14ac:dyDescent="0.2">
      <c r="A2658" s="46" t="s">
        <v>15561</v>
      </c>
      <c r="B2658" s="47" t="s">
        <v>15562</v>
      </c>
      <c r="C2658" s="48" t="s">
        <v>19</v>
      </c>
      <c r="D2658" s="49">
        <v>6.19</v>
      </c>
      <c r="E2658" s="49">
        <v>13.96</v>
      </c>
      <c r="F2658" s="49">
        <v>20.149999999999999</v>
      </c>
      <c r="G2658" s="26">
        <v>15</v>
      </c>
    </row>
    <row r="2659" spans="1:7" x14ac:dyDescent="0.2">
      <c r="A2659" s="46" t="s">
        <v>15563</v>
      </c>
      <c r="B2659" s="47" t="s">
        <v>15564</v>
      </c>
      <c r="C2659" s="48" t="s">
        <v>19</v>
      </c>
      <c r="D2659" s="49">
        <v>17.36</v>
      </c>
      <c r="E2659" s="49">
        <v>13.96</v>
      </c>
      <c r="F2659" s="49">
        <v>31.32</v>
      </c>
      <c r="G2659" s="26">
        <v>15</v>
      </c>
    </row>
    <row r="2660" spans="1:7" ht="28.5" x14ac:dyDescent="0.2">
      <c r="A2660" s="46" t="s">
        <v>15565</v>
      </c>
      <c r="B2660" s="47" t="s">
        <v>15566</v>
      </c>
      <c r="C2660" s="48" t="s">
        <v>19</v>
      </c>
      <c r="D2660" s="49">
        <v>5.99</v>
      </c>
      <c r="E2660" s="49">
        <v>13.96</v>
      </c>
      <c r="F2660" s="49">
        <v>19.95</v>
      </c>
      <c r="G2660" s="26">
        <v>15</v>
      </c>
    </row>
    <row r="2661" spans="1:7" ht="28.5" x14ac:dyDescent="0.2">
      <c r="A2661" s="46" t="s">
        <v>15567</v>
      </c>
      <c r="B2661" s="47" t="s">
        <v>15568</v>
      </c>
      <c r="C2661" s="48" t="s">
        <v>19</v>
      </c>
      <c r="D2661" s="49">
        <v>9.0399999999999991</v>
      </c>
      <c r="E2661" s="49">
        <v>13.96</v>
      </c>
      <c r="F2661" s="49">
        <v>23</v>
      </c>
      <c r="G2661" s="26">
        <v>15</v>
      </c>
    </row>
    <row r="2662" spans="1:7" ht="28.5" x14ac:dyDescent="0.2">
      <c r="A2662" s="46" t="s">
        <v>15569</v>
      </c>
      <c r="B2662" s="47" t="s">
        <v>15570</v>
      </c>
      <c r="C2662" s="48" t="s">
        <v>19</v>
      </c>
      <c r="D2662" s="49">
        <v>14.81</v>
      </c>
      <c r="E2662" s="49">
        <v>13.96</v>
      </c>
      <c r="F2662" s="49">
        <v>28.77</v>
      </c>
      <c r="G2662" s="26">
        <v>15</v>
      </c>
    </row>
    <row r="2663" spans="1:7" ht="28.5" x14ac:dyDescent="0.2">
      <c r="A2663" s="46" t="s">
        <v>15571</v>
      </c>
      <c r="B2663" s="47" t="s">
        <v>15572</v>
      </c>
      <c r="C2663" s="48" t="s">
        <v>19</v>
      </c>
      <c r="D2663" s="49">
        <v>18.82</v>
      </c>
      <c r="E2663" s="49">
        <v>13.96</v>
      </c>
      <c r="F2663" s="49">
        <v>32.78</v>
      </c>
      <c r="G2663" s="26">
        <v>15</v>
      </c>
    </row>
    <row r="2664" spans="1:7" x14ac:dyDescent="0.2">
      <c r="A2664" s="46" t="s">
        <v>15573</v>
      </c>
      <c r="B2664" s="47" t="s">
        <v>15574</v>
      </c>
      <c r="C2664" s="48"/>
      <c r="D2664" s="49"/>
      <c r="E2664" s="49"/>
      <c r="F2664" s="49"/>
    </row>
    <row r="2665" spans="1:7" ht="28.5" x14ac:dyDescent="0.2">
      <c r="A2665" s="46" t="s">
        <v>15575</v>
      </c>
      <c r="B2665" s="47" t="s">
        <v>15576</v>
      </c>
      <c r="C2665" s="48" t="s">
        <v>19</v>
      </c>
      <c r="D2665" s="49">
        <v>11.31</v>
      </c>
      <c r="E2665" s="49">
        <v>13.96</v>
      </c>
      <c r="F2665" s="49">
        <v>25.27</v>
      </c>
      <c r="G2665" s="26">
        <v>15</v>
      </c>
    </row>
    <row r="2666" spans="1:7" ht="28.5" x14ac:dyDescent="0.2">
      <c r="A2666" s="46" t="s">
        <v>15577</v>
      </c>
      <c r="B2666" s="47" t="s">
        <v>15578</v>
      </c>
      <c r="C2666" s="48" t="s">
        <v>19</v>
      </c>
      <c r="D2666" s="49">
        <v>17.2</v>
      </c>
      <c r="E2666" s="49">
        <v>13.96</v>
      </c>
      <c r="F2666" s="49">
        <v>31.16</v>
      </c>
      <c r="G2666" s="26">
        <v>15</v>
      </c>
    </row>
    <row r="2667" spans="1:7" ht="28.5" x14ac:dyDescent="0.2">
      <c r="A2667" s="46" t="s">
        <v>15579</v>
      </c>
      <c r="B2667" s="47" t="s">
        <v>15580</v>
      </c>
      <c r="C2667" s="48" t="s">
        <v>19</v>
      </c>
      <c r="D2667" s="49">
        <v>15.34</v>
      </c>
      <c r="E2667" s="49">
        <v>13.96</v>
      </c>
      <c r="F2667" s="49">
        <v>29.3</v>
      </c>
      <c r="G2667" s="26">
        <v>15</v>
      </c>
    </row>
    <row r="2668" spans="1:7" ht="28.5" x14ac:dyDescent="0.2">
      <c r="A2668" s="46" t="s">
        <v>15581</v>
      </c>
      <c r="B2668" s="47" t="s">
        <v>15582</v>
      </c>
      <c r="C2668" s="48" t="s">
        <v>19</v>
      </c>
      <c r="D2668" s="49">
        <v>19.55</v>
      </c>
      <c r="E2668" s="49">
        <v>13.96</v>
      </c>
      <c r="F2668" s="49">
        <v>33.51</v>
      </c>
      <c r="G2668" s="26">
        <v>15</v>
      </c>
    </row>
    <row r="2669" spans="1:7" x14ac:dyDescent="0.2">
      <c r="A2669" s="46" t="s">
        <v>15583</v>
      </c>
      <c r="B2669" s="47" t="s">
        <v>15584</v>
      </c>
      <c r="C2669" s="48"/>
      <c r="D2669" s="49"/>
      <c r="E2669" s="49"/>
      <c r="F2669" s="49"/>
    </row>
    <row r="2670" spans="1:7" x14ac:dyDescent="0.2">
      <c r="A2670" s="46" t="s">
        <v>15585</v>
      </c>
      <c r="B2670" s="47" t="s">
        <v>15586</v>
      </c>
      <c r="C2670" s="48" t="s">
        <v>19</v>
      </c>
      <c r="D2670" s="49">
        <v>12.94</v>
      </c>
      <c r="E2670" s="49">
        <v>13.96</v>
      </c>
      <c r="F2670" s="49">
        <v>26.9</v>
      </c>
      <c r="G2670" s="26">
        <v>15</v>
      </c>
    </row>
    <row r="2671" spans="1:7" x14ac:dyDescent="0.2">
      <c r="A2671" s="46" t="s">
        <v>15587</v>
      </c>
      <c r="B2671" s="47" t="s">
        <v>15588</v>
      </c>
      <c r="C2671" s="48" t="s">
        <v>19</v>
      </c>
      <c r="D2671" s="49">
        <v>11.82</v>
      </c>
      <c r="E2671" s="49">
        <v>13.96</v>
      </c>
      <c r="F2671" s="49">
        <v>25.78</v>
      </c>
      <c r="G2671" s="26">
        <v>15</v>
      </c>
    </row>
    <row r="2672" spans="1:7" x14ac:dyDescent="0.2">
      <c r="A2672" s="46" t="s">
        <v>15589</v>
      </c>
      <c r="B2672" s="47" t="s">
        <v>15590</v>
      </c>
      <c r="C2672" s="48" t="s">
        <v>19</v>
      </c>
      <c r="D2672" s="49">
        <v>54.12</v>
      </c>
      <c r="E2672" s="49">
        <v>13.96</v>
      </c>
      <c r="F2672" s="49">
        <v>68.08</v>
      </c>
      <c r="G2672" s="26">
        <v>15</v>
      </c>
    </row>
    <row r="2673" spans="1:7" x14ac:dyDescent="0.2">
      <c r="A2673" s="46" t="s">
        <v>15591</v>
      </c>
      <c r="B2673" s="47" t="s">
        <v>15592</v>
      </c>
      <c r="C2673" s="48" t="s">
        <v>19</v>
      </c>
      <c r="D2673" s="49">
        <v>148.4</v>
      </c>
      <c r="E2673" s="49">
        <v>16.75</v>
      </c>
      <c r="F2673" s="49">
        <v>165.15</v>
      </c>
      <c r="G2673" s="26">
        <v>15</v>
      </c>
    </row>
    <row r="2674" spans="1:7" x14ac:dyDescent="0.2">
      <c r="A2674" s="46" t="s">
        <v>15593</v>
      </c>
      <c r="B2674" s="47" t="s">
        <v>15594</v>
      </c>
      <c r="C2674" s="48" t="s">
        <v>26</v>
      </c>
      <c r="D2674" s="49">
        <v>71.209999999999994</v>
      </c>
      <c r="E2674" s="49">
        <v>16.75</v>
      </c>
      <c r="F2674" s="49">
        <v>87.96</v>
      </c>
      <c r="G2674" s="26">
        <v>15</v>
      </c>
    </row>
    <row r="2675" spans="1:7" x14ac:dyDescent="0.2">
      <c r="A2675" s="46" t="s">
        <v>15595</v>
      </c>
      <c r="B2675" s="47" t="s">
        <v>15596</v>
      </c>
      <c r="C2675" s="48" t="s">
        <v>19</v>
      </c>
      <c r="D2675" s="49">
        <v>17.52</v>
      </c>
      <c r="E2675" s="49">
        <v>13.96</v>
      </c>
      <c r="F2675" s="49">
        <v>31.48</v>
      </c>
      <c r="G2675" s="26">
        <v>15</v>
      </c>
    </row>
    <row r="2676" spans="1:7" ht="28.5" x14ac:dyDescent="0.2">
      <c r="A2676" s="46" t="s">
        <v>15597</v>
      </c>
      <c r="B2676" s="47" t="s">
        <v>15598</v>
      </c>
      <c r="C2676" s="48" t="s">
        <v>19</v>
      </c>
      <c r="D2676" s="49">
        <v>30.14</v>
      </c>
      <c r="E2676" s="49">
        <v>13.96</v>
      </c>
      <c r="F2676" s="49">
        <v>44.1</v>
      </c>
      <c r="G2676" s="26">
        <v>15</v>
      </c>
    </row>
    <row r="2677" spans="1:7" x14ac:dyDescent="0.2">
      <c r="A2677" s="46" t="s">
        <v>15599</v>
      </c>
      <c r="B2677" s="47" t="s">
        <v>15600</v>
      </c>
      <c r="C2677" s="48"/>
      <c r="D2677" s="49"/>
      <c r="E2677" s="49"/>
      <c r="F2677" s="49"/>
    </row>
    <row r="2678" spans="1:7" x14ac:dyDescent="0.2">
      <c r="A2678" s="46" t="s">
        <v>15601</v>
      </c>
      <c r="B2678" s="47" t="s">
        <v>15602</v>
      </c>
      <c r="C2678" s="48" t="s">
        <v>19</v>
      </c>
      <c r="D2678" s="49">
        <v>37.43</v>
      </c>
      <c r="E2678" s="49">
        <v>13.96</v>
      </c>
      <c r="F2678" s="49">
        <v>51.39</v>
      </c>
      <c r="G2678" s="26">
        <v>15</v>
      </c>
    </row>
    <row r="2679" spans="1:7" ht="28.5" x14ac:dyDescent="0.2">
      <c r="A2679" s="46" t="s">
        <v>15603</v>
      </c>
      <c r="B2679" s="47" t="s">
        <v>15604</v>
      </c>
      <c r="C2679" s="48" t="s">
        <v>19</v>
      </c>
      <c r="D2679" s="49">
        <v>15.4</v>
      </c>
      <c r="E2679" s="49">
        <v>13.96</v>
      </c>
      <c r="F2679" s="49">
        <v>29.36</v>
      </c>
      <c r="G2679" s="26">
        <v>15</v>
      </c>
    </row>
    <row r="2680" spans="1:7" x14ac:dyDescent="0.2">
      <c r="A2680" s="46" t="s">
        <v>15605</v>
      </c>
      <c r="B2680" s="47" t="s">
        <v>15606</v>
      </c>
      <c r="C2680" s="48" t="s">
        <v>19</v>
      </c>
      <c r="D2680" s="49">
        <v>87.54</v>
      </c>
      <c r="E2680" s="49">
        <v>13.96</v>
      </c>
      <c r="F2680" s="49">
        <v>101.5</v>
      </c>
      <c r="G2680" s="26">
        <v>15</v>
      </c>
    </row>
    <row r="2681" spans="1:7" x14ac:dyDescent="0.2">
      <c r="A2681" s="46" t="s">
        <v>15607</v>
      </c>
      <c r="B2681" s="47" t="s">
        <v>15608</v>
      </c>
      <c r="C2681" s="48" t="s">
        <v>19</v>
      </c>
      <c r="D2681" s="49">
        <v>64.47</v>
      </c>
      <c r="E2681" s="49">
        <v>13.96</v>
      </c>
      <c r="F2681" s="49">
        <v>78.430000000000007</v>
      </c>
      <c r="G2681" s="26">
        <v>15</v>
      </c>
    </row>
    <row r="2682" spans="1:7" x14ac:dyDescent="0.2">
      <c r="A2682" s="46" t="s">
        <v>15609</v>
      </c>
      <c r="B2682" s="47" t="s">
        <v>15610</v>
      </c>
      <c r="C2682" s="48" t="s">
        <v>19</v>
      </c>
      <c r="D2682" s="49">
        <v>146.97999999999999</v>
      </c>
      <c r="E2682" s="49">
        <v>13.96</v>
      </c>
      <c r="F2682" s="49">
        <v>160.94</v>
      </c>
      <c r="G2682" s="26">
        <v>15</v>
      </c>
    </row>
    <row r="2683" spans="1:7" x14ac:dyDescent="0.2">
      <c r="A2683" s="46" t="s">
        <v>15611</v>
      </c>
      <c r="B2683" s="47" t="s">
        <v>15612</v>
      </c>
      <c r="C2683" s="48" t="s">
        <v>19</v>
      </c>
      <c r="D2683" s="49">
        <v>20.93</v>
      </c>
      <c r="E2683" s="49">
        <v>55.83</v>
      </c>
      <c r="F2683" s="49">
        <v>76.760000000000005</v>
      </c>
      <c r="G2683" s="26">
        <v>15</v>
      </c>
    </row>
    <row r="2684" spans="1:7" x14ac:dyDescent="0.2">
      <c r="A2684" s="46" t="s">
        <v>15613</v>
      </c>
      <c r="B2684" s="47" t="s">
        <v>15614</v>
      </c>
      <c r="C2684" s="48" t="s">
        <v>19</v>
      </c>
      <c r="D2684" s="49">
        <v>20.149999999999999</v>
      </c>
      <c r="E2684" s="49">
        <v>5.58</v>
      </c>
      <c r="F2684" s="49">
        <v>25.73</v>
      </c>
      <c r="G2684" s="26">
        <v>15</v>
      </c>
    </row>
    <row r="2685" spans="1:7" ht="28.5" x14ac:dyDescent="0.2">
      <c r="A2685" s="46" t="s">
        <v>15615</v>
      </c>
      <c r="B2685" s="47" t="s">
        <v>15616</v>
      </c>
      <c r="C2685" s="48" t="s">
        <v>19</v>
      </c>
      <c r="D2685" s="49">
        <v>26.31</v>
      </c>
      <c r="E2685" s="49">
        <v>5.58</v>
      </c>
      <c r="F2685" s="49">
        <v>31.89</v>
      </c>
      <c r="G2685" s="26">
        <v>15</v>
      </c>
    </row>
    <row r="2686" spans="1:7" x14ac:dyDescent="0.2">
      <c r="A2686" s="46" t="s">
        <v>15617</v>
      </c>
      <c r="B2686" s="47" t="s">
        <v>15618</v>
      </c>
      <c r="C2686" s="48" t="s">
        <v>19</v>
      </c>
      <c r="D2686" s="49">
        <v>18.260000000000002</v>
      </c>
      <c r="E2686" s="49">
        <v>5.58</v>
      </c>
      <c r="F2686" s="49">
        <v>23.84</v>
      </c>
      <c r="G2686" s="26">
        <v>15</v>
      </c>
    </row>
    <row r="2687" spans="1:7" x14ac:dyDescent="0.2">
      <c r="A2687" s="46" t="s">
        <v>15619</v>
      </c>
      <c r="B2687" s="47" t="s">
        <v>15620</v>
      </c>
      <c r="C2687" s="48" t="s">
        <v>19</v>
      </c>
      <c r="D2687" s="49">
        <v>3.76</v>
      </c>
      <c r="E2687" s="49">
        <v>5.58</v>
      </c>
      <c r="F2687" s="49">
        <v>9.34</v>
      </c>
      <c r="G2687" s="26">
        <v>15</v>
      </c>
    </row>
    <row r="2688" spans="1:7" x14ac:dyDescent="0.2">
      <c r="A2688" s="46" t="s">
        <v>15621</v>
      </c>
      <c r="B2688" s="47" t="s">
        <v>15622</v>
      </c>
      <c r="C2688" s="48" t="s">
        <v>26</v>
      </c>
      <c r="D2688" s="49">
        <v>13.36</v>
      </c>
      <c r="E2688" s="49">
        <v>22.33</v>
      </c>
      <c r="F2688" s="49">
        <v>35.69</v>
      </c>
      <c r="G2688" s="26">
        <v>15</v>
      </c>
    </row>
    <row r="2689" spans="1:7" x14ac:dyDescent="0.2">
      <c r="A2689" s="46" t="s">
        <v>15623</v>
      </c>
      <c r="B2689" s="47" t="s">
        <v>15624</v>
      </c>
      <c r="C2689" s="48" t="s">
        <v>19</v>
      </c>
      <c r="D2689" s="49">
        <v>20.350000000000001</v>
      </c>
      <c r="E2689" s="49">
        <v>13.96</v>
      </c>
      <c r="F2689" s="49">
        <v>34.31</v>
      </c>
      <c r="G2689" s="26">
        <v>15</v>
      </c>
    </row>
    <row r="2690" spans="1:7" x14ac:dyDescent="0.2">
      <c r="A2690" s="46" t="s">
        <v>15625</v>
      </c>
      <c r="B2690" s="47" t="s">
        <v>15626</v>
      </c>
      <c r="C2690" s="48" t="s">
        <v>19</v>
      </c>
      <c r="D2690" s="49">
        <v>279.74</v>
      </c>
      <c r="E2690" s="49">
        <v>27.92</v>
      </c>
      <c r="F2690" s="49">
        <v>307.66000000000003</v>
      </c>
      <c r="G2690" s="26">
        <v>15</v>
      </c>
    </row>
    <row r="2691" spans="1:7" x14ac:dyDescent="0.2">
      <c r="A2691" s="46" t="s">
        <v>15627</v>
      </c>
      <c r="B2691" s="47" t="s">
        <v>15628</v>
      </c>
      <c r="C2691" s="48" t="s">
        <v>19</v>
      </c>
      <c r="D2691" s="49">
        <v>181.02</v>
      </c>
      <c r="E2691" s="49">
        <v>27.92</v>
      </c>
      <c r="F2691" s="49">
        <v>208.94</v>
      </c>
      <c r="G2691" s="26">
        <v>15</v>
      </c>
    </row>
    <row r="2692" spans="1:7" x14ac:dyDescent="0.2">
      <c r="A2692" s="46" t="s">
        <v>15629</v>
      </c>
      <c r="B2692" s="47" t="s">
        <v>15630</v>
      </c>
      <c r="C2692" s="48" t="s">
        <v>19</v>
      </c>
      <c r="D2692" s="49">
        <v>171.84</v>
      </c>
      <c r="E2692" s="49">
        <v>27.92</v>
      </c>
      <c r="F2692" s="49">
        <v>199.76</v>
      </c>
      <c r="G2692" s="26">
        <v>15</v>
      </c>
    </row>
    <row r="2693" spans="1:7" x14ac:dyDescent="0.2">
      <c r="A2693" s="46" t="s">
        <v>15631</v>
      </c>
      <c r="B2693" s="47" t="s">
        <v>15632</v>
      </c>
      <c r="C2693" s="48" t="s">
        <v>19</v>
      </c>
      <c r="D2693" s="49">
        <v>50.49</v>
      </c>
      <c r="E2693" s="49">
        <v>13.96</v>
      </c>
      <c r="F2693" s="49">
        <v>64.45</v>
      </c>
      <c r="G2693" s="26">
        <v>15</v>
      </c>
    </row>
    <row r="2694" spans="1:7" x14ac:dyDescent="0.2">
      <c r="A2694" s="46" t="s">
        <v>15633</v>
      </c>
      <c r="B2694" s="47" t="s">
        <v>15634</v>
      </c>
      <c r="C2694" s="48" t="s">
        <v>19</v>
      </c>
      <c r="D2694" s="49">
        <v>2.78</v>
      </c>
      <c r="E2694" s="49">
        <v>11.16</v>
      </c>
      <c r="F2694" s="49">
        <v>13.94</v>
      </c>
      <c r="G2694" s="26">
        <v>15</v>
      </c>
    </row>
    <row r="2695" spans="1:7" ht="28.5" x14ac:dyDescent="0.2">
      <c r="A2695" s="46" t="s">
        <v>15635</v>
      </c>
      <c r="B2695" s="47" t="s">
        <v>15636</v>
      </c>
      <c r="C2695" s="48" t="s">
        <v>19</v>
      </c>
      <c r="D2695" s="49">
        <v>10.91</v>
      </c>
      <c r="E2695" s="49">
        <v>13.96</v>
      </c>
      <c r="F2695" s="49">
        <v>24.87</v>
      </c>
      <c r="G2695" s="26">
        <v>15</v>
      </c>
    </row>
    <row r="2696" spans="1:7" ht="28.5" x14ac:dyDescent="0.2">
      <c r="A2696" s="46" t="s">
        <v>15637</v>
      </c>
      <c r="B2696" s="47" t="s">
        <v>15638</v>
      </c>
      <c r="C2696" s="48" t="s">
        <v>26</v>
      </c>
      <c r="D2696" s="49">
        <v>15.62</v>
      </c>
      <c r="E2696" s="49">
        <v>27.92</v>
      </c>
      <c r="F2696" s="49">
        <v>43.54</v>
      </c>
      <c r="G2696" s="26">
        <v>15</v>
      </c>
    </row>
    <row r="2697" spans="1:7" ht="28.5" x14ac:dyDescent="0.2">
      <c r="A2697" s="46" t="s">
        <v>15639</v>
      </c>
      <c r="B2697" s="47" t="s">
        <v>15640</v>
      </c>
      <c r="C2697" s="48" t="s">
        <v>19</v>
      </c>
      <c r="D2697" s="49">
        <v>10.38</v>
      </c>
      <c r="E2697" s="49">
        <v>13.96</v>
      </c>
      <c r="F2697" s="49">
        <v>24.34</v>
      </c>
      <c r="G2697" s="26">
        <v>15</v>
      </c>
    </row>
    <row r="2698" spans="1:7" ht="28.5" x14ac:dyDescent="0.2">
      <c r="A2698" s="46" t="s">
        <v>15641</v>
      </c>
      <c r="B2698" s="47" t="s">
        <v>15642</v>
      </c>
      <c r="C2698" s="48" t="s">
        <v>19</v>
      </c>
      <c r="D2698" s="49">
        <v>47.83</v>
      </c>
      <c r="E2698" s="49">
        <v>11.16</v>
      </c>
      <c r="F2698" s="49">
        <v>58.99</v>
      </c>
      <c r="G2698" s="26">
        <v>15</v>
      </c>
    </row>
    <row r="2699" spans="1:7" ht="28.5" x14ac:dyDescent="0.2">
      <c r="A2699" s="46" t="s">
        <v>15643</v>
      </c>
      <c r="B2699" s="47" t="s">
        <v>15644</v>
      </c>
      <c r="C2699" s="48" t="s">
        <v>19</v>
      </c>
      <c r="D2699" s="49">
        <v>5.32</v>
      </c>
      <c r="E2699" s="49">
        <v>13.96</v>
      </c>
      <c r="F2699" s="49">
        <v>19.28</v>
      </c>
      <c r="G2699" s="26">
        <v>15</v>
      </c>
    </row>
    <row r="2700" spans="1:7" x14ac:dyDescent="0.2">
      <c r="A2700" s="46" t="s">
        <v>15645</v>
      </c>
      <c r="B2700" s="47" t="s">
        <v>15646</v>
      </c>
      <c r="C2700" s="48" t="s">
        <v>19</v>
      </c>
      <c r="D2700" s="49">
        <v>48.69</v>
      </c>
      <c r="E2700" s="49">
        <v>2.8</v>
      </c>
      <c r="F2700" s="49">
        <v>51.49</v>
      </c>
      <c r="G2700" s="26">
        <v>15</v>
      </c>
    </row>
    <row r="2701" spans="1:7" ht="28.5" x14ac:dyDescent="0.2">
      <c r="A2701" s="46" t="s">
        <v>15647</v>
      </c>
      <c r="B2701" s="47" t="s">
        <v>15648</v>
      </c>
      <c r="C2701" s="48" t="s">
        <v>19</v>
      </c>
      <c r="D2701" s="49">
        <v>18.829999999999998</v>
      </c>
      <c r="E2701" s="49">
        <v>13.96</v>
      </c>
      <c r="F2701" s="49">
        <v>32.79</v>
      </c>
      <c r="G2701" s="26">
        <v>15</v>
      </c>
    </row>
    <row r="2702" spans="1:7" ht="28.5" x14ac:dyDescent="0.2">
      <c r="A2702" s="46" t="s">
        <v>15649</v>
      </c>
      <c r="B2702" s="47" t="s">
        <v>15650</v>
      </c>
      <c r="C2702" s="48" t="s">
        <v>19</v>
      </c>
      <c r="D2702" s="49">
        <v>32.82</v>
      </c>
      <c r="E2702" s="49">
        <v>13.96</v>
      </c>
      <c r="F2702" s="49">
        <v>46.78</v>
      </c>
      <c r="G2702" s="26">
        <v>15</v>
      </c>
    </row>
    <row r="2703" spans="1:7" ht="28.5" x14ac:dyDescent="0.2">
      <c r="A2703" s="46" t="s">
        <v>15651</v>
      </c>
      <c r="B2703" s="47" t="s">
        <v>15652</v>
      </c>
      <c r="C2703" s="48" t="s">
        <v>19</v>
      </c>
      <c r="D2703" s="49">
        <v>56.18</v>
      </c>
      <c r="E2703" s="49">
        <v>13.96</v>
      </c>
      <c r="F2703" s="49">
        <v>70.14</v>
      </c>
      <c r="G2703" s="26">
        <v>15</v>
      </c>
    </row>
    <row r="2704" spans="1:7" ht="28.5" x14ac:dyDescent="0.2">
      <c r="A2704" s="46" t="s">
        <v>15653</v>
      </c>
      <c r="B2704" s="47" t="s">
        <v>15654</v>
      </c>
      <c r="C2704" s="48" t="s">
        <v>26</v>
      </c>
      <c r="D2704" s="49">
        <v>201.03</v>
      </c>
      <c r="E2704" s="49">
        <v>27.92</v>
      </c>
      <c r="F2704" s="49">
        <v>228.95</v>
      </c>
      <c r="G2704" s="26">
        <v>15</v>
      </c>
    </row>
    <row r="2705" spans="1:7" ht="28.5" x14ac:dyDescent="0.2">
      <c r="A2705" s="46" t="s">
        <v>15655</v>
      </c>
      <c r="B2705" s="47" t="s">
        <v>15656</v>
      </c>
      <c r="C2705" s="48" t="s">
        <v>19</v>
      </c>
      <c r="D2705" s="49">
        <v>434.78</v>
      </c>
      <c r="E2705" s="49">
        <v>55.83</v>
      </c>
      <c r="F2705" s="49">
        <v>490.61</v>
      </c>
      <c r="G2705" s="26">
        <v>15</v>
      </c>
    </row>
    <row r="2706" spans="1:7" ht="28.5" x14ac:dyDescent="0.2">
      <c r="A2706" s="46" t="s">
        <v>15657</v>
      </c>
      <c r="B2706" s="47" t="s">
        <v>15658</v>
      </c>
      <c r="C2706" s="48" t="s">
        <v>19</v>
      </c>
      <c r="D2706" s="49">
        <v>293.44</v>
      </c>
      <c r="E2706" s="49">
        <v>55.83</v>
      </c>
      <c r="F2706" s="49">
        <v>349.27</v>
      </c>
      <c r="G2706" s="26">
        <v>15</v>
      </c>
    </row>
    <row r="2707" spans="1:7" x14ac:dyDescent="0.2">
      <c r="A2707" s="46" t="s">
        <v>15659</v>
      </c>
      <c r="B2707" s="47" t="s">
        <v>15660</v>
      </c>
      <c r="C2707" s="48" t="s">
        <v>19</v>
      </c>
      <c r="D2707" s="49">
        <v>1.0900000000000001</v>
      </c>
      <c r="E2707" s="49">
        <v>2.27</v>
      </c>
      <c r="F2707" s="49">
        <v>3.36</v>
      </c>
      <c r="G2707" s="26">
        <v>15</v>
      </c>
    </row>
    <row r="2708" spans="1:7" ht="28.5" x14ac:dyDescent="0.2">
      <c r="A2708" s="46" t="s">
        <v>15661</v>
      </c>
      <c r="B2708" s="47" t="s">
        <v>15662</v>
      </c>
      <c r="C2708" s="48" t="s">
        <v>19</v>
      </c>
      <c r="D2708" s="49">
        <v>7.81</v>
      </c>
      <c r="E2708" s="49">
        <v>13.96</v>
      </c>
      <c r="F2708" s="49">
        <v>21.77</v>
      </c>
      <c r="G2708" s="26">
        <v>15</v>
      </c>
    </row>
    <row r="2709" spans="1:7" ht="28.5" x14ac:dyDescent="0.2">
      <c r="A2709" s="46" t="s">
        <v>15663</v>
      </c>
      <c r="B2709" s="47" t="s">
        <v>15664</v>
      </c>
      <c r="C2709" s="48" t="s">
        <v>26</v>
      </c>
      <c r="D2709" s="49">
        <v>9.11</v>
      </c>
      <c r="E2709" s="49">
        <v>27.92</v>
      </c>
      <c r="F2709" s="49">
        <v>37.03</v>
      </c>
      <c r="G2709" s="26">
        <v>15</v>
      </c>
    </row>
    <row r="2710" spans="1:7" ht="28.5" x14ac:dyDescent="0.2">
      <c r="A2710" s="46" t="s">
        <v>15665</v>
      </c>
      <c r="B2710" s="47" t="s">
        <v>15666</v>
      </c>
      <c r="C2710" s="48" t="s">
        <v>19</v>
      </c>
      <c r="D2710" s="49">
        <v>16.21</v>
      </c>
      <c r="E2710" s="49">
        <v>5.58</v>
      </c>
      <c r="F2710" s="49">
        <v>21.79</v>
      </c>
      <c r="G2710" s="26">
        <v>15</v>
      </c>
    </row>
    <row r="2711" spans="1:7" ht="28.5" x14ac:dyDescent="0.2">
      <c r="A2711" s="46" t="s">
        <v>15667</v>
      </c>
      <c r="B2711" s="47" t="s">
        <v>15668</v>
      </c>
      <c r="C2711" s="48" t="s">
        <v>19</v>
      </c>
      <c r="D2711" s="49">
        <v>7.66</v>
      </c>
      <c r="E2711" s="49">
        <v>13.96</v>
      </c>
      <c r="F2711" s="49">
        <v>21.62</v>
      </c>
      <c r="G2711" s="26">
        <v>15</v>
      </c>
    </row>
    <row r="2712" spans="1:7" ht="28.5" x14ac:dyDescent="0.2">
      <c r="A2712" s="46" t="s">
        <v>15669</v>
      </c>
      <c r="B2712" s="47" t="s">
        <v>15670</v>
      </c>
      <c r="C2712" s="48" t="s">
        <v>19</v>
      </c>
      <c r="D2712" s="49">
        <v>6.77</v>
      </c>
      <c r="E2712" s="49">
        <v>13.96</v>
      </c>
      <c r="F2712" s="49">
        <v>20.73</v>
      </c>
      <c r="G2712" s="26">
        <v>15</v>
      </c>
    </row>
    <row r="2713" spans="1:7" x14ac:dyDescent="0.2">
      <c r="A2713" s="46" t="s">
        <v>15671</v>
      </c>
      <c r="B2713" s="47" t="s">
        <v>15672</v>
      </c>
      <c r="C2713" s="48" t="s">
        <v>26</v>
      </c>
      <c r="D2713" s="49">
        <v>61.42</v>
      </c>
      <c r="E2713" s="49">
        <v>13.96</v>
      </c>
      <c r="F2713" s="49">
        <v>75.38</v>
      </c>
      <c r="G2713" s="26">
        <v>15</v>
      </c>
    </row>
    <row r="2714" spans="1:7" ht="28.5" x14ac:dyDescent="0.2">
      <c r="A2714" s="46" t="s">
        <v>15673</v>
      </c>
      <c r="B2714" s="47" t="s">
        <v>15674</v>
      </c>
      <c r="C2714" s="48" t="s">
        <v>19</v>
      </c>
      <c r="D2714" s="49">
        <v>46.94</v>
      </c>
      <c r="E2714" s="49">
        <v>13.96</v>
      </c>
      <c r="F2714" s="49">
        <v>60.9</v>
      </c>
      <c r="G2714" s="26">
        <v>15</v>
      </c>
    </row>
    <row r="2715" spans="1:7" ht="28.5" x14ac:dyDescent="0.2">
      <c r="A2715" s="46" t="s">
        <v>15675</v>
      </c>
      <c r="B2715" s="47" t="s">
        <v>15676</v>
      </c>
      <c r="C2715" s="48" t="s">
        <v>19</v>
      </c>
      <c r="D2715" s="49">
        <v>55.36</v>
      </c>
      <c r="E2715" s="49">
        <v>13.96</v>
      </c>
      <c r="F2715" s="49">
        <v>69.319999999999993</v>
      </c>
      <c r="G2715" s="26">
        <v>15</v>
      </c>
    </row>
    <row r="2716" spans="1:7" x14ac:dyDescent="0.2">
      <c r="A2716" s="46" t="s">
        <v>15677</v>
      </c>
      <c r="B2716" s="47" t="s">
        <v>15678</v>
      </c>
      <c r="C2716" s="48" t="s">
        <v>19</v>
      </c>
      <c r="D2716" s="49">
        <v>4.3099999999999996</v>
      </c>
      <c r="E2716" s="49">
        <v>13.96</v>
      </c>
      <c r="F2716" s="49">
        <v>18.27</v>
      </c>
      <c r="G2716" s="26">
        <v>15</v>
      </c>
    </row>
    <row r="2717" spans="1:7" x14ac:dyDescent="0.2">
      <c r="A2717" s="46" t="s">
        <v>15679</v>
      </c>
      <c r="B2717" s="47" t="s">
        <v>15680</v>
      </c>
      <c r="C2717" s="48" t="s">
        <v>19</v>
      </c>
      <c r="D2717" s="49">
        <v>6.36</v>
      </c>
      <c r="E2717" s="49">
        <v>13.96</v>
      </c>
      <c r="F2717" s="49">
        <v>20.32</v>
      </c>
      <c r="G2717" s="26">
        <v>15</v>
      </c>
    </row>
    <row r="2718" spans="1:7" x14ac:dyDescent="0.2">
      <c r="A2718" s="46" t="s">
        <v>15681</v>
      </c>
      <c r="B2718" s="47" t="s">
        <v>15682</v>
      </c>
      <c r="C2718" s="48" t="s">
        <v>19</v>
      </c>
      <c r="D2718" s="49">
        <v>9.41</v>
      </c>
      <c r="E2718" s="49">
        <v>13.96</v>
      </c>
      <c r="F2718" s="49">
        <v>23.37</v>
      </c>
      <c r="G2718" s="26">
        <v>15</v>
      </c>
    </row>
    <row r="2719" spans="1:7" x14ac:dyDescent="0.2">
      <c r="A2719" s="46" t="s">
        <v>15683</v>
      </c>
      <c r="B2719" s="47" t="s">
        <v>15684</v>
      </c>
      <c r="C2719" s="48" t="s">
        <v>19</v>
      </c>
      <c r="D2719" s="49">
        <v>9.36</v>
      </c>
      <c r="E2719" s="49">
        <v>13.96</v>
      </c>
      <c r="F2719" s="49">
        <v>23.32</v>
      </c>
      <c r="G2719" s="26">
        <v>15</v>
      </c>
    </row>
    <row r="2720" spans="1:7" ht="28.5" x14ac:dyDescent="0.2">
      <c r="A2720" s="46" t="s">
        <v>15685</v>
      </c>
      <c r="B2720" s="47" t="s">
        <v>15686</v>
      </c>
      <c r="C2720" s="48" t="s">
        <v>19</v>
      </c>
      <c r="D2720" s="49">
        <v>104.02</v>
      </c>
      <c r="E2720" s="49">
        <v>13.96</v>
      </c>
      <c r="F2720" s="49">
        <v>117.98</v>
      </c>
      <c r="G2720" s="26">
        <v>15</v>
      </c>
    </row>
    <row r="2721" spans="1:7" ht="28.5" x14ac:dyDescent="0.2">
      <c r="A2721" s="46" t="s">
        <v>15687</v>
      </c>
      <c r="B2721" s="47" t="s">
        <v>15688</v>
      </c>
      <c r="C2721" s="48" t="s">
        <v>17</v>
      </c>
      <c r="D2721" s="49">
        <v>208.25</v>
      </c>
      <c r="E2721" s="49">
        <v>5.68</v>
      </c>
      <c r="F2721" s="49">
        <v>213.93</v>
      </c>
      <c r="G2721" s="26">
        <v>15</v>
      </c>
    </row>
    <row r="2722" spans="1:7" x14ac:dyDescent="0.2">
      <c r="A2722" s="46" t="s">
        <v>15689</v>
      </c>
      <c r="B2722" s="47" t="s">
        <v>15690</v>
      </c>
      <c r="C2722" s="48"/>
      <c r="D2722" s="49"/>
      <c r="E2722" s="49"/>
      <c r="F2722" s="49"/>
    </row>
    <row r="2723" spans="1:7" ht="28.5" x14ac:dyDescent="0.2">
      <c r="A2723" s="46" t="s">
        <v>15691</v>
      </c>
      <c r="B2723" s="47" t="s">
        <v>15692</v>
      </c>
      <c r="C2723" s="48" t="s">
        <v>19</v>
      </c>
      <c r="D2723" s="49">
        <v>11.22</v>
      </c>
      <c r="E2723" s="49">
        <v>27.92</v>
      </c>
      <c r="F2723" s="49">
        <v>39.14</v>
      </c>
      <c r="G2723" s="26">
        <v>15</v>
      </c>
    </row>
    <row r="2724" spans="1:7" ht="28.5" x14ac:dyDescent="0.2">
      <c r="A2724" s="46" t="s">
        <v>15693</v>
      </c>
      <c r="B2724" s="47" t="s">
        <v>15694</v>
      </c>
      <c r="C2724" s="48" t="s">
        <v>19</v>
      </c>
      <c r="D2724" s="49">
        <v>21.01</v>
      </c>
      <c r="E2724" s="49">
        <v>27.92</v>
      </c>
      <c r="F2724" s="49">
        <v>48.93</v>
      </c>
      <c r="G2724" s="26">
        <v>15</v>
      </c>
    </row>
    <row r="2725" spans="1:7" ht="28.5" x14ac:dyDescent="0.2">
      <c r="A2725" s="46" t="s">
        <v>15695</v>
      </c>
      <c r="B2725" s="47" t="s">
        <v>15696</v>
      </c>
      <c r="C2725" s="48" t="s">
        <v>19</v>
      </c>
      <c r="D2725" s="49">
        <v>21.28</v>
      </c>
      <c r="E2725" s="49">
        <v>27.92</v>
      </c>
      <c r="F2725" s="49">
        <v>49.2</v>
      </c>
      <c r="G2725" s="26">
        <v>15</v>
      </c>
    </row>
    <row r="2726" spans="1:7" ht="28.5" x14ac:dyDescent="0.2">
      <c r="A2726" s="46" t="s">
        <v>15697</v>
      </c>
      <c r="B2726" s="47" t="s">
        <v>15698</v>
      </c>
      <c r="C2726" s="48" t="s">
        <v>19</v>
      </c>
      <c r="D2726" s="49">
        <v>42.19</v>
      </c>
      <c r="E2726" s="49">
        <v>27.92</v>
      </c>
      <c r="F2726" s="49">
        <v>70.11</v>
      </c>
      <c r="G2726" s="26">
        <v>15</v>
      </c>
    </row>
    <row r="2727" spans="1:7" ht="42.75" x14ac:dyDescent="0.2">
      <c r="A2727" s="46" t="s">
        <v>15699</v>
      </c>
      <c r="B2727" s="47" t="s">
        <v>15700</v>
      </c>
      <c r="C2727" s="48" t="s">
        <v>19</v>
      </c>
      <c r="D2727" s="49">
        <v>11.11</v>
      </c>
      <c r="E2727" s="49">
        <v>27.92</v>
      </c>
      <c r="F2727" s="49">
        <v>39.03</v>
      </c>
      <c r="G2727" s="26">
        <v>15</v>
      </c>
    </row>
    <row r="2728" spans="1:7" ht="28.5" x14ac:dyDescent="0.2">
      <c r="A2728" s="46" t="s">
        <v>15701</v>
      </c>
      <c r="B2728" s="47" t="s">
        <v>15702</v>
      </c>
      <c r="C2728" s="48" t="s">
        <v>19</v>
      </c>
      <c r="D2728" s="49">
        <v>20.5</v>
      </c>
      <c r="E2728" s="49">
        <v>27.92</v>
      </c>
      <c r="F2728" s="49">
        <v>48.42</v>
      </c>
      <c r="G2728" s="26">
        <v>15</v>
      </c>
    </row>
    <row r="2729" spans="1:7" ht="28.5" x14ac:dyDescent="0.2">
      <c r="A2729" s="46" t="s">
        <v>15703</v>
      </c>
      <c r="B2729" s="47" t="s">
        <v>15704</v>
      </c>
      <c r="C2729" s="48" t="s">
        <v>19</v>
      </c>
      <c r="D2729" s="49">
        <v>11.23</v>
      </c>
      <c r="E2729" s="49">
        <v>27.92</v>
      </c>
      <c r="F2729" s="49">
        <v>39.15</v>
      </c>
      <c r="G2729" s="26">
        <v>15</v>
      </c>
    </row>
    <row r="2730" spans="1:7" ht="28.5" x14ac:dyDescent="0.2">
      <c r="A2730" s="46" t="s">
        <v>15705</v>
      </c>
      <c r="B2730" s="47" t="s">
        <v>15706</v>
      </c>
      <c r="C2730" s="48" t="s">
        <v>19</v>
      </c>
      <c r="D2730" s="49">
        <v>42.63</v>
      </c>
      <c r="E2730" s="49">
        <v>27.92</v>
      </c>
      <c r="F2730" s="49">
        <v>70.55</v>
      </c>
      <c r="G2730" s="26">
        <v>15</v>
      </c>
    </row>
    <row r="2731" spans="1:7" ht="28.5" x14ac:dyDescent="0.2">
      <c r="A2731" s="46" t="s">
        <v>15707</v>
      </c>
      <c r="B2731" s="47" t="s">
        <v>15708</v>
      </c>
      <c r="C2731" s="48" t="s">
        <v>19</v>
      </c>
      <c r="D2731" s="49">
        <v>21.77</v>
      </c>
      <c r="E2731" s="49">
        <v>27.92</v>
      </c>
      <c r="F2731" s="49">
        <v>49.69</v>
      </c>
      <c r="G2731" s="26">
        <v>15</v>
      </c>
    </row>
    <row r="2732" spans="1:7" ht="28.5" x14ac:dyDescent="0.2">
      <c r="A2732" s="46" t="s">
        <v>15709</v>
      </c>
      <c r="B2732" s="47" t="s">
        <v>15710</v>
      </c>
      <c r="C2732" s="48" t="s">
        <v>19</v>
      </c>
      <c r="D2732" s="49">
        <v>42.68</v>
      </c>
      <c r="E2732" s="49">
        <v>27.92</v>
      </c>
      <c r="F2732" s="49">
        <v>70.599999999999994</v>
      </c>
      <c r="G2732" s="26">
        <v>15</v>
      </c>
    </row>
    <row r="2733" spans="1:7" ht="28.5" x14ac:dyDescent="0.2">
      <c r="A2733" s="46" t="s">
        <v>15711</v>
      </c>
      <c r="B2733" s="47" t="s">
        <v>15712</v>
      </c>
      <c r="C2733" s="48" t="s">
        <v>19</v>
      </c>
      <c r="D2733" s="49">
        <v>21.93</v>
      </c>
      <c r="E2733" s="49">
        <v>27.92</v>
      </c>
      <c r="F2733" s="49">
        <v>49.85</v>
      </c>
      <c r="G2733" s="26">
        <v>15</v>
      </c>
    </row>
    <row r="2734" spans="1:7" ht="28.5" x14ac:dyDescent="0.2">
      <c r="A2734" s="46" t="s">
        <v>15713</v>
      </c>
      <c r="B2734" s="47" t="s">
        <v>15714</v>
      </c>
      <c r="C2734" s="48" t="s">
        <v>19</v>
      </c>
      <c r="D2734" s="49">
        <v>20.95</v>
      </c>
      <c r="E2734" s="49">
        <v>27.92</v>
      </c>
      <c r="F2734" s="49">
        <v>48.87</v>
      </c>
      <c r="G2734" s="26">
        <v>15</v>
      </c>
    </row>
    <row r="2735" spans="1:7" ht="28.5" x14ac:dyDescent="0.2">
      <c r="A2735" s="46" t="s">
        <v>15715</v>
      </c>
      <c r="B2735" s="47" t="s">
        <v>15716</v>
      </c>
      <c r="C2735" s="48" t="s">
        <v>19</v>
      </c>
      <c r="D2735" s="49">
        <v>20.82</v>
      </c>
      <c r="E2735" s="49">
        <v>27.92</v>
      </c>
      <c r="F2735" s="49">
        <v>48.74</v>
      </c>
      <c r="G2735" s="26">
        <v>15</v>
      </c>
    </row>
    <row r="2736" spans="1:7" ht="42.75" x14ac:dyDescent="0.2">
      <c r="A2736" s="46" t="s">
        <v>15717</v>
      </c>
      <c r="B2736" s="47" t="s">
        <v>15718</v>
      </c>
      <c r="C2736" s="48" t="s">
        <v>19</v>
      </c>
      <c r="D2736" s="49">
        <v>10.94</v>
      </c>
      <c r="E2736" s="49">
        <v>27.92</v>
      </c>
      <c r="F2736" s="49">
        <v>38.86</v>
      </c>
      <c r="G2736" s="26">
        <v>15</v>
      </c>
    </row>
    <row r="2737" spans="1:7" ht="42.75" x14ac:dyDescent="0.2">
      <c r="A2737" s="46" t="s">
        <v>15719</v>
      </c>
      <c r="B2737" s="47" t="s">
        <v>15720</v>
      </c>
      <c r="C2737" s="48" t="s">
        <v>19</v>
      </c>
      <c r="D2737" s="49">
        <v>23.3</v>
      </c>
      <c r="E2737" s="49">
        <v>27.92</v>
      </c>
      <c r="F2737" s="49">
        <v>51.22</v>
      </c>
      <c r="G2737" s="26">
        <v>15</v>
      </c>
    </row>
    <row r="2738" spans="1:7" ht="42.75" x14ac:dyDescent="0.2">
      <c r="A2738" s="46" t="s">
        <v>15721</v>
      </c>
      <c r="B2738" s="47" t="s">
        <v>15722</v>
      </c>
      <c r="C2738" s="48" t="s">
        <v>19</v>
      </c>
      <c r="D2738" s="49">
        <v>21.38</v>
      </c>
      <c r="E2738" s="49">
        <v>27.92</v>
      </c>
      <c r="F2738" s="49">
        <v>49.3</v>
      </c>
      <c r="G2738" s="26">
        <v>15</v>
      </c>
    </row>
    <row r="2739" spans="1:7" ht="42.75" x14ac:dyDescent="0.2">
      <c r="A2739" s="46" t="s">
        <v>15723</v>
      </c>
      <c r="B2739" s="47" t="s">
        <v>15724</v>
      </c>
      <c r="C2739" s="48" t="s">
        <v>19</v>
      </c>
      <c r="D2739" s="49">
        <v>21.37</v>
      </c>
      <c r="E2739" s="49">
        <v>27.92</v>
      </c>
      <c r="F2739" s="49">
        <v>49.29</v>
      </c>
      <c r="G2739" s="26">
        <v>15</v>
      </c>
    </row>
    <row r="2740" spans="1:7" ht="42.75" x14ac:dyDescent="0.2">
      <c r="A2740" s="46" t="s">
        <v>15725</v>
      </c>
      <c r="B2740" s="47" t="s">
        <v>15726</v>
      </c>
      <c r="C2740" s="48" t="s">
        <v>19</v>
      </c>
      <c r="D2740" s="49">
        <v>11.25</v>
      </c>
      <c r="E2740" s="49">
        <v>27.92</v>
      </c>
      <c r="F2740" s="49">
        <v>39.17</v>
      </c>
      <c r="G2740" s="26">
        <v>15</v>
      </c>
    </row>
    <row r="2741" spans="1:7" ht="28.5" x14ac:dyDescent="0.2">
      <c r="A2741" s="46" t="s">
        <v>15727</v>
      </c>
      <c r="B2741" s="47" t="s">
        <v>15728</v>
      </c>
      <c r="C2741" s="48" t="s">
        <v>19</v>
      </c>
      <c r="D2741" s="49">
        <v>10.81</v>
      </c>
      <c r="E2741" s="49">
        <v>27.92</v>
      </c>
      <c r="F2741" s="49">
        <v>38.729999999999997</v>
      </c>
      <c r="G2741" s="26">
        <v>15</v>
      </c>
    </row>
    <row r="2742" spans="1:7" ht="28.5" x14ac:dyDescent="0.2">
      <c r="A2742" s="46" t="s">
        <v>15729</v>
      </c>
      <c r="B2742" s="47" t="s">
        <v>15730</v>
      </c>
      <c r="C2742" s="48" t="s">
        <v>19</v>
      </c>
      <c r="D2742" s="49">
        <v>20.85</v>
      </c>
      <c r="E2742" s="49">
        <v>27.92</v>
      </c>
      <c r="F2742" s="49">
        <v>48.77</v>
      </c>
      <c r="G2742" s="26">
        <v>15</v>
      </c>
    </row>
    <row r="2743" spans="1:7" x14ac:dyDescent="0.2">
      <c r="A2743" s="46" t="s">
        <v>15731</v>
      </c>
      <c r="B2743" s="47" t="s">
        <v>15732</v>
      </c>
      <c r="C2743" s="48"/>
      <c r="D2743" s="49"/>
      <c r="E2743" s="49"/>
      <c r="F2743" s="49"/>
    </row>
    <row r="2744" spans="1:7" x14ac:dyDescent="0.2">
      <c r="A2744" s="46" t="s">
        <v>15733</v>
      </c>
      <c r="B2744" s="47" t="s">
        <v>15734</v>
      </c>
      <c r="C2744" s="48"/>
      <c r="D2744" s="49"/>
      <c r="E2744" s="49"/>
      <c r="F2744" s="49"/>
    </row>
    <row r="2745" spans="1:7" ht="42.75" x14ac:dyDescent="0.2">
      <c r="A2745" s="46" t="s">
        <v>15735</v>
      </c>
      <c r="B2745" s="47" t="s">
        <v>15736</v>
      </c>
      <c r="C2745" s="48" t="s">
        <v>19</v>
      </c>
      <c r="D2745" s="49">
        <v>1305.68</v>
      </c>
      <c r="E2745" s="49">
        <v>78.540000000000006</v>
      </c>
      <c r="F2745" s="49">
        <v>1384.22</v>
      </c>
      <c r="G2745" s="26">
        <v>15</v>
      </c>
    </row>
    <row r="2746" spans="1:7" ht="42.75" x14ac:dyDescent="0.2">
      <c r="A2746" s="46" t="s">
        <v>15737</v>
      </c>
      <c r="B2746" s="47" t="s">
        <v>15738</v>
      </c>
      <c r="C2746" s="48" t="s">
        <v>19</v>
      </c>
      <c r="D2746" s="49">
        <v>1671.92</v>
      </c>
      <c r="E2746" s="49">
        <v>78.540000000000006</v>
      </c>
      <c r="F2746" s="49">
        <v>1750.46</v>
      </c>
      <c r="G2746" s="26">
        <v>15</v>
      </c>
    </row>
    <row r="2747" spans="1:7" x14ac:dyDescent="0.2">
      <c r="A2747" s="46" t="s">
        <v>15739</v>
      </c>
      <c r="B2747" s="47" t="s">
        <v>15740</v>
      </c>
      <c r="C2747" s="48"/>
      <c r="D2747" s="49"/>
      <c r="E2747" s="49"/>
      <c r="F2747" s="49"/>
    </row>
    <row r="2748" spans="1:7" x14ac:dyDescent="0.2">
      <c r="A2748" s="46" t="s">
        <v>15741</v>
      </c>
      <c r="B2748" s="47" t="s">
        <v>15742</v>
      </c>
      <c r="C2748" s="48" t="s">
        <v>19</v>
      </c>
      <c r="D2748" s="49">
        <v>25.92</v>
      </c>
      <c r="E2748" s="49">
        <v>27.92</v>
      </c>
      <c r="F2748" s="49">
        <v>53.84</v>
      </c>
      <c r="G2748" s="26">
        <v>15</v>
      </c>
    </row>
    <row r="2749" spans="1:7" ht="28.5" x14ac:dyDescent="0.2">
      <c r="A2749" s="46" t="s">
        <v>15743</v>
      </c>
      <c r="B2749" s="47" t="s">
        <v>15744</v>
      </c>
      <c r="C2749" s="48" t="s">
        <v>19</v>
      </c>
      <c r="D2749" s="49">
        <v>1239.74</v>
      </c>
      <c r="E2749" s="49">
        <v>53.03</v>
      </c>
      <c r="F2749" s="49">
        <v>1292.77</v>
      </c>
      <c r="G2749" s="26">
        <v>15</v>
      </c>
    </row>
    <row r="2750" spans="1:7" ht="28.5" x14ac:dyDescent="0.2">
      <c r="A2750" s="46" t="s">
        <v>15745</v>
      </c>
      <c r="B2750" s="47" t="s">
        <v>15746</v>
      </c>
      <c r="C2750" s="48" t="s">
        <v>19</v>
      </c>
      <c r="D2750" s="49">
        <v>305.3</v>
      </c>
      <c r="E2750" s="49">
        <v>44.48</v>
      </c>
      <c r="F2750" s="49">
        <v>349.78</v>
      </c>
      <c r="G2750" s="26">
        <v>15</v>
      </c>
    </row>
    <row r="2751" spans="1:7" ht="28.5" x14ac:dyDescent="0.2">
      <c r="A2751" s="46" t="s">
        <v>15747</v>
      </c>
      <c r="B2751" s="47" t="s">
        <v>15748</v>
      </c>
      <c r="C2751" s="48" t="s">
        <v>19</v>
      </c>
      <c r="D2751" s="49">
        <v>162.47</v>
      </c>
      <c r="E2751" s="49">
        <v>27.92</v>
      </c>
      <c r="F2751" s="49">
        <v>190.39</v>
      </c>
      <c r="G2751" s="26">
        <v>15</v>
      </c>
    </row>
    <row r="2752" spans="1:7" ht="28.5" x14ac:dyDescent="0.2">
      <c r="A2752" s="46" t="s">
        <v>15749</v>
      </c>
      <c r="B2752" s="47" t="s">
        <v>15750</v>
      </c>
      <c r="C2752" s="48" t="s">
        <v>19</v>
      </c>
      <c r="D2752" s="49">
        <v>15.98</v>
      </c>
      <c r="E2752" s="49">
        <v>33.590000000000003</v>
      </c>
      <c r="F2752" s="49">
        <v>49.57</v>
      </c>
      <c r="G2752" s="26">
        <v>15</v>
      </c>
    </row>
    <row r="2753" spans="1:7" x14ac:dyDescent="0.2">
      <c r="A2753" s="46" t="s">
        <v>15751</v>
      </c>
      <c r="B2753" s="47" t="s">
        <v>15752</v>
      </c>
      <c r="C2753" s="48" t="s">
        <v>19</v>
      </c>
      <c r="D2753" s="49">
        <v>92.9</v>
      </c>
      <c r="E2753" s="49">
        <v>44.48</v>
      </c>
      <c r="F2753" s="49">
        <v>137.38</v>
      </c>
      <c r="G2753" s="26">
        <v>15</v>
      </c>
    </row>
    <row r="2754" spans="1:7" ht="28.5" x14ac:dyDescent="0.2">
      <c r="A2754" s="46" t="s">
        <v>15753</v>
      </c>
      <c r="B2754" s="47" t="s">
        <v>15754</v>
      </c>
      <c r="C2754" s="48" t="s">
        <v>19</v>
      </c>
      <c r="D2754" s="49">
        <v>2089.62</v>
      </c>
      <c r="E2754" s="49">
        <v>111.66</v>
      </c>
      <c r="F2754" s="49">
        <v>2201.2800000000002</v>
      </c>
      <c r="G2754" s="26">
        <v>15</v>
      </c>
    </row>
    <row r="2755" spans="1:7" x14ac:dyDescent="0.2">
      <c r="A2755" s="46" t="s">
        <v>15755</v>
      </c>
      <c r="B2755" s="47" t="s">
        <v>15756</v>
      </c>
      <c r="C2755" s="48" t="s">
        <v>19</v>
      </c>
      <c r="D2755" s="49">
        <v>165.77</v>
      </c>
      <c r="E2755" s="49">
        <v>44.48</v>
      </c>
      <c r="F2755" s="49">
        <v>210.25</v>
      </c>
      <c r="G2755" s="26">
        <v>15</v>
      </c>
    </row>
    <row r="2756" spans="1:7" x14ac:dyDescent="0.2">
      <c r="A2756" s="46" t="s">
        <v>15757</v>
      </c>
      <c r="B2756" s="47" t="s">
        <v>15758</v>
      </c>
      <c r="C2756" s="48"/>
      <c r="D2756" s="49"/>
      <c r="E2756" s="49"/>
      <c r="F2756" s="49"/>
    </row>
    <row r="2757" spans="1:7" x14ac:dyDescent="0.2">
      <c r="A2757" s="46" t="s">
        <v>15759</v>
      </c>
      <c r="B2757" s="47" t="s">
        <v>15760</v>
      </c>
      <c r="C2757" s="48" t="s">
        <v>19</v>
      </c>
      <c r="D2757" s="49">
        <v>39849.949999999997</v>
      </c>
      <c r="E2757" s="49">
        <v>223.32</v>
      </c>
      <c r="F2757" s="49">
        <v>40073.269999999997</v>
      </c>
      <c r="G2757" s="26">
        <v>15</v>
      </c>
    </row>
    <row r="2758" spans="1:7" x14ac:dyDescent="0.2">
      <c r="A2758" s="46" t="s">
        <v>15761</v>
      </c>
      <c r="B2758" s="47" t="s">
        <v>15762</v>
      </c>
      <c r="C2758" s="48" t="s">
        <v>19</v>
      </c>
      <c r="D2758" s="49">
        <v>43145.8</v>
      </c>
      <c r="E2758" s="49">
        <v>251.24</v>
      </c>
      <c r="F2758" s="49">
        <v>43397.04</v>
      </c>
      <c r="G2758" s="26">
        <v>15</v>
      </c>
    </row>
    <row r="2759" spans="1:7" ht="28.5" x14ac:dyDescent="0.2">
      <c r="A2759" s="46" t="s">
        <v>15763</v>
      </c>
      <c r="B2759" s="47" t="s">
        <v>15764</v>
      </c>
      <c r="C2759" s="48" t="s">
        <v>19</v>
      </c>
      <c r="D2759" s="49">
        <v>595.38</v>
      </c>
      <c r="E2759" s="49">
        <v>279.14999999999998</v>
      </c>
      <c r="F2759" s="49">
        <v>874.53</v>
      </c>
      <c r="G2759" s="26">
        <v>15</v>
      </c>
    </row>
    <row r="2760" spans="1:7" ht="28.5" x14ac:dyDescent="0.2">
      <c r="A2760" s="46" t="s">
        <v>15765</v>
      </c>
      <c r="B2760" s="47" t="s">
        <v>15766</v>
      </c>
      <c r="C2760" s="48" t="s">
        <v>10564</v>
      </c>
      <c r="D2760" s="49">
        <v>20877.580000000002</v>
      </c>
      <c r="E2760" s="49"/>
      <c r="F2760" s="49">
        <v>20877.580000000002</v>
      </c>
      <c r="G2760" s="26">
        <v>15</v>
      </c>
    </row>
    <row r="2761" spans="1:7" ht="28.5" x14ac:dyDescent="0.2">
      <c r="A2761" s="46" t="s">
        <v>15767</v>
      </c>
      <c r="B2761" s="47" t="s">
        <v>15768</v>
      </c>
      <c r="C2761" s="48" t="s">
        <v>10564</v>
      </c>
      <c r="D2761" s="49">
        <v>16122.48</v>
      </c>
      <c r="E2761" s="49"/>
      <c r="F2761" s="49">
        <v>16122.48</v>
      </c>
      <c r="G2761" s="26">
        <v>15</v>
      </c>
    </row>
    <row r="2762" spans="1:7" ht="28.5" x14ac:dyDescent="0.2">
      <c r="A2762" s="46" t="s">
        <v>15769</v>
      </c>
      <c r="B2762" s="47" t="s">
        <v>15770</v>
      </c>
      <c r="C2762" s="48" t="s">
        <v>19</v>
      </c>
      <c r="D2762" s="49">
        <v>1260.8800000000001</v>
      </c>
      <c r="E2762" s="49">
        <v>57.92</v>
      </c>
      <c r="F2762" s="49">
        <v>1318.8</v>
      </c>
      <c r="G2762" s="26">
        <v>15</v>
      </c>
    </row>
    <row r="2763" spans="1:7" ht="28.5" x14ac:dyDescent="0.2">
      <c r="A2763" s="46" t="s">
        <v>15771</v>
      </c>
      <c r="B2763" s="47" t="s">
        <v>15772</v>
      </c>
      <c r="C2763" s="48" t="s">
        <v>19</v>
      </c>
      <c r="D2763" s="49">
        <v>1852.11</v>
      </c>
      <c r="E2763" s="49">
        <v>72.39</v>
      </c>
      <c r="F2763" s="49">
        <v>1924.5</v>
      </c>
      <c r="G2763" s="26">
        <v>15</v>
      </c>
    </row>
    <row r="2764" spans="1:7" ht="28.5" x14ac:dyDescent="0.2">
      <c r="A2764" s="46" t="s">
        <v>15773</v>
      </c>
      <c r="B2764" s="47" t="s">
        <v>15774</v>
      </c>
      <c r="C2764" s="48" t="s">
        <v>19</v>
      </c>
      <c r="D2764" s="49">
        <v>3516.53</v>
      </c>
      <c r="E2764" s="49">
        <v>78.540000000000006</v>
      </c>
      <c r="F2764" s="49">
        <v>3595.07</v>
      </c>
      <c r="G2764" s="26">
        <v>15</v>
      </c>
    </row>
    <row r="2765" spans="1:7" x14ac:dyDescent="0.2">
      <c r="A2765" s="46" t="s">
        <v>15775</v>
      </c>
      <c r="B2765" s="47" t="s">
        <v>15776</v>
      </c>
      <c r="C2765" s="48"/>
      <c r="D2765" s="49"/>
      <c r="E2765" s="49"/>
      <c r="F2765" s="49"/>
    </row>
    <row r="2766" spans="1:7" x14ac:dyDescent="0.2">
      <c r="A2766" s="46" t="s">
        <v>15777</v>
      </c>
      <c r="B2766" s="47" t="s">
        <v>15778</v>
      </c>
      <c r="C2766" s="48" t="s">
        <v>19</v>
      </c>
      <c r="D2766" s="49">
        <v>207.23</v>
      </c>
      <c r="E2766" s="49">
        <v>44.48</v>
      </c>
      <c r="F2766" s="49">
        <v>251.71</v>
      </c>
      <c r="G2766" s="26">
        <v>15</v>
      </c>
    </row>
    <row r="2767" spans="1:7" x14ac:dyDescent="0.2">
      <c r="A2767" s="46" t="s">
        <v>15779</v>
      </c>
      <c r="B2767" s="47" t="s">
        <v>15780</v>
      </c>
      <c r="C2767" s="48"/>
      <c r="D2767" s="49"/>
      <c r="E2767" s="49"/>
      <c r="F2767" s="49"/>
    </row>
    <row r="2768" spans="1:7" x14ac:dyDescent="0.2">
      <c r="A2768" s="46" t="s">
        <v>15781</v>
      </c>
      <c r="B2768" s="47" t="s">
        <v>15782</v>
      </c>
      <c r="C2768" s="48" t="s">
        <v>19</v>
      </c>
      <c r="D2768" s="49">
        <v>419.75</v>
      </c>
      <c r="E2768" s="49">
        <v>55.83</v>
      </c>
      <c r="F2768" s="49">
        <v>475.58</v>
      </c>
      <c r="G2768" s="26">
        <v>15</v>
      </c>
    </row>
    <row r="2769" spans="1:7" ht="28.5" x14ac:dyDescent="0.2">
      <c r="A2769" s="46" t="s">
        <v>15783</v>
      </c>
      <c r="B2769" s="47" t="s">
        <v>15784</v>
      </c>
      <c r="C2769" s="48" t="s">
        <v>19</v>
      </c>
      <c r="D2769" s="49">
        <v>322.39999999999998</v>
      </c>
      <c r="E2769" s="49">
        <v>55.83</v>
      </c>
      <c r="F2769" s="49">
        <v>378.23</v>
      </c>
      <c r="G2769" s="26">
        <v>15</v>
      </c>
    </row>
    <row r="2770" spans="1:7" x14ac:dyDescent="0.2">
      <c r="A2770" s="46" t="s">
        <v>15785</v>
      </c>
      <c r="B2770" s="47" t="s">
        <v>15786</v>
      </c>
      <c r="C2770" s="48"/>
      <c r="D2770" s="49"/>
      <c r="E2770" s="49"/>
      <c r="F2770" s="49"/>
    </row>
    <row r="2771" spans="1:7" x14ac:dyDescent="0.2">
      <c r="A2771" s="46" t="s">
        <v>15787</v>
      </c>
      <c r="B2771" s="47" t="s">
        <v>15788</v>
      </c>
      <c r="C2771" s="48" t="s">
        <v>19</v>
      </c>
      <c r="D2771" s="49">
        <v>39.15</v>
      </c>
      <c r="E2771" s="49">
        <v>27.92</v>
      </c>
      <c r="F2771" s="49">
        <v>67.069999999999993</v>
      </c>
      <c r="G2771" s="26">
        <v>15</v>
      </c>
    </row>
    <row r="2772" spans="1:7" x14ac:dyDescent="0.2">
      <c r="A2772" s="46" t="s">
        <v>15789</v>
      </c>
      <c r="B2772" s="47" t="s">
        <v>15790</v>
      </c>
      <c r="C2772" s="48"/>
      <c r="D2772" s="49"/>
      <c r="E2772" s="49"/>
      <c r="F2772" s="49"/>
    </row>
    <row r="2773" spans="1:7" ht="28.5" x14ac:dyDescent="0.2">
      <c r="A2773" s="46" t="s">
        <v>15791</v>
      </c>
      <c r="B2773" s="47" t="s">
        <v>15792</v>
      </c>
      <c r="C2773" s="48" t="s">
        <v>10564</v>
      </c>
      <c r="D2773" s="49">
        <v>14770.14</v>
      </c>
      <c r="E2773" s="49">
        <v>453.1</v>
      </c>
      <c r="F2773" s="49">
        <v>15223.24</v>
      </c>
      <c r="G2773" s="26">
        <v>15</v>
      </c>
    </row>
    <row r="2774" spans="1:7" ht="28.5" x14ac:dyDescent="0.2">
      <c r="A2774" s="46" t="s">
        <v>15793</v>
      </c>
      <c r="B2774" s="47" t="s">
        <v>15794</v>
      </c>
      <c r="C2774" s="48" t="s">
        <v>10564</v>
      </c>
      <c r="D2774" s="49">
        <v>8730.01</v>
      </c>
      <c r="E2774" s="49">
        <v>438.86</v>
      </c>
      <c r="F2774" s="49">
        <v>9168.8700000000008</v>
      </c>
      <c r="G2774" s="26">
        <v>15</v>
      </c>
    </row>
    <row r="2775" spans="1:7" ht="28.5" x14ac:dyDescent="0.2">
      <c r="A2775" s="46" t="s">
        <v>15795</v>
      </c>
      <c r="B2775" s="47" t="s">
        <v>15796</v>
      </c>
      <c r="C2775" s="48" t="s">
        <v>10564</v>
      </c>
      <c r="D2775" s="49">
        <v>10435.969999999999</v>
      </c>
      <c r="E2775" s="49">
        <v>453.1</v>
      </c>
      <c r="F2775" s="49">
        <v>10889.07</v>
      </c>
      <c r="G2775" s="26">
        <v>15</v>
      </c>
    </row>
    <row r="2776" spans="1:7" ht="28.5" x14ac:dyDescent="0.2">
      <c r="A2776" s="46" t="s">
        <v>15797</v>
      </c>
      <c r="B2776" s="47" t="s">
        <v>15798</v>
      </c>
      <c r="C2776" s="48" t="s">
        <v>10564</v>
      </c>
      <c r="D2776" s="49">
        <v>14648.34</v>
      </c>
      <c r="E2776" s="49">
        <v>453.1</v>
      </c>
      <c r="F2776" s="49">
        <v>15101.44</v>
      </c>
      <c r="G2776" s="26">
        <v>15</v>
      </c>
    </row>
    <row r="2777" spans="1:7" ht="28.5" x14ac:dyDescent="0.2">
      <c r="A2777" s="46" t="s">
        <v>15799</v>
      </c>
      <c r="B2777" s="47" t="s">
        <v>15800</v>
      </c>
      <c r="C2777" s="48" t="s">
        <v>10564</v>
      </c>
      <c r="D2777" s="49">
        <v>3711.01</v>
      </c>
      <c r="E2777" s="49">
        <v>438.86</v>
      </c>
      <c r="F2777" s="49">
        <v>4149.87</v>
      </c>
      <c r="G2777" s="26">
        <v>15</v>
      </c>
    </row>
    <row r="2778" spans="1:7" ht="28.5" x14ac:dyDescent="0.2">
      <c r="A2778" s="46" t="s">
        <v>15801</v>
      </c>
      <c r="B2778" s="47" t="s">
        <v>15802</v>
      </c>
      <c r="C2778" s="48" t="s">
        <v>10564</v>
      </c>
      <c r="D2778" s="49">
        <v>5101.3500000000004</v>
      </c>
      <c r="E2778" s="49">
        <v>438.86</v>
      </c>
      <c r="F2778" s="49">
        <v>5540.21</v>
      </c>
      <c r="G2778" s="26">
        <v>15</v>
      </c>
    </row>
    <row r="2779" spans="1:7" ht="28.5" x14ac:dyDescent="0.2">
      <c r="A2779" s="46" t="s">
        <v>15803</v>
      </c>
      <c r="B2779" s="47" t="s">
        <v>15804</v>
      </c>
      <c r="C2779" s="48" t="s">
        <v>10564</v>
      </c>
      <c r="D2779" s="49">
        <v>8285.0400000000009</v>
      </c>
      <c r="E2779" s="49">
        <v>453.1</v>
      </c>
      <c r="F2779" s="49">
        <v>8738.14</v>
      </c>
      <c r="G2779" s="26">
        <v>15</v>
      </c>
    </row>
    <row r="2780" spans="1:7" ht="28.5" x14ac:dyDescent="0.2">
      <c r="A2780" s="46" t="s">
        <v>15805</v>
      </c>
      <c r="B2780" s="47" t="s">
        <v>15806</v>
      </c>
      <c r="C2780" s="48" t="s">
        <v>10564</v>
      </c>
      <c r="D2780" s="49">
        <v>8615.59</v>
      </c>
      <c r="E2780" s="49">
        <v>453.1</v>
      </c>
      <c r="F2780" s="49">
        <v>9068.69</v>
      </c>
      <c r="G2780" s="26">
        <v>15</v>
      </c>
    </row>
    <row r="2781" spans="1:7" ht="28.5" x14ac:dyDescent="0.2">
      <c r="A2781" s="46" t="s">
        <v>15807</v>
      </c>
      <c r="B2781" s="47" t="s">
        <v>15808</v>
      </c>
      <c r="C2781" s="48" t="s">
        <v>10564</v>
      </c>
      <c r="D2781" s="49">
        <v>7878.75</v>
      </c>
      <c r="E2781" s="49">
        <v>453.1</v>
      </c>
      <c r="F2781" s="49">
        <v>8331.85</v>
      </c>
      <c r="G2781" s="26">
        <v>15</v>
      </c>
    </row>
    <row r="2782" spans="1:7" ht="28.5" x14ac:dyDescent="0.2">
      <c r="A2782" s="46" t="s">
        <v>15809</v>
      </c>
      <c r="B2782" s="47" t="s">
        <v>15810</v>
      </c>
      <c r="C2782" s="48" t="s">
        <v>10564</v>
      </c>
      <c r="D2782" s="49">
        <v>11800.74</v>
      </c>
      <c r="E2782" s="49">
        <v>453.1</v>
      </c>
      <c r="F2782" s="49">
        <v>12253.84</v>
      </c>
      <c r="G2782" s="26">
        <v>15</v>
      </c>
    </row>
    <row r="2783" spans="1:7" x14ac:dyDescent="0.2">
      <c r="A2783" s="46" t="s">
        <v>15811</v>
      </c>
      <c r="B2783" s="47" t="s">
        <v>15812</v>
      </c>
      <c r="C2783" s="48"/>
      <c r="D2783" s="49"/>
      <c r="E2783" s="49"/>
      <c r="F2783" s="49"/>
    </row>
    <row r="2784" spans="1:7" ht="28.5" x14ac:dyDescent="0.2">
      <c r="A2784" s="46" t="s">
        <v>15813</v>
      </c>
      <c r="B2784" s="47" t="s">
        <v>15814</v>
      </c>
      <c r="C2784" s="48" t="s">
        <v>19</v>
      </c>
      <c r="D2784" s="49">
        <v>45653.72</v>
      </c>
      <c r="E2784" s="49">
        <v>1024.72</v>
      </c>
      <c r="F2784" s="49">
        <v>46678.44</v>
      </c>
      <c r="G2784" s="26">
        <v>15</v>
      </c>
    </row>
    <row r="2785" spans="1:7" ht="28.5" x14ac:dyDescent="0.2">
      <c r="A2785" s="46" t="s">
        <v>15815</v>
      </c>
      <c r="B2785" s="47" t="s">
        <v>15816</v>
      </c>
      <c r="C2785" s="48" t="s">
        <v>19</v>
      </c>
      <c r="D2785" s="49">
        <v>52773.67</v>
      </c>
      <c r="E2785" s="49">
        <v>1024.72</v>
      </c>
      <c r="F2785" s="49">
        <v>53798.39</v>
      </c>
      <c r="G2785" s="26">
        <v>15</v>
      </c>
    </row>
    <row r="2786" spans="1:7" ht="28.5" x14ac:dyDescent="0.2">
      <c r="A2786" s="46" t="s">
        <v>15817</v>
      </c>
      <c r="B2786" s="47" t="s">
        <v>15818</v>
      </c>
      <c r="C2786" s="48" t="s">
        <v>19</v>
      </c>
      <c r="D2786" s="49">
        <v>60976.09</v>
      </c>
      <c r="E2786" s="49">
        <v>1024.72</v>
      </c>
      <c r="F2786" s="49">
        <v>62000.81</v>
      </c>
      <c r="G2786" s="26">
        <v>15</v>
      </c>
    </row>
    <row r="2787" spans="1:7" ht="28.5" x14ac:dyDescent="0.2">
      <c r="A2787" s="46" t="s">
        <v>15819</v>
      </c>
      <c r="B2787" s="47" t="s">
        <v>15820</v>
      </c>
      <c r="C2787" s="48" t="s">
        <v>19</v>
      </c>
      <c r="D2787" s="49">
        <v>67950.960000000006</v>
      </c>
      <c r="E2787" s="49">
        <v>1024.72</v>
      </c>
      <c r="F2787" s="49">
        <v>68975.679999999993</v>
      </c>
      <c r="G2787" s="26">
        <v>15</v>
      </c>
    </row>
    <row r="2788" spans="1:7" ht="28.5" x14ac:dyDescent="0.2">
      <c r="A2788" s="46" t="s">
        <v>15821</v>
      </c>
      <c r="B2788" s="47" t="s">
        <v>15822</v>
      </c>
      <c r="C2788" s="48" t="s">
        <v>19</v>
      </c>
      <c r="D2788" s="49">
        <v>4389.62</v>
      </c>
      <c r="E2788" s="49">
        <v>896.63</v>
      </c>
      <c r="F2788" s="49">
        <v>5286.25</v>
      </c>
      <c r="G2788" s="26">
        <v>15</v>
      </c>
    </row>
    <row r="2789" spans="1:7" ht="28.5" x14ac:dyDescent="0.2">
      <c r="A2789" s="46" t="s">
        <v>15823</v>
      </c>
      <c r="B2789" s="47" t="s">
        <v>15824</v>
      </c>
      <c r="C2789" s="48" t="s">
        <v>19</v>
      </c>
      <c r="D2789" s="49">
        <v>5675.02</v>
      </c>
      <c r="E2789" s="49">
        <v>896.63</v>
      </c>
      <c r="F2789" s="49">
        <v>6571.65</v>
      </c>
      <c r="G2789" s="26">
        <v>15</v>
      </c>
    </row>
    <row r="2790" spans="1:7" ht="28.5" x14ac:dyDescent="0.2">
      <c r="A2790" s="46" t="s">
        <v>15825</v>
      </c>
      <c r="B2790" s="47" t="s">
        <v>15826</v>
      </c>
      <c r="C2790" s="48" t="s">
        <v>19</v>
      </c>
      <c r="D2790" s="49">
        <v>7630.65</v>
      </c>
      <c r="E2790" s="49">
        <v>896.63</v>
      </c>
      <c r="F2790" s="49">
        <v>8527.2800000000007</v>
      </c>
      <c r="G2790" s="26">
        <v>15</v>
      </c>
    </row>
    <row r="2791" spans="1:7" ht="28.5" x14ac:dyDescent="0.2">
      <c r="A2791" s="46" t="s">
        <v>15827</v>
      </c>
      <c r="B2791" s="47" t="s">
        <v>15828</v>
      </c>
      <c r="C2791" s="48" t="s">
        <v>19</v>
      </c>
      <c r="D2791" s="49">
        <v>4886.66</v>
      </c>
      <c r="E2791" s="49">
        <v>896.63</v>
      </c>
      <c r="F2791" s="49">
        <v>5783.29</v>
      </c>
      <c r="G2791" s="26">
        <v>15</v>
      </c>
    </row>
    <row r="2792" spans="1:7" ht="28.5" x14ac:dyDescent="0.2">
      <c r="A2792" s="46" t="s">
        <v>15829</v>
      </c>
      <c r="B2792" s="47" t="s">
        <v>15830</v>
      </c>
      <c r="C2792" s="48" t="s">
        <v>19</v>
      </c>
      <c r="D2792" s="49">
        <v>5626.81</v>
      </c>
      <c r="E2792" s="49">
        <v>896.63</v>
      </c>
      <c r="F2792" s="49">
        <v>6523.44</v>
      </c>
      <c r="G2792" s="26">
        <v>15</v>
      </c>
    </row>
    <row r="2793" spans="1:7" ht="28.5" x14ac:dyDescent="0.2">
      <c r="A2793" s="46" t="s">
        <v>15831</v>
      </c>
      <c r="B2793" s="47" t="s">
        <v>15832</v>
      </c>
      <c r="C2793" s="48" t="s">
        <v>19</v>
      </c>
      <c r="D2793" s="49">
        <v>6680.42</v>
      </c>
      <c r="E2793" s="49">
        <v>896.63</v>
      </c>
      <c r="F2793" s="49">
        <v>7577.05</v>
      </c>
      <c r="G2793" s="26">
        <v>15</v>
      </c>
    </row>
    <row r="2794" spans="1:7" ht="28.5" x14ac:dyDescent="0.2">
      <c r="A2794" s="46" t="s">
        <v>15833</v>
      </c>
      <c r="B2794" s="47" t="s">
        <v>15834</v>
      </c>
      <c r="C2794" s="48" t="s">
        <v>19</v>
      </c>
      <c r="D2794" s="49">
        <v>7737.41</v>
      </c>
      <c r="E2794" s="49">
        <v>896.63</v>
      </c>
      <c r="F2794" s="49">
        <v>8634.0400000000009</v>
      </c>
      <c r="G2794" s="26">
        <v>15</v>
      </c>
    </row>
    <row r="2795" spans="1:7" ht="28.5" x14ac:dyDescent="0.2">
      <c r="A2795" s="46" t="s">
        <v>15835</v>
      </c>
      <c r="B2795" s="47" t="s">
        <v>15836</v>
      </c>
      <c r="C2795" s="48" t="s">
        <v>19</v>
      </c>
      <c r="D2795" s="49">
        <v>4509.9399999999996</v>
      </c>
      <c r="E2795" s="49">
        <v>896.63</v>
      </c>
      <c r="F2795" s="49">
        <v>5406.57</v>
      </c>
      <c r="G2795" s="26">
        <v>15</v>
      </c>
    </row>
    <row r="2796" spans="1:7" ht="28.5" x14ac:dyDescent="0.2">
      <c r="A2796" s="46" t="s">
        <v>15837</v>
      </c>
      <c r="B2796" s="47" t="s">
        <v>15838</v>
      </c>
      <c r="C2796" s="48" t="s">
        <v>19</v>
      </c>
      <c r="D2796" s="49">
        <v>5123.88</v>
      </c>
      <c r="E2796" s="49">
        <v>896.63</v>
      </c>
      <c r="F2796" s="49">
        <v>6020.51</v>
      </c>
      <c r="G2796" s="26">
        <v>15</v>
      </c>
    </row>
    <row r="2797" spans="1:7" ht="28.5" x14ac:dyDescent="0.2">
      <c r="A2797" s="46" t="s">
        <v>15839</v>
      </c>
      <c r="B2797" s="47" t="s">
        <v>15840</v>
      </c>
      <c r="C2797" s="48" t="s">
        <v>19</v>
      </c>
      <c r="D2797" s="49">
        <v>5561.41</v>
      </c>
      <c r="E2797" s="49">
        <v>896.63</v>
      </c>
      <c r="F2797" s="49">
        <v>6458.04</v>
      </c>
      <c r="G2797" s="26">
        <v>15</v>
      </c>
    </row>
    <row r="2798" spans="1:7" ht="28.5" x14ac:dyDescent="0.2">
      <c r="A2798" s="46" t="s">
        <v>15841</v>
      </c>
      <c r="B2798" s="47" t="s">
        <v>15842</v>
      </c>
      <c r="C2798" s="48" t="s">
        <v>19</v>
      </c>
      <c r="D2798" s="49">
        <v>5743.82</v>
      </c>
      <c r="E2798" s="49">
        <v>896.63</v>
      </c>
      <c r="F2798" s="49">
        <v>6640.45</v>
      </c>
      <c r="G2798" s="26">
        <v>15</v>
      </c>
    </row>
    <row r="2799" spans="1:7" x14ac:dyDescent="0.2">
      <c r="A2799" s="46" t="s">
        <v>15843</v>
      </c>
      <c r="B2799" s="47" t="s">
        <v>15844</v>
      </c>
      <c r="C2799" s="48"/>
      <c r="D2799" s="49"/>
      <c r="E2799" s="49"/>
      <c r="F2799" s="49"/>
    </row>
    <row r="2800" spans="1:7" ht="28.5" x14ac:dyDescent="0.2">
      <c r="A2800" s="46" t="s">
        <v>15845</v>
      </c>
      <c r="B2800" s="47" t="s">
        <v>15846</v>
      </c>
      <c r="C2800" s="48" t="s">
        <v>19</v>
      </c>
      <c r="D2800" s="49">
        <v>11389.2</v>
      </c>
      <c r="E2800" s="49">
        <v>314.16000000000003</v>
      </c>
      <c r="F2800" s="49">
        <v>11703.36</v>
      </c>
      <c r="G2800" s="26">
        <v>15</v>
      </c>
    </row>
    <row r="2801" spans="1:7" ht="28.5" x14ac:dyDescent="0.2">
      <c r="A2801" s="46" t="s">
        <v>15847</v>
      </c>
      <c r="B2801" s="47" t="s">
        <v>15848</v>
      </c>
      <c r="C2801" s="48" t="s">
        <v>19</v>
      </c>
      <c r="D2801" s="49">
        <v>19927.3</v>
      </c>
      <c r="E2801" s="49">
        <v>314.16000000000003</v>
      </c>
      <c r="F2801" s="49">
        <v>20241.46</v>
      </c>
      <c r="G2801" s="26">
        <v>15</v>
      </c>
    </row>
    <row r="2802" spans="1:7" ht="28.5" x14ac:dyDescent="0.2">
      <c r="A2802" s="46" t="s">
        <v>15849</v>
      </c>
      <c r="B2802" s="47" t="s">
        <v>15850</v>
      </c>
      <c r="C2802" s="48" t="s">
        <v>19</v>
      </c>
      <c r="D2802" s="49">
        <v>5642.45</v>
      </c>
      <c r="E2802" s="49">
        <v>314.16000000000003</v>
      </c>
      <c r="F2802" s="49">
        <v>5956.61</v>
      </c>
      <c r="G2802" s="26">
        <v>15</v>
      </c>
    </row>
    <row r="2803" spans="1:7" ht="28.5" x14ac:dyDescent="0.2">
      <c r="A2803" s="46" t="s">
        <v>15851</v>
      </c>
      <c r="B2803" s="47" t="s">
        <v>15852</v>
      </c>
      <c r="C2803" s="48" t="s">
        <v>19</v>
      </c>
      <c r="D2803" s="49">
        <v>2653.06</v>
      </c>
      <c r="E2803" s="49">
        <v>314.16000000000003</v>
      </c>
      <c r="F2803" s="49">
        <v>2967.22</v>
      </c>
      <c r="G2803" s="26">
        <v>15</v>
      </c>
    </row>
    <row r="2804" spans="1:7" ht="28.5" x14ac:dyDescent="0.2">
      <c r="A2804" s="46" t="s">
        <v>15853</v>
      </c>
      <c r="B2804" s="47" t="s">
        <v>15854</v>
      </c>
      <c r="C2804" s="48" t="s">
        <v>19</v>
      </c>
      <c r="D2804" s="49">
        <v>49329.82</v>
      </c>
      <c r="E2804" s="49">
        <v>314.16000000000003</v>
      </c>
      <c r="F2804" s="49">
        <v>49643.98</v>
      </c>
      <c r="G2804" s="26">
        <v>15</v>
      </c>
    </row>
    <row r="2805" spans="1:7" ht="28.5" x14ac:dyDescent="0.2">
      <c r="A2805" s="46" t="s">
        <v>15855</v>
      </c>
      <c r="B2805" s="47" t="s">
        <v>15856</v>
      </c>
      <c r="C2805" s="48" t="s">
        <v>19</v>
      </c>
      <c r="D2805" s="49">
        <v>3890.11</v>
      </c>
      <c r="E2805" s="49">
        <v>314.16000000000003</v>
      </c>
      <c r="F2805" s="49">
        <v>4204.2700000000004</v>
      </c>
      <c r="G2805" s="26">
        <v>15</v>
      </c>
    </row>
    <row r="2806" spans="1:7" ht="28.5" x14ac:dyDescent="0.2">
      <c r="A2806" s="46" t="s">
        <v>15857</v>
      </c>
      <c r="B2806" s="47" t="s">
        <v>15858</v>
      </c>
      <c r="C2806" s="48" t="s">
        <v>19</v>
      </c>
      <c r="D2806" s="49">
        <v>12057.6</v>
      </c>
      <c r="E2806" s="49">
        <v>314.16000000000003</v>
      </c>
      <c r="F2806" s="49">
        <v>12371.76</v>
      </c>
      <c r="G2806" s="26">
        <v>15</v>
      </c>
    </row>
    <row r="2807" spans="1:7" ht="28.5" x14ac:dyDescent="0.2">
      <c r="A2807" s="46" t="s">
        <v>15859</v>
      </c>
      <c r="B2807" s="47" t="s">
        <v>15860</v>
      </c>
      <c r="C2807" s="48" t="s">
        <v>19</v>
      </c>
      <c r="D2807" s="49">
        <v>5348.16</v>
      </c>
      <c r="E2807" s="49">
        <v>314.16000000000003</v>
      </c>
      <c r="F2807" s="49">
        <v>5662.32</v>
      </c>
      <c r="G2807" s="26">
        <v>15</v>
      </c>
    </row>
    <row r="2808" spans="1:7" ht="28.5" x14ac:dyDescent="0.2">
      <c r="A2808" s="46" t="s">
        <v>15861</v>
      </c>
      <c r="B2808" s="47" t="s">
        <v>15862</v>
      </c>
      <c r="C2808" s="48" t="s">
        <v>19</v>
      </c>
      <c r="D2808" s="49">
        <v>18666.05</v>
      </c>
      <c r="E2808" s="49">
        <v>314.16000000000003</v>
      </c>
      <c r="F2808" s="49">
        <v>18980.21</v>
      </c>
      <c r="G2808" s="26">
        <v>15</v>
      </c>
    </row>
    <row r="2809" spans="1:7" ht="28.5" x14ac:dyDescent="0.2">
      <c r="A2809" s="46" t="s">
        <v>15863</v>
      </c>
      <c r="B2809" s="47" t="s">
        <v>15864</v>
      </c>
      <c r="C2809" s="48" t="s">
        <v>19</v>
      </c>
      <c r="D2809" s="49">
        <v>3896.77</v>
      </c>
      <c r="E2809" s="49">
        <v>314.16000000000003</v>
      </c>
      <c r="F2809" s="49">
        <v>4210.93</v>
      </c>
      <c r="G2809" s="26">
        <v>15</v>
      </c>
    </row>
    <row r="2810" spans="1:7" ht="28.5" x14ac:dyDescent="0.2">
      <c r="A2810" s="46" t="s">
        <v>15865</v>
      </c>
      <c r="B2810" s="47" t="s">
        <v>15866</v>
      </c>
      <c r="C2810" s="48" t="s">
        <v>19</v>
      </c>
      <c r="D2810" s="49">
        <v>6086.12</v>
      </c>
      <c r="E2810" s="49">
        <v>314.16000000000003</v>
      </c>
      <c r="F2810" s="49">
        <v>6400.28</v>
      </c>
      <c r="G2810" s="26">
        <v>15</v>
      </c>
    </row>
    <row r="2811" spans="1:7" ht="28.5" x14ac:dyDescent="0.2">
      <c r="A2811" s="46" t="s">
        <v>15867</v>
      </c>
      <c r="B2811" s="47" t="s">
        <v>15868</v>
      </c>
      <c r="C2811" s="48" t="s">
        <v>19</v>
      </c>
      <c r="D2811" s="49">
        <v>6093.44</v>
      </c>
      <c r="E2811" s="49">
        <v>314.16000000000003</v>
      </c>
      <c r="F2811" s="49">
        <v>6407.6</v>
      </c>
      <c r="G2811" s="26">
        <v>15</v>
      </c>
    </row>
    <row r="2812" spans="1:7" ht="28.5" x14ac:dyDescent="0.2">
      <c r="A2812" s="46" t="s">
        <v>15869</v>
      </c>
      <c r="B2812" s="47" t="s">
        <v>15870</v>
      </c>
      <c r="C2812" s="48" t="s">
        <v>19</v>
      </c>
      <c r="D2812" s="49">
        <v>9453.07</v>
      </c>
      <c r="E2812" s="49">
        <v>314.16000000000003</v>
      </c>
      <c r="F2812" s="49">
        <v>9767.23</v>
      </c>
      <c r="G2812" s="26">
        <v>15</v>
      </c>
    </row>
    <row r="2813" spans="1:7" ht="28.5" x14ac:dyDescent="0.2">
      <c r="A2813" s="46" t="s">
        <v>15871</v>
      </c>
      <c r="B2813" s="47" t="s">
        <v>15872</v>
      </c>
      <c r="C2813" s="48" t="s">
        <v>19</v>
      </c>
      <c r="D2813" s="49">
        <v>6546.32</v>
      </c>
      <c r="E2813" s="49">
        <v>314.16000000000003</v>
      </c>
      <c r="F2813" s="49">
        <v>6860.48</v>
      </c>
      <c r="G2813" s="26">
        <v>15</v>
      </c>
    </row>
    <row r="2814" spans="1:7" ht="28.5" x14ac:dyDescent="0.2">
      <c r="A2814" s="46" t="s">
        <v>15873</v>
      </c>
      <c r="B2814" s="47" t="s">
        <v>15874</v>
      </c>
      <c r="C2814" s="48" t="s">
        <v>19</v>
      </c>
      <c r="D2814" s="49">
        <v>2153.12</v>
      </c>
      <c r="E2814" s="49">
        <v>314.16000000000003</v>
      </c>
      <c r="F2814" s="49">
        <v>2467.2800000000002</v>
      </c>
      <c r="G2814" s="26">
        <v>15</v>
      </c>
    </row>
    <row r="2815" spans="1:7" ht="28.5" x14ac:dyDescent="0.2">
      <c r="A2815" s="46" t="s">
        <v>15875</v>
      </c>
      <c r="B2815" s="47" t="s">
        <v>15876</v>
      </c>
      <c r="C2815" s="48" t="s">
        <v>19</v>
      </c>
      <c r="D2815" s="49">
        <v>1448.49</v>
      </c>
      <c r="E2815" s="49">
        <v>314.16000000000003</v>
      </c>
      <c r="F2815" s="49">
        <v>1762.65</v>
      </c>
      <c r="G2815" s="26">
        <v>15</v>
      </c>
    </row>
    <row r="2816" spans="1:7" ht="28.5" x14ac:dyDescent="0.2">
      <c r="A2816" s="46" t="s">
        <v>15877</v>
      </c>
      <c r="B2816" s="47" t="s">
        <v>15878</v>
      </c>
      <c r="C2816" s="48" t="s">
        <v>19</v>
      </c>
      <c r="D2816" s="49">
        <v>22698.25</v>
      </c>
      <c r="E2816" s="49">
        <v>314.16000000000003</v>
      </c>
      <c r="F2816" s="49">
        <v>23012.41</v>
      </c>
      <c r="G2816" s="26">
        <v>15</v>
      </c>
    </row>
    <row r="2817" spans="1:7" ht="28.5" x14ac:dyDescent="0.2">
      <c r="A2817" s="46" t="s">
        <v>15879</v>
      </c>
      <c r="B2817" s="47" t="s">
        <v>15880</v>
      </c>
      <c r="C2817" s="48" t="s">
        <v>19</v>
      </c>
      <c r="D2817" s="49">
        <v>16137.2</v>
      </c>
      <c r="E2817" s="49">
        <v>314.16000000000003</v>
      </c>
      <c r="F2817" s="49">
        <v>16451.36</v>
      </c>
      <c r="G2817" s="26">
        <v>15</v>
      </c>
    </row>
    <row r="2818" spans="1:7" ht="28.5" x14ac:dyDescent="0.2">
      <c r="A2818" s="46" t="s">
        <v>15881</v>
      </c>
      <c r="B2818" s="47" t="s">
        <v>15882</v>
      </c>
      <c r="C2818" s="48" t="s">
        <v>19</v>
      </c>
      <c r="D2818" s="49">
        <v>2759.73</v>
      </c>
      <c r="E2818" s="49">
        <v>314.16000000000003</v>
      </c>
      <c r="F2818" s="49">
        <v>3073.89</v>
      </c>
      <c r="G2818" s="26">
        <v>15</v>
      </c>
    </row>
    <row r="2819" spans="1:7" ht="28.5" x14ac:dyDescent="0.2">
      <c r="A2819" s="46" t="s">
        <v>15883</v>
      </c>
      <c r="B2819" s="47" t="s">
        <v>15884</v>
      </c>
      <c r="C2819" s="48" t="s">
        <v>19</v>
      </c>
      <c r="D2819" s="49">
        <v>25082.45</v>
      </c>
      <c r="E2819" s="49">
        <v>314.16000000000003</v>
      </c>
      <c r="F2819" s="49">
        <v>25396.61</v>
      </c>
      <c r="G2819" s="26">
        <v>15</v>
      </c>
    </row>
    <row r="2820" spans="1:7" ht="28.5" x14ac:dyDescent="0.2">
      <c r="A2820" s="46" t="s">
        <v>15885</v>
      </c>
      <c r="B2820" s="47" t="s">
        <v>15886</v>
      </c>
      <c r="C2820" s="48" t="s">
        <v>19</v>
      </c>
      <c r="D2820" s="49">
        <v>29695.03</v>
      </c>
      <c r="E2820" s="49">
        <v>314.16000000000003</v>
      </c>
      <c r="F2820" s="49">
        <v>30009.19</v>
      </c>
      <c r="G2820" s="26">
        <v>15</v>
      </c>
    </row>
    <row r="2821" spans="1:7" ht="28.5" x14ac:dyDescent="0.2">
      <c r="A2821" s="46" t="s">
        <v>15887</v>
      </c>
      <c r="B2821" s="47" t="s">
        <v>15888</v>
      </c>
      <c r="C2821" s="48" t="s">
        <v>19</v>
      </c>
      <c r="D2821" s="49">
        <v>2126.14</v>
      </c>
      <c r="E2821" s="49">
        <v>314.16000000000003</v>
      </c>
      <c r="F2821" s="49">
        <v>2440.3000000000002</v>
      </c>
      <c r="G2821" s="26">
        <v>15</v>
      </c>
    </row>
    <row r="2822" spans="1:7" ht="28.5" x14ac:dyDescent="0.2">
      <c r="A2822" s="46" t="s">
        <v>15889</v>
      </c>
      <c r="B2822" s="47" t="s">
        <v>15890</v>
      </c>
      <c r="C2822" s="48" t="s">
        <v>19</v>
      </c>
      <c r="D2822" s="49">
        <v>4656.82</v>
      </c>
      <c r="E2822" s="49">
        <v>314.16000000000003</v>
      </c>
      <c r="F2822" s="49">
        <v>4970.9799999999996</v>
      </c>
      <c r="G2822" s="26">
        <v>15</v>
      </c>
    </row>
    <row r="2823" spans="1:7" x14ac:dyDescent="0.2">
      <c r="A2823" s="46" t="s">
        <v>15891</v>
      </c>
      <c r="B2823" s="47" t="s">
        <v>15892</v>
      </c>
      <c r="C2823" s="48"/>
      <c r="D2823" s="49"/>
      <c r="E2823" s="49"/>
      <c r="F2823" s="49"/>
    </row>
    <row r="2824" spans="1:7" ht="28.5" x14ac:dyDescent="0.2">
      <c r="A2824" s="46" t="s">
        <v>15893</v>
      </c>
      <c r="B2824" s="47" t="s">
        <v>15894</v>
      </c>
      <c r="C2824" s="48" t="s">
        <v>19</v>
      </c>
      <c r="D2824" s="49">
        <v>11100.55</v>
      </c>
      <c r="E2824" s="49">
        <v>669.96</v>
      </c>
      <c r="F2824" s="49">
        <v>11770.51</v>
      </c>
      <c r="G2824" s="26">
        <v>15</v>
      </c>
    </row>
    <row r="2825" spans="1:7" ht="28.5" x14ac:dyDescent="0.2">
      <c r="A2825" s="46" t="s">
        <v>15895</v>
      </c>
      <c r="B2825" s="47" t="s">
        <v>15896</v>
      </c>
      <c r="C2825" s="48" t="s">
        <v>19</v>
      </c>
      <c r="D2825" s="49">
        <v>10291.41</v>
      </c>
      <c r="E2825" s="49">
        <v>669.96</v>
      </c>
      <c r="F2825" s="49">
        <v>10961.37</v>
      </c>
      <c r="G2825" s="26">
        <v>15</v>
      </c>
    </row>
    <row r="2826" spans="1:7" ht="28.5" x14ac:dyDescent="0.2">
      <c r="A2826" s="46" t="s">
        <v>15897</v>
      </c>
      <c r="B2826" s="47" t="s">
        <v>15898</v>
      </c>
      <c r="C2826" s="48" t="s">
        <v>19</v>
      </c>
      <c r="D2826" s="49">
        <v>18729.54</v>
      </c>
      <c r="E2826" s="49">
        <v>669.96</v>
      </c>
      <c r="F2826" s="49">
        <v>19399.5</v>
      </c>
      <c r="G2826" s="26">
        <v>15</v>
      </c>
    </row>
    <row r="2827" spans="1:7" ht="28.5" x14ac:dyDescent="0.2">
      <c r="A2827" s="46" t="s">
        <v>15899</v>
      </c>
      <c r="B2827" s="47" t="s">
        <v>15900</v>
      </c>
      <c r="C2827" s="48" t="s">
        <v>19</v>
      </c>
      <c r="D2827" s="49">
        <v>11037.26</v>
      </c>
      <c r="E2827" s="49">
        <v>669.96</v>
      </c>
      <c r="F2827" s="49">
        <v>11707.22</v>
      </c>
      <c r="G2827" s="26">
        <v>15</v>
      </c>
    </row>
    <row r="2828" spans="1:7" ht="28.5" x14ac:dyDescent="0.2">
      <c r="A2828" s="46" t="s">
        <v>15901</v>
      </c>
      <c r="B2828" s="47" t="s">
        <v>15902</v>
      </c>
      <c r="C2828" s="48" t="s">
        <v>19</v>
      </c>
      <c r="D2828" s="49">
        <v>12665.6</v>
      </c>
      <c r="E2828" s="49">
        <v>669.96</v>
      </c>
      <c r="F2828" s="49">
        <v>13335.56</v>
      </c>
      <c r="G2828" s="26">
        <v>15</v>
      </c>
    </row>
    <row r="2829" spans="1:7" ht="28.5" x14ac:dyDescent="0.2">
      <c r="A2829" s="46" t="s">
        <v>15903</v>
      </c>
      <c r="B2829" s="47" t="s">
        <v>15904</v>
      </c>
      <c r="C2829" s="48" t="s">
        <v>19</v>
      </c>
      <c r="D2829" s="49">
        <v>16859.669999999998</v>
      </c>
      <c r="E2829" s="49">
        <v>669.96</v>
      </c>
      <c r="F2829" s="49">
        <v>17529.63</v>
      </c>
      <c r="G2829" s="26">
        <v>15</v>
      </c>
    </row>
    <row r="2830" spans="1:7" ht="42.75" x14ac:dyDescent="0.2">
      <c r="A2830" s="46" t="s">
        <v>15905</v>
      </c>
      <c r="B2830" s="47" t="s">
        <v>15906</v>
      </c>
      <c r="C2830" s="48" t="s">
        <v>19</v>
      </c>
      <c r="D2830" s="49">
        <v>8228.93</v>
      </c>
      <c r="E2830" s="49">
        <v>446.64</v>
      </c>
      <c r="F2830" s="49">
        <v>8675.57</v>
      </c>
      <c r="G2830" s="26">
        <v>15</v>
      </c>
    </row>
    <row r="2831" spans="1:7" ht="42.75" x14ac:dyDescent="0.2">
      <c r="A2831" s="46" t="s">
        <v>15907</v>
      </c>
      <c r="B2831" s="47" t="s">
        <v>15908</v>
      </c>
      <c r="C2831" s="48" t="s">
        <v>19</v>
      </c>
      <c r="D2831" s="49">
        <v>11486.16</v>
      </c>
      <c r="E2831" s="49">
        <v>446.64</v>
      </c>
      <c r="F2831" s="49">
        <v>11932.8</v>
      </c>
      <c r="G2831" s="26">
        <v>15</v>
      </c>
    </row>
    <row r="2832" spans="1:7" ht="42.75" x14ac:dyDescent="0.2">
      <c r="A2832" s="46" t="s">
        <v>15909</v>
      </c>
      <c r="B2832" s="47" t="s">
        <v>15910</v>
      </c>
      <c r="C2832" s="48" t="s">
        <v>19</v>
      </c>
      <c r="D2832" s="49">
        <v>2882.25</v>
      </c>
      <c r="E2832" s="49">
        <v>446.64</v>
      </c>
      <c r="F2832" s="49">
        <v>3328.89</v>
      </c>
      <c r="G2832" s="26">
        <v>15</v>
      </c>
    </row>
    <row r="2833" spans="1:7" ht="42.75" x14ac:dyDescent="0.2">
      <c r="A2833" s="46" t="s">
        <v>15911</v>
      </c>
      <c r="B2833" s="47" t="s">
        <v>15912</v>
      </c>
      <c r="C2833" s="48" t="s">
        <v>19</v>
      </c>
      <c r="D2833" s="49">
        <v>3566.99</v>
      </c>
      <c r="E2833" s="49">
        <v>446.64</v>
      </c>
      <c r="F2833" s="49">
        <v>4013.63</v>
      </c>
      <c r="G2833" s="26">
        <v>15</v>
      </c>
    </row>
    <row r="2834" spans="1:7" ht="42.75" x14ac:dyDescent="0.2">
      <c r="A2834" s="46" t="s">
        <v>15913</v>
      </c>
      <c r="B2834" s="47" t="s">
        <v>15914</v>
      </c>
      <c r="C2834" s="48" t="s">
        <v>19</v>
      </c>
      <c r="D2834" s="49">
        <v>6890.19</v>
      </c>
      <c r="E2834" s="49">
        <v>446.64</v>
      </c>
      <c r="F2834" s="49">
        <v>7336.83</v>
      </c>
      <c r="G2834" s="26">
        <v>15</v>
      </c>
    </row>
    <row r="2835" spans="1:7" ht="42.75" x14ac:dyDescent="0.2">
      <c r="A2835" s="46" t="s">
        <v>15915</v>
      </c>
      <c r="B2835" s="47" t="s">
        <v>15916</v>
      </c>
      <c r="C2835" s="48" t="s">
        <v>19</v>
      </c>
      <c r="D2835" s="49">
        <v>4108.88</v>
      </c>
      <c r="E2835" s="49">
        <v>446.64</v>
      </c>
      <c r="F2835" s="49">
        <v>4555.5200000000004</v>
      </c>
      <c r="G2835" s="26">
        <v>15</v>
      </c>
    </row>
    <row r="2836" spans="1:7" ht="28.5" x14ac:dyDescent="0.2">
      <c r="A2836" s="46" t="s">
        <v>15917</v>
      </c>
      <c r="B2836" s="47" t="s">
        <v>15918</v>
      </c>
      <c r="C2836" s="48" t="s">
        <v>19</v>
      </c>
      <c r="D2836" s="49">
        <v>13778.5</v>
      </c>
      <c r="E2836" s="49">
        <v>446.64</v>
      </c>
      <c r="F2836" s="49">
        <v>14225.14</v>
      </c>
      <c r="G2836" s="26">
        <v>15</v>
      </c>
    </row>
    <row r="2837" spans="1:7" ht="28.5" x14ac:dyDescent="0.2">
      <c r="A2837" s="46" t="s">
        <v>15919</v>
      </c>
      <c r="B2837" s="47" t="s">
        <v>15920</v>
      </c>
      <c r="C2837" s="48" t="s">
        <v>19</v>
      </c>
      <c r="D2837" s="49">
        <v>28744.34</v>
      </c>
      <c r="E2837" s="49">
        <v>446.64</v>
      </c>
      <c r="F2837" s="49">
        <v>29190.98</v>
      </c>
      <c r="G2837" s="26">
        <v>15</v>
      </c>
    </row>
    <row r="2838" spans="1:7" ht="42.75" x14ac:dyDescent="0.2">
      <c r="A2838" s="46" t="s">
        <v>15921</v>
      </c>
      <c r="B2838" s="47" t="s">
        <v>15922</v>
      </c>
      <c r="C2838" s="48" t="s">
        <v>19</v>
      </c>
      <c r="D2838" s="49">
        <v>8034.22</v>
      </c>
      <c r="E2838" s="49">
        <v>446.64</v>
      </c>
      <c r="F2838" s="49">
        <v>8480.86</v>
      </c>
      <c r="G2838" s="26">
        <v>15</v>
      </c>
    </row>
    <row r="2839" spans="1:7" ht="42.75" x14ac:dyDescent="0.2">
      <c r="A2839" s="46" t="s">
        <v>15923</v>
      </c>
      <c r="B2839" s="47" t="s">
        <v>15924</v>
      </c>
      <c r="C2839" s="48" t="s">
        <v>19</v>
      </c>
      <c r="D2839" s="49">
        <v>32127.48</v>
      </c>
      <c r="E2839" s="49">
        <v>446.64</v>
      </c>
      <c r="F2839" s="49">
        <v>32574.12</v>
      </c>
      <c r="G2839" s="26">
        <v>15</v>
      </c>
    </row>
    <row r="2840" spans="1:7" x14ac:dyDescent="0.2">
      <c r="A2840" s="46" t="s">
        <v>15925</v>
      </c>
      <c r="B2840" s="47" t="s">
        <v>15926</v>
      </c>
      <c r="C2840" s="48"/>
      <c r="D2840" s="49"/>
      <c r="E2840" s="49"/>
      <c r="F2840" s="49"/>
    </row>
    <row r="2841" spans="1:7" ht="28.5" x14ac:dyDescent="0.2">
      <c r="A2841" s="46" t="s">
        <v>15927</v>
      </c>
      <c r="B2841" s="47" t="s">
        <v>15928</v>
      </c>
      <c r="C2841" s="48" t="s">
        <v>19</v>
      </c>
      <c r="D2841" s="49">
        <v>3804.47</v>
      </c>
      <c r="E2841" s="49">
        <v>157.08000000000001</v>
      </c>
      <c r="F2841" s="49">
        <v>3961.55</v>
      </c>
      <c r="G2841" s="26">
        <v>15</v>
      </c>
    </row>
    <row r="2842" spans="1:7" x14ac:dyDescent="0.2">
      <c r="A2842" s="46" t="s">
        <v>15929</v>
      </c>
      <c r="B2842" s="47" t="s">
        <v>15930</v>
      </c>
      <c r="C2842" s="48"/>
      <c r="D2842" s="49"/>
      <c r="E2842" s="49"/>
      <c r="F2842" s="49"/>
    </row>
    <row r="2843" spans="1:7" ht="28.5" x14ac:dyDescent="0.2">
      <c r="A2843" s="46" t="s">
        <v>15931</v>
      </c>
      <c r="B2843" s="47" t="s">
        <v>15932</v>
      </c>
      <c r="C2843" s="48" t="s">
        <v>19</v>
      </c>
      <c r="D2843" s="49">
        <v>29.19</v>
      </c>
      <c r="E2843" s="49">
        <v>15.1</v>
      </c>
      <c r="F2843" s="49">
        <v>44.29</v>
      </c>
      <c r="G2843" s="26">
        <v>15</v>
      </c>
    </row>
    <row r="2844" spans="1:7" ht="28.5" x14ac:dyDescent="0.2">
      <c r="A2844" s="46" t="s">
        <v>15933</v>
      </c>
      <c r="B2844" s="47" t="s">
        <v>15934</v>
      </c>
      <c r="C2844" s="48" t="s">
        <v>19</v>
      </c>
      <c r="D2844" s="49">
        <v>601.85</v>
      </c>
      <c r="E2844" s="49">
        <v>55.83</v>
      </c>
      <c r="F2844" s="49">
        <v>657.68</v>
      </c>
      <c r="G2844" s="26">
        <v>15</v>
      </c>
    </row>
    <row r="2845" spans="1:7" x14ac:dyDescent="0.2">
      <c r="A2845" s="46" t="s">
        <v>15935</v>
      </c>
      <c r="B2845" s="47" t="s">
        <v>15936</v>
      </c>
      <c r="C2845" s="48" t="s">
        <v>19</v>
      </c>
      <c r="D2845" s="49">
        <v>209.38</v>
      </c>
      <c r="E2845" s="49">
        <v>27.92</v>
      </c>
      <c r="F2845" s="49">
        <v>237.3</v>
      </c>
      <c r="G2845" s="26">
        <v>15</v>
      </c>
    </row>
    <row r="2846" spans="1:7" x14ac:dyDescent="0.2">
      <c r="A2846" s="46" t="s">
        <v>15937</v>
      </c>
      <c r="B2846" s="47" t="s">
        <v>15938</v>
      </c>
      <c r="C2846" s="48" t="s">
        <v>19</v>
      </c>
      <c r="D2846" s="49">
        <v>609.46</v>
      </c>
      <c r="E2846" s="49">
        <v>27.92</v>
      </c>
      <c r="F2846" s="49">
        <v>637.38</v>
      </c>
      <c r="G2846" s="26">
        <v>15</v>
      </c>
    </row>
    <row r="2847" spans="1:7" ht="28.5" x14ac:dyDescent="0.2">
      <c r="A2847" s="46" t="s">
        <v>15939</v>
      </c>
      <c r="B2847" s="47" t="s">
        <v>15940</v>
      </c>
      <c r="C2847" s="48" t="s">
        <v>19</v>
      </c>
      <c r="D2847" s="49">
        <v>85.05</v>
      </c>
      <c r="E2847" s="49">
        <v>11.16</v>
      </c>
      <c r="F2847" s="49">
        <v>96.21</v>
      </c>
      <c r="G2847" s="26">
        <v>15</v>
      </c>
    </row>
    <row r="2848" spans="1:7" ht="28.5" x14ac:dyDescent="0.2">
      <c r="A2848" s="46" t="s">
        <v>15941</v>
      </c>
      <c r="B2848" s="47" t="s">
        <v>15942</v>
      </c>
      <c r="C2848" s="48" t="s">
        <v>19</v>
      </c>
      <c r="D2848" s="49">
        <v>432.13</v>
      </c>
      <c r="E2848" s="49">
        <v>27.92</v>
      </c>
      <c r="F2848" s="49">
        <v>460.05</v>
      </c>
      <c r="G2848" s="26">
        <v>15</v>
      </c>
    </row>
    <row r="2849" spans="1:7" x14ac:dyDescent="0.2">
      <c r="A2849" s="46" t="s">
        <v>15943</v>
      </c>
      <c r="B2849" s="47" t="s">
        <v>15944</v>
      </c>
      <c r="C2849" s="48"/>
      <c r="D2849" s="49"/>
      <c r="E2849" s="49"/>
      <c r="F2849" s="49"/>
    </row>
    <row r="2850" spans="1:7" x14ac:dyDescent="0.2">
      <c r="A2850" s="46" t="s">
        <v>15945</v>
      </c>
      <c r="B2850" s="47" t="s">
        <v>15946</v>
      </c>
      <c r="C2850" s="48"/>
      <c r="D2850" s="49"/>
      <c r="E2850" s="49"/>
      <c r="F2850" s="49"/>
    </row>
    <row r="2851" spans="1:7" x14ac:dyDescent="0.2">
      <c r="A2851" s="46" t="s">
        <v>15947</v>
      </c>
      <c r="B2851" s="47" t="s">
        <v>15948</v>
      </c>
      <c r="C2851" s="48" t="s">
        <v>19</v>
      </c>
      <c r="D2851" s="49">
        <v>833.11</v>
      </c>
      <c r="E2851" s="49">
        <v>67.19</v>
      </c>
      <c r="F2851" s="49">
        <v>900.3</v>
      </c>
      <c r="G2851" s="26">
        <v>15</v>
      </c>
    </row>
    <row r="2852" spans="1:7" ht="28.5" x14ac:dyDescent="0.2">
      <c r="A2852" s="46" t="s">
        <v>15949</v>
      </c>
      <c r="B2852" s="47" t="s">
        <v>15950</v>
      </c>
      <c r="C2852" s="48" t="s">
        <v>19</v>
      </c>
      <c r="D2852" s="49">
        <v>1037.5</v>
      </c>
      <c r="E2852" s="49">
        <v>78.540000000000006</v>
      </c>
      <c r="F2852" s="49">
        <v>1116.04</v>
      </c>
      <c r="G2852" s="26">
        <v>15</v>
      </c>
    </row>
    <row r="2853" spans="1:7" x14ac:dyDescent="0.2">
      <c r="A2853" s="46" t="s">
        <v>15951</v>
      </c>
      <c r="B2853" s="47" t="s">
        <v>15952</v>
      </c>
      <c r="C2853" s="48" t="s">
        <v>19</v>
      </c>
      <c r="D2853" s="49">
        <v>259.05</v>
      </c>
      <c r="E2853" s="49">
        <v>67.19</v>
      </c>
      <c r="F2853" s="49">
        <v>326.24</v>
      </c>
      <c r="G2853" s="26">
        <v>15</v>
      </c>
    </row>
    <row r="2854" spans="1:7" x14ac:dyDescent="0.2">
      <c r="A2854" s="46" t="s">
        <v>15953</v>
      </c>
      <c r="B2854" s="47" t="s">
        <v>15954</v>
      </c>
      <c r="C2854" s="48" t="s">
        <v>19</v>
      </c>
      <c r="D2854" s="49">
        <v>297.77999999999997</v>
      </c>
      <c r="E2854" s="49">
        <v>70.59</v>
      </c>
      <c r="F2854" s="49">
        <v>368.37</v>
      </c>
      <c r="G2854" s="26">
        <v>15</v>
      </c>
    </row>
    <row r="2855" spans="1:7" ht="28.5" x14ac:dyDescent="0.2">
      <c r="A2855" s="46" t="s">
        <v>15955</v>
      </c>
      <c r="B2855" s="47" t="s">
        <v>15956</v>
      </c>
      <c r="C2855" s="48" t="s">
        <v>19</v>
      </c>
      <c r="D2855" s="49">
        <v>452.77</v>
      </c>
      <c r="E2855" s="49">
        <v>67.19</v>
      </c>
      <c r="F2855" s="49">
        <v>519.96</v>
      </c>
      <c r="G2855" s="26">
        <v>15</v>
      </c>
    </row>
    <row r="2856" spans="1:7" ht="28.5" x14ac:dyDescent="0.2">
      <c r="A2856" s="46" t="s">
        <v>15957</v>
      </c>
      <c r="B2856" s="47" t="s">
        <v>15958</v>
      </c>
      <c r="C2856" s="48" t="s">
        <v>19</v>
      </c>
      <c r="D2856" s="49">
        <v>491.5</v>
      </c>
      <c r="E2856" s="49">
        <v>70.59</v>
      </c>
      <c r="F2856" s="49">
        <v>562.09</v>
      </c>
      <c r="G2856" s="26">
        <v>15</v>
      </c>
    </row>
    <row r="2857" spans="1:7" x14ac:dyDescent="0.2">
      <c r="A2857" s="46" t="s">
        <v>15959</v>
      </c>
      <c r="B2857" s="47" t="s">
        <v>15960</v>
      </c>
      <c r="C2857" s="48" t="s">
        <v>19</v>
      </c>
      <c r="D2857" s="49">
        <v>99.92</v>
      </c>
      <c r="E2857" s="49">
        <v>78.540000000000006</v>
      </c>
      <c r="F2857" s="49">
        <v>178.46</v>
      </c>
      <c r="G2857" s="26">
        <v>15</v>
      </c>
    </row>
    <row r="2858" spans="1:7" x14ac:dyDescent="0.2">
      <c r="A2858" s="46" t="s">
        <v>15961</v>
      </c>
      <c r="B2858" s="47" t="s">
        <v>15962</v>
      </c>
      <c r="C2858" s="48" t="s">
        <v>19</v>
      </c>
      <c r="D2858" s="49">
        <v>492.72</v>
      </c>
      <c r="E2858" s="49">
        <v>78.540000000000006</v>
      </c>
      <c r="F2858" s="49">
        <v>571.26</v>
      </c>
      <c r="G2858" s="26">
        <v>15</v>
      </c>
    </row>
    <row r="2859" spans="1:7" ht="28.5" x14ac:dyDescent="0.2">
      <c r="A2859" s="46" t="s">
        <v>15963</v>
      </c>
      <c r="B2859" s="47" t="s">
        <v>15964</v>
      </c>
      <c r="C2859" s="48" t="s">
        <v>19</v>
      </c>
      <c r="D2859" s="49">
        <v>971.96</v>
      </c>
      <c r="E2859" s="49">
        <v>78.540000000000006</v>
      </c>
      <c r="F2859" s="49">
        <v>1050.5</v>
      </c>
      <c r="G2859" s="26">
        <v>15</v>
      </c>
    </row>
    <row r="2860" spans="1:7" x14ac:dyDescent="0.2">
      <c r="A2860" s="46" t="s">
        <v>15965</v>
      </c>
      <c r="B2860" s="47" t="s">
        <v>15966</v>
      </c>
      <c r="C2860" s="48" t="s">
        <v>19</v>
      </c>
      <c r="D2860" s="49">
        <v>48.53</v>
      </c>
      <c r="E2860" s="49">
        <v>27.92</v>
      </c>
      <c r="F2860" s="49">
        <v>76.45</v>
      </c>
      <c r="G2860" s="26">
        <v>15</v>
      </c>
    </row>
    <row r="2861" spans="1:7" x14ac:dyDescent="0.2">
      <c r="A2861" s="46" t="s">
        <v>15967</v>
      </c>
      <c r="B2861" s="47" t="s">
        <v>15968</v>
      </c>
      <c r="C2861" s="48" t="s">
        <v>19</v>
      </c>
      <c r="D2861" s="49">
        <v>469.81</v>
      </c>
      <c r="E2861" s="49">
        <v>78.540000000000006</v>
      </c>
      <c r="F2861" s="49">
        <v>548.35</v>
      </c>
      <c r="G2861" s="26">
        <v>15</v>
      </c>
    </row>
    <row r="2862" spans="1:7" x14ac:dyDescent="0.2">
      <c r="A2862" s="46" t="s">
        <v>15969</v>
      </c>
      <c r="B2862" s="47" t="s">
        <v>15970</v>
      </c>
      <c r="C2862" s="48" t="s">
        <v>19</v>
      </c>
      <c r="D2862" s="49">
        <v>566.89</v>
      </c>
      <c r="E2862" s="49">
        <v>78.540000000000006</v>
      </c>
      <c r="F2862" s="49">
        <v>645.42999999999995</v>
      </c>
      <c r="G2862" s="26">
        <v>15</v>
      </c>
    </row>
    <row r="2863" spans="1:7" x14ac:dyDescent="0.2">
      <c r="A2863" s="46" t="s">
        <v>15971</v>
      </c>
      <c r="B2863" s="47" t="s">
        <v>15972</v>
      </c>
      <c r="C2863" s="48" t="s">
        <v>19</v>
      </c>
      <c r="D2863" s="49">
        <v>116.8</v>
      </c>
      <c r="E2863" s="49">
        <v>27.92</v>
      </c>
      <c r="F2863" s="49">
        <v>144.72</v>
      </c>
      <c r="G2863" s="26">
        <v>15</v>
      </c>
    </row>
    <row r="2864" spans="1:7" x14ac:dyDescent="0.2">
      <c r="A2864" s="46" t="s">
        <v>15973</v>
      </c>
      <c r="B2864" s="47" t="s">
        <v>15974</v>
      </c>
      <c r="C2864" s="48" t="s">
        <v>19</v>
      </c>
      <c r="D2864" s="49">
        <v>921.13</v>
      </c>
      <c r="E2864" s="49">
        <v>167.49</v>
      </c>
      <c r="F2864" s="49">
        <v>1088.6199999999999</v>
      </c>
      <c r="G2864" s="26">
        <v>15</v>
      </c>
    </row>
    <row r="2865" spans="1:7" x14ac:dyDescent="0.2">
      <c r="A2865" s="46" t="s">
        <v>15975</v>
      </c>
      <c r="B2865" s="47" t="s">
        <v>15976</v>
      </c>
      <c r="C2865" s="48" t="s">
        <v>19</v>
      </c>
      <c r="D2865" s="49">
        <v>603.84</v>
      </c>
      <c r="E2865" s="49">
        <v>167.49</v>
      </c>
      <c r="F2865" s="49">
        <v>771.33</v>
      </c>
      <c r="G2865" s="26">
        <v>15</v>
      </c>
    </row>
    <row r="2866" spans="1:7" ht="28.5" x14ac:dyDescent="0.2">
      <c r="A2866" s="46" t="s">
        <v>15977</v>
      </c>
      <c r="B2866" s="47" t="s">
        <v>15978</v>
      </c>
      <c r="C2866" s="48" t="s">
        <v>19</v>
      </c>
      <c r="D2866" s="49">
        <v>206.14</v>
      </c>
      <c r="E2866" s="49">
        <v>55.83</v>
      </c>
      <c r="F2866" s="49">
        <v>261.97000000000003</v>
      </c>
      <c r="G2866" s="26">
        <v>15</v>
      </c>
    </row>
    <row r="2867" spans="1:7" x14ac:dyDescent="0.2">
      <c r="A2867" s="46" t="s">
        <v>15979</v>
      </c>
      <c r="B2867" s="47" t="s">
        <v>15980</v>
      </c>
      <c r="C2867" s="48" t="s">
        <v>19</v>
      </c>
      <c r="D2867" s="49">
        <v>245.34</v>
      </c>
      <c r="E2867" s="49">
        <v>27.92</v>
      </c>
      <c r="F2867" s="49">
        <v>273.26</v>
      </c>
      <c r="G2867" s="26">
        <v>15</v>
      </c>
    </row>
    <row r="2868" spans="1:7" ht="28.5" x14ac:dyDescent="0.2">
      <c r="A2868" s="46" t="s">
        <v>15981</v>
      </c>
      <c r="B2868" s="47" t="s">
        <v>15982</v>
      </c>
      <c r="C2868" s="48" t="s">
        <v>19</v>
      </c>
      <c r="D2868" s="49">
        <v>81.83</v>
      </c>
      <c r="E2868" s="49">
        <v>18.420000000000002</v>
      </c>
      <c r="F2868" s="49">
        <v>100.25</v>
      </c>
      <c r="G2868" s="26">
        <v>15</v>
      </c>
    </row>
    <row r="2869" spans="1:7" x14ac:dyDescent="0.2">
      <c r="A2869" s="46" t="s">
        <v>15983</v>
      </c>
      <c r="B2869" s="47" t="s">
        <v>15984</v>
      </c>
      <c r="C2869" s="48" t="s">
        <v>19</v>
      </c>
      <c r="D2869" s="49">
        <v>763.73</v>
      </c>
      <c r="E2869" s="49">
        <v>167.49</v>
      </c>
      <c r="F2869" s="49">
        <v>931.22</v>
      </c>
      <c r="G2869" s="26">
        <v>15</v>
      </c>
    </row>
    <row r="2870" spans="1:7" ht="28.5" x14ac:dyDescent="0.2">
      <c r="A2870" s="46" t="s">
        <v>15985</v>
      </c>
      <c r="B2870" s="47" t="s">
        <v>15986</v>
      </c>
      <c r="C2870" s="48" t="s">
        <v>19</v>
      </c>
      <c r="D2870" s="49">
        <v>1072.1400000000001</v>
      </c>
      <c r="E2870" s="49">
        <v>67.19</v>
      </c>
      <c r="F2870" s="49">
        <v>1139.33</v>
      </c>
      <c r="G2870" s="26">
        <v>15</v>
      </c>
    </row>
    <row r="2871" spans="1:7" ht="28.5" x14ac:dyDescent="0.2">
      <c r="A2871" s="46" t="s">
        <v>15987</v>
      </c>
      <c r="B2871" s="47" t="s">
        <v>15988</v>
      </c>
      <c r="C2871" s="48" t="s">
        <v>19</v>
      </c>
      <c r="D2871" s="49">
        <v>1110.8699999999999</v>
      </c>
      <c r="E2871" s="49">
        <v>70.59</v>
      </c>
      <c r="F2871" s="49">
        <v>1181.46</v>
      </c>
      <c r="G2871" s="26">
        <v>15</v>
      </c>
    </row>
    <row r="2872" spans="1:7" x14ac:dyDescent="0.2">
      <c r="A2872" s="46" t="s">
        <v>15989</v>
      </c>
      <c r="B2872" s="47" t="s">
        <v>15990</v>
      </c>
      <c r="C2872" s="48" t="s">
        <v>19</v>
      </c>
      <c r="D2872" s="49">
        <v>106.87</v>
      </c>
      <c r="E2872" s="49">
        <v>27.92</v>
      </c>
      <c r="F2872" s="49">
        <v>134.79</v>
      </c>
      <c r="G2872" s="26">
        <v>15</v>
      </c>
    </row>
    <row r="2873" spans="1:7" x14ac:dyDescent="0.2">
      <c r="A2873" s="46" t="s">
        <v>15991</v>
      </c>
      <c r="B2873" s="47" t="s">
        <v>15992</v>
      </c>
      <c r="C2873" s="48"/>
      <c r="D2873" s="49"/>
      <c r="E2873" s="49"/>
      <c r="F2873" s="49"/>
    </row>
    <row r="2874" spans="1:7" ht="28.5" x14ac:dyDescent="0.2">
      <c r="A2874" s="46" t="s">
        <v>15993</v>
      </c>
      <c r="B2874" s="47" t="s">
        <v>15994</v>
      </c>
      <c r="C2874" s="48" t="s">
        <v>17</v>
      </c>
      <c r="D2874" s="49">
        <v>948.1</v>
      </c>
      <c r="E2874" s="49">
        <v>92.27</v>
      </c>
      <c r="F2874" s="49">
        <v>1040.3699999999999</v>
      </c>
      <c r="G2874" s="26">
        <v>15</v>
      </c>
    </row>
    <row r="2875" spans="1:7" x14ac:dyDescent="0.2">
      <c r="A2875" s="46" t="s">
        <v>15995</v>
      </c>
      <c r="B2875" s="47" t="s">
        <v>15996</v>
      </c>
      <c r="C2875" s="48" t="s">
        <v>17</v>
      </c>
      <c r="D2875" s="49">
        <v>1846.31</v>
      </c>
      <c r="E2875" s="49"/>
      <c r="F2875" s="49">
        <v>1846.31</v>
      </c>
      <c r="G2875" s="26">
        <v>15</v>
      </c>
    </row>
    <row r="2876" spans="1:7" ht="28.5" x14ac:dyDescent="0.2">
      <c r="A2876" s="46" t="s">
        <v>15997</v>
      </c>
      <c r="B2876" s="47" t="s">
        <v>15998</v>
      </c>
      <c r="C2876" s="48" t="s">
        <v>17</v>
      </c>
      <c r="D2876" s="49">
        <v>1546.23</v>
      </c>
      <c r="E2876" s="49">
        <v>203.97</v>
      </c>
      <c r="F2876" s="49">
        <v>1750.2</v>
      </c>
      <c r="G2876" s="26">
        <v>15</v>
      </c>
    </row>
    <row r="2877" spans="1:7" ht="28.5" x14ac:dyDescent="0.2">
      <c r="A2877" s="46" t="s">
        <v>15999</v>
      </c>
      <c r="B2877" s="47" t="s">
        <v>16000</v>
      </c>
      <c r="C2877" s="48" t="s">
        <v>17</v>
      </c>
      <c r="D2877" s="49">
        <v>2831.56</v>
      </c>
      <c r="E2877" s="49"/>
      <c r="F2877" s="49">
        <v>2831.56</v>
      </c>
      <c r="G2877" s="26">
        <v>15</v>
      </c>
    </row>
    <row r="2878" spans="1:7" x14ac:dyDescent="0.2">
      <c r="A2878" s="46" t="s">
        <v>16001</v>
      </c>
      <c r="B2878" s="47" t="s">
        <v>16002</v>
      </c>
      <c r="C2878" s="48"/>
      <c r="D2878" s="49"/>
      <c r="E2878" s="49"/>
      <c r="F2878" s="49"/>
    </row>
    <row r="2879" spans="1:7" ht="28.5" x14ac:dyDescent="0.2">
      <c r="A2879" s="46" t="s">
        <v>16003</v>
      </c>
      <c r="B2879" s="47" t="s">
        <v>16004</v>
      </c>
      <c r="C2879" s="48" t="s">
        <v>19</v>
      </c>
      <c r="D2879" s="49">
        <v>248.67</v>
      </c>
      <c r="E2879" s="49">
        <v>6.91</v>
      </c>
      <c r="F2879" s="49">
        <v>255.58</v>
      </c>
      <c r="G2879" s="26">
        <v>15</v>
      </c>
    </row>
    <row r="2880" spans="1:7" x14ac:dyDescent="0.2">
      <c r="A2880" s="46" t="s">
        <v>16005</v>
      </c>
      <c r="B2880" s="47" t="s">
        <v>16006</v>
      </c>
      <c r="C2880" s="48" t="s">
        <v>19</v>
      </c>
      <c r="D2880" s="49">
        <v>31.24</v>
      </c>
      <c r="E2880" s="49">
        <v>16.61</v>
      </c>
      <c r="F2880" s="49">
        <v>47.85</v>
      </c>
      <c r="G2880" s="26">
        <v>15</v>
      </c>
    </row>
    <row r="2881" spans="1:7" ht="28.5" x14ac:dyDescent="0.2">
      <c r="A2881" s="46" t="s">
        <v>16007</v>
      </c>
      <c r="B2881" s="47" t="s">
        <v>16008</v>
      </c>
      <c r="C2881" s="48" t="s">
        <v>19</v>
      </c>
      <c r="D2881" s="49">
        <v>96.29</v>
      </c>
      <c r="E2881" s="49">
        <v>6.91</v>
      </c>
      <c r="F2881" s="49">
        <v>103.2</v>
      </c>
      <c r="G2881" s="26">
        <v>15</v>
      </c>
    </row>
    <row r="2882" spans="1:7" x14ac:dyDescent="0.2">
      <c r="A2882" s="46" t="s">
        <v>16009</v>
      </c>
      <c r="B2882" s="47" t="s">
        <v>16010</v>
      </c>
      <c r="C2882" s="48" t="s">
        <v>19</v>
      </c>
      <c r="D2882" s="49">
        <v>44.91</v>
      </c>
      <c r="E2882" s="49">
        <v>16.61</v>
      </c>
      <c r="F2882" s="49">
        <v>61.52</v>
      </c>
      <c r="G2882" s="26">
        <v>15</v>
      </c>
    </row>
    <row r="2883" spans="1:7" ht="28.5" x14ac:dyDescent="0.2">
      <c r="A2883" s="46" t="s">
        <v>16011</v>
      </c>
      <c r="B2883" s="47" t="s">
        <v>16012</v>
      </c>
      <c r="C2883" s="48" t="s">
        <v>19</v>
      </c>
      <c r="D2883" s="49">
        <v>69.17</v>
      </c>
      <c r="E2883" s="49">
        <v>6.91</v>
      </c>
      <c r="F2883" s="49">
        <v>76.08</v>
      </c>
      <c r="G2883" s="26">
        <v>15</v>
      </c>
    </row>
    <row r="2884" spans="1:7" x14ac:dyDescent="0.2">
      <c r="A2884" s="46" t="s">
        <v>16013</v>
      </c>
      <c r="B2884" s="47" t="s">
        <v>16014</v>
      </c>
      <c r="C2884" s="48" t="s">
        <v>19</v>
      </c>
      <c r="D2884" s="49">
        <v>67.27</v>
      </c>
      <c r="E2884" s="49">
        <v>16.61</v>
      </c>
      <c r="F2884" s="49">
        <v>83.88</v>
      </c>
      <c r="G2884" s="26">
        <v>15</v>
      </c>
    </row>
    <row r="2885" spans="1:7" x14ac:dyDescent="0.2">
      <c r="A2885" s="46" t="s">
        <v>16015</v>
      </c>
      <c r="B2885" s="47" t="s">
        <v>16016</v>
      </c>
      <c r="C2885" s="48" t="s">
        <v>19</v>
      </c>
      <c r="D2885" s="49">
        <v>25.14</v>
      </c>
      <c r="E2885" s="49">
        <v>6.91</v>
      </c>
      <c r="F2885" s="49">
        <v>32.049999999999997</v>
      </c>
      <c r="G2885" s="26">
        <v>15</v>
      </c>
    </row>
    <row r="2886" spans="1:7" x14ac:dyDescent="0.2">
      <c r="A2886" s="46" t="s">
        <v>16017</v>
      </c>
      <c r="B2886" s="47" t="s">
        <v>16018</v>
      </c>
      <c r="C2886" s="48" t="s">
        <v>19</v>
      </c>
      <c r="D2886" s="49">
        <v>61.94</v>
      </c>
      <c r="E2886" s="49">
        <v>6.91</v>
      </c>
      <c r="F2886" s="49">
        <v>68.849999999999994</v>
      </c>
      <c r="G2886" s="26">
        <v>15</v>
      </c>
    </row>
    <row r="2887" spans="1:7" x14ac:dyDescent="0.2">
      <c r="A2887" s="46" t="s">
        <v>16019</v>
      </c>
      <c r="B2887" s="47" t="s">
        <v>16020</v>
      </c>
      <c r="C2887" s="48" t="s">
        <v>19</v>
      </c>
      <c r="D2887" s="49">
        <v>60.17</v>
      </c>
      <c r="E2887" s="49">
        <v>6.91</v>
      </c>
      <c r="F2887" s="49">
        <v>67.08</v>
      </c>
      <c r="G2887" s="26">
        <v>15</v>
      </c>
    </row>
    <row r="2888" spans="1:7" x14ac:dyDescent="0.2">
      <c r="A2888" s="46" t="s">
        <v>16021</v>
      </c>
      <c r="B2888" s="47" t="s">
        <v>16022</v>
      </c>
      <c r="C2888" s="48" t="s">
        <v>19</v>
      </c>
      <c r="D2888" s="49">
        <v>67.040000000000006</v>
      </c>
      <c r="E2888" s="49">
        <v>27.92</v>
      </c>
      <c r="F2888" s="49">
        <v>94.96</v>
      </c>
      <c r="G2888" s="26">
        <v>15</v>
      </c>
    </row>
    <row r="2889" spans="1:7" x14ac:dyDescent="0.2">
      <c r="A2889" s="46" t="s">
        <v>16023</v>
      </c>
      <c r="B2889" s="47" t="s">
        <v>16024</v>
      </c>
      <c r="C2889" s="48" t="s">
        <v>19</v>
      </c>
      <c r="D2889" s="49">
        <v>105.97</v>
      </c>
      <c r="E2889" s="49">
        <v>50.35</v>
      </c>
      <c r="F2889" s="49">
        <v>156.32</v>
      </c>
      <c r="G2889" s="26">
        <v>15</v>
      </c>
    </row>
    <row r="2890" spans="1:7" x14ac:dyDescent="0.2">
      <c r="A2890" s="46" t="s">
        <v>16025</v>
      </c>
      <c r="B2890" s="47" t="s">
        <v>16026</v>
      </c>
      <c r="C2890" s="48" t="s">
        <v>19</v>
      </c>
      <c r="D2890" s="49">
        <v>350.21</v>
      </c>
      <c r="E2890" s="49">
        <v>21.3</v>
      </c>
      <c r="F2890" s="49">
        <v>371.51</v>
      </c>
      <c r="G2890" s="26">
        <v>15</v>
      </c>
    </row>
    <row r="2891" spans="1:7" x14ac:dyDescent="0.2">
      <c r="A2891" s="46" t="s">
        <v>16027</v>
      </c>
      <c r="B2891" s="47" t="s">
        <v>16028</v>
      </c>
      <c r="C2891" s="48" t="s">
        <v>19</v>
      </c>
      <c r="D2891" s="49">
        <v>85.64</v>
      </c>
      <c r="E2891" s="49">
        <v>21.3</v>
      </c>
      <c r="F2891" s="49">
        <v>106.94</v>
      </c>
      <c r="G2891" s="26">
        <v>15</v>
      </c>
    </row>
    <row r="2892" spans="1:7" ht="28.5" x14ac:dyDescent="0.2">
      <c r="A2892" s="46" t="s">
        <v>16029</v>
      </c>
      <c r="B2892" s="47" t="s">
        <v>16030</v>
      </c>
      <c r="C2892" s="48" t="s">
        <v>19</v>
      </c>
      <c r="D2892" s="49">
        <v>312.39</v>
      </c>
      <c r="E2892" s="49">
        <v>78.16</v>
      </c>
      <c r="F2892" s="49">
        <v>390.55</v>
      </c>
      <c r="G2892" s="26">
        <v>15</v>
      </c>
    </row>
    <row r="2893" spans="1:7" x14ac:dyDescent="0.2">
      <c r="A2893" s="46" t="s">
        <v>16031</v>
      </c>
      <c r="B2893" s="47" t="s">
        <v>16032</v>
      </c>
      <c r="C2893" s="48" t="s">
        <v>19</v>
      </c>
      <c r="D2893" s="49">
        <v>469</v>
      </c>
      <c r="E2893" s="49">
        <v>27.92</v>
      </c>
      <c r="F2893" s="49">
        <v>496.92</v>
      </c>
      <c r="G2893" s="26">
        <v>15</v>
      </c>
    </row>
    <row r="2894" spans="1:7" ht="28.5" x14ac:dyDescent="0.2">
      <c r="A2894" s="46" t="s">
        <v>16033</v>
      </c>
      <c r="B2894" s="47" t="s">
        <v>16034</v>
      </c>
      <c r="C2894" s="48" t="s">
        <v>19</v>
      </c>
      <c r="D2894" s="49">
        <v>39.6</v>
      </c>
      <c r="E2894" s="49">
        <v>19.64</v>
      </c>
      <c r="F2894" s="49">
        <v>59.24</v>
      </c>
      <c r="G2894" s="26">
        <v>15</v>
      </c>
    </row>
    <row r="2895" spans="1:7" ht="28.5" x14ac:dyDescent="0.2">
      <c r="A2895" s="46" t="s">
        <v>16035</v>
      </c>
      <c r="B2895" s="47" t="s">
        <v>16036</v>
      </c>
      <c r="C2895" s="48" t="s">
        <v>19</v>
      </c>
      <c r="D2895" s="49">
        <v>46.33</v>
      </c>
      <c r="E2895" s="49">
        <v>19.64</v>
      </c>
      <c r="F2895" s="49">
        <v>65.97</v>
      </c>
      <c r="G2895" s="26">
        <v>15</v>
      </c>
    </row>
    <row r="2896" spans="1:7" ht="28.5" x14ac:dyDescent="0.2">
      <c r="A2896" s="46" t="s">
        <v>16037</v>
      </c>
      <c r="B2896" s="47" t="s">
        <v>16038</v>
      </c>
      <c r="C2896" s="48" t="s">
        <v>19</v>
      </c>
      <c r="D2896" s="49">
        <v>39.06</v>
      </c>
      <c r="E2896" s="49">
        <v>19.64</v>
      </c>
      <c r="F2896" s="49">
        <v>58.7</v>
      </c>
      <c r="G2896" s="26">
        <v>15</v>
      </c>
    </row>
    <row r="2897" spans="1:7" ht="28.5" x14ac:dyDescent="0.2">
      <c r="A2897" s="46" t="s">
        <v>16039</v>
      </c>
      <c r="B2897" s="47" t="s">
        <v>16040</v>
      </c>
      <c r="C2897" s="48" t="s">
        <v>19</v>
      </c>
      <c r="D2897" s="49">
        <v>32.520000000000003</v>
      </c>
      <c r="E2897" s="49">
        <v>19.64</v>
      </c>
      <c r="F2897" s="49">
        <v>52.16</v>
      </c>
      <c r="G2897" s="26">
        <v>15</v>
      </c>
    </row>
    <row r="2898" spans="1:7" ht="28.5" x14ac:dyDescent="0.2">
      <c r="A2898" s="46" t="s">
        <v>16041</v>
      </c>
      <c r="B2898" s="47" t="s">
        <v>16042</v>
      </c>
      <c r="C2898" s="48" t="s">
        <v>19</v>
      </c>
      <c r="D2898" s="49">
        <v>30.15</v>
      </c>
      <c r="E2898" s="49">
        <v>19.64</v>
      </c>
      <c r="F2898" s="49">
        <v>49.79</v>
      </c>
      <c r="G2898" s="26">
        <v>15</v>
      </c>
    </row>
    <row r="2899" spans="1:7" ht="28.5" x14ac:dyDescent="0.2">
      <c r="A2899" s="46" t="s">
        <v>16043</v>
      </c>
      <c r="B2899" s="47" t="s">
        <v>16044</v>
      </c>
      <c r="C2899" s="48" t="s">
        <v>19</v>
      </c>
      <c r="D2899" s="49">
        <v>34.04</v>
      </c>
      <c r="E2899" s="49">
        <v>19.64</v>
      </c>
      <c r="F2899" s="49">
        <v>53.68</v>
      </c>
      <c r="G2899" s="26">
        <v>15</v>
      </c>
    </row>
    <row r="2900" spans="1:7" ht="28.5" x14ac:dyDescent="0.2">
      <c r="A2900" s="46" t="s">
        <v>16045</v>
      </c>
      <c r="B2900" s="47" t="s">
        <v>16046</v>
      </c>
      <c r="C2900" s="48" t="s">
        <v>19</v>
      </c>
      <c r="D2900" s="49">
        <v>54.56</v>
      </c>
      <c r="E2900" s="49">
        <v>19.64</v>
      </c>
      <c r="F2900" s="49">
        <v>74.2</v>
      </c>
      <c r="G2900" s="26">
        <v>15</v>
      </c>
    </row>
    <row r="2901" spans="1:7" ht="28.5" x14ac:dyDescent="0.2">
      <c r="A2901" s="46" t="s">
        <v>16047</v>
      </c>
      <c r="B2901" s="47" t="s">
        <v>16048</v>
      </c>
      <c r="C2901" s="48" t="s">
        <v>19</v>
      </c>
      <c r="D2901" s="49">
        <v>63.72</v>
      </c>
      <c r="E2901" s="49">
        <v>19.64</v>
      </c>
      <c r="F2901" s="49">
        <v>83.36</v>
      </c>
      <c r="G2901" s="26">
        <v>15</v>
      </c>
    </row>
    <row r="2902" spans="1:7" ht="28.5" x14ac:dyDescent="0.2">
      <c r="A2902" s="46" t="s">
        <v>16049</v>
      </c>
      <c r="B2902" s="47" t="s">
        <v>16050</v>
      </c>
      <c r="C2902" s="48" t="s">
        <v>19</v>
      </c>
      <c r="D2902" s="49">
        <v>433.31</v>
      </c>
      <c r="E2902" s="49">
        <v>78.16</v>
      </c>
      <c r="F2902" s="49">
        <v>511.47</v>
      </c>
      <c r="G2902" s="26">
        <v>15</v>
      </c>
    </row>
    <row r="2903" spans="1:7" x14ac:dyDescent="0.2">
      <c r="A2903" s="46" t="s">
        <v>16051</v>
      </c>
      <c r="B2903" s="47" t="s">
        <v>16052</v>
      </c>
      <c r="C2903" s="48" t="s">
        <v>19</v>
      </c>
      <c r="D2903" s="49">
        <v>609.39</v>
      </c>
      <c r="E2903" s="49">
        <v>44.75</v>
      </c>
      <c r="F2903" s="49">
        <v>654.14</v>
      </c>
      <c r="G2903" s="26">
        <v>15</v>
      </c>
    </row>
    <row r="2904" spans="1:7" ht="28.5" x14ac:dyDescent="0.2">
      <c r="A2904" s="46" t="s">
        <v>16053</v>
      </c>
      <c r="B2904" s="47" t="s">
        <v>16054</v>
      </c>
      <c r="C2904" s="48" t="s">
        <v>19</v>
      </c>
      <c r="D2904" s="49">
        <v>184.84</v>
      </c>
      <c r="E2904" s="49">
        <v>21.3</v>
      </c>
      <c r="F2904" s="49">
        <v>206.14</v>
      </c>
      <c r="G2904" s="26">
        <v>15</v>
      </c>
    </row>
    <row r="2905" spans="1:7" ht="28.5" x14ac:dyDescent="0.2">
      <c r="A2905" s="46" t="s">
        <v>16055</v>
      </c>
      <c r="B2905" s="47" t="s">
        <v>16056</v>
      </c>
      <c r="C2905" s="48" t="s">
        <v>19</v>
      </c>
      <c r="D2905" s="49">
        <v>87.53</v>
      </c>
      <c r="E2905" s="49">
        <v>19.64</v>
      </c>
      <c r="F2905" s="49">
        <v>107.17</v>
      </c>
      <c r="G2905" s="26">
        <v>15</v>
      </c>
    </row>
    <row r="2906" spans="1:7" ht="28.5" x14ac:dyDescent="0.2">
      <c r="A2906" s="46" t="s">
        <v>16057</v>
      </c>
      <c r="B2906" s="47" t="s">
        <v>16058</v>
      </c>
      <c r="C2906" s="48" t="s">
        <v>19</v>
      </c>
      <c r="D2906" s="49">
        <v>586.36</v>
      </c>
      <c r="E2906" s="49">
        <v>19.64</v>
      </c>
      <c r="F2906" s="49">
        <v>606</v>
      </c>
      <c r="G2906" s="26">
        <v>15</v>
      </c>
    </row>
    <row r="2907" spans="1:7" ht="28.5" x14ac:dyDescent="0.2">
      <c r="A2907" s="46" t="s">
        <v>16059</v>
      </c>
      <c r="B2907" s="47" t="s">
        <v>16060</v>
      </c>
      <c r="C2907" s="48" t="s">
        <v>19</v>
      </c>
      <c r="D2907" s="49">
        <v>136.76</v>
      </c>
      <c r="E2907" s="49">
        <v>21.3</v>
      </c>
      <c r="F2907" s="49">
        <v>158.06</v>
      </c>
      <c r="G2907" s="26">
        <v>15</v>
      </c>
    </row>
    <row r="2908" spans="1:7" ht="28.5" x14ac:dyDescent="0.2">
      <c r="A2908" s="46" t="s">
        <v>16061</v>
      </c>
      <c r="B2908" s="47" t="s">
        <v>16062</v>
      </c>
      <c r="C2908" s="48" t="s">
        <v>10564</v>
      </c>
      <c r="D2908" s="49">
        <v>2153.64</v>
      </c>
      <c r="E2908" s="49">
        <v>78.27</v>
      </c>
      <c r="F2908" s="49">
        <v>2231.91</v>
      </c>
      <c r="G2908" s="26">
        <v>15</v>
      </c>
    </row>
    <row r="2909" spans="1:7" x14ac:dyDescent="0.2">
      <c r="A2909" s="46" t="s">
        <v>16063</v>
      </c>
      <c r="B2909" s="47" t="s">
        <v>16064</v>
      </c>
      <c r="C2909" s="48" t="s">
        <v>19</v>
      </c>
      <c r="D2909" s="49">
        <v>2.42</v>
      </c>
      <c r="E2909" s="49">
        <v>19.64</v>
      </c>
      <c r="F2909" s="49">
        <v>22.06</v>
      </c>
      <c r="G2909" s="26">
        <v>15</v>
      </c>
    </row>
    <row r="2910" spans="1:7" x14ac:dyDescent="0.2">
      <c r="A2910" s="46" t="s">
        <v>16065</v>
      </c>
      <c r="B2910" s="47" t="s">
        <v>16066</v>
      </c>
      <c r="C2910" s="48" t="s">
        <v>19</v>
      </c>
      <c r="D2910" s="49">
        <v>4.05</v>
      </c>
      <c r="E2910" s="49">
        <v>19.64</v>
      </c>
      <c r="F2910" s="49">
        <v>23.69</v>
      </c>
      <c r="G2910" s="26">
        <v>15</v>
      </c>
    </row>
    <row r="2911" spans="1:7" ht="42.75" x14ac:dyDescent="0.2">
      <c r="A2911" s="46" t="s">
        <v>16067</v>
      </c>
      <c r="B2911" s="47" t="s">
        <v>16068</v>
      </c>
      <c r="C2911" s="48" t="s">
        <v>19</v>
      </c>
      <c r="D2911" s="49">
        <v>812.88</v>
      </c>
      <c r="E2911" s="49">
        <v>21.3</v>
      </c>
      <c r="F2911" s="49">
        <v>834.18</v>
      </c>
      <c r="G2911" s="26">
        <v>15</v>
      </c>
    </row>
    <row r="2912" spans="1:7" ht="28.5" x14ac:dyDescent="0.2">
      <c r="A2912" s="46" t="s">
        <v>16069</v>
      </c>
      <c r="B2912" s="47" t="s">
        <v>16070</v>
      </c>
      <c r="C2912" s="48" t="s">
        <v>19</v>
      </c>
      <c r="D2912" s="49">
        <v>991.53</v>
      </c>
      <c r="E2912" s="49">
        <v>78.16</v>
      </c>
      <c r="F2912" s="49">
        <v>1069.69</v>
      </c>
      <c r="G2912" s="26">
        <v>15</v>
      </c>
    </row>
    <row r="2913" spans="1:7" ht="28.5" x14ac:dyDescent="0.2">
      <c r="A2913" s="46" t="s">
        <v>16071</v>
      </c>
      <c r="B2913" s="47" t="s">
        <v>16072</v>
      </c>
      <c r="C2913" s="48" t="s">
        <v>19</v>
      </c>
      <c r="D2913" s="49">
        <v>3332.1</v>
      </c>
      <c r="E2913" s="49">
        <v>78.16</v>
      </c>
      <c r="F2913" s="49">
        <v>3410.26</v>
      </c>
      <c r="G2913" s="26">
        <v>15</v>
      </c>
    </row>
    <row r="2914" spans="1:7" x14ac:dyDescent="0.2">
      <c r="A2914" s="46" t="s">
        <v>16073</v>
      </c>
      <c r="B2914" s="47" t="s">
        <v>16074</v>
      </c>
      <c r="C2914" s="48" t="s">
        <v>19</v>
      </c>
      <c r="D2914" s="49">
        <v>1296.74</v>
      </c>
      <c r="E2914" s="49">
        <v>6.91</v>
      </c>
      <c r="F2914" s="49">
        <v>1303.6500000000001</v>
      </c>
      <c r="G2914" s="26">
        <v>15</v>
      </c>
    </row>
    <row r="2915" spans="1:7" x14ac:dyDescent="0.2">
      <c r="A2915" s="46" t="s">
        <v>16075</v>
      </c>
      <c r="B2915" s="47" t="s">
        <v>16076</v>
      </c>
      <c r="C2915" s="48" t="s">
        <v>19</v>
      </c>
      <c r="D2915" s="49">
        <v>231.58</v>
      </c>
      <c r="E2915" s="49">
        <v>27.92</v>
      </c>
      <c r="F2915" s="49">
        <v>259.5</v>
      </c>
      <c r="G2915" s="26">
        <v>15</v>
      </c>
    </row>
    <row r="2916" spans="1:7" x14ac:dyDescent="0.2">
      <c r="A2916" s="46" t="s">
        <v>16077</v>
      </c>
      <c r="B2916" s="47" t="s">
        <v>16078</v>
      </c>
      <c r="C2916" s="48" t="s">
        <v>19</v>
      </c>
      <c r="D2916" s="49">
        <v>47.95</v>
      </c>
      <c r="E2916" s="49">
        <v>33.119999999999997</v>
      </c>
      <c r="F2916" s="49">
        <v>81.069999999999993</v>
      </c>
      <c r="G2916" s="26">
        <v>15</v>
      </c>
    </row>
    <row r="2917" spans="1:7" ht="28.5" x14ac:dyDescent="0.2">
      <c r="A2917" s="46" t="s">
        <v>16079</v>
      </c>
      <c r="B2917" s="47" t="s">
        <v>16080</v>
      </c>
      <c r="C2917" s="48" t="s">
        <v>19</v>
      </c>
      <c r="D2917" s="49">
        <v>307.33999999999997</v>
      </c>
      <c r="E2917" s="49">
        <v>27.92</v>
      </c>
      <c r="F2917" s="49">
        <v>335.26</v>
      </c>
      <c r="G2917" s="26">
        <v>15</v>
      </c>
    </row>
    <row r="2918" spans="1:7" ht="28.5" x14ac:dyDescent="0.2">
      <c r="A2918" s="46" t="s">
        <v>16081</v>
      </c>
      <c r="B2918" s="47" t="s">
        <v>16082</v>
      </c>
      <c r="C2918" s="48" t="s">
        <v>19</v>
      </c>
      <c r="D2918" s="49">
        <v>491.07</v>
      </c>
      <c r="E2918" s="49">
        <v>27.92</v>
      </c>
      <c r="F2918" s="49">
        <v>518.99</v>
      </c>
      <c r="G2918" s="26">
        <v>15</v>
      </c>
    </row>
    <row r="2919" spans="1:7" x14ac:dyDescent="0.2">
      <c r="A2919" s="46" t="s">
        <v>16083</v>
      </c>
      <c r="B2919" s="47" t="s">
        <v>16084</v>
      </c>
      <c r="C2919" s="48"/>
      <c r="D2919" s="49"/>
      <c r="E2919" s="49"/>
      <c r="F2919" s="49"/>
    </row>
    <row r="2920" spans="1:7" x14ac:dyDescent="0.2">
      <c r="A2920" s="46" t="s">
        <v>16085</v>
      </c>
      <c r="B2920" s="47" t="s">
        <v>16086</v>
      </c>
      <c r="C2920" s="48" t="s">
        <v>17</v>
      </c>
      <c r="D2920" s="49">
        <v>589.04</v>
      </c>
      <c r="E2920" s="49">
        <v>32.729999999999997</v>
      </c>
      <c r="F2920" s="49">
        <v>621.77</v>
      </c>
      <c r="G2920" s="26">
        <v>15</v>
      </c>
    </row>
    <row r="2921" spans="1:7" x14ac:dyDescent="0.2">
      <c r="A2921" s="46" t="s">
        <v>16087</v>
      </c>
      <c r="B2921" s="47" t="s">
        <v>16088</v>
      </c>
      <c r="C2921" s="48" t="s">
        <v>17</v>
      </c>
      <c r="D2921" s="49">
        <v>288.12</v>
      </c>
      <c r="E2921" s="49">
        <v>100.7</v>
      </c>
      <c r="F2921" s="49">
        <v>388.82</v>
      </c>
      <c r="G2921" s="26">
        <v>15</v>
      </c>
    </row>
    <row r="2922" spans="1:7" x14ac:dyDescent="0.2">
      <c r="A2922" s="46" t="s">
        <v>16089</v>
      </c>
      <c r="B2922" s="47" t="s">
        <v>16090</v>
      </c>
      <c r="C2922" s="48" t="s">
        <v>17</v>
      </c>
      <c r="D2922" s="49">
        <v>906.41</v>
      </c>
      <c r="E2922" s="49">
        <v>32.729999999999997</v>
      </c>
      <c r="F2922" s="49">
        <v>939.14</v>
      </c>
      <c r="G2922" s="26">
        <v>15</v>
      </c>
    </row>
    <row r="2923" spans="1:7" x14ac:dyDescent="0.2">
      <c r="A2923" s="46" t="s">
        <v>16091</v>
      </c>
      <c r="B2923" s="47" t="s">
        <v>16092</v>
      </c>
      <c r="C2923" s="48"/>
      <c r="D2923" s="49"/>
      <c r="E2923" s="49"/>
      <c r="F2923" s="49"/>
    </row>
    <row r="2924" spans="1:7" x14ac:dyDescent="0.2">
      <c r="A2924" s="46" t="s">
        <v>16093</v>
      </c>
      <c r="B2924" s="47" t="s">
        <v>16094</v>
      </c>
      <c r="C2924" s="48" t="s">
        <v>26</v>
      </c>
      <c r="D2924" s="49">
        <v>2302.1999999999998</v>
      </c>
      <c r="E2924" s="49">
        <v>78.540000000000006</v>
      </c>
      <c r="F2924" s="49">
        <v>2380.7399999999998</v>
      </c>
      <c r="G2924" s="26">
        <v>15</v>
      </c>
    </row>
    <row r="2925" spans="1:7" x14ac:dyDescent="0.2">
      <c r="A2925" s="46" t="s">
        <v>16095</v>
      </c>
      <c r="B2925" s="47" t="s">
        <v>16096</v>
      </c>
      <c r="C2925" s="48" t="s">
        <v>26</v>
      </c>
      <c r="D2925" s="49">
        <v>780.5</v>
      </c>
      <c r="E2925" s="49">
        <v>78.540000000000006</v>
      </c>
      <c r="F2925" s="49">
        <v>859.04</v>
      </c>
      <c r="G2925" s="26">
        <v>15</v>
      </c>
    </row>
    <row r="2926" spans="1:7" x14ac:dyDescent="0.2">
      <c r="A2926" s="46" t="s">
        <v>16097</v>
      </c>
      <c r="B2926" s="47" t="s">
        <v>16098</v>
      </c>
      <c r="C2926" s="48" t="s">
        <v>19</v>
      </c>
      <c r="D2926" s="49">
        <v>1190.18</v>
      </c>
      <c r="E2926" s="49">
        <v>167.49</v>
      </c>
      <c r="F2926" s="49">
        <v>1357.67</v>
      </c>
      <c r="G2926" s="26">
        <v>15</v>
      </c>
    </row>
    <row r="2927" spans="1:7" x14ac:dyDescent="0.2">
      <c r="A2927" s="46" t="s">
        <v>16099</v>
      </c>
      <c r="B2927" s="47" t="s">
        <v>16100</v>
      </c>
      <c r="C2927" s="48" t="s">
        <v>19</v>
      </c>
      <c r="D2927" s="49">
        <v>216.57</v>
      </c>
      <c r="E2927" s="49">
        <v>27.92</v>
      </c>
      <c r="F2927" s="49">
        <v>244.49</v>
      </c>
      <c r="G2927" s="26">
        <v>15</v>
      </c>
    </row>
    <row r="2928" spans="1:7" x14ac:dyDescent="0.2">
      <c r="A2928" s="46" t="s">
        <v>16101</v>
      </c>
      <c r="B2928" s="47" t="s">
        <v>16102</v>
      </c>
      <c r="C2928" s="48" t="s">
        <v>19</v>
      </c>
      <c r="D2928" s="49">
        <v>267.69</v>
      </c>
      <c r="E2928" s="49">
        <v>27.92</v>
      </c>
      <c r="F2928" s="49">
        <v>295.61</v>
      </c>
      <c r="G2928" s="26">
        <v>15</v>
      </c>
    </row>
    <row r="2929" spans="1:7" x14ac:dyDescent="0.2">
      <c r="A2929" s="46" t="s">
        <v>16103</v>
      </c>
      <c r="B2929" s="47" t="s">
        <v>16104</v>
      </c>
      <c r="C2929" s="48" t="s">
        <v>19</v>
      </c>
      <c r="D2929" s="49">
        <v>291.26</v>
      </c>
      <c r="E2929" s="49">
        <v>27.92</v>
      </c>
      <c r="F2929" s="49">
        <v>319.18</v>
      </c>
      <c r="G2929" s="26">
        <v>15</v>
      </c>
    </row>
    <row r="2930" spans="1:7" x14ac:dyDescent="0.2">
      <c r="A2930" s="46" t="s">
        <v>16105</v>
      </c>
      <c r="B2930" s="47" t="s">
        <v>16106</v>
      </c>
      <c r="C2930" s="48" t="s">
        <v>19</v>
      </c>
      <c r="D2930" s="49">
        <v>435.13</v>
      </c>
      <c r="E2930" s="49">
        <v>27.92</v>
      </c>
      <c r="F2930" s="49">
        <v>463.05</v>
      </c>
      <c r="G2930" s="26">
        <v>15</v>
      </c>
    </row>
    <row r="2931" spans="1:7" x14ac:dyDescent="0.2">
      <c r="A2931" s="46" t="s">
        <v>16107</v>
      </c>
      <c r="B2931" s="47" t="s">
        <v>16108</v>
      </c>
      <c r="C2931" s="48" t="s">
        <v>19</v>
      </c>
      <c r="D2931" s="49">
        <v>986.55</v>
      </c>
      <c r="E2931" s="49">
        <v>27.92</v>
      </c>
      <c r="F2931" s="49">
        <v>1014.47</v>
      </c>
      <c r="G2931" s="26">
        <v>15</v>
      </c>
    </row>
    <row r="2932" spans="1:7" x14ac:dyDescent="0.2">
      <c r="A2932" s="46" t="s">
        <v>16109</v>
      </c>
      <c r="B2932" s="47" t="s">
        <v>16110</v>
      </c>
      <c r="C2932" s="48" t="s">
        <v>19</v>
      </c>
      <c r="D2932" s="49">
        <v>369.69</v>
      </c>
      <c r="E2932" s="49">
        <v>27.92</v>
      </c>
      <c r="F2932" s="49">
        <v>397.61</v>
      </c>
      <c r="G2932" s="26">
        <v>15</v>
      </c>
    </row>
    <row r="2933" spans="1:7" x14ac:dyDescent="0.2">
      <c r="A2933" s="46" t="s">
        <v>16111</v>
      </c>
      <c r="B2933" s="47" t="s">
        <v>16112</v>
      </c>
      <c r="C2933" s="48" t="s">
        <v>19</v>
      </c>
      <c r="D2933" s="49">
        <v>431.42</v>
      </c>
      <c r="E2933" s="49">
        <v>27.92</v>
      </c>
      <c r="F2933" s="49">
        <v>459.34</v>
      </c>
      <c r="G2933" s="26">
        <v>15</v>
      </c>
    </row>
    <row r="2934" spans="1:7" x14ac:dyDescent="0.2">
      <c r="A2934" s="46" t="s">
        <v>16113</v>
      </c>
      <c r="B2934" s="47" t="s">
        <v>16114</v>
      </c>
      <c r="C2934" s="48" t="s">
        <v>19</v>
      </c>
      <c r="D2934" s="49">
        <v>682.76</v>
      </c>
      <c r="E2934" s="49">
        <v>27.92</v>
      </c>
      <c r="F2934" s="49">
        <v>710.68</v>
      </c>
      <c r="G2934" s="26">
        <v>15</v>
      </c>
    </row>
    <row r="2935" spans="1:7" x14ac:dyDescent="0.2">
      <c r="A2935" s="46" t="s">
        <v>16115</v>
      </c>
      <c r="B2935" s="47" t="s">
        <v>16116</v>
      </c>
      <c r="C2935" s="48" t="s">
        <v>19</v>
      </c>
      <c r="D2935" s="49">
        <v>780.51</v>
      </c>
      <c r="E2935" s="49">
        <v>27.92</v>
      </c>
      <c r="F2935" s="49">
        <v>808.43</v>
      </c>
      <c r="G2935" s="26">
        <v>15</v>
      </c>
    </row>
    <row r="2936" spans="1:7" x14ac:dyDescent="0.2">
      <c r="A2936" s="46" t="s">
        <v>16117</v>
      </c>
      <c r="B2936" s="47" t="s">
        <v>16118</v>
      </c>
      <c r="C2936" s="48" t="s">
        <v>19</v>
      </c>
      <c r="D2936" s="49">
        <v>1383.13</v>
      </c>
      <c r="E2936" s="49">
        <v>27.92</v>
      </c>
      <c r="F2936" s="49">
        <v>1411.05</v>
      </c>
      <c r="G2936" s="26">
        <v>15</v>
      </c>
    </row>
    <row r="2937" spans="1:7" x14ac:dyDescent="0.2">
      <c r="A2937" s="46" t="s">
        <v>16119</v>
      </c>
      <c r="B2937" s="47" t="s">
        <v>16120</v>
      </c>
      <c r="C2937" s="48" t="s">
        <v>19</v>
      </c>
      <c r="D2937" s="49">
        <v>1495.58</v>
      </c>
      <c r="E2937" s="49">
        <v>27.92</v>
      </c>
      <c r="F2937" s="49">
        <v>1523.5</v>
      </c>
      <c r="G2937" s="26">
        <v>15</v>
      </c>
    </row>
    <row r="2938" spans="1:7" x14ac:dyDescent="0.2">
      <c r="A2938" s="46" t="s">
        <v>16121</v>
      </c>
      <c r="B2938" s="47" t="s">
        <v>16122</v>
      </c>
      <c r="C2938" s="48" t="s">
        <v>19</v>
      </c>
      <c r="D2938" s="49">
        <v>1548.15</v>
      </c>
      <c r="E2938" s="49">
        <v>27.92</v>
      </c>
      <c r="F2938" s="49">
        <v>1576.07</v>
      </c>
      <c r="G2938" s="26">
        <v>15</v>
      </c>
    </row>
    <row r="2939" spans="1:7" x14ac:dyDescent="0.2">
      <c r="A2939" s="46" t="s">
        <v>16123</v>
      </c>
      <c r="B2939" s="47" t="s">
        <v>16124</v>
      </c>
      <c r="C2939" s="48" t="s">
        <v>19</v>
      </c>
      <c r="D2939" s="49">
        <v>4878.9399999999996</v>
      </c>
      <c r="E2939" s="49">
        <v>27.92</v>
      </c>
      <c r="F2939" s="49">
        <v>4906.8599999999997</v>
      </c>
      <c r="G2939" s="26">
        <v>15</v>
      </c>
    </row>
    <row r="2940" spans="1:7" x14ac:dyDescent="0.2">
      <c r="A2940" s="46" t="s">
        <v>16125</v>
      </c>
      <c r="B2940" s="47" t="s">
        <v>16126</v>
      </c>
      <c r="C2940" s="48" t="s">
        <v>19</v>
      </c>
      <c r="D2940" s="49">
        <v>2162.2199999999998</v>
      </c>
      <c r="E2940" s="49">
        <v>27.92</v>
      </c>
      <c r="F2940" s="49">
        <v>2190.14</v>
      </c>
      <c r="G2940" s="26">
        <v>15</v>
      </c>
    </row>
    <row r="2941" spans="1:7" x14ac:dyDescent="0.2">
      <c r="A2941" s="46" t="s">
        <v>16127</v>
      </c>
      <c r="B2941" s="47" t="s">
        <v>16128</v>
      </c>
      <c r="C2941" s="48" t="s">
        <v>19</v>
      </c>
      <c r="D2941" s="49">
        <v>784.74</v>
      </c>
      <c r="E2941" s="49">
        <v>27.92</v>
      </c>
      <c r="F2941" s="49">
        <v>812.66</v>
      </c>
      <c r="G2941" s="26">
        <v>15</v>
      </c>
    </row>
    <row r="2942" spans="1:7" x14ac:dyDescent="0.2">
      <c r="A2942" s="46" t="s">
        <v>16129</v>
      </c>
      <c r="B2942" s="47" t="s">
        <v>16130</v>
      </c>
      <c r="C2942" s="48" t="s">
        <v>19</v>
      </c>
      <c r="D2942" s="49">
        <v>780.32</v>
      </c>
      <c r="E2942" s="49">
        <v>27.92</v>
      </c>
      <c r="F2942" s="49">
        <v>808.24</v>
      </c>
      <c r="G2942" s="26">
        <v>15</v>
      </c>
    </row>
    <row r="2943" spans="1:7" x14ac:dyDescent="0.2">
      <c r="A2943" s="46" t="s">
        <v>16131</v>
      </c>
      <c r="B2943" s="47" t="s">
        <v>16132</v>
      </c>
      <c r="C2943" s="48" t="s">
        <v>19</v>
      </c>
      <c r="D2943" s="49">
        <v>955.33</v>
      </c>
      <c r="E2943" s="49">
        <v>27.92</v>
      </c>
      <c r="F2943" s="49">
        <v>983.25</v>
      </c>
      <c r="G2943" s="26">
        <v>15</v>
      </c>
    </row>
    <row r="2944" spans="1:7" x14ac:dyDescent="0.2">
      <c r="A2944" s="46" t="s">
        <v>16133</v>
      </c>
      <c r="B2944" s="47" t="s">
        <v>16134</v>
      </c>
      <c r="C2944" s="48"/>
      <c r="D2944" s="49"/>
      <c r="E2944" s="49"/>
      <c r="F2944" s="49"/>
    </row>
    <row r="2945" spans="1:7" x14ac:dyDescent="0.2">
      <c r="A2945" s="46" t="s">
        <v>16135</v>
      </c>
      <c r="B2945" s="47" t="s">
        <v>16136</v>
      </c>
      <c r="C2945" s="48" t="s">
        <v>19</v>
      </c>
      <c r="D2945" s="49">
        <v>10.07</v>
      </c>
      <c r="E2945" s="49">
        <v>22.33</v>
      </c>
      <c r="F2945" s="49">
        <v>32.4</v>
      </c>
      <c r="G2945" s="26">
        <v>15</v>
      </c>
    </row>
    <row r="2946" spans="1:7" x14ac:dyDescent="0.2">
      <c r="A2946" s="46" t="s">
        <v>16137</v>
      </c>
      <c r="B2946" s="47" t="s">
        <v>16138</v>
      </c>
      <c r="C2946" s="48" t="s">
        <v>19</v>
      </c>
      <c r="D2946" s="49">
        <v>0.05</v>
      </c>
      <c r="E2946" s="49">
        <v>27.92</v>
      </c>
      <c r="F2946" s="49">
        <v>27.97</v>
      </c>
      <c r="G2946" s="26">
        <v>15</v>
      </c>
    </row>
    <row r="2947" spans="1:7" x14ac:dyDescent="0.2">
      <c r="A2947" s="46" t="s">
        <v>16139</v>
      </c>
      <c r="B2947" s="47" t="s">
        <v>16140</v>
      </c>
      <c r="C2947" s="48" t="s">
        <v>19</v>
      </c>
      <c r="D2947" s="49">
        <v>0.06</v>
      </c>
      <c r="E2947" s="49">
        <v>27.92</v>
      </c>
      <c r="F2947" s="49">
        <v>27.98</v>
      </c>
      <c r="G2947" s="26">
        <v>15</v>
      </c>
    </row>
    <row r="2948" spans="1:7" x14ac:dyDescent="0.2">
      <c r="A2948" s="46" t="s">
        <v>16141</v>
      </c>
      <c r="B2948" s="47" t="s">
        <v>16142</v>
      </c>
      <c r="C2948" s="48" t="s">
        <v>19</v>
      </c>
      <c r="D2948" s="49">
        <v>1.82</v>
      </c>
      <c r="E2948" s="49">
        <v>78.540000000000006</v>
      </c>
      <c r="F2948" s="49">
        <v>80.36</v>
      </c>
      <c r="G2948" s="26">
        <v>15</v>
      </c>
    </row>
    <row r="2949" spans="1:7" x14ac:dyDescent="0.2">
      <c r="A2949" s="46" t="s">
        <v>16143</v>
      </c>
      <c r="B2949" s="47" t="s">
        <v>16144</v>
      </c>
      <c r="C2949" s="48" t="s">
        <v>19</v>
      </c>
      <c r="D2949" s="49"/>
      <c r="E2949" s="49">
        <v>139.58000000000001</v>
      </c>
      <c r="F2949" s="49">
        <v>139.58000000000001</v>
      </c>
      <c r="G2949" s="26">
        <v>15</v>
      </c>
    </row>
    <row r="2950" spans="1:7" x14ac:dyDescent="0.2">
      <c r="A2950" s="46" t="s">
        <v>16145</v>
      </c>
      <c r="B2950" s="47" t="s">
        <v>16146</v>
      </c>
      <c r="C2950" s="48" t="s">
        <v>19</v>
      </c>
      <c r="D2950" s="49">
        <v>26.08</v>
      </c>
      <c r="E2950" s="49">
        <v>6.81</v>
      </c>
      <c r="F2950" s="49">
        <v>32.89</v>
      </c>
      <c r="G2950" s="26">
        <v>15</v>
      </c>
    </row>
    <row r="2951" spans="1:7" x14ac:dyDescent="0.2">
      <c r="A2951" s="46" t="s">
        <v>16147</v>
      </c>
      <c r="B2951" s="47" t="s">
        <v>16148</v>
      </c>
      <c r="C2951" s="48" t="s">
        <v>19</v>
      </c>
      <c r="D2951" s="49">
        <v>7.53</v>
      </c>
      <c r="E2951" s="49">
        <v>6.81</v>
      </c>
      <c r="F2951" s="49">
        <v>14.34</v>
      </c>
      <c r="G2951" s="26">
        <v>15</v>
      </c>
    </row>
    <row r="2952" spans="1:7" x14ac:dyDescent="0.2">
      <c r="A2952" s="46" t="s">
        <v>16149</v>
      </c>
      <c r="B2952" s="47" t="s">
        <v>16150</v>
      </c>
      <c r="C2952" s="48" t="s">
        <v>19</v>
      </c>
      <c r="D2952" s="49">
        <v>127.29</v>
      </c>
      <c r="E2952" s="49">
        <v>3.86</v>
      </c>
      <c r="F2952" s="49">
        <v>131.15</v>
      </c>
      <c r="G2952" s="26">
        <v>15</v>
      </c>
    </row>
    <row r="2953" spans="1:7" ht="28.5" x14ac:dyDescent="0.2">
      <c r="A2953" s="46" t="s">
        <v>16151</v>
      </c>
      <c r="B2953" s="47" t="s">
        <v>16152</v>
      </c>
      <c r="C2953" s="48" t="s">
        <v>19</v>
      </c>
      <c r="D2953" s="49">
        <v>47.71</v>
      </c>
      <c r="E2953" s="49">
        <v>2.27</v>
      </c>
      <c r="F2953" s="49">
        <v>49.98</v>
      </c>
      <c r="G2953" s="26">
        <v>15</v>
      </c>
    </row>
    <row r="2954" spans="1:7" x14ac:dyDescent="0.2">
      <c r="A2954" s="46" t="s">
        <v>16153</v>
      </c>
      <c r="B2954" s="47" t="s">
        <v>16154</v>
      </c>
      <c r="C2954" s="48" t="s">
        <v>19</v>
      </c>
      <c r="D2954" s="49">
        <v>78.510000000000005</v>
      </c>
      <c r="E2954" s="49">
        <v>6.81</v>
      </c>
      <c r="F2954" s="49">
        <v>85.32</v>
      </c>
      <c r="G2954" s="26">
        <v>15</v>
      </c>
    </row>
    <row r="2955" spans="1:7" x14ac:dyDescent="0.2">
      <c r="A2955" s="46" t="s">
        <v>16155</v>
      </c>
      <c r="B2955" s="47" t="s">
        <v>16156</v>
      </c>
      <c r="C2955" s="48" t="s">
        <v>19</v>
      </c>
      <c r="D2955" s="49">
        <v>54.58</v>
      </c>
      <c r="E2955" s="49">
        <v>3.86</v>
      </c>
      <c r="F2955" s="49">
        <v>58.44</v>
      </c>
      <c r="G2955" s="26">
        <v>15</v>
      </c>
    </row>
    <row r="2956" spans="1:7" x14ac:dyDescent="0.2">
      <c r="A2956" s="46" t="s">
        <v>16157</v>
      </c>
      <c r="B2956" s="47" t="s">
        <v>16158</v>
      </c>
      <c r="C2956" s="48" t="s">
        <v>19</v>
      </c>
      <c r="D2956" s="49">
        <v>46.78</v>
      </c>
      <c r="E2956" s="49">
        <v>3.86</v>
      </c>
      <c r="F2956" s="49">
        <v>50.64</v>
      </c>
      <c r="G2956" s="26">
        <v>15</v>
      </c>
    </row>
    <row r="2957" spans="1:7" x14ac:dyDescent="0.2">
      <c r="A2957" s="46" t="s">
        <v>16159</v>
      </c>
      <c r="B2957" s="47" t="s">
        <v>16160</v>
      </c>
      <c r="C2957" s="48" t="s">
        <v>19</v>
      </c>
      <c r="D2957" s="49">
        <v>74.67</v>
      </c>
      <c r="E2957" s="49">
        <v>50.25</v>
      </c>
      <c r="F2957" s="49">
        <v>124.92</v>
      </c>
      <c r="G2957" s="26">
        <v>15</v>
      </c>
    </row>
    <row r="2958" spans="1:7" x14ac:dyDescent="0.2">
      <c r="A2958" s="46" t="s">
        <v>16161</v>
      </c>
      <c r="B2958" s="47" t="s">
        <v>16162</v>
      </c>
      <c r="C2958" s="48" t="s">
        <v>19</v>
      </c>
      <c r="D2958" s="49">
        <v>156.4</v>
      </c>
      <c r="E2958" s="49">
        <v>27.92</v>
      </c>
      <c r="F2958" s="49">
        <v>184.32</v>
      </c>
      <c r="G2958" s="26">
        <v>15</v>
      </c>
    </row>
    <row r="2959" spans="1:7" x14ac:dyDescent="0.2">
      <c r="A2959" s="46" t="s">
        <v>16163</v>
      </c>
      <c r="B2959" s="47" t="s">
        <v>16164</v>
      </c>
      <c r="C2959" s="48" t="s">
        <v>19</v>
      </c>
      <c r="D2959" s="49">
        <v>162.38999999999999</v>
      </c>
      <c r="E2959" s="49">
        <v>27.92</v>
      </c>
      <c r="F2959" s="49">
        <v>190.31</v>
      </c>
      <c r="G2959" s="26">
        <v>15</v>
      </c>
    </row>
    <row r="2960" spans="1:7" x14ac:dyDescent="0.2">
      <c r="A2960" s="46" t="s">
        <v>16165</v>
      </c>
      <c r="B2960" s="47" t="s">
        <v>16166</v>
      </c>
      <c r="C2960" s="48" t="s">
        <v>19</v>
      </c>
      <c r="D2960" s="49">
        <v>32.520000000000003</v>
      </c>
      <c r="E2960" s="49">
        <v>6.81</v>
      </c>
      <c r="F2960" s="49">
        <v>39.33</v>
      </c>
      <c r="G2960" s="26">
        <v>15</v>
      </c>
    </row>
    <row r="2961" spans="1:7" x14ac:dyDescent="0.2">
      <c r="A2961" s="46" t="s">
        <v>16167</v>
      </c>
      <c r="B2961" s="47" t="s">
        <v>16168</v>
      </c>
      <c r="C2961" s="48" t="s">
        <v>19</v>
      </c>
      <c r="D2961" s="49">
        <v>8.31</v>
      </c>
      <c r="E2961" s="49">
        <v>22.33</v>
      </c>
      <c r="F2961" s="49">
        <v>30.64</v>
      </c>
      <c r="G2961" s="26">
        <v>15</v>
      </c>
    </row>
    <row r="2962" spans="1:7" x14ac:dyDescent="0.2">
      <c r="A2962" s="46" t="s">
        <v>16169</v>
      </c>
      <c r="B2962" s="47" t="s">
        <v>16170</v>
      </c>
      <c r="C2962" s="48" t="s">
        <v>19</v>
      </c>
      <c r="D2962" s="49">
        <v>14.46</v>
      </c>
      <c r="E2962" s="49">
        <v>22.33</v>
      </c>
      <c r="F2962" s="49">
        <v>36.79</v>
      </c>
      <c r="G2962" s="26">
        <v>15</v>
      </c>
    </row>
    <row r="2963" spans="1:7" x14ac:dyDescent="0.2">
      <c r="A2963" s="46" t="s">
        <v>16171</v>
      </c>
      <c r="B2963" s="47" t="s">
        <v>16172</v>
      </c>
      <c r="C2963" s="48" t="s">
        <v>19</v>
      </c>
      <c r="D2963" s="49">
        <v>38.729999999999997</v>
      </c>
      <c r="E2963" s="49">
        <v>3.41</v>
      </c>
      <c r="F2963" s="49">
        <v>42.14</v>
      </c>
      <c r="G2963" s="26">
        <v>15</v>
      </c>
    </row>
    <row r="2964" spans="1:7" x14ac:dyDescent="0.2">
      <c r="A2964" s="46" t="s">
        <v>16173</v>
      </c>
      <c r="B2964" s="47" t="s">
        <v>16174</v>
      </c>
      <c r="C2964" s="48" t="s">
        <v>19</v>
      </c>
      <c r="D2964" s="49">
        <v>9.26</v>
      </c>
      <c r="E2964" s="49">
        <v>9.49</v>
      </c>
      <c r="F2964" s="49">
        <v>18.75</v>
      </c>
      <c r="G2964" s="26">
        <v>15</v>
      </c>
    </row>
    <row r="2965" spans="1:7" x14ac:dyDescent="0.2">
      <c r="A2965" s="46" t="s">
        <v>16175</v>
      </c>
      <c r="B2965" s="47" t="s">
        <v>16176</v>
      </c>
      <c r="C2965" s="48" t="s">
        <v>19</v>
      </c>
      <c r="D2965" s="49">
        <v>430.24</v>
      </c>
      <c r="E2965" s="49">
        <v>39.270000000000003</v>
      </c>
      <c r="F2965" s="49">
        <v>469.51</v>
      </c>
      <c r="G2965" s="26">
        <v>15</v>
      </c>
    </row>
    <row r="2966" spans="1:7" x14ac:dyDescent="0.2">
      <c r="A2966" s="46" t="s">
        <v>16177</v>
      </c>
      <c r="B2966" s="47" t="s">
        <v>16178</v>
      </c>
      <c r="C2966" s="48" t="s">
        <v>19</v>
      </c>
      <c r="D2966" s="49">
        <v>7.81</v>
      </c>
      <c r="E2966" s="49">
        <v>2.27</v>
      </c>
      <c r="F2966" s="49">
        <v>10.08</v>
      </c>
      <c r="G2966" s="26">
        <v>15</v>
      </c>
    </row>
    <row r="2967" spans="1:7" x14ac:dyDescent="0.2">
      <c r="A2967" s="46" t="s">
        <v>16179</v>
      </c>
      <c r="B2967" s="47" t="s">
        <v>16180</v>
      </c>
      <c r="C2967" s="48" t="s">
        <v>19</v>
      </c>
      <c r="D2967" s="49">
        <v>62.76</v>
      </c>
      <c r="E2967" s="49">
        <v>2.27</v>
      </c>
      <c r="F2967" s="49">
        <v>65.03</v>
      </c>
      <c r="G2967" s="26">
        <v>15</v>
      </c>
    </row>
    <row r="2968" spans="1:7" x14ac:dyDescent="0.2">
      <c r="A2968" s="46" t="s">
        <v>16181</v>
      </c>
      <c r="B2968" s="47" t="s">
        <v>16182</v>
      </c>
      <c r="C2968" s="48" t="s">
        <v>19</v>
      </c>
      <c r="D2968" s="49">
        <v>86.09</v>
      </c>
      <c r="E2968" s="49">
        <v>11.16</v>
      </c>
      <c r="F2968" s="49">
        <v>97.25</v>
      </c>
      <c r="G2968" s="26">
        <v>15</v>
      </c>
    </row>
    <row r="2969" spans="1:7" x14ac:dyDescent="0.2">
      <c r="A2969" s="46" t="s">
        <v>16183</v>
      </c>
      <c r="B2969" s="47" t="s">
        <v>16184</v>
      </c>
      <c r="C2969" s="48" t="s">
        <v>19</v>
      </c>
      <c r="D2969" s="49">
        <v>31.34</v>
      </c>
      <c r="E2969" s="49">
        <v>11.16</v>
      </c>
      <c r="F2969" s="49">
        <v>42.5</v>
      </c>
      <c r="G2969" s="26">
        <v>15</v>
      </c>
    </row>
    <row r="2970" spans="1:7" x14ac:dyDescent="0.2">
      <c r="A2970" s="46" t="s">
        <v>16185</v>
      </c>
      <c r="B2970" s="47" t="s">
        <v>16186</v>
      </c>
      <c r="C2970" s="48"/>
      <c r="D2970" s="49"/>
      <c r="E2970" s="49"/>
      <c r="F2970" s="49"/>
    </row>
    <row r="2971" spans="1:7" x14ac:dyDescent="0.2">
      <c r="A2971" s="46" t="s">
        <v>16187</v>
      </c>
      <c r="B2971" s="47" t="s">
        <v>16188</v>
      </c>
      <c r="C2971" s="48"/>
      <c r="D2971" s="49"/>
      <c r="E2971" s="49"/>
      <c r="F2971" s="49"/>
    </row>
    <row r="2972" spans="1:7" ht="28.5" x14ac:dyDescent="0.2">
      <c r="A2972" s="46" t="s">
        <v>16189</v>
      </c>
      <c r="B2972" s="47" t="s">
        <v>16190</v>
      </c>
      <c r="C2972" s="48" t="s">
        <v>19</v>
      </c>
      <c r="D2972" s="49">
        <v>851.03</v>
      </c>
      <c r="E2972" s="49">
        <v>686.98</v>
      </c>
      <c r="F2972" s="49">
        <v>1538.01</v>
      </c>
      <c r="G2972" s="26">
        <v>15</v>
      </c>
    </row>
    <row r="2973" spans="1:7" ht="28.5" x14ac:dyDescent="0.2">
      <c r="A2973" s="46" t="s">
        <v>16191</v>
      </c>
      <c r="B2973" s="47" t="s">
        <v>16192</v>
      </c>
      <c r="C2973" s="48" t="s">
        <v>19</v>
      </c>
      <c r="D2973" s="49">
        <v>886.95</v>
      </c>
      <c r="E2973" s="49">
        <v>686.98</v>
      </c>
      <c r="F2973" s="49">
        <v>1573.93</v>
      </c>
      <c r="G2973" s="26">
        <v>15</v>
      </c>
    </row>
    <row r="2974" spans="1:7" ht="28.5" x14ac:dyDescent="0.2">
      <c r="A2974" s="46" t="s">
        <v>16193</v>
      </c>
      <c r="B2974" s="47" t="s">
        <v>16194</v>
      </c>
      <c r="C2974" s="48" t="s">
        <v>19</v>
      </c>
      <c r="D2974" s="49">
        <v>2527.88</v>
      </c>
      <c r="E2974" s="49">
        <v>1211.45</v>
      </c>
      <c r="F2974" s="49">
        <v>3739.33</v>
      </c>
      <c r="G2974" s="26">
        <v>15</v>
      </c>
    </row>
    <row r="2975" spans="1:7" ht="28.5" x14ac:dyDescent="0.2">
      <c r="A2975" s="46" t="s">
        <v>16195</v>
      </c>
      <c r="B2975" s="47" t="s">
        <v>16196</v>
      </c>
      <c r="C2975" s="48" t="s">
        <v>19</v>
      </c>
      <c r="D2975" s="49">
        <v>2675.62</v>
      </c>
      <c r="E2975" s="49">
        <v>1211.45</v>
      </c>
      <c r="F2975" s="49">
        <v>3887.07</v>
      </c>
      <c r="G2975" s="26">
        <v>15</v>
      </c>
    </row>
    <row r="2976" spans="1:7" ht="28.5" x14ac:dyDescent="0.2">
      <c r="A2976" s="46" t="s">
        <v>16197</v>
      </c>
      <c r="B2976" s="47" t="s">
        <v>16198</v>
      </c>
      <c r="C2976" s="48" t="s">
        <v>19</v>
      </c>
      <c r="D2976" s="49">
        <v>2963.15</v>
      </c>
      <c r="E2976" s="49">
        <v>1211.45</v>
      </c>
      <c r="F2976" s="49">
        <v>4174.6000000000004</v>
      </c>
      <c r="G2976" s="26">
        <v>15</v>
      </c>
    </row>
    <row r="2977" spans="1:7" ht="28.5" x14ac:dyDescent="0.2">
      <c r="A2977" s="46" t="s">
        <v>16199</v>
      </c>
      <c r="B2977" s="47" t="s">
        <v>16200</v>
      </c>
      <c r="C2977" s="48" t="s">
        <v>19</v>
      </c>
      <c r="D2977" s="49">
        <v>3300.56</v>
      </c>
      <c r="E2977" s="49">
        <v>1211.45</v>
      </c>
      <c r="F2977" s="49">
        <v>4512.01</v>
      </c>
      <c r="G2977" s="26">
        <v>15</v>
      </c>
    </row>
    <row r="2978" spans="1:7" x14ac:dyDescent="0.2">
      <c r="A2978" s="46" t="s">
        <v>16201</v>
      </c>
      <c r="B2978" s="47" t="s">
        <v>16202</v>
      </c>
      <c r="C2978" s="48"/>
      <c r="D2978" s="49"/>
      <c r="E2978" s="49"/>
      <c r="F2978" s="49"/>
    </row>
    <row r="2979" spans="1:7" ht="28.5" x14ac:dyDescent="0.2">
      <c r="A2979" s="46" t="s">
        <v>16203</v>
      </c>
      <c r="B2979" s="47" t="s">
        <v>16204</v>
      </c>
      <c r="C2979" s="48" t="s">
        <v>19</v>
      </c>
      <c r="D2979" s="49">
        <v>2450.67</v>
      </c>
      <c r="E2979" s="49">
        <v>875.72</v>
      </c>
      <c r="F2979" s="49">
        <v>3326.39</v>
      </c>
      <c r="G2979" s="26">
        <v>15</v>
      </c>
    </row>
    <row r="2980" spans="1:7" x14ac:dyDescent="0.2">
      <c r="A2980" s="46" t="s">
        <v>16205</v>
      </c>
      <c r="B2980" s="47" t="s">
        <v>16206</v>
      </c>
      <c r="C2980" s="48" t="s">
        <v>19</v>
      </c>
      <c r="D2980" s="49">
        <v>5840.91</v>
      </c>
      <c r="E2980" s="49">
        <v>1870.68</v>
      </c>
      <c r="F2980" s="49">
        <v>7711.59</v>
      </c>
      <c r="G2980" s="26">
        <v>15</v>
      </c>
    </row>
    <row r="2981" spans="1:7" x14ac:dyDescent="0.2">
      <c r="A2981" s="46" t="s">
        <v>16207</v>
      </c>
      <c r="B2981" s="47" t="s">
        <v>16208</v>
      </c>
      <c r="C2981" s="48" t="s">
        <v>19</v>
      </c>
      <c r="D2981" s="49">
        <v>9688.76</v>
      </c>
      <c r="E2981" s="49">
        <v>2465.84</v>
      </c>
      <c r="F2981" s="49">
        <v>12154.6</v>
      </c>
      <c r="G2981" s="26">
        <v>15</v>
      </c>
    </row>
    <row r="2982" spans="1:7" x14ac:dyDescent="0.2">
      <c r="A2982" s="46" t="s">
        <v>16209</v>
      </c>
      <c r="B2982" s="47" t="s">
        <v>16210</v>
      </c>
      <c r="C2982" s="48" t="s">
        <v>19</v>
      </c>
      <c r="D2982" s="49">
        <v>13518.33</v>
      </c>
      <c r="E2982" s="49">
        <v>2989.58</v>
      </c>
      <c r="F2982" s="49">
        <v>16507.91</v>
      </c>
      <c r="G2982" s="26">
        <v>15</v>
      </c>
    </row>
    <row r="2983" spans="1:7" x14ac:dyDescent="0.2">
      <c r="A2983" s="46" t="s">
        <v>16211</v>
      </c>
      <c r="B2983" s="47" t="s">
        <v>16212</v>
      </c>
      <c r="C2983" s="48" t="s">
        <v>19</v>
      </c>
      <c r="D2983" s="49">
        <v>593.95000000000005</v>
      </c>
      <c r="E2983" s="49">
        <v>595.04999999999995</v>
      </c>
      <c r="F2983" s="49">
        <v>1189</v>
      </c>
      <c r="G2983" s="26">
        <v>15</v>
      </c>
    </row>
    <row r="2984" spans="1:7" x14ac:dyDescent="0.2">
      <c r="A2984" s="46" t="s">
        <v>16213</v>
      </c>
      <c r="B2984" s="47" t="s">
        <v>16214</v>
      </c>
      <c r="C2984" s="48"/>
      <c r="D2984" s="49"/>
      <c r="E2984" s="49"/>
      <c r="F2984" s="49"/>
    </row>
    <row r="2985" spans="1:7" x14ac:dyDescent="0.2">
      <c r="A2985" s="46" t="s">
        <v>16215</v>
      </c>
      <c r="B2985" s="47" t="s">
        <v>16216</v>
      </c>
      <c r="C2985" s="48" t="s">
        <v>19</v>
      </c>
      <c r="D2985" s="49">
        <v>1879.86</v>
      </c>
      <c r="E2985" s="49">
        <v>41.87</v>
      </c>
      <c r="F2985" s="49">
        <v>1921.73</v>
      </c>
      <c r="G2985" s="26">
        <v>15</v>
      </c>
    </row>
    <row r="2986" spans="1:7" x14ac:dyDescent="0.2">
      <c r="A2986" s="46" t="s">
        <v>16217</v>
      </c>
      <c r="B2986" s="47" t="s">
        <v>16218</v>
      </c>
      <c r="C2986" s="48" t="s">
        <v>19</v>
      </c>
      <c r="D2986" s="49">
        <v>3339.59</v>
      </c>
      <c r="E2986" s="49">
        <v>41.87</v>
      </c>
      <c r="F2986" s="49">
        <v>3381.46</v>
      </c>
      <c r="G2986" s="26">
        <v>15</v>
      </c>
    </row>
    <row r="2987" spans="1:7" x14ac:dyDescent="0.2">
      <c r="A2987" s="46" t="s">
        <v>16219</v>
      </c>
      <c r="B2987" s="47" t="s">
        <v>16220</v>
      </c>
      <c r="C2987" s="48" t="s">
        <v>19</v>
      </c>
      <c r="D2987" s="49">
        <v>558.54999999999995</v>
      </c>
      <c r="E2987" s="49">
        <v>66.989999999999995</v>
      </c>
      <c r="F2987" s="49">
        <v>625.54</v>
      </c>
      <c r="G2987" s="26">
        <v>15</v>
      </c>
    </row>
    <row r="2988" spans="1:7" x14ac:dyDescent="0.2">
      <c r="A2988" s="46" t="s">
        <v>16221</v>
      </c>
      <c r="B2988" s="47" t="s">
        <v>16222</v>
      </c>
      <c r="C2988" s="48" t="s">
        <v>19</v>
      </c>
      <c r="D2988" s="49">
        <v>931.22</v>
      </c>
      <c r="E2988" s="49">
        <v>66.989999999999995</v>
      </c>
      <c r="F2988" s="49">
        <v>998.21</v>
      </c>
      <c r="G2988" s="26">
        <v>15</v>
      </c>
    </row>
    <row r="2989" spans="1:7" x14ac:dyDescent="0.2">
      <c r="A2989" s="46" t="s">
        <v>16223</v>
      </c>
      <c r="B2989" s="47" t="s">
        <v>16224</v>
      </c>
      <c r="C2989" s="48" t="s">
        <v>19</v>
      </c>
      <c r="D2989" s="49">
        <v>2471.08</v>
      </c>
      <c r="E2989" s="49">
        <v>41.87</v>
      </c>
      <c r="F2989" s="49">
        <v>2512.9499999999998</v>
      </c>
      <c r="G2989" s="26">
        <v>15</v>
      </c>
    </row>
    <row r="2990" spans="1:7" x14ac:dyDescent="0.2">
      <c r="A2990" s="46" t="s">
        <v>16225</v>
      </c>
      <c r="B2990" s="47" t="s">
        <v>16226</v>
      </c>
      <c r="C2990" s="48"/>
      <c r="D2990" s="49"/>
      <c r="E2990" s="49"/>
      <c r="F2990" s="49"/>
    </row>
    <row r="2991" spans="1:7" x14ac:dyDescent="0.2">
      <c r="A2991" s="46" t="s">
        <v>16227</v>
      </c>
      <c r="B2991" s="47" t="s">
        <v>16228</v>
      </c>
      <c r="C2991" s="48" t="s">
        <v>19</v>
      </c>
      <c r="D2991" s="49">
        <v>1076.3800000000001</v>
      </c>
      <c r="E2991" s="49"/>
      <c r="F2991" s="49">
        <v>1076.3800000000001</v>
      </c>
      <c r="G2991" s="26">
        <v>15</v>
      </c>
    </row>
    <row r="2992" spans="1:7" ht="28.5" x14ac:dyDescent="0.2">
      <c r="A2992" s="46" t="s">
        <v>16229</v>
      </c>
      <c r="B2992" s="47" t="s">
        <v>16230</v>
      </c>
      <c r="C2992" s="48"/>
      <c r="D2992" s="49"/>
      <c r="E2992" s="49"/>
      <c r="F2992" s="49"/>
    </row>
    <row r="2993" spans="1:7" ht="28.5" x14ac:dyDescent="0.2">
      <c r="A2993" s="46" t="s">
        <v>16231</v>
      </c>
      <c r="B2993" s="47" t="s">
        <v>16232</v>
      </c>
      <c r="C2993" s="48"/>
      <c r="D2993" s="49"/>
      <c r="E2993" s="49"/>
      <c r="F2993" s="49"/>
    </row>
    <row r="2994" spans="1:7" ht="28.5" x14ac:dyDescent="0.2">
      <c r="A2994" s="46" t="s">
        <v>16233</v>
      </c>
      <c r="B2994" s="47" t="s">
        <v>16234</v>
      </c>
      <c r="C2994" s="48" t="s">
        <v>26</v>
      </c>
      <c r="D2994" s="49">
        <v>6.06</v>
      </c>
      <c r="E2994" s="49">
        <v>27.92</v>
      </c>
      <c r="F2994" s="49">
        <v>33.979999999999997</v>
      </c>
      <c r="G2994" s="26">
        <v>15</v>
      </c>
    </row>
    <row r="2995" spans="1:7" ht="28.5" x14ac:dyDescent="0.2">
      <c r="A2995" s="46" t="s">
        <v>16235</v>
      </c>
      <c r="B2995" s="47" t="s">
        <v>16236</v>
      </c>
      <c r="C2995" s="48" t="s">
        <v>26</v>
      </c>
      <c r="D2995" s="49">
        <v>5.99</v>
      </c>
      <c r="E2995" s="49">
        <v>27.92</v>
      </c>
      <c r="F2995" s="49">
        <v>33.909999999999997</v>
      </c>
      <c r="G2995" s="26">
        <v>15</v>
      </c>
    </row>
    <row r="2996" spans="1:7" ht="28.5" x14ac:dyDescent="0.2">
      <c r="A2996" s="46" t="s">
        <v>16237</v>
      </c>
      <c r="B2996" s="47" t="s">
        <v>16238</v>
      </c>
      <c r="C2996" s="48" t="s">
        <v>26</v>
      </c>
      <c r="D2996" s="49">
        <v>13.78</v>
      </c>
      <c r="E2996" s="49">
        <v>27.92</v>
      </c>
      <c r="F2996" s="49">
        <v>41.7</v>
      </c>
      <c r="G2996" s="26">
        <v>15</v>
      </c>
    </row>
    <row r="2997" spans="1:7" ht="28.5" x14ac:dyDescent="0.2">
      <c r="A2997" s="46" t="s">
        <v>16239</v>
      </c>
      <c r="B2997" s="47" t="s">
        <v>16240</v>
      </c>
      <c r="C2997" s="48" t="s">
        <v>26</v>
      </c>
      <c r="D2997" s="49">
        <v>23.78</v>
      </c>
      <c r="E2997" s="49">
        <v>27.92</v>
      </c>
      <c r="F2997" s="49">
        <v>51.7</v>
      </c>
      <c r="G2997" s="26">
        <v>15</v>
      </c>
    </row>
    <row r="2998" spans="1:7" ht="28.5" x14ac:dyDescent="0.2">
      <c r="A2998" s="46" t="s">
        <v>16241</v>
      </c>
      <c r="B2998" s="47" t="s">
        <v>16242</v>
      </c>
      <c r="C2998" s="48" t="s">
        <v>26</v>
      </c>
      <c r="D2998" s="49">
        <v>20.88</v>
      </c>
      <c r="E2998" s="49">
        <v>33.5</v>
      </c>
      <c r="F2998" s="49">
        <v>54.38</v>
      </c>
      <c r="G2998" s="26">
        <v>15</v>
      </c>
    </row>
    <row r="2999" spans="1:7" ht="28.5" x14ac:dyDescent="0.2">
      <c r="A2999" s="46" t="s">
        <v>16243</v>
      </c>
      <c r="B2999" s="47" t="s">
        <v>16244</v>
      </c>
      <c r="C2999" s="48" t="s">
        <v>26</v>
      </c>
      <c r="D2999" s="49">
        <v>44.49</v>
      </c>
      <c r="E2999" s="49">
        <v>39.08</v>
      </c>
      <c r="F2999" s="49">
        <v>83.57</v>
      </c>
      <c r="G2999" s="26">
        <v>15</v>
      </c>
    </row>
    <row r="3000" spans="1:7" ht="28.5" x14ac:dyDescent="0.2">
      <c r="A3000" s="46" t="s">
        <v>16245</v>
      </c>
      <c r="B3000" s="47" t="s">
        <v>16246</v>
      </c>
      <c r="C3000" s="48" t="s">
        <v>26</v>
      </c>
      <c r="D3000" s="49">
        <v>68.930000000000007</v>
      </c>
      <c r="E3000" s="49">
        <v>50.25</v>
      </c>
      <c r="F3000" s="49">
        <v>119.18</v>
      </c>
      <c r="G3000" s="26">
        <v>15</v>
      </c>
    </row>
    <row r="3001" spans="1:7" ht="28.5" x14ac:dyDescent="0.2">
      <c r="A3001" s="46" t="s">
        <v>16247</v>
      </c>
      <c r="B3001" s="47" t="s">
        <v>16248</v>
      </c>
      <c r="C3001" s="48" t="s">
        <v>26</v>
      </c>
      <c r="D3001" s="49">
        <v>84.03</v>
      </c>
      <c r="E3001" s="49">
        <v>55.83</v>
      </c>
      <c r="F3001" s="49">
        <v>139.86000000000001</v>
      </c>
      <c r="G3001" s="26">
        <v>15</v>
      </c>
    </row>
    <row r="3002" spans="1:7" ht="28.5" x14ac:dyDescent="0.2">
      <c r="A3002" s="46" t="s">
        <v>16249</v>
      </c>
      <c r="B3002" s="47" t="s">
        <v>16250</v>
      </c>
      <c r="C3002" s="48" t="s">
        <v>26</v>
      </c>
      <c r="D3002" s="49">
        <v>154.61000000000001</v>
      </c>
      <c r="E3002" s="49">
        <v>61.41</v>
      </c>
      <c r="F3002" s="49">
        <v>216.02</v>
      </c>
      <c r="G3002" s="26">
        <v>15</v>
      </c>
    </row>
    <row r="3003" spans="1:7" x14ac:dyDescent="0.2">
      <c r="A3003" s="46" t="s">
        <v>16251</v>
      </c>
      <c r="B3003" s="47" t="s">
        <v>16252</v>
      </c>
      <c r="C3003" s="48"/>
      <c r="D3003" s="49"/>
      <c r="E3003" s="49"/>
      <c r="F3003" s="49"/>
    </row>
    <row r="3004" spans="1:7" ht="28.5" x14ac:dyDescent="0.2">
      <c r="A3004" s="46" t="s">
        <v>16253</v>
      </c>
      <c r="B3004" s="47" t="s">
        <v>16254</v>
      </c>
      <c r="C3004" s="48" t="s">
        <v>26</v>
      </c>
      <c r="D3004" s="49">
        <v>12.6</v>
      </c>
      <c r="E3004" s="49">
        <v>27.92</v>
      </c>
      <c r="F3004" s="49">
        <v>40.520000000000003</v>
      </c>
      <c r="G3004" s="26">
        <v>15</v>
      </c>
    </row>
    <row r="3005" spans="1:7" ht="42.75" x14ac:dyDescent="0.2">
      <c r="A3005" s="46" t="s">
        <v>16255</v>
      </c>
      <c r="B3005" s="47" t="s">
        <v>16256</v>
      </c>
      <c r="C3005" s="48" t="s">
        <v>26</v>
      </c>
      <c r="D3005" s="49">
        <v>16.39</v>
      </c>
      <c r="E3005" s="49">
        <v>33.5</v>
      </c>
      <c r="F3005" s="49">
        <v>49.89</v>
      </c>
      <c r="G3005" s="26">
        <v>15</v>
      </c>
    </row>
    <row r="3006" spans="1:7" ht="42.75" x14ac:dyDescent="0.2">
      <c r="A3006" s="46" t="s">
        <v>16257</v>
      </c>
      <c r="B3006" s="47" t="s">
        <v>16258</v>
      </c>
      <c r="C3006" s="48" t="s">
        <v>26</v>
      </c>
      <c r="D3006" s="49">
        <v>28.27</v>
      </c>
      <c r="E3006" s="49">
        <v>50.25</v>
      </c>
      <c r="F3006" s="49">
        <v>78.52</v>
      </c>
      <c r="G3006" s="26">
        <v>15</v>
      </c>
    </row>
    <row r="3007" spans="1:7" ht="42.75" x14ac:dyDescent="0.2">
      <c r="A3007" s="46" t="s">
        <v>16259</v>
      </c>
      <c r="B3007" s="47" t="s">
        <v>16260</v>
      </c>
      <c r="C3007" s="48" t="s">
        <v>26</v>
      </c>
      <c r="D3007" s="49">
        <v>24.51</v>
      </c>
      <c r="E3007" s="49">
        <v>61.41</v>
      </c>
      <c r="F3007" s="49">
        <v>85.92</v>
      </c>
      <c r="G3007" s="26">
        <v>15</v>
      </c>
    </row>
    <row r="3008" spans="1:7" ht="28.5" x14ac:dyDescent="0.2">
      <c r="A3008" s="46" t="s">
        <v>16261</v>
      </c>
      <c r="B3008" s="47" t="s">
        <v>16262</v>
      </c>
      <c r="C3008" s="48"/>
      <c r="D3008" s="49"/>
      <c r="E3008" s="49"/>
      <c r="F3008" s="49"/>
    </row>
    <row r="3009" spans="1:7" ht="42.75" x14ac:dyDescent="0.2">
      <c r="A3009" s="46" t="s">
        <v>16263</v>
      </c>
      <c r="B3009" s="47" t="s">
        <v>16264</v>
      </c>
      <c r="C3009" s="48" t="s">
        <v>26</v>
      </c>
      <c r="D3009" s="49">
        <v>24.89</v>
      </c>
      <c r="E3009" s="49">
        <v>33.5</v>
      </c>
      <c r="F3009" s="49">
        <v>58.39</v>
      </c>
      <c r="G3009" s="26">
        <v>15</v>
      </c>
    </row>
    <row r="3010" spans="1:7" ht="42.75" x14ac:dyDescent="0.2">
      <c r="A3010" s="46" t="s">
        <v>16265</v>
      </c>
      <c r="B3010" s="47" t="s">
        <v>16266</v>
      </c>
      <c r="C3010" s="48" t="s">
        <v>26</v>
      </c>
      <c r="D3010" s="49">
        <v>45.14</v>
      </c>
      <c r="E3010" s="49">
        <v>50.25</v>
      </c>
      <c r="F3010" s="49">
        <v>95.39</v>
      </c>
      <c r="G3010" s="26">
        <v>15</v>
      </c>
    </row>
    <row r="3011" spans="1:7" ht="42.75" x14ac:dyDescent="0.2">
      <c r="A3011" s="46" t="s">
        <v>16267</v>
      </c>
      <c r="B3011" s="47" t="s">
        <v>16268</v>
      </c>
      <c r="C3011" s="48" t="s">
        <v>26</v>
      </c>
      <c r="D3011" s="49">
        <v>59.17</v>
      </c>
      <c r="E3011" s="49">
        <v>61.41</v>
      </c>
      <c r="F3011" s="49">
        <v>120.58</v>
      </c>
      <c r="G3011" s="26">
        <v>15</v>
      </c>
    </row>
    <row r="3012" spans="1:7" ht="42.75" x14ac:dyDescent="0.2">
      <c r="A3012" s="46" t="s">
        <v>16269</v>
      </c>
      <c r="B3012" s="47" t="s">
        <v>16270</v>
      </c>
      <c r="C3012" s="48" t="s">
        <v>26</v>
      </c>
      <c r="D3012" s="49">
        <v>121.5</v>
      </c>
      <c r="E3012" s="49">
        <v>61.41</v>
      </c>
      <c r="F3012" s="49">
        <v>182.91</v>
      </c>
      <c r="G3012" s="26">
        <v>15</v>
      </c>
    </row>
    <row r="3013" spans="1:7" ht="28.5" x14ac:dyDescent="0.2">
      <c r="A3013" s="46" t="s">
        <v>16271</v>
      </c>
      <c r="B3013" s="47" t="s">
        <v>16272</v>
      </c>
      <c r="C3013" s="48" t="s">
        <v>26</v>
      </c>
      <c r="D3013" s="49">
        <v>21.58</v>
      </c>
      <c r="E3013" s="49">
        <v>27.92</v>
      </c>
      <c r="F3013" s="49">
        <v>49.5</v>
      </c>
      <c r="G3013" s="26">
        <v>15</v>
      </c>
    </row>
    <row r="3014" spans="1:7" ht="28.5" x14ac:dyDescent="0.2">
      <c r="A3014" s="46" t="s">
        <v>16273</v>
      </c>
      <c r="B3014" s="47" t="s">
        <v>16274</v>
      </c>
      <c r="C3014" s="48"/>
      <c r="D3014" s="49"/>
      <c r="E3014" s="49"/>
      <c r="F3014" s="49"/>
    </row>
    <row r="3015" spans="1:7" ht="28.5" x14ac:dyDescent="0.2">
      <c r="A3015" s="46" t="s">
        <v>16275</v>
      </c>
      <c r="B3015" s="47" t="s">
        <v>16276</v>
      </c>
      <c r="C3015" s="48" t="s">
        <v>26</v>
      </c>
      <c r="D3015" s="49">
        <v>27.41</v>
      </c>
      <c r="E3015" s="49">
        <v>19.64</v>
      </c>
      <c r="F3015" s="49">
        <v>47.05</v>
      </c>
      <c r="G3015" s="26">
        <v>15</v>
      </c>
    </row>
    <row r="3016" spans="1:7" ht="28.5" x14ac:dyDescent="0.2">
      <c r="A3016" s="46" t="s">
        <v>16277</v>
      </c>
      <c r="B3016" s="47" t="s">
        <v>16278</v>
      </c>
      <c r="C3016" s="48" t="s">
        <v>26</v>
      </c>
      <c r="D3016" s="49">
        <v>52.69</v>
      </c>
      <c r="E3016" s="49">
        <v>19.64</v>
      </c>
      <c r="F3016" s="49">
        <v>72.33</v>
      </c>
      <c r="G3016" s="26">
        <v>15</v>
      </c>
    </row>
    <row r="3017" spans="1:7" ht="28.5" x14ac:dyDescent="0.2">
      <c r="A3017" s="46" t="s">
        <v>16279</v>
      </c>
      <c r="B3017" s="47" t="s">
        <v>16280</v>
      </c>
      <c r="C3017" s="48" t="s">
        <v>26</v>
      </c>
      <c r="D3017" s="49">
        <v>99.66</v>
      </c>
      <c r="E3017" s="49">
        <v>19.64</v>
      </c>
      <c r="F3017" s="49">
        <v>119.3</v>
      </c>
      <c r="G3017" s="26">
        <v>15</v>
      </c>
    </row>
    <row r="3018" spans="1:7" ht="28.5" x14ac:dyDescent="0.2">
      <c r="A3018" s="46" t="s">
        <v>16281</v>
      </c>
      <c r="B3018" s="47" t="s">
        <v>16282</v>
      </c>
      <c r="C3018" s="48" t="s">
        <v>26</v>
      </c>
      <c r="D3018" s="49">
        <v>81.55</v>
      </c>
      <c r="E3018" s="49">
        <v>19.64</v>
      </c>
      <c r="F3018" s="49">
        <v>101.19</v>
      </c>
      <c r="G3018" s="26">
        <v>15</v>
      </c>
    </row>
    <row r="3019" spans="1:7" ht="28.5" x14ac:dyDescent="0.2">
      <c r="A3019" s="46" t="s">
        <v>16283</v>
      </c>
      <c r="B3019" s="47" t="s">
        <v>16284</v>
      </c>
      <c r="C3019" s="48" t="s">
        <v>26</v>
      </c>
      <c r="D3019" s="49">
        <v>149.71</v>
      </c>
      <c r="E3019" s="49">
        <v>19.64</v>
      </c>
      <c r="F3019" s="49">
        <v>169.35</v>
      </c>
      <c r="G3019" s="26">
        <v>15</v>
      </c>
    </row>
    <row r="3020" spans="1:7" ht="28.5" x14ac:dyDescent="0.2">
      <c r="A3020" s="46" t="s">
        <v>16285</v>
      </c>
      <c r="B3020" s="47" t="s">
        <v>16286</v>
      </c>
      <c r="C3020" s="48" t="s">
        <v>26</v>
      </c>
      <c r="D3020" s="49">
        <v>246.27</v>
      </c>
      <c r="E3020" s="49">
        <v>39.270000000000003</v>
      </c>
      <c r="F3020" s="49">
        <v>285.54000000000002</v>
      </c>
      <c r="G3020" s="26">
        <v>15</v>
      </c>
    </row>
    <row r="3021" spans="1:7" ht="28.5" x14ac:dyDescent="0.2">
      <c r="A3021" s="46" t="s">
        <v>16287</v>
      </c>
      <c r="B3021" s="47" t="s">
        <v>16288</v>
      </c>
      <c r="C3021" s="48" t="s">
        <v>26</v>
      </c>
      <c r="D3021" s="49">
        <v>394.56</v>
      </c>
      <c r="E3021" s="49">
        <v>39.270000000000003</v>
      </c>
      <c r="F3021" s="49">
        <v>433.83</v>
      </c>
      <c r="G3021" s="26">
        <v>15</v>
      </c>
    </row>
    <row r="3022" spans="1:7" ht="28.5" x14ac:dyDescent="0.2">
      <c r="A3022" s="46" t="s">
        <v>16289</v>
      </c>
      <c r="B3022" s="47" t="s">
        <v>16290</v>
      </c>
      <c r="C3022" s="48" t="s">
        <v>26</v>
      </c>
      <c r="D3022" s="49">
        <v>510.64</v>
      </c>
      <c r="E3022" s="49">
        <v>39.270000000000003</v>
      </c>
      <c r="F3022" s="49">
        <v>549.91</v>
      </c>
      <c r="G3022" s="26">
        <v>15</v>
      </c>
    </row>
    <row r="3023" spans="1:7" ht="28.5" x14ac:dyDescent="0.2">
      <c r="A3023" s="46" t="s">
        <v>16291</v>
      </c>
      <c r="B3023" s="47" t="s">
        <v>16292</v>
      </c>
      <c r="C3023" s="48"/>
      <c r="D3023" s="49"/>
      <c r="E3023" s="49"/>
      <c r="F3023" s="49"/>
    </row>
    <row r="3024" spans="1:7" ht="28.5" x14ac:dyDescent="0.2">
      <c r="A3024" s="46" t="s">
        <v>16293</v>
      </c>
      <c r="B3024" s="47" t="s">
        <v>16294</v>
      </c>
      <c r="C3024" s="48" t="s">
        <v>26</v>
      </c>
      <c r="D3024" s="49">
        <v>27.95</v>
      </c>
      <c r="E3024" s="49">
        <v>19.64</v>
      </c>
      <c r="F3024" s="49">
        <v>47.59</v>
      </c>
      <c r="G3024" s="26">
        <v>15</v>
      </c>
    </row>
    <row r="3025" spans="1:7" ht="28.5" x14ac:dyDescent="0.2">
      <c r="A3025" s="46" t="s">
        <v>16295</v>
      </c>
      <c r="B3025" s="47" t="s">
        <v>16296</v>
      </c>
      <c r="C3025" s="48" t="s">
        <v>26</v>
      </c>
      <c r="D3025" s="49">
        <v>56.46</v>
      </c>
      <c r="E3025" s="49">
        <v>19.64</v>
      </c>
      <c r="F3025" s="49">
        <v>76.099999999999994</v>
      </c>
      <c r="G3025" s="26">
        <v>15</v>
      </c>
    </row>
    <row r="3026" spans="1:7" ht="28.5" x14ac:dyDescent="0.2">
      <c r="A3026" s="46" t="s">
        <v>16297</v>
      </c>
      <c r="B3026" s="47" t="s">
        <v>16298</v>
      </c>
      <c r="C3026" s="48" t="s">
        <v>26</v>
      </c>
      <c r="D3026" s="49">
        <v>89.7</v>
      </c>
      <c r="E3026" s="49">
        <v>39.270000000000003</v>
      </c>
      <c r="F3026" s="49">
        <v>128.97</v>
      </c>
      <c r="G3026" s="26">
        <v>15</v>
      </c>
    </row>
    <row r="3027" spans="1:7" ht="28.5" x14ac:dyDescent="0.2">
      <c r="A3027" s="46" t="s">
        <v>16299</v>
      </c>
      <c r="B3027" s="47" t="s">
        <v>16300</v>
      </c>
      <c r="C3027" s="48" t="s">
        <v>26</v>
      </c>
      <c r="D3027" s="49">
        <v>156.96</v>
      </c>
      <c r="E3027" s="49">
        <v>39.270000000000003</v>
      </c>
      <c r="F3027" s="49">
        <v>196.23</v>
      </c>
      <c r="G3027" s="26">
        <v>15</v>
      </c>
    </row>
    <row r="3028" spans="1:7" ht="28.5" x14ac:dyDescent="0.2">
      <c r="A3028" s="46" t="s">
        <v>16301</v>
      </c>
      <c r="B3028" s="47" t="s">
        <v>16302</v>
      </c>
      <c r="C3028" s="48" t="s">
        <v>26</v>
      </c>
      <c r="D3028" s="49">
        <v>235.75</v>
      </c>
      <c r="E3028" s="49">
        <v>39.270000000000003</v>
      </c>
      <c r="F3028" s="49">
        <v>275.02</v>
      </c>
      <c r="G3028" s="26">
        <v>15</v>
      </c>
    </row>
    <row r="3029" spans="1:7" ht="28.5" x14ac:dyDescent="0.2">
      <c r="A3029" s="46" t="s">
        <v>16303</v>
      </c>
      <c r="B3029" s="47" t="s">
        <v>16304</v>
      </c>
      <c r="C3029" s="48" t="s">
        <v>26</v>
      </c>
      <c r="D3029" s="49">
        <v>416.67</v>
      </c>
      <c r="E3029" s="49">
        <v>39.270000000000003</v>
      </c>
      <c r="F3029" s="49">
        <v>455.94</v>
      </c>
      <c r="G3029" s="26">
        <v>15</v>
      </c>
    </row>
    <row r="3030" spans="1:7" x14ac:dyDescent="0.2">
      <c r="A3030" s="46" t="s">
        <v>16305</v>
      </c>
      <c r="B3030" s="47" t="s">
        <v>16306</v>
      </c>
      <c r="C3030" s="48"/>
      <c r="D3030" s="49"/>
      <c r="E3030" s="49"/>
      <c r="F3030" s="49"/>
    </row>
    <row r="3031" spans="1:7" x14ac:dyDescent="0.2">
      <c r="A3031" s="46" t="s">
        <v>16307</v>
      </c>
      <c r="B3031" s="47" t="s">
        <v>16308</v>
      </c>
      <c r="C3031" s="48" t="s">
        <v>26</v>
      </c>
      <c r="D3031" s="49">
        <v>34.74</v>
      </c>
      <c r="E3031" s="49">
        <v>55.83</v>
      </c>
      <c r="F3031" s="49">
        <v>90.57</v>
      </c>
      <c r="G3031" s="26">
        <v>15</v>
      </c>
    </row>
    <row r="3032" spans="1:7" x14ac:dyDescent="0.2">
      <c r="A3032" s="46" t="s">
        <v>16309</v>
      </c>
      <c r="B3032" s="47" t="s">
        <v>16310</v>
      </c>
      <c r="C3032" s="48" t="s">
        <v>26</v>
      </c>
      <c r="D3032" s="49">
        <v>39.15</v>
      </c>
      <c r="E3032" s="49">
        <v>61.41</v>
      </c>
      <c r="F3032" s="49">
        <v>100.56</v>
      </c>
      <c r="G3032" s="26">
        <v>15</v>
      </c>
    </row>
    <row r="3033" spans="1:7" x14ac:dyDescent="0.2">
      <c r="A3033" s="46" t="s">
        <v>16311</v>
      </c>
      <c r="B3033" s="47" t="s">
        <v>16312</v>
      </c>
      <c r="C3033" s="48" t="s">
        <v>26</v>
      </c>
      <c r="D3033" s="49">
        <v>54.06</v>
      </c>
      <c r="E3033" s="49">
        <v>72.58</v>
      </c>
      <c r="F3033" s="49">
        <v>126.64</v>
      </c>
      <c r="G3033" s="26">
        <v>15</v>
      </c>
    </row>
    <row r="3034" spans="1:7" x14ac:dyDescent="0.2">
      <c r="A3034" s="46" t="s">
        <v>16313</v>
      </c>
      <c r="B3034" s="47" t="s">
        <v>16314</v>
      </c>
      <c r="C3034" s="48" t="s">
        <v>26</v>
      </c>
      <c r="D3034" s="49">
        <v>70</v>
      </c>
      <c r="E3034" s="49">
        <v>78.16</v>
      </c>
      <c r="F3034" s="49">
        <v>148.16</v>
      </c>
      <c r="G3034" s="26">
        <v>15</v>
      </c>
    </row>
    <row r="3035" spans="1:7" x14ac:dyDescent="0.2">
      <c r="A3035" s="46" t="s">
        <v>16315</v>
      </c>
      <c r="B3035" s="47" t="s">
        <v>16316</v>
      </c>
      <c r="C3035" s="48" t="s">
        <v>26</v>
      </c>
      <c r="D3035" s="49">
        <v>78.22</v>
      </c>
      <c r="E3035" s="49">
        <v>89.33</v>
      </c>
      <c r="F3035" s="49">
        <v>167.55</v>
      </c>
      <c r="G3035" s="26">
        <v>15</v>
      </c>
    </row>
    <row r="3036" spans="1:7" x14ac:dyDescent="0.2">
      <c r="A3036" s="46" t="s">
        <v>16317</v>
      </c>
      <c r="B3036" s="47" t="s">
        <v>16318</v>
      </c>
      <c r="C3036" s="48" t="s">
        <v>26</v>
      </c>
      <c r="D3036" s="49">
        <v>105.38</v>
      </c>
      <c r="E3036" s="49">
        <v>100.5</v>
      </c>
      <c r="F3036" s="49">
        <v>205.88</v>
      </c>
      <c r="G3036" s="26">
        <v>15</v>
      </c>
    </row>
    <row r="3037" spans="1:7" x14ac:dyDescent="0.2">
      <c r="A3037" s="46" t="s">
        <v>16319</v>
      </c>
      <c r="B3037" s="47" t="s">
        <v>16320</v>
      </c>
      <c r="C3037" s="48" t="s">
        <v>26</v>
      </c>
      <c r="D3037" s="49">
        <v>134.72</v>
      </c>
      <c r="E3037" s="49">
        <v>111.66</v>
      </c>
      <c r="F3037" s="49">
        <v>246.38</v>
      </c>
      <c r="G3037" s="26">
        <v>15</v>
      </c>
    </row>
    <row r="3038" spans="1:7" x14ac:dyDescent="0.2">
      <c r="A3038" s="46" t="s">
        <v>16321</v>
      </c>
      <c r="B3038" s="47" t="s">
        <v>16322</v>
      </c>
      <c r="C3038" s="48" t="s">
        <v>26</v>
      </c>
      <c r="D3038" s="49">
        <v>149.57</v>
      </c>
      <c r="E3038" s="49">
        <v>125.62</v>
      </c>
      <c r="F3038" s="49">
        <v>275.19</v>
      </c>
      <c r="G3038" s="26">
        <v>15</v>
      </c>
    </row>
    <row r="3039" spans="1:7" x14ac:dyDescent="0.2">
      <c r="A3039" s="46" t="s">
        <v>16323</v>
      </c>
      <c r="B3039" s="47" t="s">
        <v>16324</v>
      </c>
      <c r="C3039" s="48" t="s">
        <v>26</v>
      </c>
      <c r="D3039" s="49">
        <v>222.31</v>
      </c>
      <c r="E3039" s="49">
        <v>139.58000000000001</v>
      </c>
      <c r="F3039" s="49">
        <v>361.89</v>
      </c>
      <c r="G3039" s="26">
        <v>15</v>
      </c>
    </row>
    <row r="3040" spans="1:7" x14ac:dyDescent="0.2">
      <c r="A3040" s="46" t="s">
        <v>16325</v>
      </c>
      <c r="B3040" s="47" t="s">
        <v>16326</v>
      </c>
      <c r="C3040" s="48" t="s">
        <v>26</v>
      </c>
      <c r="D3040" s="49">
        <v>370.21</v>
      </c>
      <c r="E3040" s="49">
        <v>153.53</v>
      </c>
      <c r="F3040" s="49">
        <v>523.74</v>
      </c>
      <c r="G3040" s="26">
        <v>15</v>
      </c>
    </row>
    <row r="3041" spans="1:7" x14ac:dyDescent="0.2">
      <c r="A3041" s="46" t="s">
        <v>16327</v>
      </c>
      <c r="B3041" s="47" t="s">
        <v>16328</v>
      </c>
      <c r="C3041" s="48"/>
      <c r="D3041" s="49"/>
      <c r="E3041" s="49"/>
      <c r="F3041" s="49"/>
    </row>
    <row r="3042" spans="1:7" ht="28.5" x14ac:dyDescent="0.2">
      <c r="A3042" s="46" t="s">
        <v>16329</v>
      </c>
      <c r="B3042" s="47" t="s">
        <v>16330</v>
      </c>
      <c r="C3042" s="48" t="s">
        <v>26</v>
      </c>
      <c r="D3042" s="49">
        <v>68.5</v>
      </c>
      <c r="E3042" s="49">
        <v>55.83</v>
      </c>
      <c r="F3042" s="49">
        <v>124.33</v>
      </c>
      <c r="G3042" s="26">
        <v>15</v>
      </c>
    </row>
    <row r="3043" spans="1:7" ht="28.5" x14ac:dyDescent="0.2">
      <c r="A3043" s="46" t="s">
        <v>16331</v>
      </c>
      <c r="B3043" s="47" t="s">
        <v>16332</v>
      </c>
      <c r="C3043" s="48" t="s">
        <v>26</v>
      </c>
      <c r="D3043" s="49">
        <v>88.43</v>
      </c>
      <c r="E3043" s="49">
        <v>61.41</v>
      </c>
      <c r="F3043" s="49">
        <v>149.84</v>
      </c>
      <c r="G3043" s="26">
        <v>15</v>
      </c>
    </row>
    <row r="3044" spans="1:7" ht="28.5" x14ac:dyDescent="0.2">
      <c r="A3044" s="46" t="s">
        <v>16333</v>
      </c>
      <c r="B3044" s="47" t="s">
        <v>16334</v>
      </c>
      <c r="C3044" s="48" t="s">
        <v>26</v>
      </c>
      <c r="D3044" s="49">
        <v>92.28</v>
      </c>
      <c r="E3044" s="49">
        <v>72.58</v>
      </c>
      <c r="F3044" s="49">
        <v>164.86</v>
      </c>
      <c r="G3044" s="26">
        <v>15</v>
      </c>
    </row>
    <row r="3045" spans="1:7" ht="28.5" x14ac:dyDescent="0.2">
      <c r="A3045" s="46" t="s">
        <v>16335</v>
      </c>
      <c r="B3045" s="47" t="s">
        <v>16336</v>
      </c>
      <c r="C3045" s="48" t="s">
        <v>26</v>
      </c>
      <c r="D3045" s="49">
        <v>129.66999999999999</v>
      </c>
      <c r="E3045" s="49">
        <v>78.16</v>
      </c>
      <c r="F3045" s="49">
        <v>207.83</v>
      </c>
      <c r="G3045" s="26">
        <v>15</v>
      </c>
    </row>
    <row r="3046" spans="1:7" ht="28.5" x14ac:dyDescent="0.2">
      <c r="A3046" s="46" t="s">
        <v>16337</v>
      </c>
      <c r="B3046" s="47" t="s">
        <v>16338</v>
      </c>
      <c r="C3046" s="48" t="s">
        <v>26</v>
      </c>
      <c r="D3046" s="49">
        <v>130.68</v>
      </c>
      <c r="E3046" s="49">
        <v>89.33</v>
      </c>
      <c r="F3046" s="49">
        <v>220.01</v>
      </c>
      <c r="G3046" s="26">
        <v>15</v>
      </c>
    </row>
    <row r="3047" spans="1:7" ht="28.5" x14ac:dyDescent="0.2">
      <c r="A3047" s="46" t="s">
        <v>16339</v>
      </c>
      <c r="B3047" s="47" t="s">
        <v>16340</v>
      </c>
      <c r="C3047" s="48" t="s">
        <v>26</v>
      </c>
      <c r="D3047" s="49">
        <v>154.12</v>
      </c>
      <c r="E3047" s="49">
        <v>100.5</v>
      </c>
      <c r="F3047" s="49">
        <v>254.62</v>
      </c>
      <c r="G3047" s="26">
        <v>15</v>
      </c>
    </row>
    <row r="3048" spans="1:7" ht="28.5" x14ac:dyDescent="0.2">
      <c r="A3048" s="46" t="s">
        <v>16341</v>
      </c>
      <c r="B3048" s="47" t="s">
        <v>16342</v>
      </c>
      <c r="C3048" s="48" t="s">
        <v>26</v>
      </c>
      <c r="D3048" s="49">
        <v>245.06</v>
      </c>
      <c r="E3048" s="49">
        <v>111.66</v>
      </c>
      <c r="F3048" s="49">
        <v>356.72</v>
      </c>
      <c r="G3048" s="26">
        <v>15</v>
      </c>
    </row>
    <row r="3049" spans="1:7" ht="28.5" x14ac:dyDescent="0.2">
      <c r="A3049" s="46" t="s">
        <v>16343</v>
      </c>
      <c r="B3049" s="47" t="s">
        <v>16344</v>
      </c>
      <c r="C3049" s="48" t="s">
        <v>26</v>
      </c>
      <c r="D3049" s="49">
        <v>287.98</v>
      </c>
      <c r="E3049" s="49">
        <v>125.62</v>
      </c>
      <c r="F3049" s="49">
        <v>413.6</v>
      </c>
      <c r="G3049" s="26">
        <v>15</v>
      </c>
    </row>
    <row r="3050" spans="1:7" ht="28.5" x14ac:dyDescent="0.2">
      <c r="A3050" s="46" t="s">
        <v>16345</v>
      </c>
      <c r="B3050" s="47" t="s">
        <v>16346</v>
      </c>
      <c r="C3050" s="48" t="s">
        <v>26</v>
      </c>
      <c r="D3050" s="49">
        <v>398.74</v>
      </c>
      <c r="E3050" s="49">
        <v>139.58000000000001</v>
      </c>
      <c r="F3050" s="49">
        <v>538.32000000000005</v>
      </c>
      <c r="G3050" s="26">
        <v>15</v>
      </c>
    </row>
    <row r="3051" spans="1:7" ht="28.5" x14ac:dyDescent="0.2">
      <c r="A3051" s="46" t="s">
        <v>16347</v>
      </c>
      <c r="B3051" s="47" t="s">
        <v>16348</v>
      </c>
      <c r="C3051" s="48" t="s">
        <v>26</v>
      </c>
      <c r="D3051" s="49">
        <v>682.79</v>
      </c>
      <c r="E3051" s="49">
        <v>153.53</v>
      </c>
      <c r="F3051" s="49">
        <v>836.32</v>
      </c>
      <c r="G3051" s="26">
        <v>15</v>
      </c>
    </row>
    <row r="3052" spans="1:7" ht="28.5" x14ac:dyDescent="0.2">
      <c r="A3052" s="46" t="s">
        <v>16349</v>
      </c>
      <c r="B3052" s="47" t="s">
        <v>16350</v>
      </c>
      <c r="C3052" s="48"/>
      <c r="D3052" s="49"/>
      <c r="E3052" s="49"/>
      <c r="F3052" s="49"/>
    </row>
    <row r="3053" spans="1:7" ht="28.5" x14ac:dyDescent="0.2">
      <c r="A3053" s="46" t="s">
        <v>16351</v>
      </c>
      <c r="B3053" s="47" t="s">
        <v>16352</v>
      </c>
      <c r="C3053" s="48" t="s">
        <v>19</v>
      </c>
      <c r="D3053" s="49">
        <v>88.06</v>
      </c>
      <c r="E3053" s="49">
        <v>16.75</v>
      </c>
      <c r="F3053" s="49">
        <v>104.81</v>
      </c>
      <c r="G3053" s="26">
        <v>15</v>
      </c>
    </row>
    <row r="3054" spans="1:7" ht="28.5" x14ac:dyDescent="0.2">
      <c r="A3054" s="46" t="s">
        <v>16353</v>
      </c>
      <c r="B3054" s="47" t="s">
        <v>16354</v>
      </c>
      <c r="C3054" s="48" t="s">
        <v>19</v>
      </c>
      <c r="D3054" s="49">
        <v>126.48</v>
      </c>
      <c r="E3054" s="49">
        <v>16.75</v>
      </c>
      <c r="F3054" s="49">
        <v>143.22999999999999</v>
      </c>
      <c r="G3054" s="26">
        <v>15</v>
      </c>
    </row>
    <row r="3055" spans="1:7" ht="28.5" x14ac:dyDescent="0.2">
      <c r="A3055" s="46" t="s">
        <v>16355</v>
      </c>
      <c r="B3055" s="47" t="s">
        <v>16356</v>
      </c>
      <c r="C3055" s="48" t="s">
        <v>19</v>
      </c>
      <c r="D3055" s="49">
        <v>138.66</v>
      </c>
      <c r="E3055" s="49">
        <v>22.33</v>
      </c>
      <c r="F3055" s="49">
        <v>160.99</v>
      </c>
      <c r="G3055" s="26">
        <v>15</v>
      </c>
    </row>
    <row r="3056" spans="1:7" ht="28.5" x14ac:dyDescent="0.2">
      <c r="A3056" s="46" t="s">
        <v>16357</v>
      </c>
      <c r="B3056" s="47" t="s">
        <v>16358</v>
      </c>
      <c r="C3056" s="48" t="s">
        <v>19</v>
      </c>
      <c r="D3056" s="49">
        <v>246.77</v>
      </c>
      <c r="E3056" s="49">
        <v>22.33</v>
      </c>
      <c r="F3056" s="49">
        <v>269.10000000000002</v>
      </c>
      <c r="G3056" s="26">
        <v>15</v>
      </c>
    </row>
    <row r="3057" spans="1:7" ht="28.5" x14ac:dyDescent="0.2">
      <c r="A3057" s="46" t="s">
        <v>16359</v>
      </c>
      <c r="B3057" s="47" t="s">
        <v>16360</v>
      </c>
      <c r="C3057" s="48" t="s">
        <v>19</v>
      </c>
      <c r="D3057" s="49">
        <v>120.56</v>
      </c>
      <c r="E3057" s="49">
        <v>16.75</v>
      </c>
      <c r="F3057" s="49">
        <v>137.31</v>
      </c>
      <c r="G3057" s="26">
        <v>15</v>
      </c>
    </row>
    <row r="3058" spans="1:7" ht="28.5" x14ac:dyDescent="0.2">
      <c r="A3058" s="46" t="s">
        <v>16361</v>
      </c>
      <c r="B3058" s="47" t="s">
        <v>16362</v>
      </c>
      <c r="C3058" s="48" t="s">
        <v>19</v>
      </c>
      <c r="D3058" s="49">
        <v>175.61</v>
      </c>
      <c r="E3058" s="49">
        <v>16.75</v>
      </c>
      <c r="F3058" s="49">
        <v>192.36</v>
      </c>
      <c r="G3058" s="26">
        <v>15</v>
      </c>
    </row>
    <row r="3059" spans="1:7" ht="28.5" x14ac:dyDescent="0.2">
      <c r="A3059" s="46" t="s">
        <v>16363</v>
      </c>
      <c r="B3059" s="47" t="s">
        <v>16364</v>
      </c>
      <c r="C3059" s="48" t="s">
        <v>19</v>
      </c>
      <c r="D3059" s="49">
        <v>221.09</v>
      </c>
      <c r="E3059" s="49">
        <v>22.33</v>
      </c>
      <c r="F3059" s="49">
        <v>243.42</v>
      </c>
      <c r="G3059" s="26">
        <v>15</v>
      </c>
    </row>
    <row r="3060" spans="1:7" ht="28.5" x14ac:dyDescent="0.2">
      <c r="A3060" s="46" t="s">
        <v>16365</v>
      </c>
      <c r="B3060" s="47" t="s">
        <v>16366</v>
      </c>
      <c r="C3060" s="48" t="s">
        <v>19</v>
      </c>
      <c r="D3060" s="49">
        <v>376.01</v>
      </c>
      <c r="E3060" s="49">
        <v>22.33</v>
      </c>
      <c r="F3060" s="49">
        <v>398.34</v>
      </c>
      <c r="G3060" s="26">
        <v>15</v>
      </c>
    </row>
    <row r="3061" spans="1:7" ht="28.5" x14ac:dyDescent="0.2">
      <c r="A3061" s="46" t="s">
        <v>16367</v>
      </c>
      <c r="B3061" s="47" t="s">
        <v>16368</v>
      </c>
      <c r="C3061" s="48" t="s">
        <v>19</v>
      </c>
      <c r="D3061" s="49">
        <v>83.22</v>
      </c>
      <c r="E3061" s="49">
        <v>16.75</v>
      </c>
      <c r="F3061" s="49">
        <v>99.97</v>
      </c>
      <c r="G3061" s="26">
        <v>15</v>
      </c>
    </row>
    <row r="3062" spans="1:7" ht="28.5" x14ac:dyDescent="0.2">
      <c r="A3062" s="46" t="s">
        <v>16369</v>
      </c>
      <c r="B3062" s="47" t="s">
        <v>16370</v>
      </c>
      <c r="C3062" s="48" t="s">
        <v>19</v>
      </c>
      <c r="D3062" s="49">
        <v>90.34</v>
      </c>
      <c r="E3062" s="49">
        <v>16.75</v>
      </c>
      <c r="F3062" s="49">
        <v>107.09</v>
      </c>
      <c r="G3062" s="26">
        <v>15</v>
      </c>
    </row>
    <row r="3063" spans="1:7" ht="28.5" x14ac:dyDescent="0.2">
      <c r="A3063" s="46" t="s">
        <v>16371</v>
      </c>
      <c r="B3063" s="47" t="s">
        <v>16372</v>
      </c>
      <c r="C3063" s="48" t="s">
        <v>19</v>
      </c>
      <c r="D3063" s="49">
        <v>122.75</v>
      </c>
      <c r="E3063" s="49">
        <v>22.33</v>
      </c>
      <c r="F3063" s="49">
        <v>145.08000000000001</v>
      </c>
      <c r="G3063" s="26">
        <v>15</v>
      </c>
    </row>
    <row r="3064" spans="1:7" ht="28.5" x14ac:dyDescent="0.2">
      <c r="A3064" s="46" t="s">
        <v>16373</v>
      </c>
      <c r="B3064" s="47" t="s">
        <v>16374</v>
      </c>
      <c r="C3064" s="48" t="s">
        <v>19</v>
      </c>
      <c r="D3064" s="49">
        <v>171.06</v>
      </c>
      <c r="E3064" s="49">
        <v>22.33</v>
      </c>
      <c r="F3064" s="49">
        <v>193.39</v>
      </c>
      <c r="G3064" s="26">
        <v>15</v>
      </c>
    </row>
    <row r="3065" spans="1:7" ht="28.5" x14ac:dyDescent="0.2">
      <c r="A3065" s="46" t="s">
        <v>16375</v>
      </c>
      <c r="B3065" s="47" t="s">
        <v>16376</v>
      </c>
      <c r="C3065" s="48" t="s">
        <v>19</v>
      </c>
      <c r="D3065" s="49">
        <v>64.53</v>
      </c>
      <c r="E3065" s="49">
        <v>16.75</v>
      </c>
      <c r="F3065" s="49">
        <v>81.28</v>
      </c>
      <c r="G3065" s="26">
        <v>15</v>
      </c>
    </row>
    <row r="3066" spans="1:7" ht="28.5" x14ac:dyDescent="0.2">
      <c r="A3066" s="46" t="s">
        <v>16377</v>
      </c>
      <c r="B3066" s="47" t="s">
        <v>16378</v>
      </c>
      <c r="C3066" s="48" t="s">
        <v>19</v>
      </c>
      <c r="D3066" s="49">
        <v>87.22</v>
      </c>
      <c r="E3066" s="49">
        <v>22.33</v>
      </c>
      <c r="F3066" s="49">
        <v>109.55</v>
      </c>
      <c r="G3066" s="26">
        <v>15</v>
      </c>
    </row>
    <row r="3067" spans="1:7" ht="28.5" x14ac:dyDescent="0.2">
      <c r="A3067" s="46" t="s">
        <v>16379</v>
      </c>
      <c r="B3067" s="47" t="s">
        <v>16380</v>
      </c>
      <c r="C3067" s="48" t="s">
        <v>19</v>
      </c>
      <c r="D3067" s="49">
        <v>148.16</v>
      </c>
      <c r="E3067" s="49">
        <v>16.75</v>
      </c>
      <c r="F3067" s="49">
        <v>164.91</v>
      </c>
      <c r="G3067" s="26">
        <v>15</v>
      </c>
    </row>
    <row r="3068" spans="1:7" ht="28.5" x14ac:dyDescent="0.2">
      <c r="A3068" s="46" t="s">
        <v>16381</v>
      </c>
      <c r="B3068" s="47" t="s">
        <v>16382</v>
      </c>
      <c r="C3068" s="48" t="s">
        <v>19</v>
      </c>
      <c r="D3068" s="49">
        <v>185.09</v>
      </c>
      <c r="E3068" s="49">
        <v>22.33</v>
      </c>
      <c r="F3068" s="49">
        <v>207.42</v>
      </c>
      <c r="G3068" s="26">
        <v>15</v>
      </c>
    </row>
    <row r="3069" spans="1:7" ht="28.5" x14ac:dyDescent="0.2">
      <c r="A3069" s="46" t="s">
        <v>16383</v>
      </c>
      <c r="B3069" s="47" t="s">
        <v>16384</v>
      </c>
      <c r="C3069" s="48" t="s">
        <v>19</v>
      </c>
      <c r="D3069" s="49">
        <v>201.03</v>
      </c>
      <c r="E3069" s="49">
        <v>22.33</v>
      </c>
      <c r="F3069" s="49">
        <v>223.36</v>
      </c>
      <c r="G3069" s="26">
        <v>15</v>
      </c>
    </row>
    <row r="3070" spans="1:7" ht="28.5" x14ac:dyDescent="0.2">
      <c r="A3070" s="46" t="s">
        <v>16385</v>
      </c>
      <c r="B3070" s="47" t="s">
        <v>16386</v>
      </c>
      <c r="C3070" s="48" t="s">
        <v>19</v>
      </c>
      <c r="D3070" s="49">
        <v>218.69</v>
      </c>
      <c r="E3070" s="49">
        <v>22.33</v>
      </c>
      <c r="F3070" s="49">
        <v>241.02</v>
      </c>
      <c r="G3070" s="26">
        <v>15</v>
      </c>
    </row>
    <row r="3071" spans="1:7" ht="28.5" x14ac:dyDescent="0.2">
      <c r="A3071" s="46" t="s">
        <v>16387</v>
      </c>
      <c r="B3071" s="47" t="s">
        <v>16388</v>
      </c>
      <c r="C3071" s="48" t="s">
        <v>19</v>
      </c>
      <c r="D3071" s="49">
        <v>250.02</v>
      </c>
      <c r="E3071" s="49">
        <v>22.33</v>
      </c>
      <c r="F3071" s="49">
        <v>272.35000000000002</v>
      </c>
      <c r="G3071" s="26">
        <v>15</v>
      </c>
    </row>
    <row r="3072" spans="1:7" ht="28.5" x14ac:dyDescent="0.2">
      <c r="A3072" s="46" t="s">
        <v>16389</v>
      </c>
      <c r="B3072" s="47" t="s">
        <v>16390</v>
      </c>
      <c r="C3072" s="48" t="s">
        <v>19</v>
      </c>
      <c r="D3072" s="49">
        <v>262.68</v>
      </c>
      <c r="E3072" s="49">
        <v>22.33</v>
      </c>
      <c r="F3072" s="49">
        <v>285.01</v>
      </c>
      <c r="G3072" s="26">
        <v>15</v>
      </c>
    </row>
    <row r="3073" spans="1:7" ht="28.5" x14ac:dyDescent="0.2">
      <c r="A3073" s="46" t="s">
        <v>16391</v>
      </c>
      <c r="B3073" s="47" t="s">
        <v>16392</v>
      </c>
      <c r="C3073" s="48" t="s">
        <v>19</v>
      </c>
      <c r="D3073" s="49">
        <v>371.77</v>
      </c>
      <c r="E3073" s="49">
        <v>27.92</v>
      </c>
      <c r="F3073" s="49">
        <v>399.69</v>
      </c>
      <c r="G3073" s="26">
        <v>15</v>
      </c>
    </row>
    <row r="3074" spans="1:7" ht="28.5" x14ac:dyDescent="0.2">
      <c r="A3074" s="46" t="s">
        <v>16393</v>
      </c>
      <c r="B3074" s="47" t="s">
        <v>16394</v>
      </c>
      <c r="C3074" s="48" t="s">
        <v>19</v>
      </c>
      <c r="D3074" s="49">
        <v>296.06</v>
      </c>
      <c r="E3074" s="49">
        <v>22.33</v>
      </c>
      <c r="F3074" s="49">
        <v>318.39</v>
      </c>
      <c r="G3074" s="26">
        <v>15</v>
      </c>
    </row>
    <row r="3075" spans="1:7" ht="28.5" x14ac:dyDescent="0.2">
      <c r="A3075" s="46" t="s">
        <v>16395</v>
      </c>
      <c r="B3075" s="47" t="s">
        <v>16396</v>
      </c>
      <c r="C3075" s="48" t="s">
        <v>19</v>
      </c>
      <c r="D3075" s="49">
        <v>149.16</v>
      </c>
      <c r="E3075" s="49">
        <v>16.75</v>
      </c>
      <c r="F3075" s="49">
        <v>165.91</v>
      </c>
      <c r="G3075" s="26">
        <v>15</v>
      </c>
    </row>
    <row r="3076" spans="1:7" ht="28.5" x14ac:dyDescent="0.2">
      <c r="A3076" s="46" t="s">
        <v>16397</v>
      </c>
      <c r="B3076" s="47" t="s">
        <v>16398</v>
      </c>
      <c r="C3076" s="48" t="s">
        <v>19</v>
      </c>
      <c r="D3076" s="49">
        <v>186.71</v>
      </c>
      <c r="E3076" s="49">
        <v>22.33</v>
      </c>
      <c r="F3076" s="49">
        <v>209.04</v>
      </c>
      <c r="G3076" s="26">
        <v>15</v>
      </c>
    </row>
    <row r="3077" spans="1:7" ht="28.5" x14ac:dyDescent="0.2">
      <c r="A3077" s="46" t="s">
        <v>16399</v>
      </c>
      <c r="B3077" s="47" t="s">
        <v>16400</v>
      </c>
      <c r="C3077" s="48" t="s">
        <v>19</v>
      </c>
      <c r="D3077" s="49">
        <v>218.7</v>
      </c>
      <c r="E3077" s="49">
        <v>22.33</v>
      </c>
      <c r="F3077" s="49">
        <v>241.03</v>
      </c>
      <c r="G3077" s="26">
        <v>15</v>
      </c>
    </row>
    <row r="3078" spans="1:7" ht="28.5" x14ac:dyDescent="0.2">
      <c r="A3078" s="46" t="s">
        <v>16401</v>
      </c>
      <c r="B3078" s="47" t="s">
        <v>16402</v>
      </c>
      <c r="C3078" s="48" t="s">
        <v>19</v>
      </c>
      <c r="D3078" s="49">
        <v>232.18</v>
      </c>
      <c r="E3078" s="49">
        <v>22.33</v>
      </c>
      <c r="F3078" s="49">
        <v>254.51</v>
      </c>
      <c r="G3078" s="26">
        <v>15</v>
      </c>
    </row>
    <row r="3079" spans="1:7" ht="28.5" x14ac:dyDescent="0.2">
      <c r="A3079" s="46" t="s">
        <v>16403</v>
      </c>
      <c r="B3079" s="47" t="s">
        <v>16404</v>
      </c>
      <c r="C3079" s="48" t="s">
        <v>19</v>
      </c>
      <c r="D3079" s="49">
        <v>237.38</v>
      </c>
      <c r="E3079" s="49">
        <v>22.33</v>
      </c>
      <c r="F3079" s="49">
        <v>259.70999999999998</v>
      </c>
      <c r="G3079" s="26">
        <v>15</v>
      </c>
    </row>
    <row r="3080" spans="1:7" ht="28.5" x14ac:dyDescent="0.2">
      <c r="A3080" s="46" t="s">
        <v>16405</v>
      </c>
      <c r="B3080" s="47" t="s">
        <v>16406</v>
      </c>
      <c r="C3080" s="48" t="s">
        <v>19</v>
      </c>
      <c r="D3080" s="49">
        <v>294.27999999999997</v>
      </c>
      <c r="E3080" s="49">
        <v>22.33</v>
      </c>
      <c r="F3080" s="49">
        <v>316.61</v>
      </c>
      <c r="G3080" s="26">
        <v>15</v>
      </c>
    </row>
    <row r="3081" spans="1:7" ht="28.5" x14ac:dyDescent="0.2">
      <c r="A3081" s="46" t="s">
        <v>16407</v>
      </c>
      <c r="B3081" s="47" t="s">
        <v>16408</v>
      </c>
      <c r="C3081" s="48" t="s">
        <v>19</v>
      </c>
      <c r="D3081" s="49">
        <v>57.27</v>
      </c>
      <c r="E3081" s="49">
        <v>22.33</v>
      </c>
      <c r="F3081" s="49">
        <v>79.599999999999994</v>
      </c>
      <c r="G3081" s="26">
        <v>15</v>
      </c>
    </row>
    <row r="3082" spans="1:7" ht="28.5" x14ac:dyDescent="0.2">
      <c r="A3082" s="46" t="s">
        <v>16409</v>
      </c>
      <c r="B3082" s="47" t="s">
        <v>16410</v>
      </c>
      <c r="C3082" s="48" t="s">
        <v>19</v>
      </c>
      <c r="D3082" s="49">
        <v>65.66</v>
      </c>
      <c r="E3082" s="49">
        <v>22.33</v>
      </c>
      <c r="F3082" s="49">
        <v>87.99</v>
      </c>
      <c r="G3082" s="26">
        <v>15</v>
      </c>
    </row>
    <row r="3083" spans="1:7" ht="28.5" x14ac:dyDescent="0.2">
      <c r="A3083" s="46" t="s">
        <v>16411</v>
      </c>
      <c r="B3083" s="47" t="s">
        <v>16412</v>
      </c>
      <c r="C3083" s="48" t="s">
        <v>19</v>
      </c>
      <c r="D3083" s="49">
        <v>164.33</v>
      </c>
      <c r="E3083" s="49">
        <v>27.92</v>
      </c>
      <c r="F3083" s="49">
        <v>192.25</v>
      </c>
      <c r="G3083" s="26">
        <v>15</v>
      </c>
    </row>
    <row r="3084" spans="1:7" x14ac:dyDescent="0.2">
      <c r="A3084" s="46" t="s">
        <v>16413</v>
      </c>
      <c r="B3084" s="47" t="s">
        <v>16414</v>
      </c>
      <c r="C3084" s="48"/>
      <c r="D3084" s="49"/>
      <c r="E3084" s="49"/>
      <c r="F3084" s="49"/>
    </row>
    <row r="3085" spans="1:7" ht="28.5" x14ac:dyDescent="0.2">
      <c r="A3085" s="46" t="s">
        <v>16415</v>
      </c>
      <c r="B3085" s="47" t="s">
        <v>16416</v>
      </c>
      <c r="C3085" s="48" t="s">
        <v>26</v>
      </c>
      <c r="D3085" s="49">
        <v>80.150000000000006</v>
      </c>
      <c r="E3085" s="49">
        <v>18.420000000000002</v>
      </c>
      <c r="F3085" s="49">
        <v>98.57</v>
      </c>
      <c r="G3085" s="26">
        <v>15</v>
      </c>
    </row>
    <row r="3086" spans="1:7" ht="28.5" x14ac:dyDescent="0.2">
      <c r="A3086" s="46" t="s">
        <v>16417</v>
      </c>
      <c r="B3086" s="47" t="s">
        <v>16418</v>
      </c>
      <c r="C3086" s="48" t="s">
        <v>26</v>
      </c>
      <c r="D3086" s="49">
        <v>119.52</v>
      </c>
      <c r="E3086" s="49">
        <v>20.100000000000001</v>
      </c>
      <c r="F3086" s="49">
        <v>139.62</v>
      </c>
      <c r="G3086" s="26">
        <v>15</v>
      </c>
    </row>
    <row r="3087" spans="1:7" ht="28.5" x14ac:dyDescent="0.2">
      <c r="A3087" s="46" t="s">
        <v>16419</v>
      </c>
      <c r="B3087" s="47" t="s">
        <v>16420</v>
      </c>
      <c r="C3087" s="48" t="s">
        <v>26</v>
      </c>
      <c r="D3087" s="49">
        <v>147.13</v>
      </c>
      <c r="E3087" s="49">
        <v>25.12</v>
      </c>
      <c r="F3087" s="49">
        <v>172.25</v>
      </c>
      <c r="G3087" s="26">
        <v>15</v>
      </c>
    </row>
    <row r="3088" spans="1:7" ht="28.5" x14ac:dyDescent="0.2">
      <c r="A3088" s="46" t="s">
        <v>16421</v>
      </c>
      <c r="B3088" s="47" t="s">
        <v>16422</v>
      </c>
      <c r="C3088" s="48" t="s">
        <v>26</v>
      </c>
      <c r="D3088" s="49">
        <v>245.61</v>
      </c>
      <c r="E3088" s="49">
        <v>28.47</v>
      </c>
      <c r="F3088" s="49">
        <v>274.08</v>
      </c>
      <c r="G3088" s="26">
        <v>15</v>
      </c>
    </row>
    <row r="3089" spans="1:7" ht="28.5" x14ac:dyDescent="0.2">
      <c r="A3089" s="46" t="s">
        <v>16423</v>
      </c>
      <c r="B3089" s="47" t="s">
        <v>16424</v>
      </c>
      <c r="C3089" s="48" t="s">
        <v>26</v>
      </c>
      <c r="D3089" s="49">
        <v>280.41000000000003</v>
      </c>
      <c r="E3089" s="49">
        <v>28.47</v>
      </c>
      <c r="F3089" s="49">
        <v>308.88</v>
      </c>
      <c r="G3089" s="26">
        <v>15</v>
      </c>
    </row>
    <row r="3090" spans="1:7" ht="28.5" x14ac:dyDescent="0.2">
      <c r="A3090" s="46" t="s">
        <v>16425</v>
      </c>
      <c r="B3090" s="47" t="s">
        <v>16426</v>
      </c>
      <c r="C3090" s="48" t="s">
        <v>26</v>
      </c>
      <c r="D3090" s="49">
        <v>380.23</v>
      </c>
      <c r="E3090" s="49">
        <v>38.520000000000003</v>
      </c>
      <c r="F3090" s="49">
        <v>418.75</v>
      </c>
      <c r="G3090" s="26">
        <v>15</v>
      </c>
    </row>
    <row r="3091" spans="1:7" ht="28.5" x14ac:dyDescent="0.2">
      <c r="A3091" s="46" t="s">
        <v>16427</v>
      </c>
      <c r="B3091" s="47" t="s">
        <v>16428</v>
      </c>
      <c r="C3091" s="48" t="s">
        <v>26</v>
      </c>
      <c r="D3091" s="49">
        <v>501.89</v>
      </c>
      <c r="E3091" s="49">
        <v>45.23</v>
      </c>
      <c r="F3091" s="49">
        <v>547.12</v>
      </c>
      <c r="G3091" s="26">
        <v>15</v>
      </c>
    </row>
    <row r="3092" spans="1:7" ht="28.5" x14ac:dyDescent="0.2">
      <c r="A3092" s="46" t="s">
        <v>16429</v>
      </c>
      <c r="B3092" s="47" t="s">
        <v>16430</v>
      </c>
      <c r="C3092" s="48" t="s">
        <v>26</v>
      </c>
      <c r="D3092" s="49">
        <v>666.08</v>
      </c>
      <c r="E3092" s="49">
        <v>48.57</v>
      </c>
      <c r="F3092" s="49">
        <v>714.65</v>
      </c>
      <c r="G3092" s="26">
        <v>15</v>
      </c>
    </row>
    <row r="3093" spans="1:7" ht="28.5" x14ac:dyDescent="0.2">
      <c r="A3093" s="46" t="s">
        <v>16431</v>
      </c>
      <c r="B3093" s="47" t="s">
        <v>16432</v>
      </c>
      <c r="C3093" s="48" t="s">
        <v>26</v>
      </c>
      <c r="D3093" s="49">
        <v>842.07</v>
      </c>
      <c r="E3093" s="49">
        <v>55.27</v>
      </c>
      <c r="F3093" s="49">
        <v>897.34</v>
      </c>
      <c r="G3093" s="26">
        <v>15</v>
      </c>
    </row>
    <row r="3094" spans="1:7" ht="28.5" x14ac:dyDescent="0.2">
      <c r="A3094" s="46" t="s">
        <v>16433</v>
      </c>
      <c r="B3094" s="47" t="s">
        <v>16434</v>
      </c>
      <c r="C3094" s="48" t="s">
        <v>26</v>
      </c>
      <c r="D3094" s="49">
        <v>85.56</v>
      </c>
      <c r="E3094" s="49">
        <v>20.100000000000001</v>
      </c>
      <c r="F3094" s="49">
        <v>105.66</v>
      </c>
      <c r="G3094" s="26">
        <v>15</v>
      </c>
    </row>
    <row r="3095" spans="1:7" ht="28.5" x14ac:dyDescent="0.2">
      <c r="A3095" s="46" t="s">
        <v>16435</v>
      </c>
      <c r="B3095" s="47" t="s">
        <v>16436</v>
      </c>
      <c r="C3095" s="48" t="s">
        <v>26</v>
      </c>
      <c r="D3095" s="49">
        <v>101.72</v>
      </c>
      <c r="E3095" s="49">
        <v>25.12</v>
      </c>
      <c r="F3095" s="49">
        <v>126.84</v>
      </c>
      <c r="G3095" s="26">
        <v>15</v>
      </c>
    </row>
    <row r="3096" spans="1:7" ht="28.5" x14ac:dyDescent="0.2">
      <c r="A3096" s="46" t="s">
        <v>16437</v>
      </c>
      <c r="B3096" s="47" t="s">
        <v>16438</v>
      </c>
      <c r="C3096" s="48" t="s">
        <v>26</v>
      </c>
      <c r="D3096" s="49">
        <v>189.91</v>
      </c>
      <c r="E3096" s="49">
        <v>28.47</v>
      </c>
      <c r="F3096" s="49">
        <v>218.38</v>
      </c>
      <c r="G3096" s="26">
        <v>15</v>
      </c>
    </row>
    <row r="3097" spans="1:7" ht="28.5" x14ac:dyDescent="0.2">
      <c r="A3097" s="46" t="s">
        <v>16439</v>
      </c>
      <c r="B3097" s="47" t="s">
        <v>16440</v>
      </c>
      <c r="C3097" s="48" t="s">
        <v>26</v>
      </c>
      <c r="D3097" s="49">
        <v>244.22</v>
      </c>
      <c r="E3097" s="49">
        <v>28.47</v>
      </c>
      <c r="F3097" s="49">
        <v>272.69</v>
      </c>
      <c r="G3097" s="26">
        <v>15</v>
      </c>
    </row>
    <row r="3098" spans="1:7" ht="28.5" x14ac:dyDescent="0.2">
      <c r="A3098" s="46" t="s">
        <v>16441</v>
      </c>
      <c r="B3098" s="47" t="s">
        <v>16442</v>
      </c>
      <c r="C3098" s="48" t="s">
        <v>26</v>
      </c>
      <c r="D3098" s="49">
        <v>261.52</v>
      </c>
      <c r="E3098" s="49">
        <v>38.520000000000003</v>
      </c>
      <c r="F3098" s="49">
        <v>300.04000000000002</v>
      </c>
      <c r="G3098" s="26">
        <v>15</v>
      </c>
    </row>
    <row r="3099" spans="1:7" ht="28.5" x14ac:dyDescent="0.2">
      <c r="A3099" s="46" t="s">
        <v>16443</v>
      </c>
      <c r="B3099" s="47" t="s">
        <v>16444</v>
      </c>
      <c r="C3099" s="48" t="s">
        <v>26</v>
      </c>
      <c r="D3099" s="49">
        <v>426.81</v>
      </c>
      <c r="E3099" s="49">
        <v>45.23</v>
      </c>
      <c r="F3099" s="49">
        <v>472.04</v>
      </c>
      <c r="G3099" s="26">
        <v>15</v>
      </c>
    </row>
    <row r="3100" spans="1:7" x14ac:dyDescent="0.2">
      <c r="A3100" s="46" t="s">
        <v>16445</v>
      </c>
      <c r="B3100" s="47" t="s">
        <v>16446</v>
      </c>
      <c r="C3100" s="48"/>
      <c r="D3100" s="49"/>
      <c r="E3100" s="49"/>
      <c r="F3100" s="49"/>
    </row>
    <row r="3101" spans="1:7" x14ac:dyDescent="0.2">
      <c r="A3101" s="46" t="s">
        <v>16447</v>
      </c>
      <c r="B3101" s="47" t="s">
        <v>16448</v>
      </c>
      <c r="C3101" s="48" t="s">
        <v>26</v>
      </c>
      <c r="D3101" s="49">
        <v>73.650000000000006</v>
      </c>
      <c r="E3101" s="49">
        <v>36.92</v>
      </c>
      <c r="F3101" s="49">
        <v>110.57</v>
      </c>
      <c r="G3101" s="26">
        <v>15</v>
      </c>
    </row>
    <row r="3102" spans="1:7" x14ac:dyDescent="0.2">
      <c r="A3102" s="46" t="s">
        <v>16449</v>
      </c>
      <c r="B3102" s="47" t="s">
        <v>16450</v>
      </c>
      <c r="C3102" s="48" t="s">
        <v>26</v>
      </c>
      <c r="D3102" s="49">
        <v>93.48</v>
      </c>
      <c r="E3102" s="49">
        <v>42.85</v>
      </c>
      <c r="F3102" s="49">
        <v>136.33000000000001</v>
      </c>
      <c r="G3102" s="26">
        <v>15</v>
      </c>
    </row>
    <row r="3103" spans="1:7" x14ac:dyDescent="0.2">
      <c r="A3103" s="46" t="s">
        <v>16451</v>
      </c>
      <c r="B3103" s="47" t="s">
        <v>16452</v>
      </c>
      <c r="C3103" s="48" t="s">
        <v>26</v>
      </c>
      <c r="D3103" s="49">
        <v>76.47</v>
      </c>
      <c r="E3103" s="49">
        <v>36.92</v>
      </c>
      <c r="F3103" s="49">
        <v>113.39</v>
      </c>
      <c r="G3103" s="26">
        <v>15</v>
      </c>
    </row>
    <row r="3104" spans="1:7" x14ac:dyDescent="0.2">
      <c r="A3104" s="46" t="s">
        <v>16453</v>
      </c>
      <c r="B3104" s="47" t="s">
        <v>16454</v>
      </c>
      <c r="C3104" s="48" t="s">
        <v>26</v>
      </c>
      <c r="D3104" s="49">
        <v>94.28</v>
      </c>
      <c r="E3104" s="49">
        <v>42.85</v>
      </c>
      <c r="F3104" s="49">
        <v>137.13</v>
      </c>
      <c r="G3104" s="26">
        <v>15</v>
      </c>
    </row>
    <row r="3105" spans="1:7" x14ac:dyDescent="0.2">
      <c r="A3105" s="46" t="s">
        <v>16455</v>
      </c>
      <c r="B3105" s="47" t="s">
        <v>16456</v>
      </c>
      <c r="C3105" s="48" t="s">
        <v>26</v>
      </c>
      <c r="D3105" s="49">
        <v>130.87</v>
      </c>
      <c r="E3105" s="49">
        <v>52.92</v>
      </c>
      <c r="F3105" s="49">
        <v>183.79</v>
      </c>
      <c r="G3105" s="26">
        <v>15</v>
      </c>
    </row>
    <row r="3106" spans="1:7" x14ac:dyDescent="0.2">
      <c r="A3106" s="46" t="s">
        <v>16457</v>
      </c>
      <c r="B3106" s="47" t="s">
        <v>16458</v>
      </c>
      <c r="C3106" s="48" t="s">
        <v>26</v>
      </c>
      <c r="D3106" s="49">
        <v>264.87</v>
      </c>
      <c r="E3106" s="49">
        <v>60.23</v>
      </c>
      <c r="F3106" s="49">
        <v>325.10000000000002</v>
      </c>
      <c r="G3106" s="26">
        <v>15</v>
      </c>
    </row>
    <row r="3107" spans="1:7" x14ac:dyDescent="0.2">
      <c r="A3107" s="46" t="s">
        <v>16459</v>
      </c>
      <c r="B3107" s="47" t="s">
        <v>16460</v>
      </c>
      <c r="C3107" s="48" t="s">
        <v>26</v>
      </c>
      <c r="D3107" s="49">
        <v>402.2</v>
      </c>
      <c r="E3107" s="49">
        <v>77.599999999999994</v>
      </c>
      <c r="F3107" s="49">
        <v>479.8</v>
      </c>
      <c r="G3107" s="26">
        <v>15</v>
      </c>
    </row>
    <row r="3108" spans="1:7" x14ac:dyDescent="0.2">
      <c r="A3108" s="46" t="s">
        <v>16461</v>
      </c>
      <c r="B3108" s="47" t="s">
        <v>16462</v>
      </c>
      <c r="C3108" s="48" t="s">
        <v>26</v>
      </c>
      <c r="D3108" s="49">
        <v>550.64</v>
      </c>
      <c r="E3108" s="49">
        <v>97.75</v>
      </c>
      <c r="F3108" s="49">
        <v>648.39</v>
      </c>
      <c r="G3108" s="26">
        <v>15</v>
      </c>
    </row>
    <row r="3109" spans="1:7" x14ac:dyDescent="0.2">
      <c r="A3109" s="46" t="s">
        <v>16463</v>
      </c>
      <c r="B3109" s="47" t="s">
        <v>16464</v>
      </c>
      <c r="C3109" s="48" t="s">
        <v>26</v>
      </c>
      <c r="D3109" s="49">
        <v>829.92</v>
      </c>
      <c r="E3109" s="49">
        <v>146.12</v>
      </c>
      <c r="F3109" s="49">
        <v>976.04</v>
      </c>
      <c r="G3109" s="26">
        <v>15</v>
      </c>
    </row>
    <row r="3110" spans="1:7" x14ac:dyDescent="0.2">
      <c r="A3110" s="46" t="s">
        <v>16465</v>
      </c>
      <c r="B3110" s="47" t="s">
        <v>16466</v>
      </c>
      <c r="C3110" s="48" t="s">
        <v>26</v>
      </c>
      <c r="D3110" s="49">
        <v>199.66</v>
      </c>
      <c r="E3110" s="49">
        <v>60.23</v>
      </c>
      <c r="F3110" s="49">
        <v>259.89</v>
      </c>
      <c r="G3110" s="26">
        <v>15</v>
      </c>
    </row>
    <row r="3111" spans="1:7" x14ac:dyDescent="0.2">
      <c r="A3111" s="46" t="s">
        <v>16467</v>
      </c>
      <c r="B3111" s="47" t="s">
        <v>16468</v>
      </c>
      <c r="C3111" s="48" t="s">
        <v>26</v>
      </c>
      <c r="D3111" s="49">
        <v>395.22</v>
      </c>
      <c r="E3111" s="49">
        <v>77.599999999999994</v>
      </c>
      <c r="F3111" s="49">
        <v>472.82</v>
      </c>
      <c r="G3111" s="26">
        <v>15</v>
      </c>
    </row>
    <row r="3112" spans="1:7" x14ac:dyDescent="0.2">
      <c r="A3112" s="46" t="s">
        <v>16469</v>
      </c>
      <c r="B3112" s="47" t="s">
        <v>16470</v>
      </c>
      <c r="C3112" s="48" t="s">
        <v>26</v>
      </c>
      <c r="D3112" s="49">
        <v>551.19000000000005</v>
      </c>
      <c r="E3112" s="49">
        <v>97.75</v>
      </c>
      <c r="F3112" s="49">
        <v>648.94000000000005</v>
      </c>
      <c r="G3112" s="26">
        <v>15</v>
      </c>
    </row>
    <row r="3113" spans="1:7" x14ac:dyDescent="0.2">
      <c r="A3113" s="46" t="s">
        <v>16471</v>
      </c>
      <c r="B3113" s="47" t="s">
        <v>16472</v>
      </c>
      <c r="C3113" s="48" t="s">
        <v>26</v>
      </c>
      <c r="D3113" s="49">
        <v>307.11</v>
      </c>
      <c r="E3113" s="49">
        <v>60.23</v>
      </c>
      <c r="F3113" s="49">
        <v>367.34</v>
      </c>
      <c r="G3113" s="26">
        <v>15</v>
      </c>
    </row>
    <row r="3114" spans="1:7" x14ac:dyDescent="0.2">
      <c r="A3114" s="46" t="s">
        <v>16473</v>
      </c>
      <c r="B3114" s="47" t="s">
        <v>16474</v>
      </c>
      <c r="C3114" s="48" t="s">
        <v>26</v>
      </c>
      <c r="D3114" s="49">
        <v>489.48</v>
      </c>
      <c r="E3114" s="49">
        <v>77.599999999999994</v>
      </c>
      <c r="F3114" s="49">
        <v>567.08000000000004</v>
      </c>
      <c r="G3114" s="26">
        <v>15</v>
      </c>
    </row>
    <row r="3115" spans="1:7" x14ac:dyDescent="0.2">
      <c r="A3115" s="46" t="s">
        <v>16475</v>
      </c>
      <c r="B3115" s="47" t="s">
        <v>16476</v>
      </c>
      <c r="C3115" s="48" t="s">
        <v>26</v>
      </c>
      <c r="D3115" s="49">
        <v>714.82</v>
      </c>
      <c r="E3115" s="49">
        <v>97.75</v>
      </c>
      <c r="F3115" s="49">
        <v>812.57</v>
      </c>
      <c r="G3115" s="26">
        <v>15</v>
      </c>
    </row>
    <row r="3116" spans="1:7" x14ac:dyDescent="0.2">
      <c r="A3116" s="46" t="s">
        <v>16477</v>
      </c>
      <c r="B3116" s="47" t="s">
        <v>16478</v>
      </c>
      <c r="C3116" s="48" t="s">
        <v>26</v>
      </c>
      <c r="D3116" s="49">
        <v>36.42</v>
      </c>
      <c r="E3116" s="49">
        <v>35.770000000000003</v>
      </c>
      <c r="F3116" s="49">
        <v>72.19</v>
      </c>
      <c r="G3116" s="26">
        <v>15</v>
      </c>
    </row>
    <row r="3117" spans="1:7" x14ac:dyDescent="0.2">
      <c r="A3117" s="46" t="s">
        <v>16479</v>
      </c>
      <c r="B3117" s="47" t="s">
        <v>16480</v>
      </c>
      <c r="C3117" s="48" t="s">
        <v>26</v>
      </c>
      <c r="D3117" s="49">
        <v>49.37</v>
      </c>
      <c r="E3117" s="49">
        <v>45.58</v>
      </c>
      <c r="F3117" s="49">
        <v>94.95</v>
      </c>
      <c r="G3117" s="26">
        <v>15</v>
      </c>
    </row>
    <row r="3118" spans="1:7" x14ac:dyDescent="0.2">
      <c r="A3118" s="46" t="s">
        <v>16481</v>
      </c>
      <c r="B3118" s="47" t="s">
        <v>16482</v>
      </c>
      <c r="C3118" s="48" t="s">
        <v>26</v>
      </c>
      <c r="D3118" s="49">
        <v>87.7</v>
      </c>
      <c r="E3118" s="49">
        <v>77.03</v>
      </c>
      <c r="F3118" s="49">
        <v>164.73</v>
      </c>
      <c r="G3118" s="26">
        <v>15</v>
      </c>
    </row>
    <row r="3119" spans="1:7" x14ac:dyDescent="0.2">
      <c r="A3119" s="46" t="s">
        <v>16483</v>
      </c>
      <c r="B3119" s="47" t="s">
        <v>16484</v>
      </c>
      <c r="C3119" s="48" t="s">
        <v>26</v>
      </c>
      <c r="D3119" s="49">
        <v>1188.01</v>
      </c>
      <c r="E3119" s="49">
        <v>219.18</v>
      </c>
      <c r="F3119" s="49">
        <v>1407.19</v>
      </c>
      <c r="G3119" s="26">
        <v>15</v>
      </c>
    </row>
    <row r="3120" spans="1:7" x14ac:dyDescent="0.2">
      <c r="A3120" s="46" t="s">
        <v>16485</v>
      </c>
      <c r="B3120" s="47" t="s">
        <v>16486</v>
      </c>
      <c r="C3120" s="48" t="s">
        <v>26</v>
      </c>
      <c r="D3120" s="49">
        <v>145.1</v>
      </c>
      <c r="E3120" s="49">
        <v>42.85</v>
      </c>
      <c r="F3120" s="49">
        <v>187.95</v>
      </c>
      <c r="G3120" s="26">
        <v>15</v>
      </c>
    </row>
    <row r="3121" spans="1:7" x14ac:dyDescent="0.2">
      <c r="A3121" s="46" t="s">
        <v>16487</v>
      </c>
      <c r="B3121" s="47" t="s">
        <v>16488</v>
      </c>
      <c r="C3121" s="48" t="s">
        <v>26</v>
      </c>
      <c r="D3121" s="49">
        <v>116.67</v>
      </c>
      <c r="E3121" s="49">
        <v>42.85</v>
      </c>
      <c r="F3121" s="49">
        <v>159.52000000000001</v>
      </c>
      <c r="G3121" s="26">
        <v>15</v>
      </c>
    </row>
    <row r="3122" spans="1:7" x14ac:dyDescent="0.2">
      <c r="A3122" s="46" t="s">
        <v>16489</v>
      </c>
      <c r="B3122" s="47" t="s">
        <v>16490</v>
      </c>
      <c r="C3122" s="48" t="s">
        <v>26</v>
      </c>
      <c r="D3122" s="49">
        <v>154.82</v>
      </c>
      <c r="E3122" s="49">
        <v>42.85</v>
      </c>
      <c r="F3122" s="49">
        <v>197.67</v>
      </c>
      <c r="G3122" s="26">
        <v>15</v>
      </c>
    </row>
    <row r="3123" spans="1:7" x14ac:dyDescent="0.2">
      <c r="A3123" s="46" t="s">
        <v>16491</v>
      </c>
      <c r="B3123" s="47" t="s">
        <v>16492</v>
      </c>
      <c r="C3123" s="48" t="s">
        <v>26</v>
      </c>
      <c r="D3123" s="49">
        <v>258.95</v>
      </c>
      <c r="E3123" s="49">
        <v>67.53</v>
      </c>
      <c r="F3123" s="49">
        <v>326.48</v>
      </c>
      <c r="G3123" s="26">
        <v>15</v>
      </c>
    </row>
    <row r="3124" spans="1:7" x14ac:dyDescent="0.2">
      <c r="A3124" s="46" t="s">
        <v>16493</v>
      </c>
      <c r="B3124" s="47" t="s">
        <v>16494</v>
      </c>
      <c r="C3124" s="48" t="s">
        <v>26</v>
      </c>
      <c r="D3124" s="49">
        <v>157.96</v>
      </c>
      <c r="E3124" s="49">
        <v>52.92</v>
      </c>
      <c r="F3124" s="49">
        <v>210.88</v>
      </c>
      <c r="G3124" s="26">
        <v>15</v>
      </c>
    </row>
    <row r="3125" spans="1:7" x14ac:dyDescent="0.2">
      <c r="A3125" s="46" t="s">
        <v>16495</v>
      </c>
      <c r="B3125" s="47" t="s">
        <v>16496</v>
      </c>
      <c r="C3125" s="48" t="s">
        <v>26</v>
      </c>
      <c r="D3125" s="49">
        <v>470.66</v>
      </c>
      <c r="E3125" s="49">
        <v>87.67</v>
      </c>
      <c r="F3125" s="49">
        <v>558.33000000000004</v>
      </c>
      <c r="G3125" s="26">
        <v>15</v>
      </c>
    </row>
    <row r="3126" spans="1:7" x14ac:dyDescent="0.2">
      <c r="A3126" s="46" t="s">
        <v>16497</v>
      </c>
      <c r="B3126" s="47" t="s">
        <v>16498</v>
      </c>
      <c r="C3126" s="48" t="s">
        <v>26</v>
      </c>
      <c r="D3126" s="49">
        <v>116.16</v>
      </c>
      <c r="E3126" s="49">
        <v>36.92</v>
      </c>
      <c r="F3126" s="49">
        <v>153.08000000000001</v>
      </c>
      <c r="G3126" s="26">
        <v>15</v>
      </c>
    </row>
    <row r="3127" spans="1:7" x14ac:dyDescent="0.2">
      <c r="A3127" s="46" t="s">
        <v>16499</v>
      </c>
      <c r="B3127" s="47" t="s">
        <v>16500</v>
      </c>
      <c r="C3127" s="48" t="s">
        <v>26</v>
      </c>
      <c r="D3127" s="49">
        <v>104.97</v>
      </c>
      <c r="E3127" s="49">
        <v>36.92</v>
      </c>
      <c r="F3127" s="49">
        <v>141.88999999999999</v>
      </c>
      <c r="G3127" s="26">
        <v>15</v>
      </c>
    </row>
    <row r="3128" spans="1:7" x14ac:dyDescent="0.2">
      <c r="A3128" s="46" t="s">
        <v>16501</v>
      </c>
      <c r="B3128" s="47" t="s">
        <v>16502</v>
      </c>
      <c r="C3128" s="48" t="s">
        <v>26</v>
      </c>
      <c r="D3128" s="49">
        <v>25.28</v>
      </c>
      <c r="E3128" s="49">
        <v>13.02</v>
      </c>
      <c r="F3128" s="49">
        <v>38.299999999999997</v>
      </c>
      <c r="G3128" s="26">
        <v>15</v>
      </c>
    </row>
    <row r="3129" spans="1:7" ht="28.5" x14ac:dyDescent="0.2">
      <c r="A3129" s="46" t="s">
        <v>16503</v>
      </c>
      <c r="B3129" s="47" t="s">
        <v>16504</v>
      </c>
      <c r="C3129" s="48"/>
      <c r="D3129" s="49"/>
      <c r="E3129" s="49"/>
      <c r="F3129" s="49"/>
    </row>
    <row r="3130" spans="1:7" ht="28.5" x14ac:dyDescent="0.2">
      <c r="A3130" s="46" t="s">
        <v>16505</v>
      </c>
      <c r="B3130" s="47" t="s">
        <v>16506</v>
      </c>
      <c r="C3130" s="48" t="s">
        <v>26</v>
      </c>
      <c r="D3130" s="49">
        <v>7.81</v>
      </c>
      <c r="E3130" s="49">
        <v>1.87</v>
      </c>
      <c r="F3130" s="49">
        <v>9.68</v>
      </c>
      <c r="G3130" s="26">
        <v>15</v>
      </c>
    </row>
    <row r="3131" spans="1:7" ht="28.5" x14ac:dyDescent="0.2">
      <c r="A3131" s="46" t="s">
        <v>16507</v>
      </c>
      <c r="B3131" s="47" t="s">
        <v>16508</v>
      </c>
      <c r="C3131" s="48" t="s">
        <v>26</v>
      </c>
      <c r="D3131" s="49">
        <v>8.86</v>
      </c>
      <c r="E3131" s="49">
        <v>1.87</v>
      </c>
      <c r="F3131" s="49">
        <v>10.73</v>
      </c>
      <c r="G3131" s="26">
        <v>15</v>
      </c>
    </row>
    <row r="3132" spans="1:7" ht="28.5" x14ac:dyDescent="0.2">
      <c r="A3132" s="46" t="s">
        <v>16509</v>
      </c>
      <c r="B3132" s="47" t="s">
        <v>16510</v>
      </c>
      <c r="C3132" s="48" t="s">
        <v>26</v>
      </c>
      <c r="D3132" s="49">
        <v>12.25</v>
      </c>
      <c r="E3132" s="49">
        <v>1.87</v>
      </c>
      <c r="F3132" s="49">
        <v>14.12</v>
      </c>
      <c r="G3132" s="26">
        <v>15</v>
      </c>
    </row>
    <row r="3133" spans="1:7" ht="28.5" x14ac:dyDescent="0.2">
      <c r="A3133" s="46" t="s">
        <v>16511</v>
      </c>
      <c r="B3133" s="47" t="s">
        <v>16512</v>
      </c>
      <c r="C3133" s="48" t="s">
        <v>26</v>
      </c>
      <c r="D3133" s="49">
        <v>23.95</v>
      </c>
      <c r="E3133" s="49">
        <v>1.87</v>
      </c>
      <c r="F3133" s="49">
        <v>25.82</v>
      </c>
      <c r="G3133" s="26">
        <v>15</v>
      </c>
    </row>
    <row r="3134" spans="1:7" ht="28.5" x14ac:dyDescent="0.2">
      <c r="A3134" s="46" t="s">
        <v>16513</v>
      </c>
      <c r="B3134" s="47" t="s">
        <v>16514</v>
      </c>
      <c r="C3134" s="48" t="s">
        <v>26</v>
      </c>
      <c r="D3134" s="49">
        <v>35.85</v>
      </c>
      <c r="E3134" s="49">
        <v>1.87</v>
      </c>
      <c r="F3134" s="49">
        <v>37.72</v>
      </c>
      <c r="G3134" s="26">
        <v>15</v>
      </c>
    </row>
    <row r="3135" spans="1:7" ht="28.5" x14ac:dyDescent="0.2">
      <c r="A3135" s="46" t="s">
        <v>16515</v>
      </c>
      <c r="B3135" s="47" t="s">
        <v>16516</v>
      </c>
      <c r="C3135" s="48" t="s">
        <v>26</v>
      </c>
      <c r="D3135" s="49">
        <v>82.98</v>
      </c>
      <c r="E3135" s="49">
        <v>2.8</v>
      </c>
      <c r="F3135" s="49">
        <v>85.78</v>
      </c>
      <c r="G3135" s="26">
        <v>15</v>
      </c>
    </row>
    <row r="3136" spans="1:7" ht="28.5" x14ac:dyDescent="0.2">
      <c r="A3136" s="46" t="s">
        <v>16517</v>
      </c>
      <c r="B3136" s="47" t="s">
        <v>16518</v>
      </c>
      <c r="C3136" s="48" t="s">
        <v>26</v>
      </c>
      <c r="D3136" s="49">
        <v>112.87</v>
      </c>
      <c r="E3136" s="49">
        <v>2.8</v>
      </c>
      <c r="F3136" s="49">
        <v>115.67</v>
      </c>
      <c r="G3136" s="26">
        <v>15</v>
      </c>
    </row>
    <row r="3137" spans="1:7" ht="28.5" x14ac:dyDescent="0.2">
      <c r="A3137" s="46" t="s">
        <v>16519</v>
      </c>
      <c r="B3137" s="47" t="s">
        <v>16520</v>
      </c>
      <c r="C3137" s="48" t="s">
        <v>26</v>
      </c>
      <c r="D3137" s="49">
        <v>194.3</v>
      </c>
      <c r="E3137" s="49">
        <v>2.8</v>
      </c>
      <c r="F3137" s="49">
        <v>197.1</v>
      </c>
      <c r="G3137" s="26">
        <v>15</v>
      </c>
    </row>
    <row r="3138" spans="1:7" ht="28.5" x14ac:dyDescent="0.2">
      <c r="A3138" s="46" t="s">
        <v>16521</v>
      </c>
      <c r="B3138" s="47" t="s">
        <v>16522</v>
      </c>
      <c r="C3138" s="48" t="s">
        <v>26</v>
      </c>
      <c r="D3138" s="49">
        <v>325.39</v>
      </c>
      <c r="E3138" s="49">
        <v>2.8</v>
      </c>
      <c r="F3138" s="49">
        <v>328.19</v>
      </c>
      <c r="G3138" s="26">
        <v>15</v>
      </c>
    </row>
    <row r="3139" spans="1:7" ht="28.5" x14ac:dyDescent="0.2">
      <c r="A3139" s="46" t="s">
        <v>16523</v>
      </c>
      <c r="B3139" s="47" t="s">
        <v>16524</v>
      </c>
      <c r="C3139" s="48" t="s">
        <v>26</v>
      </c>
      <c r="D3139" s="49">
        <v>426.64</v>
      </c>
      <c r="E3139" s="49">
        <v>2.8</v>
      </c>
      <c r="F3139" s="49">
        <v>429.44</v>
      </c>
      <c r="G3139" s="26">
        <v>15</v>
      </c>
    </row>
    <row r="3140" spans="1:7" ht="28.5" x14ac:dyDescent="0.2">
      <c r="A3140" s="46" t="s">
        <v>16525</v>
      </c>
      <c r="B3140" s="47" t="s">
        <v>16526</v>
      </c>
      <c r="C3140" s="48" t="s">
        <v>26</v>
      </c>
      <c r="D3140" s="49">
        <v>688.07</v>
      </c>
      <c r="E3140" s="49">
        <v>2.8</v>
      </c>
      <c r="F3140" s="49">
        <v>690.87</v>
      </c>
      <c r="G3140" s="26">
        <v>15</v>
      </c>
    </row>
    <row r="3141" spans="1:7" ht="28.5" x14ac:dyDescent="0.2">
      <c r="A3141" s="46" t="s">
        <v>16527</v>
      </c>
      <c r="B3141" s="47" t="s">
        <v>16528</v>
      </c>
      <c r="C3141" s="48" t="s">
        <v>26</v>
      </c>
      <c r="D3141" s="49">
        <v>983.34</v>
      </c>
      <c r="E3141" s="49">
        <v>2.8</v>
      </c>
      <c r="F3141" s="49">
        <v>986.14</v>
      </c>
      <c r="G3141" s="26">
        <v>15</v>
      </c>
    </row>
    <row r="3142" spans="1:7" ht="28.5" x14ac:dyDescent="0.2">
      <c r="A3142" s="46" t="s">
        <v>16529</v>
      </c>
      <c r="B3142" s="47" t="s">
        <v>16530</v>
      </c>
      <c r="C3142" s="48" t="s">
        <v>26</v>
      </c>
      <c r="D3142" s="49">
        <v>1359.49</v>
      </c>
      <c r="E3142" s="49">
        <v>2.8</v>
      </c>
      <c r="F3142" s="49">
        <v>1362.29</v>
      </c>
      <c r="G3142" s="26">
        <v>15</v>
      </c>
    </row>
    <row r="3143" spans="1:7" x14ac:dyDescent="0.2">
      <c r="A3143" s="46" t="s">
        <v>16531</v>
      </c>
      <c r="B3143" s="47" t="s">
        <v>16532</v>
      </c>
      <c r="C3143" s="48"/>
      <c r="D3143" s="49"/>
      <c r="E3143" s="49"/>
      <c r="F3143" s="49"/>
    </row>
    <row r="3144" spans="1:7" ht="28.5" x14ac:dyDescent="0.2">
      <c r="A3144" s="46" t="s">
        <v>16533</v>
      </c>
      <c r="B3144" s="47" t="s">
        <v>16534</v>
      </c>
      <c r="C3144" s="48" t="s">
        <v>26</v>
      </c>
      <c r="D3144" s="49">
        <v>593.66999999999996</v>
      </c>
      <c r="E3144" s="49">
        <v>39.270000000000003</v>
      </c>
      <c r="F3144" s="49">
        <v>632.94000000000005</v>
      </c>
      <c r="G3144" s="26">
        <v>15</v>
      </c>
    </row>
    <row r="3145" spans="1:7" ht="28.5" x14ac:dyDescent="0.2">
      <c r="A3145" s="46" t="s">
        <v>16535</v>
      </c>
      <c r="B3145" s="47" t="s">
        <v>16536</v>
      </c>
      <c r="C3145" s="48" t="s">
        <v>26</v>
      </c>
      <c r="D3145" s="49">
        <v>689.17</v>
      </c>
      <c r="E3145" s="49">
        <v>39.270000000000003</v>
      </c>
      <c r="F3145" s="49">
        <v>728.44</v>
      </c>
      <c r="G3145" s="26">
        <v>15</v>
      </c>
    </row>
    <row r="3146" spans="1:7" ht="28.5" x14ac:dyDescent="0.2">
      <c r="A3146" s="46" t="s">
        <v>16537</v>
      </c>
      <c r="B3146" s="47" t="s">
        <v>16538</v>
      </c>
      <c r="C3146" s="48" t="s">
        <v>26</v>
      </c>
      <c r="D3146" s="49">
        <v>880.53</v>
      </c>
      <c r="E3146" s="49">
        <v>39.270000000000003</v>
      </c>
      <c r="F3146" s="49">
        <v>919.8</v>
      </c>
      <c r="G3146" s="26">
        <v>15</v>
      </c>
    </row>
    <row r="3147" spans="1:7" ht="28.5" x14ac:dyDescent="0.2">
      <c r="A3147" s="46" t="s">
        <v>16539</v>
      </c>
      <c r="B3147" s="47" t="s">
        <v>16540</v>
      </c>
      <c r="C3147" s="48" t="s">
        <v>26</v>
      </c>
      <c r="D3147" s="49">
        <v>1309.67</v>
      </c>
      <c r="E3147" s="49">
        <v>39.270000000000003</v>
      </c>
      <c r="F3147" s="49">
        <v>1348.94</v>
      </c>
      <c r="G3147" s="26">
        <v>15</v>
      </c>
    </row>
    <row r="3148" spans="1:7" ht="28.5" x14ac:dyDescent="0.2">
      <c r="A3148" s="46" t="s">
        <v>16541</v>
      </c>
      <c r="B3148" s="47" t="s">
        <v>16542</v>
      </c>
      <c r="C3148" s="48" t="s">
        <v>26</v>
      </c>
      <c r="D3148" s="49">
        <v>1054.75</v>
      </c>
      <c r="E3148" s="49">
        <v>39.270000000000003</v>
      </c>
      <c r="F3148" s="49">
        <v>1094.02</v>
      </c>
      <c r="G3148" s="26">
        <v>15</v>
      </c>
    </row>
    <row r="3149" spans="1:7" ht="28.5" x14ac:dyDescent="0.2">
      <c r="A3149" s="46" t="s">
        <v>16543</v>
      </c>
      <c r="B3149" s="47" t="s">
        <v>16544</v>
      </c>
      <c r="C3149" s="48" t="s">
        <v>26</v>
      </c>
      <c r="D3149" s="49">
        <v>530.42999999999995</v>
      </c>
      <c r="E3149" s="49">
        <v>39.270000000000003</v>
      </c>
      <c r="F3149" s="49">
        <v>569.70000000000005</v>
      </c>
      <c r="G3149" s="26">
        <v>15</v>
      </c>
    </row>
    <row r="3150" spans="1:7" ht="28.5" x14ac:dyDescent="0.2">
      <c r="A3150" s="46" t="s">
        <v>16545</v>
      </c>
      <c r="B3150" s="47" t="s">
        <v>16546</v>
      </c>
      <c r="C3150" s="48" t="s">
        <v>26</v>
      </c>
      <c r="D3150" s="49">
        <v>544.29</v>
      </c>
      <c r="E3150" s="49">
        <v>39.270000000000003</v>
      </c>
      <c r="F3150" s="49">
        <v>583.55999999999995</v>
      </c>
      <c r="G3150" s="26">
        <v>15</v>
      </c>
    </row>
    <row r="3151" spans="1:7" ht="28.5" x14ac:dyDescent="0.2">
      <c r="A3151" s="46" t="s">
        <v>16547</v>
      </c>
      <c r="B3151" s="47" t="s">
        <v>16548</v>
      </c>
      <c r="C3151" s="48" t="s">
        <v>26</v>
      </c>
      <c r="D3151" s="49">
        <v>638.39</v>
      </c>
      <c r="E3151" s="49">
        <v>39.270000000000003</v>
      </c>
      <c r="F3151" s="49">
        <v>677.66</v>
      </c>
      <c r="G3151" s="26">
        <v>15</v>
      </c>
    </row>
    <row r="3152" spans="1:7" ht="28.5" x14ac:dyDescent="0.2">
      <c r="A3152" s="46" t="s">
        <v>16549</v>
      </c>
      <c r="B3152" s="47" t="s">
        <v>16550</v>
      </c>
      <c r="C3152" s="48" t="s">
        <v>26</v>
      </c>
      <c r="D3152" s="49">
        <v>774.13</v>
      </c>
      <c r="E3152" s="49">
        <v>39.270000000000003</v>
      </c>
      <c r="F3152" s="49">
        <v>813.4</v>
      </c>
      <c r="G3152" s="26">
        <v>15</v>
      </c>
    </row>
    <row r="3153" spans="1:7" ht="28.5" x14ac:dyDescent="0.2">
      <c r="A3153" s="46" t="s">
        <v>16551</v>
      </c>
      <c r="B3153" s="47" t="s">
        <v>16552</v>
      </c>
      <c r="C3153" s="48" t="s">
        <v>26</v>
      </c>
      <c r="D3153" s="49">
        <v>968.8</v>
      </c>
      <c r="E3153" s="49">
        <v>39.270000000000003</v>
      </c>
      <c r="F3153" s="49">
        <v>1008.07</v>
      </c>
      <c r="G3153" s="26">
        <v>15</v>
      </c>
    </row>
    <row r="3154" spans="1:7" ht="28.5" x14ac:dyDescent="0.2">
      <c r="A3154" s="46" t="s">
        <v>16553</v>
      </c>
      <c r="B3154" s="47" t="s">
        <v>16554</v>
      </c>
      <c r="C3154" s="48" t="s">
        <v>26</v>
      </c>
      <c r="D3154" s="49">
        <v>1160.08</v>
      </c>
      <c r="E3154" s="49">
        <v>39.270000000000003</v>
      </c>
      <c r="F3154" s="49">
        <v>1199.3499999999999</v>
      </c>
      <c r="G3154" s="26">
        <v>15</v>
      </c>
    </row>
    <row r="3155" spans="1:7" ht="28.5" x14ac:dyDescent="0.2">
      <c r="A3155" s="46" t="s">
        <v>16555</v>
      </c>
      <c r="B3155" s="47" t="s">
        <v>16556</v>
      </c>
      <c r="C3155" s="48" t="s">
        <v>26</v>
      </c>
      <c r="D3155" s="49">
        <v>1500.05</v>
      </c>
      <c r="E3155" s="49">
        <v>39.270000000000003</v>
      </c>
      <c r="F3155" s="49">
        <v>1539.32</v>
      </c>
      <c r="G3155" s="26">
        <v>15</v>
      </c>
    </row>
    <row r="3156" spans="1:7" x14ac:dyDescent="0.2">
      <c r="A3156" s="46" t="s">
        <v>16557</v>
      </c>
      <c r="B3156" s="47" t="s">
        <v>16558</v>
      </c>
      <c r="C3156" s="48"/>
      <c r="D3156" s="49"/>
      <c r="E3156" s="49"/>
      <c r="F3156" s="49"/>
    </row>
    <row r="3157" spans="1:7" ht="28.5" x14ac:dyDescent="0.2">
      <c r="A3157" s="46" t="s">
        <v>16559</v>
      </c>
      <c r="B3157" s="47" t="s">
        <v>16560</v>
      </c>
      <c r="C3157" s="48" t="s">
        <v>26</v>
      </c>
      <c r="D3157" s="49">
        <v>125.1</v>
      </c>
      <c r="E3157" s="49">
        <v>23.57</v>
      </c>
      <c r="F3157" s="49">
        <v>148.66999999999999</v>
      </c>
      <c r="G3157" s="26">
        <v>15</v>
      </c>
    </row>
    <row r="3158" spans="1:7" ht="28.5" x14ac:dyDescent="0.2">
      <c r="A3158" s="46" t="s">
        <v>16561</v>
      </c>
      <c r="B3158" s="47" t="s">
        <v>16562</v>
      </c>
      <c r="C3158" s="48" t="s">
        <v>26</v>
      </c>
      <c r="D3158" s="49">
        <v>193.35</v>
      </c>
      <c r="E3158" s="49">
        <v>31.42</v>
      </c>
      <c r="F3158" s="49">
        <v>224.77</v>
      </c>
      <c r="G3158" s="26">
        <v>15</v>
      </c>
    </row>
    <row r="3159" spans="1:7" ht="28.5" x14ac:dyDescent="0.2">
      <c r="A3159" s="46" t="s">
        <v>16563</v>
      </c>
      <c r="B3159" s="47" t="s">
        <v>16564</v>
      </c>
      <c r="C3159" s="48" t="s">
        <v>26</v>
      </c>
      <c r="D3159" s="49">
        <v>221.98</v>
      </c>
      <c r="E3159" s="49">
        <v>31.42</v>
      </c>
      <c r="F3159" s="49">
        <v>253.4</v>
      </c>
      <c r="G3159" s="26">
        <v>15</v>
      </c>
    </row>
    <row r="3160" spans="1:7" ht="28.5" x14ac:dyDescent="0.2">
      <c r="A3160" s="46" t="s">
        <v>16565</v>
      </c>
      <c r="B3160" s="47" t="s">
        <v>16566</v>
      </c>
      <c r="C3160" s="48"/>
      <c r="D3160" s="49"/>
      <c r="E3160" s="49"/>
      <c r="F3160" s="49"/>
    </row>
    <row r="3161" spans="1:7" ht="28.5" x14ac:dyDescent="0.2">
      <c r="A3161" s="46" t="s">
        <v>16567</v>
      </c>
      <c r="B3161" s="47" t="s">
        <v>16568</v>
      </c>
      <c r="C3161" s="48" t="s">
        <v>26</v>
      </c>
      <c r="D3161" s="49">
        <v>712.99</v>
      </c>
      <c r="E3161" s="49">
        <v>44.85</v>
      </c>
      <c r="F3161" s="49">
        <v>757.84</v>
      </c>
      <c r="G3161" s="26">
        <v>15</v>
      </c>
    </row>
    <row r="3162" spans="1:7" ht="28.5" x14ac:dyDescent="0.2">
      <c r="A3162" s="46" t="s">
        <v>16569</v>
      </c>
      <c r="B3162" s="47" t="s">
        <v>16570</v>
      </c>
      <c r="C3162" s="48" t="s">
        <v>26</v>
      </c>
      <c r="D3162" s="49">
        <v>639.48</v>
      </c>
      <c r="E3162" s="49">
        <v>44.85</v>
      </c>
      <c r="F3162" s="49">
        <v>684.33</v>
      </c>
      <c r="G3162" s="26">
        <v>15</v>
      </c>
    </row>
    <row r="3163" spans="1:7" ht="28.5" x14ac:dyDescent="0.2">
      <c r="A3163" s="46" t="s">
        <v>16571</v>
      </c>
      <c r="B3163" s="47" t="s">
        <v>16572</v>
      </c>
      <c r="C3163" s="48" t="s">
        <v>26</v>
      </c>
      <c r="D3163" s="49">
        <v>687.6</v>
      </c>
      <c r="E3163" s="49">
        <v>44.85</v>
      </c>
      <c r="F3163" s="49">
        <v>732.45</v>
      </c>
      <c r="G3163" s="26">
        <v>15</v>
      </c>
    </row>
    <row r="3164" spans="1:7" ht="28.5" x14ac:dyDescent="0.2">
      <c r="A3164" s="46" t="s">
        <v>16573</v>
      </c>
      <c r="B3164" s="47" t="s">
        <v>16574</v>
      </c>
      <c r="C3164" s="48" t="s">
        <v>26</v>
      </c>
      <c r="D3164" s="49">
        <v>818.87</v>
      </c>
      <c r="E3164" s="49">
        <v>44.85</v>
      </c>
      <c r="F3164" s="49">
        <v>863.72</v>
      </c>
      <c r="G3164" s="26">
        <v>15</v>
      </c>
    </row>
    <row r="3165" spans="1:7" ht="28.5" x14ac:dyDescent="0.2">
      <c r="A3165" s="46" t="s">
        <v>16575</v>
      </c>
      <c r="B3165" s="47" t="s">
        <v>16576</v>
      </c>
      <c r="C3165" s="48" t="s">
        <v>26</v>
      </c>
      <c r="D3165" s="49">
        <v>1095.6199999999999</v>
      </c>
      <c r="E3165" s="49">
        <v>48.2</v>
      </c>
      <c r="F3165" s="49">
        <v>1143.82</v>
      </c>
      <c r="G3165" s="26">
        <v>15</v>
      </c>
    </row>
    <row r="3166" spans="1:7" ht="28.5" x14ac:dyDescent="0.2">
      <c r="A3166" s="46" t="s">
        <v>16577</v>
      </c>
      <c r="B3166" s="47" t="s">
        <v>16578</v>
      </c>
      <c r="C3166" s="48" t="s">
        <v>26</v>
      </c>
      <c r="D3166" s="49">
        <v>1250.51</v>
      </c>
      <c r="E3166" s="49">
        <v>48.2</v>
      </c>
      <c r="F3166" s="49">
        <v>1298.71</v>
      </c>
      <c r="G3166" s="26">
        <v>15</v>
      </c>
    </row>
    <row r="3167" spans="1:7" x14ac:dyDescent="0.2">
      <c r="A3167" s="46" t="s">
        <v>16579</v>
      </c>
      <c r="B3167" s="47" t="s">
        <v>16580</v>
      </c>
      <c r="C3167" s="48" t="s">
        <v>19</v>
      </c>
      <c r="D3167" s="49">
        <v>143.81</v>
      </c>
      <c r="E3167" s="49">
        <v>24.56</v>
      </c>
      <c r="F3167" s="49">
        <v>168.37</v>
      </c>
      <c r="G3167" s="26">
        <v>15</v>
      </c>
    </row>
    <row r="3168" spans="1:7" x14ac:dyDescent="0.2">
      <c r="A3168" s="46" t="s">
        <v>16581</v>
      </c>
      <c r="B3168" s="47" t="s">
        <v>16582</v>
      </c>
      <c r="C3168" s="48" t="s">
        <v>19</v>
      </c>
      <c r="D3168" s="49">
        <v>174.42</v>
      </c>
      <c r="E3168" s="49">
        <v>24.56</v>
      </c>
      <c r="F3168" s="49">
        <v>198.98</v>
      </c>
      <c r="G3168" s="26">
        <v>15</v>
      </c>
    </row>
    <row r="3169" spans="1:7" x14ac:dyDescent="0.2">
      <c r="A3169" s="46" t="s">
        <v>16583</v>
      </c>
      <c r="B3169" s="47" t="s">
        <v>16584</v>
      </c>
      <c r="C3169" s="48" t="s">
        <v>19</v>
      </c>
      <c r="D3169" s="49">
        <v>220.78</v>
      </c>
      <c r="E3169" s="49">
        <v>26.8</v>
      </c>
      <c r="F3169" s="49">
        <v>247.58</v>
      </c>
      <c r="G3169" s="26">
        <v>15</v>
      </c>
    </row>
    <row r="3170" spans="1:7" x14ac:dyDescent="0.2">
      <c r="A3170" s="46" t="s">
        <v>16585</v>
      </c>
      <c r="B3170" s="47" t="s">
        <v>16586</v>
      </c>
      <c r="C3170" s="48" t="s">
        <v>19</v>
      </c>
      <c r="D3170" s="49">
        <v>326.47000000000003</v>
      </c>
      <c r="E3170" s="49">
        <v>29.03</v>
      </c>
      <c r="F3170" s="49">
        <v>355.5</v>
      </c>
      <c r="G3170" s="26">
        <v>15</v>
      </c>
    </row>
    <row r="3171" spans="1:7" x14ac:dyDescent="0.2">
      <c r="A3171" s="46" t="s">
        <v>16587</v>
      </c>
      <c r="B3171" s="47" t="s">
        <v>16588</v>
      </c>
      <c r="C3171" s="48" t="s">
        <v>19</v>
      </c>
      <c r="D3171" s="49">
        <v>407.58</v>
      </c>
      <c r="E3171" s="49">
        <v>31.27</v>
      </c>
      <c r="F3171" s="49">
        <v>438.85</v>
      </c>
      <c r="G3171" s="26">
        <v>15</v>
      </c>
    </row>
    <row r="3172" spans="1:7" x14ac:dyDescent="0.2">
      <c r="A3172" s="46" t="s">
        <v>16589</v>
      </c>
      <c r="B3172" s="47" t="s">
        <v>16590</v>
      </c>
      <c r="C3172" s="48" t="s">
        <v>19</v>
      </c>
      <c r="D3172" s="49">
        <v>586.47</v>
      </c>
      <c r="E3172" s="49">
        <v>33.5</v>
      </c>
      <c r="F3172" s="49">
        <v>619.97</v>
      </c>
      <c r="G3172" s="26">
        <v>15</v>
      </c>
    </row>
    <row r="3173" spans="1:7" x14ac:dyDescent="0.2">
      <c r="A3173" s="46" t="s">
        <v>16591</v>
      </c>
      <c r="B3173" s="47" t="s">
        <v>16592</v>
      </c>
      <c r="C3173" s="48" t="s">
        <v>19</v>
      </c>
      <c r="D3173" s="49">
        <v>753.31</v>
      </c>
      <c r="E3173" s="49">
        <v>35.729999999999997</v>
      </c>
      <c r="F3173" s="49">
        <v>789.04</v>
      </c>
      <c r="G3173" s="26">
        <v>15</v>
      </c>
    </row>
    <row r="3174" spans="1:7" ht="28.5" x14ac:dyDescent="0.2">
      <c r="A3174" s="46" t="s">
        <v>16593</v>
      </c>
      <c r="B3174" s="47" t="s">
        <v>16594</v>
      </c>
      <c r="C3174" s="48" t="s">
        <v>19</v>
      </c>
      <c r="D3174" s="49">
        <v>294.62</v>
      </c>
      <c r="E3174" s="49">
        <v>31.27</v>
      </c>
      <c r="F3174" s="49">
        <v>325.89</v>
      </c>
      <c r="G3174" s="26">
        <v>15</v>
      </c>
    </row>
    <row r="3175" spans="1:7" ht="28.5" x14ac:dyDescent="0.2">
      <c r="A3175" s="46" t="s">
        <v>16595</v>
      </c>
      <c r="B3175" s="47" t="s">
        <v>16596</v>
      </c>
      <c r="C3175" s="48" t="s">
        <v>19</v>
      </c>
      <c r="D3175" s="49">
        <v>324.63</v>
      </c>
      <c r="E3175" s="49">
        <v>24.56</v>
      </c>
      <c r="F3175" s="49">
        <v>349.19</v>
      </c>
      <c r="G3175" s="26">
        <v>15</v>
      </c>
    </row>
    <row r="3176" spans="1:7" ht="28.5" x14ac:dyDescent="0.2">
      <c r="A3176" s="46" t="s">
        <v>16597</v>
      </c>
      <c r="B3176" s="47" t="s">
        <v>16598</v>
      </c>
      <c r="C3176" s="48" t="s">
        <v>19</v>
      </c>
      <c r="D3176" s="49">
        <v>424.8</v>
      </c>
      <c r="E3176" s="49">
        <v>31.27</v>
      </c>
      <c r="F3176" s="49">
        <v>456.07</v>
      </c>
      <c r="G3176" s="26">
        <v>15</v>
      </c>
    </row>
    <row r="3177" spans="1:7" ht="28.5" x14ac:dyDescent="0.2">
      <c r="A3177" s="46" t="s">
        <v>16599</v>
      </c>
      <c r="B3177" s="47" t="s">
        <v>16600</v>
      </c>
      <c r="C3177" s="48" t="s">
        <v>19</v>
      </c>
      <c r="D3177" s="49">
        <v>752.44</v>
      </c>
      <c r="E3177" s="49">
        <v>35.729999999999997</v>
      </c>
      <c r="F3177" s="49">
        <v>788.17</v>
      </c>
      <c r="G3177" s="26">
        <v>15</v>
      </c>
    </row>
    <row r="3178" spans="1:7" ht="28.5" x14ac:dyDescent="0.2">
      <c r="A3178" s="46" t="s">
        <v>16601</v>
      </c>
      <c r="B3178" s="47" t="s">
        <v>16602</v>
      </c>
      <c r="C3178" s="48" t="s">
        <v>19</v>
      </c>
      <c r="D3178" s="49">
        <v>573.91</v>
      </c>
      <c r="E3178" s="49">
        <v>26.8</v>
      </c>
      <c r="F3178" s="49">
        <v>600.71</v>
      </c>
      <c r="G3178" s="26">
        <v>15</v>
      </c>
    </row>
    <row r="3179" spans="1:7" ht="28.5" x14ac:dyDescent="0.2">
      <c r="A3179" s="46" t="s">
        <v>16603</v>
      </c>
      <c r="B3179" s="47" t="s">
        <v>16604</v>
      </c>
      <c r="C3179" s="48" t="s">
        <v>19</v>
      </c>
      <c r="D3179" s="49">
        <v>664.63</v>
      </c>
      <c r="E3179" s="49">
        <v>31.27</v>
      </c>
      <c r="F3179" s="49">
        <v>695.9</v>
      </c>
      <c r="G3179" s="26">
        <v>15</v>
      </c>
    </row>
    <row r="3180" spans="1:7" ht="28.5" x14ac:dyDescent="0.2">
      <c r="A3180" s="46" t="s">
        <v>16605</v>
      </c>
      <c r="B3180" s="47" t="s">
        <v>16606</v>
      </c>
      <c r="C3180" s="48" t="s">
        <v>19</v>
      </c>
      <c r="D3180" s="49">
        <v>1118.3499999999999</v>
      </c>
      <c r="E3180" s="49">
        <v>35.729999999999997</v>
      </c>
      <c r="F3180" s="49">
        <v>1154.08</v>
      </c>
      <c r="G3180" s="26">
        <v>15</v>
      </c>
    </row>
    <row r="3181" spans="1:7" x14ac:dyDescent="0.2">
      <c r="A3181" s="46" t="s">
        <v>16607</v>
      </c>
      <c r="B3181" s="47" t="s">
        <v>16608</v>
      </c>
      <c r="C3181" s="48" t="s">
        <v>19</v>
      </c>
      <c r="D3181" s="49">
        <v>494.22</v>
      </c>
      <c r="E3181" s="49">
        <v>24.56</v>
      </c>
      <c r="F3181" s="49">
        <v>518.78</v>
      </c>
      <c r="G3181" s="26">
        <v>15</v>
      </c>
    </row>
    <row r="3182" spans="1:7" x14ac:dyDescent="0.2">
      <c r="A3182" s="46" t="s">
        <v>16609</v>
      </c>
      <c r="B3182" s="47" t="s">
        <v>16610</v>
      </c>
      <c r="C3182" s="48" t="s">
        <v>19</v>
      </c>
      <c r="D3182" s="49">
        <v>508.47</v>
      </c>
      <c r="E3182" s="49">
        <v>26.8</v>
      </c>
      <c r="F3182" s="49">
        <v>535.27</v>
      </c>
      <c r="G3182" s="26">
        <v>15</v>
      </c>
    </row>
    <row r="3183" spans="1:7" ht="28.5" x14ac:dyDescent="0.2">
      <c r="A3183" s="46" t="s">
        <v>16611</v>
      </c>
      <c r="B3183" s="47" t="s">
        <v>16612</v>
      </c>
      <c r="C3183" s="48"/>
      <c r="D3183" s="49"/>
      <c r="E3183" s="49"/>
      <c r="F3183" s="49"/>
    </row>
    <row r="3184" spans="1:7" ht="28.5" x14ac:dyDescent="0.2">
      <c r="A3184" s="46" t="s">
        <v>16613</v>
      </c>
      <c r="B3184" s="47" t="s">
        <v>16614</v>
      </c>
      <c r="C3184" s="48" t="s">
        <v>19</v>
      </c>
      <c r="D3184" s="49">
        <v>443.12</v>
      </c>
      <c r="E3184" s="49">
        <v>31.27</v>
      </c>
      <c r="F3184" s="49">
        <v>474.39</v>
      </c>
      <c r="G3184" s="26">
        <v>15</v>
      </c>
    </row>
    <row r="3185" spans="1:7" ht="28.5" x14ac:dyDescent="0.2">
      <c r="A3185" s="46" t="s">
        <v>16615</v>
      </c>
      <c r="B3185" s="47" t="s">
        <v>16616</v>
      </c>
      <c r="C3185" s="48" t="s">
        <v>19</v>
      </c>
      <c r="D3185" s="49">
        <v>651.41</v>
      </c>
      <c r="E3185" s="49">
        <v>35.729999999999997</v>
      </c>
      <c r="F3185" s="49">
        <v>687.14</v>
      </c>
      <c r="G3185" s="26">
        <v>15</v>
      </c>
    </row>
    <row r="3186" spans="1:7" ht="28.5" x14ac:dyDescent="0.2">
      <c r="A3186" s="46" t="s">
        <v>16617</v>
      </c>
      <c r="B3186" s="47" t="s">
        <v>16618</v>
      </c>
      <c r="C3186" s="48" t="s">
        <v>19</v>
      </c>
      <c r="D3186" s="49">
        <v>965.21</v>
      </c>
      <c r="E3186" s="49">
        <v>40.200000000000003</v>
      </c>
      <c r="F3186" s="49">
        <v>1005.41</v>
      </c>
      <c r="G3186" s="26">
        <v>15</v>
      </c>
    </row>
    <row r="3187" spans="1:7" ht="28.5" x14ac:dyDescent="0.2">
      <c r="A3187" s="46" t="s">
        <v>16619</v>
      </c>
      <c r="B3187" s="47" t="s">
        <v>16620</v>
      </c>
      <c r="C3187" s="48" t="s">
        <v>19</v>
      </c>
      <c r="D3187" s="49">
        <v>1539.69</v>
      </c>
      <c r="E3187" s="49">
        <v>44.67</v>
      </c>
      <c r="F3187" s="49">
        <v>1584.36</v>
      </c>
      <c r="G3187" s="26">
        <v>15</v>
      </c>
    </row>
    <row r="3188" spans="1:7" ht="28.5" x14ac:dyDescent="0.2">
      <c r="A3188" s="46" t="s">
        <v>16621</v>
      </c>
      <c r="B3188" s="47" t="s">
        <v>16622</v>
      </c>
      <c r="C3188" s="48" t="s">
        <v>19</v>
      </c>
      <c r="D3188" s="49">
        <v>348.72</v>
      </c>
      <c r="E3188" s="49">
        <v>31.27</v>
      </c>
      <c r="F3188" s="49">
        <v>379.99</v>
      </c>
      <c r="G3188" s="26">
        <v>15</v>
      </c>
    </row>
    <row r="3189" spans="1:7" ht="28.5" x14ac:dyDescent="0.2">
      <c r="A3189" s="46" t="s">
        <v>16623</v>
      </c>
      <c r="B3189" s="47" t="s">
        <v>16624</v>
      </c>
      <c r="C3189" s="48" t="s">
        <v>19</v>
      </c>
      <c r="D3189" s="49">
        <v>409.33</v>
      </c>
      <c r="E3189" s="49">
        <v>31.27</v>
      </c>
      <c r="F3189" s="49">
        <v>440.6</v>
      </c>
      <c r="G3189" s="26">
        <v>15</v>
      </c>
    </row>
    <row r="3190" spans="1:7" ht="28.5" x14ac:dyDescent="0.2">
      <c r="A3190" s="46" t="s">
        <v>16625</v>
      </c>
      <c r="B3190" s="47" t="s">
        <v>16626</v>
      </c>
      <c r="C3190" s="48" t="s">
        <v>19</v>
      </c>
      <c r="D3190" s="49">
        <v>765.44</v>
      </c>
      <c r="E3190" s="49">
        <v>35.729999999999997</v>
      </c>
      <c r="F3190" s="49">
        <v>801.17</v>
      </c>
      <c r="G3190" s="26">
        <v>15</v>
      </c>
    </row>
    <row r="3191" spans="1:7" ht="28.5" x14ac:dyDescent="0.2">
      <c r="A3191" s="46" t="s">
        <v>16627</v>
      </c>
      <c r="B3191" s="47" t="s">
        <v>16628</v>
      </c>
      <c r="C3191" s="48" t="s">
        <v>19</v>
      </c>
      <c r="D3191" s="49">
        <v>876.09</v>
      </c>
      <c r="E3191" s="49">
        <v>40.200000000000003</v>
      </c>
      <c r="F3191" s="49">
        <v>916.29</v>
      </c>
      <c r="G3191" s="26">
        <v>15</v>
      </c>
    </row>
    <row r="3192" spans="1:7" ht="28.5" x14ac:dyDescent="0.2">
      <c r="A3192" s="46" t="s">
        <v>16629</v>
      </c>
      <c r="B3192" s="47" t="s">
        <v>16630</v>
      </c>
      <c r="C3192" s="48" t="s">
        <v>19</v>
      </c>
      <c r="D3192" s="49">
        <v>1376.65</v>
      </c>
      <c r="E3192" s="49">
        <v>44.67</v>
      </c>
      <c r="F3192" s="49">
        <v>1421.32</v>
      </c>
      <c r="G3192" s="26">
        <v>15</v>
      </c>
    </row>
    <row r="3193" spans="1:7" x14ac:dyDescent="0.2">
      <c r="A3193" s="46" t="s">
        <v>16631</v>
      </c>
      <c r="B3193" s="47" t="s">
        <v>16632</v>
      </c>
      <c r="C3193" s="48"/>
      <c r="D3193" s="49"/>
      <c r="E3193" s="49"/>
      <c r="F3193" s="49"/>
    </row>
    <row r="3194" spans="1:7" ht="28.5" x14ac:dyDescent="0.2">
      <c r="A3194" s="46" t="s">
        <v>16633</v>
      </c>
      <c r="B3194" s="47" t="s">
        <v>16634</v>
      </c>
      <c r="C3194" s="48" t="s">
        <v>26</v>
      </c>
      <c r="D3194" s="49">
        <v>1.89</v>
      </c>
      <c r="E3194" s="49">
        <v>77.03</v>
      </c>
      <c r="F3194" s="49">
        <v>78.92</v>
      </c>
      <c r="G3194" s="26">
        <v>15</v>
      </c>
    </row>
    <row r="3195" spans="1:7" ht="28.5" x14ac:dyDescent="0.2">
      <c r="A3195" s="46" t="s">
        <v>16635</v>
      </c>
      <c r="B3195" s="47" t="s">
        <v>16636</v>
      </c>
      <c r="C3195" s="48" t="s">
        <v>26</v>
      </c>
      <c r="D3195" s="49">
        <v>71.11</v>
      </c>
      <c r="E3195" s="49">
        <v>44.82</v>
      </c>
      <c r="F3195" s="49">
        <v>115.93</v>
      </c>
      <c r="G3195" s="26">
        <v>15</v>
      </c>
    </row>
    <row r="3196" spans="1:7" x14ac:dyDescent="0.2">
      <c r="A3196" s="46" t="s">
        <v>16637</v>
      </c>
      <c r="B3196" s="47" t="s">
        <v>16638</v>
      </c>
      <c r="C3196" s="48"/>
      <c r="D3196" s="49"/>
      <c r="E3196" s="49"/>
      <c r="F3196" s="49"/>
    </row>
    <row r="3197" spans="1:7" ht="28.5" x14ac:dyDescent="0.2">
      <c r="A3197" s="46" t="s">
        <v>16639</v>
      </c>
      <c r="B3197" s="47" t="s">
        <v>16640</v>
      </c>
      <c r="C3197" s="48" t="s">
        <v>26</v>
      </c>
      <c r="D3197" s="49">
        <v>80.84</v>
      </c>
      <c r="E3197" s="49">
        <v>78.16</v>
      </c>
      <c r="F3197" s="49">
        <v>159</v>
      </c>
      <c r="G3197" s="26">
        <v>15</v>
      </c>
    </row>
    <row r="3198" spans="1:7" ht="28.5" x14ac:dyDescent="0.2">
      <c r="A3198" s="46" t="s">
        <v>16641</v>
      </c>
      <c r="B3198" s="47" t="s">
        <v>16642</v>
      </c>
      <c r="C3198" s="48" t="s">
        <v>26</v>
      </c>
      <c r="D3198" s="49">
        <v>99.97</v>
      </c>
      <c r="E3198" s="49">
        <v>89.33</v>
      </c>
      <c r="F3198" s="49">
        <v>189.3</v>
      </c>
      <c r="G3198" s="26">
        <v>15</v>
      </c>
    </row>
    <row r="3199" spans="1:7" ht="28.5" x14ac:dyDescent="0.2">
      <c r="A3199" s="46" t="s">
        <v>16643</v>
      </c>
      <c r="B3199" s="47" t="s">
        <v>16644</v>
      </c>
      <c r="C3199" s="48" t="s">
        <v>26</v>
      </c>
      <c r="D3199" s="49">
        <v>103.33</v>
      </c>
      <c r="E3199" s="49">
        <v>89.33</v>
      </c>
      <c r="F3199" s="49">
        <v>192.66</v>
      </c>
      <c r="G3199" s="26">
        <v>15</v>
      </c>
    </row>
    <row r="3200" spans="1:7" ht="28.5" x14ac:dyDescent="0.2">
      <c r="A3200" s="46" t="s">
        <v>16645</v>
      </c>
      <c r="B3200" s="47" t="s">
        <v>16646</v>
      </c>
      <c r="C3200" s="48" t="s">
        <v>26</v>
      </c>
      <c r="D3200" s="49">
        <v>130.11000000000001</v>
      </c>
      <c r="E3200" s="49">
        <v>100.5</v>
      </c>
      <c r="F3200" s="49">
        <v>230.61</v>
      </c>
      <c r="G3200" s="26">
        <v>15</v>
      </c>
    </row>
    <row r="3201" spans="1:7" ht="28.5" x14ac:dyDescent="0.2">
      <c r="A3201" s="46" t="s">
        <v>16647</v>
      </c>
      <c r="B3201" s="47" t="s">
        <v>16648</v>
      </c>
      <c r="C3201" s="48" t="s">
        <v>26</v>
      </c>
      <c r="D3201" s="49">
        <v>206.8</v>
      </c>
      <c r="E3201" s="49">
        <v>111.66</v>
      </c>
      <c r="F3201" s="49">
        <v>318.45999999999998</v>
      </c>
      <c r="G3201" s="26">
        <v>15</v>
      </c>
    </row>
    <row r="3202" spans="1:7" ht="28.5" x14ac:dyDescent="0.2">
      <c r="A3202" s="46" t="s">
        <v>16649</v>
      </c>
      <c r="B3202" s="47" t="s">
        <v>16650</v>
      </c>
      <c r="C3202" s="48" t="s">
        <v>26</v>
      </c>
      <c r="D3202" s="49">
        <v>235.22</v>
      </c>
      <c r="E3202" s="49">
        <v>125.62</v>
      </c>
      <c r="F3202" s="49">
        <v>360.84</v>
      </c>
      <c r="G3202" s="26">
        <v>15</v>
      </c>
    </row>
    <row r="3203" spans="1:7" ht="28.5" x14ac:dyDescent="0.2">
      <c r="A3203" s="46" t="s">
        <v>16651</v>
      </c>
      <c r="B3203" s="47" t="s">
        <v>16652</v>
      </c>
      <c r="C3203" s="48" t="s">
        <v>26</v>
      </c>
      <c r="D3203" s="49">
        <v>280.56</v>
      </c>
      <c r="E3203" s="49">
        <v>133.99</v>
      </c>
      <c r="F3203" s="49">
        <v>414.55</v>
      </c>
      <c r="G3203" s="26">
        <v>15</v>
      </c>
    </row>
    <row r="3204" spans="1:7" ht="28.5" x14ac:dyDescent="0.2">
      <c r="A3204" s="46" t="s">
        <v>16653</v>
      </c>
      <c r="B3204" s="47" t="s">
        <v>16654</v>
      </c>
      <c r="C3204" s="48" t="s">
        <v>26</v>
      </c>
      <c r="D3204" s="49">
        <v>331.04</v>
      </c>
      <c r="E3204" s="49">
        <v>139.58000000000001</v>
      </c>
      <c r="F3204" s="49">
        <v>470.62</v>
      </c>
      <c r="G3204" s="26">
        <v>15</v>
      </c>
    </row>
    <row r="3205" spans="1:7" ht="28.5" x14ac:dyDescent="0.2">
      <c r="A3205" s="46" t="s">
        <v>16655</v>
      </c>
      <c r="B3205" s="47" t="s">
        <v>16656</v>
      </c>
      <c r="C3205" s="48" t="s">
        <v>26</v>
      </c>
      <c r="D3205" s="49">
        <v>446.83</v>
      </c>
      <c r="E3205" s="49">
        <v>147.94999999999999</v>
      </c>
      <c r="F3205" s="49">
        <v>594.78</v>
      </c>
      <c r="G3205" s="26">
        <v>15</v>
      </c>
    </row>
    <row r="3206" spans="1:7" ht="28.5" x14ac:dyDescent="0.2">
      <c r="A3206" s="46" t="s">
        <v>16657</v>
      </c>
      <c r="B3206" s="47" t="s">
        <v>16658</v>
      </c>
      <c r="C3206" s="48" t="s">
        <v>26</v>
      </c>
      <c r="D3206" s="49">
        <v>570.37</v>
      </c>
      <c r="E3206" s="49">
        <v>153.53</v>
      </c>
      <c r="F3206" s="49">
        <v>723.9</v>
      </c>
      <c r="G3206" s="26">
        <v>15</v>
      </c>
    </row>
    <row r="3207" spans="1:7" ht="28.5" x14ac:dyDescent="0.2">
      <c r="A3207" s="46" t="s">
        <v>16659</v>
      </c>
      <c r="B3207" s="47" t="s">
        <v>16660</v>
      </c>
      <c r="C3207" s="48" t="s">
        <v>26</v>
      </c>
      <c r="D3207" s="49">
        <v>872.15</v>
      </c>
      <c r="E3207" s="49">
        <v>167.49</v>
      </c>
      <c r="F3207" s="49">
        <v>1039.6400000000001</v>
      </c>
      <c r="G3207" s="26">
        <v>15</v>
      </c>
    </row>
    <row r="3208" spans="1:7" ht="28.5" x14ac:dyDescent="0.2">
      <c r="A3208" s="46" t="s">
        <v>16661</v>
      </c>
      <c r="B3208" s="47" t="s">
        <v>16662</v>
      </c>
      <c r="C3208" s="48" t="s">
        <v>26</v>
      </c>
      <c r="D3208" s="49">
        <v>742.03</v>
      </c>
      <c r="E3208" s="49">
        <v>184.24</v>
      </c>
      <c r="F3208" s="49">
        <v>926.27</v>
      </c>
      <c r="G3208" s="26">
        <v>15</v>
      </c>
    </row>
    <row r="3209" spans="1:7" ht="28.5" x14ac:dyDescent="0.2">
      <c r="A3209" s="46" t="s">
        <v>16663</v>
      </c>
      <c r="B3209" s="47" t="s">
        <v>16664</v>
      </c>
      <c r="C3209" s="48" t="s">
        <v>26</v>
      </c>
      <c r="D3209" s="49">
        <v>993.95</v>
      </c>
      <c r="E3209" s="49">
        <v>195.41</v>
      </c>
      <c r="F3209" s="49">
        <v>1189.3599999999999</v>
      </c>
      <c r="G3209" s="26">
        <v>15</v>
      </c>
    </row>
    <row r="3210" spans="1:7" x14ac:dyDescent="0.2">
      <c r="A3210" s="46" t="s">
        <v>16665</v>
      </c>
      <c r="B3210" s="47" t="s">
        <v>16666</v>
      </c>
      <c r="C3210" s="48"/>
      <c r="D3210" s="49"/>
      <c r="E3210" s="49"/>
      <c r="F3210" s="49"/>
    </row>
    <row r="3211" spans="1:7" x14ac:dyDescent="0.2">
      <c r="A3211" s="46" t="s">
        <v>16667</v>
      </c>
      <c r="B3211" s="47" t="s">
        <v>16668</v>
      </c>
      <c r="C3211" s="48" t="s">
        <v>26</v>
      </c>
      <c r="D3211" s="49">
        <v>145.63</v>
      </c>
      <c r="E3211" s="49">
        <v>18.170000000000002</v>
      </c>
      <c r="F3211" s="49">
        <v>163.80000000000001</v>
      </c>
      <c r="G3211" s="26">
        <v>15</v>
      </c>
    </row>
    <row r="3212" spans="1:7" x14ac:dyDescent="0.2">
      <c r="A3212" s="46" t="s">
        <v>16669</v>
      </c>
      <c r="B3212" s="47" t="s">
        <v>16670</v>
      </c>
      <c r="C3212" s="48" t="s">
        <v>26</v>
      </c>
      <c r="D3212" s="49">
        <v>201.9</v>
      </c>
      <c r="E3212" s="49">
        <v>27.25</v>
      </c>
      <c r="F3212" s="49">
        <v>229.15</v>
      </c>
      <c r="G3212" s="26">
        <v>15</v>
      </c>
    </row>
    <row r="3213" spans="1:7" x14ac:dyDescent="0.2">
      <c r="A3213" s="46" t="s">
        <v>16671</v>
      </c>
      <c r="B3213" s="47" t="s">
        <v>16672</v>
      </c>
      <c r="C3213" s="48" t="s">
        <v>26</v>
      </c>
      <c r="D3213" s="49">
        <v>318.25</v>
      </c>
      <c r="E3213" s="49">
        <v>31.79</v>
      </c>
      <c r="F3213" s="49">
        <v>350.04</v>
      </c>
      <c r="G3213" s="26">
        <v>15</v>
      </c>
    </row>
    <row r="3214" spans="1:7" x14ac:dyDescent="0.2">
      <c r="A3214" s="46" t="s">
        <v>16673</v>
      </c>
      <c r="B3214" s="47" t="s">
        <v>16674</v>
      </c>
      <c r="C3214" s="48" t="s">
        <v>26</v>
      </c>
      <c r="D3214" s="49">
        <v>440.71</v>
      </c>
      <c r="E3214" s="49">
        <v>36.340000000000003</v>
      </c>
      <c r="F3214" s="49">
        <v>477.05</v>
      </c>
      <c r="G3214" s="26">
        <v>15</v>
      </c>
    </row>
    <row r="3215" spans="1:7" x14ac:dyDescent="0.2">
      <c r="A3215" s="46" t="s">
        <v>16675</v>
      </c>
      <c r="B3215" s="47" t="s">
        <v>16676</v>
      </c>
      <c r="C3215" s="48" t="s">
        <v>26</v>
      </c>
      <c r="D3215" s="49">
        <v>536.13</v>
      </c>
      <c r="E3215" s="49">
        <v>45.42</v>
      </c>
      <c r="F3215" s="49">
        <v>581.54999999999995</v>
      </c>
      <c r="G3215" s="26">
        <v>15</v>
      </c>
    </row>
    <row r="3216" spans="1:7" x14ac:dyDescent="0.2">
      <c r="A3216" s="46" t="s">
        <v>16677</v>
      </c>
      <c r="B3216" s="47" t="s">
        <v>16678</v>
      </c>
      <c r="C3216" s="48" t="s">
        <v>26</v>
      </c>
      <c r="D3216" s="49">
        <v>839.24</v>
      </c>
      <c r="E3216" s="49">
        <v>54.5</v>
      </c>
      <c r="F3216" s="49">
        <v>893.74</v>
      </c>
      <c r="G3216" s="26">
        <v>15</v>
      </c>
    </row>
    <row r="3217" spans="1:7" x14ac:dyDescent="0.2">
      <c r="A3217" s="46" t="s">
        <v>16679</v>
      </c>
      <c r="B3217" s="47" t="s">
        <v>16680</v>
      </c>
      <c r="C3217" s="48" t="s">
        <v>26</v>
      </c>
      <c r="D3217" s="49">
        <v>799.94</v>
      </c>
      <c r="E3217" s="49">
        <v>68.13</v>
      </c>
      <c r="F3217" s="49">
        <v>868.07</v>
      </c>
      <c r="G3217" s="26">
        <v>15</v>
      </c>
    </row>
    <row r="3218" spans="1:7" x14ac:dyDescent="0.2">
      <c r="A3218" s="46" t="s">
        <v>16681</v>
      </c>
      <c r="B3218" s="47" t="s">
        <v>16682</v>
      </c>
      <c r="C3218" s="48" t="s">
        <v>26</v>
      </c>
      <c r="D3218" s="49">
        <v>1191.9000000000001</v>
      </c>
      <c r="E3218" s="49">
        <v>136.26</v>
      </c>
      <c r="F3218" s="49">
        <v>1328.16</v>
      </c>
      <c r="G3218" s="26">
        <v>15</v>
      </c>
    </row>
    <row r="3219" spans="1:7" x14ac:dyDescent="0.2">
      <c r="A3219" s="46" t="s">
        <v>16683</v>
      </c>
      <c r="B3219" s="47" t="s">
        <v>16684</v>
      </c>
      <c r="C3219" s="48"/>
      <c r="D3219" s="49"/>
      <c r="E3219" s="49"/>
      <c r="F3219" s="49"/>
    </row>
    <row r="3220" spans="1:7" x14ac:dyDescent="0.2">
      <c r="A3220" s="46" t="s">
        <v>16685</v>
      </c>
      <c r="B3220" s="47" t="s">
        <v>16686</v>
      </c>
      <c r="C3220" s="48" t="s">
        <v>26</v>
      </c>
      <c r="D3220" s="49">
        <v>72.739999999999995</v>
      </c>
      <c r="E3220" s="49">
        <v>46.34</v>
      </c>
      <c r="F3220" s="49">
        <v>119.08</v>
      </c>
      <c r="G3220" s="26">
        <v>15</v>
      </c>
    </row>
    <row r="3221" spans="1:7" x14ac:dyDescent="0.2">
      <c r="A3221" s="46" t="s">
        <v>16687</v>
      </c>
      <c r="B3221" s="47" t="s">
        <v>16688</v>
      </c>
      <c r="C3221" s="48"/>
      <c r="D3221" s="49"/>
      <c r="E3221" s="49"/>
      <c r="F3221" s="49"/>
    </row>
    <row r="3222" spans="1:7" ht="28.5" x14ac:dyDescent="0.2">
      <c r="A3222" s="46" t="s">
        <v>16689</v>
      </c>
      <c r="B3222" s="47" t="s">
        <v>16690</v>
      </c>
      <c r="C3222" s="48" t="s">
        <v>26</v>
      </c>
      <c r="D3222" s="49">
        <v>172.03</v>
      </c>
      <c r="E3222" s="49">
        <v>27.92</v>
      </c>
      <c r="F3222" s="49">
        <v>199.95</v>
      </c>
      <c r="G3222" s="26">
        <v>15</v>
      </c>
    </row>
    <row r="3223" spans="1:7" ht="28.5" x14ac:dyDescent="0.2">
      <c r="A3223" s="46" t="s">
        <v>16691</v>
      </c>
      <c r="B3223" s="47" t="s">
        <v>16692</v>
      </c>
      <c r="C3223" s="48" t="s">
        <v>26</v>
      </c>
      <c r="D3223" s="49">
        <v>254.53</v>
      </c>
      <c r="E3223" s="49">
        <v>27.92</v>
      </c>
      <c r="F3223" s="49">
        <v>282.45</v>
      </c>
      <c r="G3223" s="26">
        <v>15</v>
      </c>
    </row>
    <row r="3224" spans="1:7" ht="28.5" x14ac:dyDescent="0.2">
      <c r="A3224" s="46" t="s">
        <v>16693</v>
      </c>
      <c r="B3224" s="47" t="s">
        <v>16694</v>
      </c>
      <c r="C3224" s="48" t="s">
        <v>26</v>
      </c>
      <c r="D3224" s="49">
        <v>268.86</v>
      </c>
      <c r="E3224" s="49">
        <v>39.270000000000003</v>
      </c>
      <c r="F3224" s="49">
        <v>308.13</v>
      </c>
      <c r="G3224" s="26">
        <v>15</v>
      </c>
    </row>
    <row r="3225" spans="1:7" ht="28.5" x14ac:dyDescent="0.2">
      <c r="A3225" s="46" t="s">
        <v>16695</v>
      </c>
      <c r="B3225" s="47" t="s">
        <v>16696</v>
      </c>
      <c r="C3225" s="48" t="s">
        <v>26</v>
      </c>
      <c r="D3225" s="49">
        <v>365.7</v>
      </c>
      <c r="E3225" s="49">
        <v>39.270000000000003</v>
      </c>
      <c r="F3225" s="49">
        <v>404.97</v>
      </c>
      <c r="G3225" s="26">
        <v>15</v>
      </c>
    </row>
    <row r="3226" spans="1:7" ht="28.5" x14ac:dyDescent="0.2">
      <c r="A3226" s="46" t="s">
        <v>16697</v>
      </c>
      <c r="B3226" s="47" t="s">
        <v>16698</v>
      </c>
      <c r="C3226" s="48" t="s">
        <v>26</v>
      </c>
      <c r="D3226" s="49">
        <v>632.36</v>
      </c>
      <c r="E3226" s="49">
        <v>39.270000000000003</v>
      </c>
      <c r="F3226" s="49">
        <v>671.63</v>
      </c>
      <c r="G3226" s="26">
        <v>15</v>
      </c>
    </row>
    <row r="3227" spans="1:7" ht="28.5" x14ac:dyDescent="0.2">
      <c r="A3227" s="46" t="s">
        <v>16699</v>
      </c>
      <c r="B3227" s="47" t="s">
        <v>16700</v>
      </c>
      <c r="C3227" s="48" t="s">
        <v>19</v>
      </c>
      <c r="D3227" s="49">
        <v>64.55</v>
      </c>
      <c r="E3227" s="49">
        <v>22.33</v>
      </c>
      <c r="F3227" s="49">
        <v>86.88</v>
      </c>
      <c r="G3227" s="26">
        <v>15</v>
      </c>
    </row>
    <row r="3228" spans="1:7" ht="28.5" x14ac:dyDescent="0.2">
      <c r="A3228" s="46" t="s">
        <v>16701</v>
      </c>
      <c r="B3228" s="47" t="s">
        <v>16702</v>
      </c>
      <c r="C3228" s="48" t="s">
        <v>19</v>
      </c>
      <c r="D3228" s="49">
        <v>74.22</v>
      </c>
      <c r="E3228" s="49">
        <v>22.33</v>
      </c>
      <c r="F3228" s="49">
        <v>96.55</v>
      </c>
      <c r="G3228" s="26">
        <v>15</v>
      </c>
    </row>
    <row r="3229" spans="1:7" ht="28.5" x14ac:dyDescent="0.2">
      <c r="A3229" s="46" t="s">
        <v>16703</v>
      </c>
      <c r="B3229" s="47" t="s">
        <v>16704</v>
      </c>
      <c r="C3229" s="48" t="s">
        <v>19</v>
      </c>
      <c r="D3229" s="49">
        <v>94.74</v>
      </c>
      <c r="E3229" s="49">
        <v>27.92</v>
      </c>
      <c r="F3229" s="49">
        <v>122.66</v>
      </c>
      <c r="G3229" s="26">
        <v>15</v>
      </c>
    </row>
    <row r="3230" spans="1:7" ht="28.5" x14ac:dyDescent="0.2">
      <c r="A3230" s="46" t="s">
        <v>16705</v>
      </c>
      <c r="B3230" s="47" t="s">
        <v>16706</v>
      </c>
      <c r="C3230" s="48" t="s">
        <v>19</v>
      </c>
      <c r="D3230" s="49">
        <v>150.31</v>
      </c>
      <c r="E3230" s="49">
        <v>27.92</v>
      </c>
      <c r="F3230" s="49">
        <v>178.23</v>
      </c>
      <c r="G3230" s="26">
        <v>15</v>
      </c>
    </row>
    <row r="3231" spans="1:7" ht="28.5" x14ac:dyDescent="0.2">
      <c r="A3231" s="46" t="s">
        <v>16707</v>
      </c>
      <c r="B3231" s="47" t="s">
        <v>16708</v>
      </c>
      <c r="C3231" s="48" t="s">
        <v>19</v>
      </c>
      <c r="D3231" s="49">
        <v>213.03</v>
      </c>
      <c r="E3231" s="49">
        <v>27.92</v>
      </c>
      <c r="F3231" s="49">
        <v>240.95</v>
      </c>
      <c r="G3231" s="26">
        <v>15</v>
      </c>
    </row>
    <row r="3232" spans="1:7" ht="28.5" x14ac:dyDescent="0.2">
      <c r="A3232" s="46" t="s">
        <v>16709</v>
      </c>
      <c r="B3232" s="47" t="s">
        <v>16710</v>
      </c>
      <c r="C3232" s="48" t="s">
        <v>10564</v>
      </c>
      <c r="D3232" s="49">
        <v>980.82</v>
      </c>
      <c r="E3232" s="49">
        <v>22.33</v>
      </c>
      <c r="F3232" s="49">
        <v>1003.15</v>
      </c>
      <c r="G3232" s="26">
        <v>15</v>
      </c>
    </row>
    <row r="3233" spans="1:7" ht="28.5" x14ac:dyDescent="0.2">
      <c r="A3233" s="46" t="s">
        <v>16711</v>
      </c>
      <c r="B3233" s="47" t="s">
        <v>16712</v>
      </c>
      <c r="C3233" s="48" t="s">
        <v>10564</v>
      </c>
      <c r="D3233" s="49">
        <v>1030.51</v>
      </c>
      <c r="E3233" s="49">
        <v>22.33</v>
      </c>
      <c r="F3233" s="49">
        <v>1052.8399999999999</v>
      </c>
      <c r="G3233" s="26">
        <v>15</v>
      </c>
    </row>
    <row r="3234" spans="1:7" ht="28.5" x14ac:dyDescent="0.2">
      <c r="A3234" s="46" t="s">
        <v>16713</v>
      </c>
      <c r="B3234" s="47" t="s">
        <v>16714</v>
      </c>
      <c r="C3234" s="48" t="s">
        <v>10564</v>
      </c>
      <c r="D3234" s="49">
        <v>952.05</v>
      </c>
      <c r="E3234" s="49">
        <v>27.92</v>
      </c>
      <c r="F3234" s="49">
        <v>979.97</v>
      </c>
      <c r="G3234" s="26">
        <v>15</v>
      </c>
    </row>
    <row r="3235" spans="1:7" ht="28.5" x14ac:dyDescent="0.2">
      <c r="A3235" s="46" t="s">
        <v>16715</v>
      </c>
      <c r="B3235" s="47" t="s">
        <v>16716</v>
      </c>
      <c r="C3235" s="48" t="s">
        <v>10564</v>
      </c>
      <c r="D3235" s="49">
        <v>990.43</v>
      </c>
      <c r="E3235" s="49">
        <v>27.92</v>
      </c>
      <c r="F3235" s="49">
        <v>1018.35</v>
      </c>
      <c r="G3235" s="26">
        <v>15</v>
      </c>
    </row>
    <row r="3236" spans="1:7" ht="28.5" x14ac:dyDescent="0.2">
      <c r="A3236" s="46" t="s">
        <v>16717</v>
      </c>
      <c r="B3236" s="47" t="s">
        <v>16718</v>
      </c>
      <c r="C3236" s="48" t="s">
        <v>10564</v>
      </c>
      <c r="D3236" s="49">
        <v>1228.1099999999999</v>
      </c>
      <c r="E3236" s="49">
        <v>27.92</v>
      </c>
      <c r="F3236" s="49">
        <v>1256.03</v>
      </c>
      <c r="G3236" s="26">
        <v>15</v>
      </c>
    </row>
    <row r="3237" spans="1:7" ht="28.5" x14ac:dyDescent="0.2">
      <c r="A3237" s="46" t="s">
        <v>16719</v>
      </c>
      <c r="B3237" s="47" t="s">
        <v>16720</v>
      </c>
      <c r="C3237" s="48" t="s">
        <v>10564</v>
      </c>
      <c r="D3237" s="49">
        <v>1919.88</v>
      </c>
      <c r="E3237" s="49">
        <v>27.92</v>
      </c>
      <c r="F3237" s="49">
        <v>1947.8</v>
      </c>
      <c r="G3237" s="26">
        <v>15</v>
      </c>
    </row>
    <row r="3238" spans="1:7" ht="28.5" x14ac:dyDescent="0.2">
      <c r="A3238" s="46" t="s">
        <v>16721</v>
      </c>
      <c r="B3238" s="47" t="s">
        <v>16722</v>
      </c>
      <c r="C3238" s="48" t="s">
        <v>26</v>
      </c>
      <c r="D3238" s="49">
        <v>356.83</v>
      </c>
      <c r="E3238" s="49">
        <v>39.270000000000003</v>
      </c>
      <c r="F3238" s="49">
        <v>396.1</v>
      </c>
      <c r="G3238" s="26">
        <v>15</v>
      </c>
    </row>
    <row r="3239" spans="1:7" ht="28.5" x14ac:dyDescent="0.2">
      <c r="A3239" s="46" t="s">
        <v>16723</v>
      </c>
      <c r="B3239" s="47" t="s">
        <v>16724</v>
      </c>
      <c r="C3239" s="48" t="s">
        <v>26</v>
      </c>
      <c r="D3239" s="49">
        <v>1025.31</v>
      </c>
      <c r="E3239" s="49">
        <v>39.270000000000003</v>
      </c>
      <c r="F3239" s="49">
        <v>1064.58</v>
      </c>
      <c r="G3239" s="26">
        <v>15</v>
      </c>
    </row>
    <row r="3240" spans="1:7" x14ac:dyDescent="0.2">
      <c r="A3240" s="46" t="s">
        <v>16725</v>
      </c>
      <c r="B3240" s="47" t="s">
        <v>16726</v>
      </c>
      <c r="C3240" s="48" t="s">
        <v>19</v>
      </c>
      <c r="D3240" s="49">
        <v>104.63</v>
      </c>
      <c r="E3240" s="49">
        <v>22.33</v>
      </c>
      <c r="F3240" s="49">
        <v>126.96</v>
      </c>
      <c r="G3240" s="26">
        <v>15</v>
      </c>
    </row>
    <row r="3241" spans="1:7" x14ac:dyDescent="0.2">
      <c r="A3241" s="46" t="s">
        <v>16727</v>
      </c>
      <c r="B3241" s="47" t="s">
        <v>16728</v>
      </c>
      <c r="C3241" s="48" t="s">
        <v>19</v>
      </c>
      <c r="D3241" s="49">
        <v>146.04</v>
      </c>
      <c r="E3241" s="49">
        <v>22.33</v>
      </c>
      <c r="F3241" s="49">
        <v>168.37</v>
      </c>
      <c r="G3241" s="26">
        <v>15</v>
      </c>
    </row>
    <row r="3242" spans="1:7" x14ac:dyDescent="0.2">
      <c r="A3242" s="46" t="s">
        <v>16729</v>
      </c>
      <c r="B3242" s="47" t="s">
        <v>16730</v>
      </c>
      <c r="C3242" s="48" t="s">
        <v>19</v>
      </c>
      <c r="D3242" s="49">
        <v>156.44999999999999</v>
      </c>
      <c r="E3242" s="49">
        <v>27.92</v>
      </c>
      <c r="F3242" s="49">
        <v>184.37</v>
      </c>
      <c r="G3242" s="26">
        <v>15</v>
      </c>
    </row>
    <row r="3243" spans="1:7" x14ac:dyDescent="0.2">
      <c r="A3243" s="46" t="s">
        <v>16731</v>
      </c>
      <c r="B3243" s="47" t="s">
        <v>16732</v>
      </c>
      <c r="C3243" s="48" t="s">
        <v>19</v>
      </c>
      <c r="D3243" s="49">
        <v>271.54000000000002</v>
      </c>
      <c r="E3243" s="49">
        <v>27.92</v>
      </c>
      <c r="F3243" s="49">
        <v>299.45999999999998</v>
      </c>
      <c r="G3243" s="26">
        <v>15</v>
      </c>
    </row>
    <row r="3244" spans="1:7" x14ac:dyDescent="0.2">
      <c r="A3244" s="46" t="s">
        <v>16733</v>
      </c>
      <c r="B3244" s="47" t="s">
        <v>16734</v>
      </c>
      <c r="C3244" s="48" t="s">
        <v>19</v>
      </c>
      <c r="D3244" s="49">
        <v>289.25</v>
      </c>
      <c r="E3244" s="49">
        <v>27.92</v>
      </c>
      <c r="F3244" s="49">
        <v>317.17</v>
      </c>
      <c r="G3244" s="26">
        <v>15</v>
      </c>
    </row>
    <row r="3245" spans="1:7" x14ac:dyDescent="0.2">
      <c r="A3245" s="46" t="s">
        <v>16735</v>
      </c>
      <c r="B3245" s="47" t="s">
        <v>16736</v>
      </c>
      <c r="C3245" s="48" t="s">
        <v>19</v>
      </c>
      <c r="D3245" s="49">
        <v>601.13</v>
      </c>
      <c r="E3245" s="49">
        <v>27.92</v>
      </c>
      <c r="F3245" s="49">
        <v>629.04999999999995</v>
      </c>
      <c r="G3245" s="26">
        <v>15</v>
      </c>
    </row>
    <row r="3246" spans="1:7" x14ac:dyDescent="0.2">
      <c r="A3246" s="46" t="s">
        <v>16737</v>
      </c>
      <c r="B3246" s="47" t="s">
        <v>16738</v>
      </c>
      <c r="C3246" s="48" t="s">
        <v>19</v>
      </c>
      <c r="D3246" s="49">
        <v>175.32</v>
      </c>
      <c r="E3246" s="49">
        <v>22.33</v>
      </c>
      <c r="F3246" s="49">
        <v>197.65</v>
      </c>
      <c r="G3246" s="26">
        <v>15</v>
      </c>
    </row>
    <row r="3247" spans="1:7" x14ac:dyDescent="0.2">
      <c r="A3247" s="46" t="s">
        <v>16739</v>
      </c>
      <c r="B3247" s="47" t="s">
        <v>16740</v>
      </c>
      <c r="C3247" s="48" t="s">
        <v>19</v>
      </c>
      <c r="D3247" s="49">
        <v>177.06</v>
      </c>
      <c r="E3247" s="49">
        <v>22.33</v>
      </c>
      <c r="F3247" s="49">
        <v>199.39</v>
      </c>
      <c r="G3247" s="26">
        <v>15</v>
      </c>
    </row>
    <row r="3248" spans="1:7" x14ac:dyDescent="0.2">
      <c r="A3248" s="46" t="s">
        <v>16741</v>
      </c>
      <c r="B3248" s="47" t="s">
        <v>16742</v>
      </c>
      <c r="C3248" s="48" t="s">
        <v>19</v>
      </c>
      <c r="D3248" s="49">
        <v>183.27</v>
      </c>
      <c r="E3248" s="49">
        <v>27.92</v>
      </c>
      <c r="F3248" s="49">
        <v>211.19</v>
      </c>
      <c r="G3248" s="26">
        <v>15</v>
      </c>
    </row>
    <row r="3249" spans="1:7" x14ac:dyDescent="0.2">
      <c r="A3249" s="46" t="s">
        <v>16743</v>
      </c>
      <c r="B3249" s="47" t="s">
        <v>16744</v>
      </c>
      <c r="C3249" s="48" t="s">
        <v>19</v>
      </c>
      <c r="D3249" s="49">
        <v>240.65</v>
      </c>
      <c r="E3249" s="49">
        <v>27.92</v>
      </c>
      <c r="F3249" s="49">
        <v>268.57</v>
      </c>
      <c r="G3249" s="26">
        <v>15</v>
      </c>
    </row>
    <row r="3250" spans="1:7" x14ac:dyDescent="0.2">
      <c r="A3250" s="46" t="s">
        <v>16745</v>
      </c>
      <c r="B3250" s="47" t="s">
        <v>16746</v>
      </c>
      <c r="C3250" s="48" t="s">
        <v>19</v>
      </c>
      <c r="D3250" s="49">
        <v>399.27</v>
      </c>
      <c r="E3250" s="49">
        <v>27.92</v>
      </c>
      <c r="F3250" s="49">
        <v>427.19</v>
      </c>
      <c r="G3250" s="26">
        <v>15</v>
      </c>
    </row>
    <row r="3251" spans="1:7" x14ac:dyDescent="0.2">
      <c r="A3251" s="46" t="s">
        <v>16747</v>
      </c>
      <c r="B3251" s="47" t="s">
        <v>16748</v>
      </c>
      <c r="C3251" s="48" t="s">
        <v>19</v>
      </c>
      <c r="D3251" s="49">
        <v>134.25</v>
      </c>
      <c r="E3251" s="49">
        <v>22.33</v>
      </c>
      <c r="F3251" s="49">
        <v>156.58000000000001</v>
      </c>
      <c r="G3251" s="26">
        <v>15</v>
      </c>
    </row>
    <row r="3252" spans="1:7" x14ac:dyDescent="0.2">
      <c r="A3252" s="46" t="s">
        <v>16749</v>
      </c>
      <c r="B3252" s="47" t="s">
        <v>16750</v>
      </c>
      <c r="C3252" s="48" t="s">
        <v>19</v>
      </c>
      <c r="D3252" s="49">
        <v>205.57</v>
      </c>
      <c r="E3252" s="49">
        <v>22.33</v>
      </c>
      <c r="F3252" s="49">
        <v>227.9</v>
      </c>
      <c r="G3252" s="26">
        <v>15</v>
      </c>
    </row>
    <row r="3253" spans="1:7" x14ac:dyDescent="0.2">
      <c r="A3253" s="46" t="s">
        <v>16751</v>
      </c>
      <c r="B3253" s="47" t="s">
        <v>16752</v>
      </c>
      <c r="C3253" s="48" t="s">
        <v>19</v>
      </c>
      <c r="D3253" s="49">
        <v>246.15</v>
      </c>
      <c r="E3253" s="49">
        <v>22.33</v>
      </c>
      <c r="F3253" s="49">
        <v>268.48</v>
      </c>
      <c r="G3253" s="26">
        <v>15</v>
      </c>
    </row>
    <row r="3254" spans="1:7" ht="28.5" x14ac:dyDescent="0.2">
      <c r="A3254" s="46" t="s">
        <v>16753</v>
      </c>
      <c r="B3254" s="47" t="s">
        <v>16754</v>
      </c>
      <c r="C3254" s="48" t="s">
        <v>19</v>
      </c>
      <c r="D3254" s="49">
        <v>295.2</v>
      </c>
      <c r="E3254" s="49">
        <v>27.92</v>
      </c>
      <c r="F3254" s="49">
        <v>323.12</v>
      </c>
      <c r="G3254" s="26">
        <v>15</v>
      </c>
    </row>
    <row r="3255" spans="1:7" ht="28.5" x14ac:dyDescent="0.2">
      <c r="A3255" s="46" t="s">
        <v>16755</v>
      </c>
      <c r="B3255" s="47" t="s">
        <v>16756</v>
      </c>
      <c r="C3255" s="48" t="s">
        <v>19</v>
      </c>
      <c r="D3255" s="49">
        <v>339.96</v>
      </c>
      <c r="E3255" s="49">
        <v>27.92</v>
      </c>
      <c r="F3255" s="49">
        <v>367.88</v>
      </c>
      <c r="G3255" s="26">
        <v>15</v>
      </c>
    </row>
    <row r="3256" spans="1:7" ht="28.5" x14ac:dyDescent="0.2">
      <c r="A3256" s="46" t="s">
        <v>16757</v>
      </c>
      <c r="B3256" s="47" t="s">
        <v>16758</v>
      </c>
      <c r="C3256" s="48" t="s">
        <v>19</v>
      </c>
      <c r="D3256" s="49">
        <v>943.39</v>
      </c>
      <c r="E3256" s="49">
        <v>27.92</v>
      </c>
      <c r="F3256" s="49">
        <v>971.31</v>
      </c>
      <c r="G3256" s="26">
        <v>15</v>
      </c>
    </row>
    <row r="3257" spans="1:7" ht="28.5" x14ac:dyDescent="0.2">
      <c r="A3257" s="46" t="s">
        <v>16759</v>
      </c>
      <c r="B3257" s="47" t="s">
        <v>16760</v>
      </c>
      <c r="C3257" s="48" t="s">
        <v>19</v>
      </c>
      <c r="D3257" s="49">
        <v>121.93</v>
      </c>
      <c r="E3257" s="49">
        <v>27.92</v>
      </c>
      <c r="F3257" s="49">
        <v>149.85</v>
      </c>
      <c r="G3257" s="26">
        <v>15</v>
      </c>
    </row>
    <row r="3258" spans="1:7" ht="28.5" x14ac:dyDescent="0.2">
      <c r="A3258" s="46" t="s">
        <v>16761</v>
      </c>
      <c r="B3258" s="47" t="s">
        <v>16762</v>
      </c>
      <c r="C3258" s="48" t="s">
        <v>19</v>
      </c>
      <c r="D3258" s="49">
        <v>623.34</v>
      </c>
      <c r="E3258" s="49">
        <v>27.92</v>
      </c>
      <c r="F3258" s="49">
        <v>651.26</v>
      </c>
      <c r="G3258" s="26">
        <v>15</v>
      </c>
    </row>
    <row r="3259" spans="1:7" ht="28.5" x14ac:dyDescent="0.2">
      <c r="A3259" s="46" t="s">
        <v>16763</v>
      </c>
      <c r="B3259" s="47" t="s">
        <v>16764</v>
      </c>
      <c r="C3259" s="48" t="s">
        <v>19</v>
      </c>
      <c r="D3259" s="49">
        <v>137.87</v>
      </c>
      <c r="E3259" s="49">
        <v>22.33</v>
      </c>
      <c r="F3259" s="49">
        <v>160.19999999999999</v>
      </c>
      <c r="G3259" s="26">
        <v>15</v>
      </c>
    </row>
    <row r="3260" spans="1:7" ht="28.5" x14ac:dyDescent="0.2">
      <c r="A3260" s="46" t="s">
        <v>16765</v>
      </c>
      <c r="B3260" s="47" t="s">
        <v>16766</v>
      </c>
      <c r="C3260" s="48" t="s">
        <v>19</v>
      </c>
      <c r="D3260" s="49">
        <v>208.72</v>
      </c>
      <c r="E3260" s="49">
        <v>27.92</v>
      </c>
      <c r="F3260" s="49">
        <v>236.64</v>
      </c>
      <c r="G3260" s="26">
        <v>15</v>
      </c>
    </row>
    <row r="3261" spans="1:7" ht="28.5" x14ac:dyDescent="0.2">
      <c r="A3261" s="46" t="s">
        <v>16767</v>
      </c>
      <c r="B3261" s="47" t="s">
        <v>16768</v>
      </c>
      <c r="C3261" s="48" t="s">
        <v>19</v>
      </c>
      <c r="D3261" s="49">
        <v>238.87</v>
      </c>
      <c r="E3261" s="49">
        <v>27.92</v>
      </c>
      <c r="F3261" s="49">
        <v>266.79000000000002</v>
      </c>
      <c r="G3261" s="26">
        <v>15</v>
      </c>
    </row>
    <row r="3262" spans="1:7" ht="28.5" x14ac:dyDescent="0.2">
      <c r="A3262" s="46" t="s">
        <v>16769</v>
      </c>
      <c r="B3262" s="47" t="s">
        <v>16770</v>
      </c>
      <c r="C3262" s="48" t="s">
        <v>19</v>
      </c>
      <c r="D3262" s="49">
        <v>236.6</v>
      </c>
      <c r="E3262" s="49">
        <v>27.92</v>
      </c>
      <c r="F3262" s="49">
        <v>264.52</v>
      </c>
      <c r="G3262" s="26">
        <v>15</v>
      </c>
    </row>
    <row r="3263" spans="1:7" ht="28.5" x14ac:dyDescent="0.2">
      <c r="A3263" s="46" t="s">
        <v>16771</v>
      </c>
      <c r="B3263" s="47" t="s">
        <v>16772</v>
      </c>
      <c r="C3263" s="48" t="s">
        <v>19</v>
      </c>
      <c r="D3263" s="49">
        <v>501.55</v>
      </c>
      <c r="E3263" s="49">
        <v>27.92</v>
      </c>
      <c r="F3263" s="49">
        <v>529.47</v>
      </c>
      <c r="G3263" s="26">
        <v>15</v>
      </c>
    </row>
    <row r="3264" spans="1:7" ht="28.5" x14ac:dyDescent="0.2">
      <c r="A3264" s="46" t="s">
        <v>16773</v>
      </c>
      <c r="B3264" s="47" t="s">
        <v>16774</v>
      </c>
      <c r="C3264" s="48" t="s">
        <v>19</v>
      </c>
      <c r="D3264" s="49">
        <v>516.82000000000005</v>
      </c>
      <c r="E3264" s="49">
        <v>27.92</v>
      </c>
      <c r="F3264" s="49">
        <v>544.74</v>
      </c>
      <c r="G3264" s="26">
        <v>15</v>
      </c>
    </row>
    <row r="3265" spans="1:7" ht="28.5" x14ac:dyDescent="0.2">
      <c r="A3265" s="46" t="s">
        <v>16775</v>
      </c>
      <c r="B3265" s="47" t="s">
        <v>16776</v>
      </c>
      <c r="C3265" s="48" t="s">
        <v>19</v>
      </c>
      <c r="D3265" s="49">
        <v>549.35</v>
      </c>
      <c r="E3265" s="49">
        <v>27.92</v>
      </c>
      <c r="F3265" s="49">
        <v>577.27</v>
      </c>
      <c r="G3265" s="26">
        <v>15</v>
      </c>
    </row>
    <row r="3266" spans="1:7" ht="28.5" x14ac:dyDescent="0.2">
      <c r="A3266" s="46" t="s">
        <v>16777</v>
      </c>
      <c r="B3266" s="47" t="s">
        <v>16778</v>
      </c>
      <c r="C3266" s="48" t="s">
        <v>19</v>
      </c>
      <c r="D3266" s="49">
        <v>569.09</v>
      </c>
      <c r="E3266" s="49">
        <v>27.92</v>
      </c>
      <c r="F3266" s="49">
        <v>597.01</v>
      </c>
      <c r="G3266" s="26">
        <v>15</v>
      </c>
    </row>
    <row r="3267" spans="1:7" ht="28.5" x14ac:dyDescent="0.2">
      <c r="A3267" s="46" t="s">
        <v>16779</v>
      </c>
      <c r="B3267" s="47" t="s">
        <v>16780</v>
      </c>
      <c r="C3267" s="48" t="s">
        <v>19</v>
      </c>
      <c r="D3267" s="49">
        <v>611.58000000000004</v>
      </c>
      <c r="E3267" s="49">
        <v>27.92</v>
      </c>
      <c r="F3267" s="49">
        <v>639.5</v>
      </c>
      <c r="G3267" s="26">
        <v>15</v>
      </c>
    </row>
    <row r="3268" spans="1:7" ht="28.5" x14ac:dyDescent="0.2">
      <c r="A3268" s="46" t="s">
        <v>16781</v>
      </c>
      <c r="B3268" s="47" t="s">
        <v>16782</v>
      </c>
      <c r="C3268" s="48" t="s">
        <v>19</v>
      </c>
      <c r="D3268" s="49">
        <v>1418.81</v>
      </c>
      <c r="E3268" s="49">
        <v>27.92</v>
      </c>
      <c r="F3268" s="49">
        <v>1446.73</v>
      </c>
      <c r="G3268" s="26">
        <v>15</v>
      </c>
    </row>
    <row r="3269" spans="1:7" x14ac:dyDescent="0.2">
      <c r="A3269" s="46" t="s">
        <v>16783</v>
      </c>
      <c r="B3269" s="47" t="s">
        <v>16784</v>
      </c>
      <c r="C3269" s="48" t="s">
        <v>19</v>
      </c>
      <c r="D3269" s="49">
        <v>471.88</v>
      </c>
      <c r="E3269" s="49">
        <v>22.33</v>
      </c>
      <c r="F3269" s="49">
        <v>494.21</v>
      </c>
      <c r="G3269" s="26">
        <v>15</v>
      </c>
    </row>
    <row r="3270" spans="1:7" x14ac:dyDescent="0.2">
      <c r="A3270" s="46" t="s">
        <v>16785</v>
      </c>
      <c r="B3270" s="47" t="s">
        <v>16786</v>
      </c>
      <c r="C3270" s="48" t="s">
        <v>19</v>
      </c>
      <c r="D3270" s="49">
        <v>880.6</v>
      </c>
      <c r="E3270" s="49">
        <v>27.92</v>
      </c>
      <c r="F3270" s="49">
        <v>908.52</v>
      </c>
      <c r="G3270" s="26">
        <v>15</v>
      </c>
    </row>
    <row r="3271" spans="1:7" x14ac:dyDescent="0.2">
      <c r="A3271" s="46" t="s">
        <v>16787</v>
      </c>
      <c r="B3271" s="47" t="s">
        <v>16788</v>
      </c>
      <c r="C3271" s="48" t="s">
        <v>19</v>
      </c>
      <c r="D3271" s="49">
        <v>1172.53</v>
      </c>
      <c r="E3271" s="49">
        <v>27.92</v>
      </c>
      <c r="F3271" s="49">
        <v>1200.45</v>
      </c>
      <c r="G3271" s="26">
        <v>15</v>
      </c>
    </row>
    <row r="3272" spans="1:7" x14ac:dyDescent="0.2">
      <c r="A3272" s="46" t="s">
        <v>16789</v>
      </c>
      <c r="B3272" s="47" t="s">
        <v>16790</v>
      </c>
      <c r="C3272" s="48" t="s">
        <v>19</v>
      </c>
      <c r="D3272" s="49">
        <v>1482.67</v>
      </c>
      <c r="E3272" s="49">
        <v>27.92</v>
      </c>
      <c r="F3272" s="49">
        <v>1510.59</v>
      </c>
      <c r="G3272" s="26">
        <v>15</v>
      </c>
    </row>
    <row r="3273" spans="1:7" x14ac:dyDescent="0.2">
      <c r="A3273" s="46" t="s">
        <v>16791</v>
      </c>
      <c r="B3273" s="47" t="s">
        <v>16792</v>
      </c>
      <c r="C3273" s="48" t="s">
        <v>19</v>
      </c>
      <c r="D3273" s="49">
        <v>3104.63</v>
      </c>
      <c r="E3273" s="49">
        <v>27.92</v>
      </c>
      <c r="F3273" s="49">
        <v>3132.55</v>
      </c>
      <c r="G3273" s="26">
        <v>15</v>
      </c>
    </row>
    <row r="3274" spans="1:7" ht="42.75" x14ac:dyDescent="0.2">
      <c r="A3274" s="46" t="s">
        <v>16793</v>
      </c>
      <c r="B3274" s="47" t="s">
        <v>16794</v>
      </c>
      <c r="C3274" s="48" t="s">
        <v>19</v>
      </c>
      <c r="D3274" s="49">
        <v>211.82</v>
      </c>
      <c r="E3274" s="49">
        <v>22.33</v>
      </c>
      <c r="F3274" s="49">
        <v>234.15</v>
      </c>
      <c r="G3274" s="26">
        <v>15</v>
      </c>
    </row>
    <row r="3275" spans="1:7" ht="42.75" x14ac:dyDescent="0.2">
      <c r="A3275" s="46" t="s">
        <v>16795</v>
      </c>
      <c r="B3275" s="47" t="s">
        <v>16796</v>
      </c>
      <c r="C3275" s="48" t="s">
        <v>19</v>
      </c>
      <c r="D3275" s="49">
        <v>239.97</v>
      </c>
      <c r="E3275" s="49">
        <v>22.33</v>
      </c>
      <c r="F3275" s="49">
        <v>262.3</v>
      </c>
      <c r="G3275" s="26">
        <v>15</v>
      </c>
    </row>
    <row r="3276" spans="1:7" ht="42.75" x14ac:dyDescent="0.2">
      <c r="A3276" s="46" t="s">
        <v>16797</v>
      </c>
      <c r="B3276" s="47" t="s">
        <v>16798</v>
      </c>
      <c r="C3276" s="48" t="s">
        <v>19</v>
      </c>
      <c r="D3276" s="49">
        <v>504.29</v>
      </c>
      <c r="E3276" s="49">
        <v>27.92</v>
      </c>
      <c r="F3276" s="49">
        <v>532.21</v>
      </c>
      <c r="G3276" s="26">
        <v>15</v>
      </c>
    </row>
    <row r="3277" spans="1:7" ht="42.75" x14ac:dyDescent="0.2">
      <c r="A3277" s="46" t="s">
        <v>16799</v>
      </c>
      <c r="B3277" s="47" t="s">
        <v>16800</v>
      </c>
      <c r="C3277" s="48" t="s">
        <v>19</v>
      </c>
      <c r="D3277" s="49">
        <v>606.9</v>
      </c>
      <c r="E3277" s="49">
        <v>27.92</v>
      </c>
      <c r="F3277" s="49">
        <v>634.82000000000005</v>
      </c>
      <c r="G3277" s="26">
        <v>15</v>
      </c>
    </row>
    <row r="3278" spans="1:7" ht="42.75" x14ac:dyDescent="0.2">
      <c r="A3278" s="46" t="s">
        <v>16801</v>
      </c>
      <c r="B3278" s="47" t="s">
        <v>16802</v>
      </c>
      <c r="C3278" s="48" t="s">
        <v>19</v>
      </c>
      <c r="D3278" s="49">
        <v>828.65</v>
      </c>
      <c r="E3278" s="49">
        <v>27.92</v>
      </c>
      <c r="F3278" s="49">
        <v>856.57</v>
      </c>
      <c r="G3278" s="26">
        <v>15</v>
      </c>
    </row>
    <row r="3279" spans="1:7" ht="28.5" x14ac:dyDescent="0.2">
      <c r="A3279" s="46" t="s">
        <v>16803</v>
      </c>
      <c r="B3279" s="47" t="s">
        <v>16804</v>
      </c>
      <c r="C3279" s="48" t="s">
        <v>19</v>
      </c>
      <c r="D3279" s="49">
        <v>259.56</v>
      </c>
      <c r="E3279" s="49">
        <v>27.92</v>
      </c>
      <c r="F3279" s="49">
        <v>287.48</v>
      </c>
      <c r="G3279" s="26">
        <v>15</v>
      </c>
    </row>
    <row r="3280" spans="1:7" ht="28.5" x14ac:dyDescent="0.2">
      <c r="A3280" s="46" t="s">
        <v>16805</v>
      </c>
      <c r="B3280" s="47" t="s">
        <v>16806</v>
      </c>
      <c r="C3280" s="48" t="s">
        <v>19</v>
      </c>
      <c r="D3280" s="49">
        <v>549.41999999999996</v>
      </c>
      <c r="E3280" s="49">
        <v>27.92</v>
      </c>
      <c r="F3280" s="49">
        <v>577.34</v>
      </c>
      <c r="G3280" s="26">
        <v>15</v>
      </c>
    </row>
    <row r="3281" spans="1:7" ht="28.5" x14ac:dyDescent="0.2">
      <c r="A3281" s="46" t="s">
        <v>16807</v>
      </c>
      <c r="B3281" s="47" t="s">
        <v>16808</v>
      </c>
      <c r="C3281" s="48" t="s">
        <v>19</v>
      </c>
      <c r="D3281" s="49">
        <v>560.92999999999995</v>
      </c>
      <c r="E3281" s="49">
        <v>27.92</v>
      </c>
      <c r="F3281" s="49">
        <v>588.85</v>
      </c>
      <c r="G3281" s="26">
        <v>15</v>
      </c>
    </row>
    <row r="3282" spans="1:7" ht="28.5" x14ac:dyDescent="0.2">
      <c r="A3282" s="46" t="s">
        <v>16809</v>
      </c>
      <c r="B3282" s="47" t="s">
        <v>16810</v>
      </c>
      <c r="C3282" s="48" t="s">
        <v>19</v>
      </c>
      <c r="D3282" s="49">
        <v>789.22</v>
      </c>
      <c r="E3282" s="49">
        <v>27.92</v>
      </c>
      <c r="F3282" s="49">
        <v>817.14</v>
      </c>
      <c r="G3282" s="26">
        <v>15</v>
      </c>
    </row>
    <row r="3283" spans="1:7" ht="28.5" x14ac:dyDescent="0.2">
      <c r="A3283" s="46" t="s">
        <v>16811</v>
      </c>
      <c r="B3283" s="47" t="s">
        <v>16812</v>
      </c>
      <c r="C3283" s="48" t="s">
        <v>19</v>
      </c>
      <c r="D3283" s="49">
        <v>1113.55</v>
      </c>
      <c r="E3283" s="49">
        <v>27.92</v>
      </c>
      <c r="F3283" s="49">
        <v>1141.47</v>
      </c>
      <c r="G3283" s="26">
        <v>15</v>
      </c>
    </row>
    <row r="3284" spans="1:7" ht="28.5" x14ac:dyDescent="0.2">
      <c r="A3284" s="46" t="s">
        <v>16813</v>
      </c>
      <c r="B3284" s="47" t="s">
        <v>16814</v>
      </c>
      <c r="C3284" s="48" t="s">
        <v>19</v>
      </c>
      <c r="D3284" s="49">
        <v>3354.55</v>
      </c>
      <c r="E3284" s="49">
        <v>27.92</v>
      </c>
      <c r="F3284" s="49">
        <v>3382.47</v>
      </c>
      <c r="G3284" s="26">
        <v>15</v>
      </c>
    </row>
    <row r="3285" spans="1:7" x14ac:dyDescent="0.2">
      <c r="A3285" s="46" t="s">
        <v>16815</v>
      </c>
      <c r="B3285" s="47" t="s">
        <v>16816</v>
      </c>
      <c r="C3285" s="48"/>
      <c r="D3285" s="49"/>
      <c r="E3285" s="49"/>
      <c r="F3285" s="49"/>
    </row>
    <row r="3286" spans="1:7" ht="28.5" x14ac:dyDescent="0.2">
      <c r="A3286" s="46" t="s">
        <v>16817</v>
      </c>
      <c r="B3286" s="47" t="s">
        <v>16818</v>
      </c>
      <c r="C3286" s="48" t="s">
        <v>26</v>
      </c>
      <c r="D3286" s="49">
        <v>9.34</v>
      </c>
      <c r="E3286" s="49">
        <v>9.2100000000000009</v>
      </c>
      <c r="F3286" s="49">
        <v>18.55</v>
      </c>
      <c r="G3286" s="26">
        <v>15</v>
      </c>
    </row>
    <row r="3287" spans="1:7" ht="28.5" x14ac:dyDescent="0.2">
      <c r="A3287" s="46" t="s">
        <v>16819</v>
      </c>
      <c r="B3287" s="47" t="s">
        <v>16820</v>
      </c>
      <c r="C3287" s="48" t="s">
        <v>26</v>
      </c>
      <c r="D3287" s="49">
        <v>13.63</v>
      </c>
      <c r="E3287" s="49">
        <v>9.2100000000000009</v>
      </c>
      <c r="F3287" s="49">
        <v>22.84</v>
      </c>
      <c r="G3287" s="26">
        <v>15</v>
      </c>
    </row>
    <row r="3288" spans="1:7" ht="28.5" x14ac:dyDescent="0.2">
      <c r="A3288" s="46" t="s">
        <v>16821</v>
      </c>
      <c r="B3288" s="47" t="s">
        <v>16822</v>
      </c>
      <c r="C3288" s="48" t="s">
        <v>26</v>
      </c>
      <c r="D3288" s="49">
        <v>17.21</v>
      </c>
      <c r="E3288" s="49">
        <v>9.2100000000000009</v>
      </c>
      <c r="F3288" s="49">
        <v>26.42</v>
      </c>
      <c r="G3288" s="26">
        <v>15</v>
      </c>
    </row>
    <row r="3289" spans="1:7" ht="28.5" x14ac:dyDescent="0.2">
      <c r="A3289" s="46" t="s">
        <v>16823</v>
      </c>
      <c r="B3289" s="47" t="s">
        <v>16824</v>
      </c>
      <c r="C3289" s="48" t="s">
        <v>26</v>
      </c>
      <c r="D3289" s="49">
        <v>21.47</v>
      </c>
      <c r="E3289" s="49">
        <v>13.96</v>
      </c>
      <c r="F3289" s="49">
        <v>35.43</v>
      </c>
      <c r="G3289" s="26">
        <v>15</v>
      </c>
    </row>
    <row r="3290" spans="1:7" ht="28.5" x14ac:dyDescent="0.2">
      <c r="A3290" s="46" t="s">
        <v>16825</v>
      </c>
      <c r="B3290" s="47" t="s">
        <v>16826</v>
      </c>
      <c r="C3290" s="48" t="s">
        <v>26</v>
      </c>
      <c r="D3290" s="49">
        <v>28.59</v>
      </c>
      <c r="E3290" s="49">
        <v>13.96</v>
      </c>
      <c r="F3290" s="49">
        <v>42.55</v>
      </c>
      <c r="G3290" s="26">
        <v>15</v>
      </c>
    </row>
    <row r="3291" spans="1:7" ht="28.5" x14ac:dyDescent="0.2">
      <c r="A3291" s="46" t="s">
        <v>16827</v>
      </c>
      <c r="B3291" s="47" t="s">
        <v>16828</v>
      </c>
      <c r="C3291" s="48" t="s">
        <v>26</v>
      </c>
      <c r="D3291" s="49">
        <v>37.14</v>
      </c>
      <c r="E3291" s="49">
        <v>13.96</v>
      </c>
      <c r="F3291" s="49">
        <v>51.1</v>
      </c>
      <c r="G3291" s="26">
        <v>15</v>
      </c>
    </row>
    <row r="3292" spans="1:7" ht="28.5" x14ac:dyDescent="0.2">
      <c r="A3292" s="46" t="s">
        <v>16829</v>
      </c>
      <c r="B3292" s="47" t="s">
        <v>16830</v>
      </c>
      <c r="C3292" s="48" t="s">
        <v>26</v>
      </c>
      <c r="D3292" s="49">
        <v>44.98</v>
      </c>
      <c r="E3292" s="49">
        <v>13.96</v>
      </c>
      <c r="F3292" s="49">
        <v>58.94</v>
      </c>
      <c r="G3292" s="26">
        <v>15</v>
      </c>
    </row>
    <row r="3293" spans="1:7" ht="28.5" x14ac:dyDescent="0.2">
      <c r="A3293" s="46" t="s">
        <v>16831</v>
      </c>
      <c r="B3293" s="47" t="s">
        <v>16832</v>
      </c>
      <c r="C3293" s="48"/>
      <c r="D3293" s="49"/>
      <c r="E3293" s="49"/>
      <c r="F3293" s="49"/>
    </row>
    <row r="3294" spans="1:7" ht="28.5" x14ac:dyDescent="0.2">
      <c r="A3294" s="46" t="s">
        <v>16833</v>
      </c>
      <c r="B3294" s="47" t="s">
        <v>16834</v>
      </c>
      <c r="C3294" s="48" t="s">
        <v>26</v>
      </c>
      <c r="D3294" s="49">
        <v>53.41</v>
      </c>
      <c r="E3294" s="49">
        <v>20.100000000000001</v>
      </c>
      <c r="F3294" s="49">
        <v>73.510000000000005</v>
      </c>
      <c r="G3294" s="26">
        <v>15</v>
      </c>
    </row>
    <row r="3295" spans="1:7" ht="28.5" x14ac:dyDescent="0.2">
      <c r="A3295" s="46" t="s">
        <v>16835</v>
      </c>
      <c r="B3295" s="47" t="s">
        <v>16836</v>
      </c>
      <c r="C3295" s="48" t="s">
        <v>26</v>
      </c>
      <c r="D3295" s="49">
        <v>76.010000000000005</v>
      </c>
      <c r="E3295" s="49">
        <v>20.100000000000001</v>
      </c>
      <c r="F3295" s="49">
        <v>96.11</v>
      </c>
      <c r="G3295" s="26">
        <v>15</v>
      </c>
    </row>
    <row r="3296" spans="1:7" ht="28.5" x14ac:dyDescent="0.2">
      <c r="A3296" s="46" t="s">
        <v>16837</v>
      </c>
      <c r="B3296" s="47" t="s">
        <v>16838</v>
      </c>
      <c r="C3296" s="48" t="s">
        <v>26</v>
      </c>
      <c r="D3296" s="49">
        <v>93.08</v>
      </c>
      <c r="E3296" s="49">
        <v>20.100000000000001</v>
      </c>
      <c r="F3296" s="49">
        <v>113.18</v>
      </c>
      <c r="G3296" s="26">
        <v>15</v>
      </c>
    </row>
    <row r="3297" spans="1:7" ht="28.5" x14ac:dyDescent="0.2">
      <c r="A3297" s="46" t="s">
        <v>16839</v>
      </c>
      <c r="B3297" s="47" t="s">
        <v>16840</v>
      </c>
      <c r="C3297" s="48" t="s">
        <v>26</v>
      </c>
      <c r="D3297" s="49">
        <v>112.91</v>
      </c>
      <c r="E3297" s="49">
        <v>20.100000000000001</v>
      </c>
      <c r="F3297" s="49">
        <v>133.01</v>
      </c>
      <c r="G3297" s="26">
        <v>15</v>
      </c>
    </row>
    <row r="3298" spans="1:7" ht="28.5" x14ac:dyDescent="0.2">
      <c r="A3298" s="46" t="s">
        <v>16841</v>
      </c>
      <c r="B3298" s="47" t="s">
        <v>16842</v>
      </c>
      <c r="C3298" s="48" t="s">
        <v>26</v>
      </c>
      <c r="D3298" s="49">
        <v>138.91</v>
      </c>
      <c r="E3298" s="49">
        <v>20.100000000000001</v>
      </c>
      <c r="F3298" s="49">
        <v>159.01</v>
      </c>
      <c r="G3298" s="26">
        <v>15</v>
      </c>
    </row>
    <row r="3299" spans="1:7" ht="28.5" x14ac:dyDescent="0.2">
      <c r="A3299" s="46" t="s">
        <v>16843</v>
      </c>
      <c r="B3299" s="47" t="s">
        <v>16844</v>
      </c>
      <c r="C3299" s="48" t="s">
        <v>26</v>
      </c>
      <c r="D3299" s="49">
        <v>154.34</v>
      </c>
      <c r="E3299" s="49">
        <v>20.100000000000001</v>
      </c>
      <c r="F3299" s="49">
        <v>174.44</v>
      </c>
      <c r="G3299" s="26">
        <v>15</v>
      </c>
    </row>
    <row r="3300" spans="1:7" ht="28.5" x14ac:dyDescent="0.2">
      <c r="A3300" s="46" t="s">
        <v>16845</v>
      </c>
      <c r="B3300" s="47" t="s">
        <v>16846</v>
      </c>
      <c r="C3300" s="48" t="s">
        <v>26</v>
      </c>
      <c r="D3300" s="49">
        <v>180.52</v>
      </c>
      <c r="E3300" s="49">
        <v>20.100000000000001</v>
      </c>
      <c r="F3300" s="49">
        <v>200.62</v>
      </c>
      <c r="G3300" s="26">
        <v>15</v>
      </c>
    </row>
    <row r="3301" spans="1:7" ht="28.5" x14ac:dyDescent="0.2">
      <c r="A3301" s="46" t="s">
        <v>16847</v>
      </c>
      <c r="B3301" s="47" t="s">
        <v>16848</v>
      </c>
      <c r="C3301" s="48" t="s">
        <v>26</v>
      </c>
      <c r="D3301" s="49">
        <v>205.36</v>
      </c>
      <c r="E3301" s="49">
        <v>20.100000000000001</v>
      </c>
      <c r="F3301" s="49">
        <v>225.46</v>
      </c>
      <c r="G3301" s="26">
        <v>15</v>
      </c>
    </row>
    <row r="3302" spans="1:7" ht="28.5" x14ac:dyDescent="0.2">
      <c r="A3302" s="46" t="s">
        <v>16849</v>
      </c>
      <c r="B3302" s="47" t="s">
        <v>16850</v>
      </c>
      <c r="C3302" s="48" t="s">
        <v>26</v>
      </c>
      <c r="D3302" s="49">
        <v>217.24</v>
      </c>
      <c r="E3302" s="49">
        <v>20.100000000000001</v>
      </c>
      <c r="F3302" s="49">
        <v>237.34</v>
      </c>
      <c r="G3302" s="26">
        <v>15</v>
      </c>
    </row>
    <row r="3303" spans="1:7" ht="28.5" x14ac:dyDescent="0.2">
      <c r="A3303" s="46" t="s">
        <v>16851</v>
      </c>
      <c r="B3303" s="47" t="s">
        <v>16852</v>
      </c>
      <c r="C3303" s="48" t="s">
        <v>26</v>
      </c>
      <c r="D3303" s="49">
        <v>250.88</v>
      </c>
      <c r="E3303" s="49">
        <v>20.100000000000001</v>
      </c>
      <c r="F3303" s="49">
        <v>270.98</v>
      </c>
      <c r="G3303" s="26">
        <v>15</v>
      </c>
    </row>
    <row r="3304" spans="1:7" ht="28.5" x14ac:dyDescent="0.2">
      <c r="A3304" s="46" t="s">
        <v>16853</v>
      </c>
      <c r="B3304" s="47" t="s">
        <v>16854</v>
      </c>
      <c r="C3304" s="48" t="s">
        <v>26</v>
      </c>
      <c r="D3304" s="49">
        <v>278.97000000000003</v>
      </c>
      <c r="E3304" s="49">
        <v>20.100000000000001</v>
      </c>
      <c r="F3304" s="49">
        <v>299.07</v>
      </c>
      <c r="G3304" s="26">
        <v>15</v>
      </c>
    </row>
    <row r="3305" spans="1:7" x14ac:dyDescent="0.2">
      <c r="A3305" s="46" t="s">
        <v>16855</v>
      </c>
      <c r="B3305" s="47" t="s">
        <v>16856</v>
      </c>
      <c r="C3305" s="48"/>
      <c r="D3305" s="49"/>
      <c r="E3305" s="49"/>
      <c r="F3305" s="49"/>
    </row>
    <row r="3306" spans="1:7" ht="42.75" x14ac:dyDescent="0.2">
      <c r="A3306" s="46" t="s">
        <v>16857</v>
      </c>
      <c r="B3306" s="47" t="s">
        <v>16858</v>
      </c>
      <c r="C3306" s="48" t="s">
        <v>26</v>
      </c>
      <c r="D3306" s="49">
        <v>38.01</v>
      </c>
      <c r="E3306" s="49">
        <v>19.64</v>
      </c>
      <c r="F3306" s="49">
        <v>57.65</v>
      </c>
      <c r="G3306" s="26">
        <v>15</v>
      </c>
    </row>
    <row r="3307" spans="1:7" ht="42.75" x14ac:dyDescent="0.2">
      <c r="A3307" s="46" t="s">
        <v>16859</v>
      </c>
      <c r="B3307" s="47" t="s">
        <v>16860</v>
      </c>
      <c r="C3307" s="48" t="s">
        <v>26</v>
      </c>
      <c r="D3307" s="49">
        <v>46.04</v>
      </c>
      <c r="E3307" s="49">
        <v>19.64</v>
      </c>
      <c r="F3307" s="49">
        <v>65.680000000000007</v>
      </c>
      <c r="G3307" s="26">
        <v>15</v>
      </c>
    </row>
    <row r="3308" spans="1:7" ht="42.75" x14ac:dyDescent="0.2">
      <c r="A3308" s="46" t="s">
        <v>16861</v>
      </c>
      <c r="B3308" s="47" t="s">
        <v>16862</v>
      </c>
      <c r="C3308" s="48" t="s">
        <v>26</v>
      </c>
      <c r="D3308" s="49">
        <v>52.29</v>
      </c>
      <c r="E3308" s="49">
        <v>19.64</v>
      </c>
      <c r="F3308" s="49">
        <v>71.930000000000007</v>
      </c>
      <c r="G3308" s="26">
        <v>15</v>
      </c>
    </row>
    <row r="3309" spans="1:7" ht="42.75" x14ac:dyDescent="0.2">
      <c r="A3309" s="46" t="s">
        <v>16863</v>
      </c>
      <c r="B3309" s="47" t="s">
        <v>16864</v>
      </c>
      <c r="C3309" s="48" t="s">
        <v>26</v>
      </c>
      <c r="D3309" s="49">
        <v>123.99</v>
      </c>
      <c r="E3309" s="49">
        <v>29.45</v>
      </c>
      <c r="F3309" s="49">
        <v>153.44</v>
      </c>
      <c r="G3309" s="26">
        <v>15</v>
      </c>
    </row>
    <row r="3310" spans="1:7" ht="28.5" x14ac:dyDescent="0.2">
      <c r="A3310" s="46" t="s">
        <v>16865</v>
      </c>
      <c r="B3310" s="47" t="s">
        <v>16866</v>
      </c>
      <c r="C3310" s="48" t="s">
        <v>19</v>
      </c>
      <c r="D3310" s="49">
        <v>13.42</v>
      </c>
      <c r="E3310" s="49">
        <v>12.84</v>
      </c>
      <c r="F3310" s="49">
        <v>26.26</v>
      </c>
      <c r="G3310" s="26">
        <v>15</v>
      </c>
    </row>
    <row r="3311" spans="1:7" ht="28.5" x14ac:dyDescent="0.2">
      <c r="A3311" s="46" t="s">
        <v>16867</v>
      </c>
      <c r="B3311" s="47" t="s">
        <v>16868</v>
      </c>
      <c r="C3311" s="48" t="s">
        <v>19</v>
      </c>
      <c r="D3311" s="49">
        <v>20.27</v>
      </c>
      <c r="E3311" s="49">
        <v>12.84</v>
      </c>
      <c r="F3311" s="49">
        <v>33.11</v>
      </c>
      <c r="G3311" s="26">
        <v>15</v>
      </c>
    </row>
    <row r="3312" spans="1:7" ht="28.5" x14ac:dyDescent="0.2">
      <c r="A3312" s="46" t="s">
        <v>16869</v>
      </c>
      <c r="B3312" s="47" t="s">
        <v>16870</v>
      </c>
      <c r="C3312" s="48" t="s">
        <v>19</v>
      </c>
      <c r="D3312" s="49">
        <v>21.54</v>
      </c>
      <c r="E3312" s="49">
        <v>19.54</v>
      </c>
      <c r="F3312" s="49">
        <v>41.08</v>
      </c>
      <c r="G3312" s="26">
        <v>15</v>
      </c>
    </row>
    <row r="3313" spans="1:7" ht="28.5" x14ac:dyDescent="0.2">
      <c r="A3313" s="46" t="s">
        <v>16871</v>
      </c>
      <c r="B3313" s="47" t="s">
        <v>16872</v>
      </c>
      <c r="C3313" s="48" t="s">
        <v>19</v>
      </c>
      <c r="D3313" s="49">
        <v>31.37</v>
      </c>
      <c r="E3313" s="49">
        <v>22.33</v>
      </c>
      <c r="F3313" s="49">
        <v>53.7</v>
      </c>
      <c r="G3313" s="26">
        <v>15</v>
      </c>
    </row>
    <row r="3314" spans="1:7" ht="28.5" x14ac:dyDescent="0.2">
      <c r="A3314" s="46" t="s">
        <v>16873</v>
      </c>
      <c r="B3314" s="47" t="s">
        <v>16874</v>
      </c>
      <c r="C3314" s="48" t="s">
        <v>19</v>
      </c>
      <c r="D3314" s="49">
        <v>13.26</v>
      </c>
      <c r="E3314" s="49">
        <v>12.84</v>
      </c>
      <c r="F3314" s="49">
        <v>26.1</v>
      </c>
      <c r="G3314" s="26">
        <v>15</v>
      </c>
    </row>
    <row r="3315" spans="1:7" ht="28.5" x14ac:dyDescent="0.2">
      <c r="A3315" s="46" t="s">
        <v>16875</v>
      </c>
      <c r="B3315" s="47" t="s">
        <v>16876</v>
      </c>
      <c r="C3315" s="48" t="s">
        <v>19</v>
      </c>
      <c r="D3315" s="49">
        <v>18.87</v>
      </c>
      <c r="E3315" s="49">
        <v>12.84</v>
      </c>
      <c r="F3315" s="49">
        <v>31.71</v>
      </c>
      <c r="G3315" s="26">
        <v>15</v>
      </c>
    </row>
    <row r="3316" spans="1:7" ht="28.5" x14ac:dyDescent="0.2">
      <c r="A3316" s="46" t="s">
        <v>16877</v>
      </c>
      <c r="B3316" s="47" t="s">
        <v>16878</v>
      </c>
      <c r="C3316" s="48" t="s">
        <v>19</v>
      </c>
      <c r="D3316" s="49">
        <v>26.13</v>
      </c>
      <c r="E3316" s="49">
        <v>19.54</v>
      </c>
      <c r="F3316" s="49">
        <v>45.67</v>
      </c>
      <c r="G3316" s="26">
        <v>15</v>
      </c>
    </row>
    <row r="3317" spans="1:7" ht="28.5" x14ac:dyDescent="0.2">
      <c r="A3317" s="46" t="s">
        <v>16879</v>
      </c>
      <c r="B3317" s="47" t="s">
        <v>16880</v>
      </c>
      <c r="C3317" s="48" t="s">
        <v>19</v>
      </c>
      <c r="D3317" s="49">
        <v>42.95</v>
      </c>
      <c r="E3317" s="49">
        <v>22.33</v>
      </c>
      <c r="F3317" s="49">
        <v>65.28</v>
      </c>
      <c r="G3317" s="26">
        <v>15</v>
      </c>
    </row>
    <row r="3318" spans="1:7" ht="28.5" x14ac:dyDescent="0.2">
      <c r="A3318" s="46" t="s">
        <v>16881</v>
      </c>
      <c r="B3318" s="47" t="s">
        <v>16882</v>
      </c>
      <c r="C3318" s="48" t="s">
        <v>19</v>
      </c>
      <c r="D3318" s="49">
        <v>17.37</v>
      </c>
      <c r="E3318" s="49">
        <v>12.84</v>
      </c>
      <c r="F3318" s="49">
        <v>30.21</v>
      </c>
      <c r="G3318" s="26">
        <v>15</v>
      </c>
    </row>
    <row r="3319" spans="1:7" ht="28.5" x14ac:dyDescent="0.2">
      <c r="A3319" s="46" t="s">
        <v>16883</v>
      </c>
      <c r="B3319" s="47" t="s">
        <v>16884</v>
      </c>
      <c r="C3319" s="48" t="s">
        <v>19</v>
      </c>
      <c r="D3319" s="49">
        <v>21.18</v>
      </c>
      <c r="E3319" s="49">
        <v>12.84</v>
      </c>
      <c r="F3319" s="49">
        <v>34.020000000000003</v>
      </c>
      <c r="G3319" s="26">
        <v>15</v>
      </c>
    </row>
    <row r="3320" spans="1:7" ht="28.5" x14ac:dyDescent="0.2">
      <c r="A3320" s="46" t="s">
        <v>16885</v>
      </c>
      <c r="B3320" s="47" t="s">
        <v>16886</v>
      </c>
      <c r="C3320" s="48" t="s">
        <v>19</v>
      </c>
      <c r="D3320" s="49">
        <v>24.85</v>
      </c>
      <c r="E3320" s="49">
        <v>19.54</v>
      </c>
      <c r="F3320" s="49">
        <v>44.39</v>
      </c>
      <c r="G3320" s="26">
        <v>15</v>
      </c>
    </row>
    <row r="3321" spans="1:7" ht="28.5" x14ac:dyDescent="0.2">
      <c r="A3321" s="46" t="s">
        <v>16887</v>
      </c>
      <c r="B3321" s="47" t="s">
        <v>16888</v>
      </c>
      <c r="C3321" s="48" t="s">
        <v>19</v>
      </c>
      <c r="D3321" s="49">
        <v>40.479999999999997</v>
      </c>
      <c r="E3321" s="49">
        <v>22.33</v>
      </c>
      <c r="F3321" s="49">
        <v>62.81</v>
      </c>
      <c r="G3321" s="26">
        <v>15</v>
      </c>
    </row>
    <row r="3322" spans="1:7" ht="28.5" x14ac:dyDescent="0.2">
      <c r="A3322" s="46" t="s">
        <v>16889</v>
      </c>
      <c r="B3322" s="47" t="s">
        <v>16890</v>
      </c>
      <c r="C3322" s="48" t="s">
        <v>19</v>
      </c>
      <c r="D3322" s="49">
        <v>13.4</v>
      </c>
      <c r="E3322" s="49">
        <v>12.84</v>
      </c>
      <c r="F3322" s="49">
        <v>26.24</v>
      </c>
      <c r="G3322" s="26">
        <v>15</v>
      </c>
    </row>
    <row r="3323" spans="1:7" ht="28.5" x14ac:dyDescent="0.2">
      <c r="A3323" s="46" t="s">
        <v>16891</v>
      </c>
      <c r="B3323" s="47" t="s">
        <v>16892</v>
      </c>
      <c r="C3323" s="48" t="s">
        <v>19</v>
      </c>
      <c r="D3323" s="49">
        <v>19.23</v>
      </c>
      <c r="E3323" s="49">
        <v>19.54</v>
      </c>
      <c r="F3323" s="49">
        <v>38.770000000000003</v>
      </c>
      <c r="G3323" s="26">
        <v>15</v>
      </c>
    </row>
    <row r="3324" spans="1:7" ht="28.5" x14ac:dyDescent="0.2">
      <c r="A3324" s="46" t="s">
        <v>16893</v>
      </c>
      <c r="B3324" s="47" t="s">
        <v>16894</v>
      </c>
      <c r="C3324" s="48" t="s">
        <v>19</v>
      </c>
      <c r="D3324" s="49">
        <v>32.659999999999997</v>
      </c>
      <c r="E3324" s="49">
        <v>22.33</v>
      </c>
      <c r="F3324" s="49">
        <v>54.99</v>
      </c>
      <c r="G3324" s="26">
        <v>15</v>
      </c>
    </row>
    <row r="3325" spans="1:7" ht="28.5" x14ac:dyDescent="0.2">
      <c r="A3325" s="46" t="s">
        <v>16895</v>
      </c>
      <c r="B3325" s="47" t="s">
        <v>16896</v>
      </c>
      <c r="C3325" s="48" t="s">
        <v>19</v>
      </c>
      <c r="D3325" s="49">
        <v>39.78</v>
      </c>
      <c r="E3325" s="49">
        <v>12.84</v>
      </c>
      <c r="F3325" s="49">
        <v>52.62</v>
      </c>
      <c r="G3325" s="26">
        <v>15</v>
      </c>
    </row>
    <row r="3326" spans="1:7" ht="28.5" x14ac:dyDescent="0.2">
      <c r="A3326" s="46" t="s">
        <v>16897</v>
      </c>
      <c r="B3326" s="47" t="s">
        <v>16898</v>
      </c>
      <c r="C3326" s="48" t="s">
        <v>19</v>
      </c>
      <c r="D3326" s="49">
        <v>51.07</v>
      </c>
      <c r="E3326" s="49">
        <v>19.54</v>
      </c>
      <c r="F3326" s="49">
        <v>70.61</v>
      </c>
      <c r="G3326" s="26">
        <v>15</v>
      </c>
    </row>
    <row r="3327" spans="1:7" ht="28.5" x14ac:dyDescent="0.2">
      <c r="A3327" s="46" t="s">
        <v>16899</v>
      </c>
      <c r="B3327" s="47" t="s">
        <v>16900</v>
      </c>
      <c r="C3327" s="48" t="s">
        <v>19</v>
      </c>
      <c r="D3327" s="49">
        <v>90.54</v>
      </c>
      <c r="E3327" s="49">
        <v>22.33</v>
      </c>
      <c r="F3327" s="49">
        <v>112.87</v>
      </c>
      <c r="G3327" s="26">
        <v>15</v>
      </c>
    </row>
    <row r="3328" spans="1:7" ht="28.5" x14ac:dyDescent="0.2">
      <c r="A3328" s="46" t="s">
        <v>16901</v>
      </c>
      <c r="B3328" s="47" t="s">
        <v>16902</v>
      </c>
      <c r="C3328" s="48" t="s">
        <v>19</v>
      </c>
      <c r="D3328" s="49">
        <v>73.38</v>
      </c>
      <c r="E3328" s="49">
        <v>22.33</v>
      </c>
      <c r="F3328" s="49">
        <v>95.71</v>
      </c>
      <c r="G3328" s="26">
        <v>15</v>
      </c>
    </row>
    <row r="3329" spans="1:7" ht="28.5" x14ac:dyDescent="0.2">
      <c r="A3329" s="46" t="s">
        <v>16903</v>
      </c>
      <c r="B3329" s="47" t="s">
        <v>16904</v>
      </c>
      <c r="C3329" s="48" t="s">
        <v>19</v>
      </c>
      <c r="D3329" s="49">
        <v>215.96</v>
      </c>
      <c r="E3329" s="49">
        <v>19.54</v>
      </c>
      <c r="F3329" s="49">
        <v>235.5</v>
      </c>
      <c r="G3329" s="26">
        <v>15</v>
      </c>
    </row>
    <row r="3330" spans="1:7" ht="28.5" x14ac:dyDescent="0.2">
      <c r="A3330" s="46" t="s">
        <v>16905</v>
      </c>
      <c r="B3330" s="47" t="s">
        <v>16906</v>
      </c>
      <c r="C3330" s="48" t="s">
        <v>19</v>
      </c>
      <c r="D3330" s="49">
        <v>37.32</v>
      </c>
      <c r="E3330" s="49">
        <v>12.84</v>
      </c>
      <c r="F3330" s="49">
        <v>50.16</v>
      </c>
      <c r="G3330" s="26">
        <v>15</v>
      </c>
    </row>
    <row r="3331" spans="1:7" ht="28.5" x14ac:dyDescent="0.2">
      <c r="A3331" s="46" t="s">
        <v>16907</v>
      </c>
      <c r="B3331" s="47" t="s">
        <v>16908</v>
      </c>
      <c r="C3331" s="48" t="s">
        <v>19</v>
      </c>
      <c r="D3331" s="49">
        <v>44.17</v>
      </c>
      <c r="E3331" s="49">
        <v>19.54</v>
      </c>
      <c r="F3331" s="49">
        <v>63.71</v>
      </c>
      <c r="G3331" s="26">
        <v>15</v>
      </c>
    </row>
    <row r="3332" spans="1:7" ht="28.5" x14ac:dyDescent="0.2">
      <c r="A3332" s="46" t="s">
        <v>16909</v>
      </c>
      <c r="B3332" s="47" t="s">
        <v>16910</v>
      </c>
      <c r="C3332" s="48" t="s">
        <v>19</v>
      </c>
      <c r="D3332" s="49">
        <v>83.97</v>
      </c>
      <c r="E3332" s="49">
        <v>22.33</v>
      </c>
      <c r="F3332" s="49">
        <v>106.3</v>
      </c>
      <c r="G3332" s="26">
        <v>15</v>
      </c>
    </row>
    <row r="3333" spans="1:7" ht="28.5" x14ac:dyDescent="0.2">
      <c r="A3333" s="46" t="s">
        <v>16911</v>
      </c>
      <c r="B3333" s="47" t="s">
        <v>16912</v>
      </c>
      <c r="C3333" s="48" t="s">
        <v>19</v>
      </c>
      <c r="D3333" s="49">
        <v>38.03</v>
      </c>
      <c r="E3333" s="49">
        <v>19.54</v>
      </c>
      <c r="F3333" s="49">
        <v>57.57</v>
      </c>
      <c r="G3333" s="26">
        <v>15</v>
      </c>
    </row>
    <row r="3334" spans="1:7" ht="28.5" x14ac:dyDescent="0.2">
      <c r="A3334" s="46" t="s">
        <v>16913</v>
      </c>
      <c r="B3334" s="47" t="s">
        <v>16914</v>
      </c>
      <c r="C3334" s="48" t="s">
        <v>19</v>
      </c>
      <c r="D3334" s="49">
        <v>68.56</v>
      </c>
      <c r="E3334" s="49">
        <v>22.33</v>
      </c>
      <c r="F3334" s="49">
        <v>90.89</v>
      </c>
      <c r="G3334" s="26">
        <v>15</v>
      </c>
    </row>
    <row r="3335" spans="1:7" ht="28.5" x14ac:dyDescent="0.2">
      <c r="A3335" s="46" t="s">
        <v>16915</v>
      </c>
      <c r="B3335" s="47" t="s">
        <v>16916</v>
      </c>
      <c r="C3335" s="48" t="s">
        <v>19</v>
      </c>
      <c r="D3335" s="49">
        <v>54.57</v>
      </c>
      <c r="E3335" s="49">
        <v>22.33</v>
      </c>
      <c r="F3335" s="49">
        <v>76.900000000000006</v>
      </c>
      <c r="G3335" s="26">
        <v>15</v>
      </c>
    </row>
    <row r="3336" spans="1:7" ht="28.5" x14ac:dyDescent="0.2">
      <c r="A3336" s="46" t="s">
        <v>16917</v>
      </c>
      <c r="B3336" s="47" t="s">
        <v>16918</v>
      </c>
      <c r="C3336" s="48" t="s">
        <v>19</v>
      </c>
      <c r="D3336" s="49">
        <v>70.599999999999994</v>
      </c>
      <c r="E3336" s="49">
        <v>22.33</v>
      </c>
      <c r="F3336" s="49">
        <v>92.93</v>
      </c>
      <c r="G3336" s="26">
        <v>15</v>
      </c>
    </row>
    <row r="3337" spans="1:7" ht="28.5" x14ac:dyDescent="0.2">
      <c r="A3337" s="46" t="s">
        <v>16919</v>
      </c>
      <c r="B3337" s="47" t="s">
        <v>16920</v>
      </c>
      <c r="C3337" s="48" t="s">
        <v>19</v>
      </c>
      <c r="D3337" s="49">
        <v>118.81</v>
      </c>
      <c r="E3337" s="49">
        <v>19.54</v>
      </c>
      <c r="F3337" s="49">
        <v>138.35</v>
      </c>
      <c r="G3337" s="26">
        <v>15</v>
      </c>
    </row>
    <row r="3338" spans="1:7" ht="28.5" x14ac:dyDescent="0.2">
      <c r="A3338" s="46" t="s">
        <v>16921</v>
      </c>
      <c r="B3338" s="47" t="s">
        <v>16922</v>
      </c>
      <c r="C3338" s="48" t="s">
        <v>19</v>
      </c>
      <c r="D3338" s="49">
        <v>81.3</v>
      </c>
      <c r="E3338" s="49">
        <v>22.33</v>
      </c>
      <c r="F3338" s="49">
        <v>103.63</v>
      </c>
      <c r="G3338" s="26">
        <v>15</v>
      </c>
    </row>
    <row r="3339" spans="1:7" ht="28.5" x14ac:dyDescent="0.2">
      <c r="A3339" s="46" t="s">
        <v>16923</v>
      </c>
      <c r="B3339" s="47" t="s">
        <v>16924</v>
      </c>
      <c r="C3339" s="48" t="s">
        <v>19</v>
      </c>
      <c r="D3339" s="49">
        <v>75.209999999999994</v>
      </c>
      <c r="E3339" s="49">
        <v>12.84</v>
      </c>
      <c r="F3339" s="49">
        <v>88.05</v>
      </c>
      <c r="G3339" s="26">
        <v>15</v>
      </c>
    </row>
    <row r="3340" spans="1:7" ht="28.5" x14ac:dyDescent="0.2">
      <c r="A3340" s="46" t="s">
        <v>16925</v>
      </c>
      <c r="B3340" s="47" t="s">
        <v>16926</v>
      </c>
      <c r="C3340" s="48" t="s">
        <v>19</v>
      </c>
      <c r="D3340" s="49">
        <v>12.91</v>
      </c>
      <c r="E3340" s="49">
        <v>12.84</v>
      </c>
      <c r="F3340" s="49">
        <v>25.75</v>
      </c>
      <c r="G3340" s="26">
        <v>15</v>
      </c>
    </row>
    <row r="3341" spans="1:7" ht="28.5" x14ac:dyDescent="0.2">
      <c r="A3341" s="46" t="s">
        <v>16927</v>
      </c>
      <c r="B3341" s="47" t="s">
        <v>16928</v>
      </c>
      <c r="C3341" s="48" t="s">
        <v>19</v>
      </c>
      <c r="D3341" s="49">
        <v>32.840000000000003</v>
      </c>
      <c r="E3341" s="49">
        <v>12.84</v>
      </c>
      <c r="F3341" s="49">
        <v>45.68</v>
      </c>
      <c r="G3341" s="26">
        <v>15</v>
      </c>
    </row>
    <row r="3342" spans="1:7" ht="28.5" x14ac:dyDescent="0.2">
      <c r="A3342" s="46" t="s">
        <v>16929</v>
      </c>
      <c r="B3342" s="47" t="s">
        <v>16930</v>
      </c>
      <c r="C3342" s="48" t="s">
        <v>19</v>
      </c>
      <c r="D3342" s="49">
        <v>46.09</v>
      </c>
      <c r="E3342" s="49">
        <v>19.54</v>
      </c>
      <c r="F3342" s="49">
        <v>65.63</v>
      </c>
      <c r="G3342" s="26">
        <v>15</v>
      </c>
    </row>
    <row r="3343" spans="1:7" ht="28.5" x14ac:dyDescent="0.2">
      <c r="A3343" s="46" t="s">
        <v>16931</v>
      </c>
      <c r="B3343" s="47" t="s">
        <v>16932</v>
      </c>
      <c r="C3343" s="48" t="s">
        <v>10564</v>
      </c>
      <c r="D3343" s="49">
        <v>75.41</v>
      </c>
      <c r="E3343" s="49">
        <v>5.58</v>
      </c>
      <c r="F3343" s="49">
        <v>80.989999999999995</v>
      </c>
      <c r="G3343" s="26">
        <v>15</v>
      </c>
    </row>
    <row r="3344" spans="1:7" ht="28.5" x14ac:dyDescent="0.2">
      <c r="A3344" s="46" t="s">
        <v>16933</v>
      </c>
      <c r="B3344" s="47" t="s">
        <v>16934</v>
      </c>
      <c r="C3344" s="48"/>
      <c r="D3344" s="49"/>
      <c r="E3344" s="49"/>
      <c r="F3344" s="49"/>
    </row>
    <row r="3345" spans="1:7" x14ac:dyDescent="0.2">
      <c r="A3345" s="46" t="s">
        <v>16935</v>
      </c>
      <c r="B3345" s="47" t="s">
        <v>16936</v>
      </c>
      <c r="C3345" s="48"/>
      <c r="D3345" s="49"/>
      <c r="E3345" s="49"/>
      <c r="F3345" s="49"/>
    </row>
    <row r="3346" spans="1:7" ht="28.5" x14ac:dyDescent="0.2">
      <c r="A3346" s="46" t="s">
        <v>16937</v>
      </c>
      <c r="B3346" s="47" t="s">
        <v>16938</v>
      </c>
      <c r="C3346" s="48" t="s">
        <v>19</v>
      </c>
      <c r="D3346" s="49">
        <v>42.78</v>
      </c>
      <c r="E3346" s="49">
        <v>25.12</v>
      </c>
      <c r="F3346" s="49">
        <v>67.900000000000006</v>
      </c>
      <c r="G3346" s="26">
        <v>15</v>
      </c>
    </row>
    <row r="3347" spans="1:7" ht="28.5" x14ac:dyDescent="0.2">
      <c r="A3347" s="46" t="s">
        <v>16939</v>
      </c>
      <c r="B3347" s="47" t="s">
        <v>16940</v>
      </c>
      <c r="C3347" s="48" t="s">
        <v>19</v>
      </c>
      <c r="D3347" s="49">
        <v>56.95</v>
      </c>
      <c r="E3347" s="49">
        <v>33.5</v>
      </c>
      <c r="F3347" s="49">
        <v>90.45</v>
      </c>
      <c r="G3347" s="26">
        <v>15</v>
      </c>
    </row>
    <row r="3348" spans="1:7" ht="28.5" x14ac:dyDescent="0.2">
      <c r="A3348" s="46" t="s">
        <v>16941</v>
      </c>
      <c r="B3348" s="47" t="s">
        <v>16942</v>
      </c>
      <c r="C3348" s="48" t="s">
        <v>19</v>
      </c>
      <c r="D3348" s="49">
        <v>66.86</v>
      </c>
      <c r="E3348" s="49">
        <v>41.87</v>
      </c>
      <c r="F3348" s="49">
        <v>108.73</v>
      </c>
      <c r="G3348" s="26">
        <v>15</v>
      </c>
    </row>
    <row r="3349" spans="1:7" ht="28.5" x14ac:dyDescent="0.2">
      <c r="A3349" s="46" t="s">
        <v>16943</v>
      </c>
      <c r="B3349" s="47" t="s">
        <v>16944</v>
      </c>
      <c r="C3349" s="48" t="s">
        <v>19</v>
      </c>
      <c r="D3349" s="49">
        <v>92.16</v>
      </c>
      <c r="E3349" s="49">
        <v>50.25</v>
      </c>
      <c r="F3349" s="49">
        <v>142.41</v>
      </c>
      <c r="G3349" s="26">
        <v>15</v>
      </c>
    </row>
    <row r="3350" spans="1:7" ht="28.5" x14ac:dyDescent="0.2">
      <c r="A3350" s="46" t="s">
        <v>16945</v>
      </c>
      <c r="B3350" s="47" t="s">
        <v>16946</v>
      </c>
      <c r="C3350" s="48" t="s">
        <v>19</v>
      </c>
      <c r="D3350" s="49">
        <v>110.87</v>
      </c>
      <c r="E3350" s="49">
        <v>55.83</v>
      </c>
      <c r="F3350" s="49">
        <v>166.7</v>
      </c>
      <c r="G3350" s="26">
        <v>15</v>
      </c>
    </row>
    <row r="3351" spans="1:7" ht="28.5" x14ac:dyDescent="0.2">
      <c r="A3351" s="46" t="s">
        <v>16947</v>
      </c>
      <c r="B3351" s="47" t="s">
        <v>16948</v>
      </c>
      <c r="C3351" s="48" t="s">
        <v>19</v>
      </c>
      <c r="D3351" s="49">
        <v>181.25</v>
      </c>
      <c r="E3351" s="49">
        <v>69.790000000000006</v>
      </c>
      <c r="F3351" s="49">
        <v>251.04</v>
      </c>
      <c r="G3351" s="26">
        <v>15</v>
      </c>
    </row>
    <row r="3352" spans="1:7" ht="28.5" x14ac:dyDescent="0.2">
      <c r="A3352" s="46" t="s">
        <v>16949</v>
      </c>
      <c r="B3352" s="47" t="s">
        <v>16950</v>
      </c>
      <c r="C3352" s="48" t="s">
        <v>19</v>
      </c>
      <c r="D3352" s="49">
        <v>385.23</v>
      </c>
      <c r="E3352" s="49">
        <v>83.75</v>
      </c>
      <c r="F3352" s="49">
        <v>468.98</v>
      </c>
      <c r="G3352" s="26">
        <v>15</v>
      </c>
    </row>
    <row r="3353" spans="1:7" ht="28.5" x14ac:dyDescent="0.2">
      <c r="A3353" s="46" t="s">
        <v>16951</v>
      </c>
      <c r="B3353" s="47" t="s">
        <v>16952</v>
      </c>
      <c r="C3353" s="48" t="s">
        <v>19</v>
      </c>
      <c r="D3353" s="49">
        <v>647.67999999999995</v>
      </c>
      <c r="E3353" s="49">
        <v>111.66</v>
      </c>
      <c r="F3353" s="49">
        <v>759.34</v>
      </c>
      <c r="G3353" s="26">
        <v>15</v>
      </c>
    </row>
    <row r="3354" spans="1:7" ht="28.5" x14ac:dyDescent="0.2">
      <c r="A3354" s="46" t="s">
        <v>16953</v>
      </c>
      <c r="B3354" s="47" t="s">
        <v>16954</v>
      </c>
      <c r="C3354" s="48" t="s">
        <v>19</v>
      </c>
      <c r="D3354" s="49">
        <v>1124.0999999999999</v>
      </c>
      <c r="E3354" s="49">
        <v>167.49</v>
      </c>
      <c r="F3354" s="49">
        <v>1291.5899999999999</v>
      </c>
      <c r="G3354" s="26">
        <v>15</v>
      </c>
    </row>
    <row r="3355" spans="1:7" ht="28.5" x14ac:dyDescent="0.2">
      <c r="A3355" s="46" t="s">
        <v>16955</v>
      </c>
      <c r="B3355" s="47" t="s">
        <v>16956</v>
      </c>
      <c r="C3355" s="48" t="s">
        <v>19</v>
      </c>
      <c r="D3355" s="49">
        <v>68.11</v>
      </c>
      <c r="E3355" s="49">
        <v>33.5</v>
      </c>
      <c r="F3355" s="49">
        <v>101.61</v>
      </c>
      <c r="G3355" s="26">
        <v>15</v>
      </c>
    </row>
    <row r="3356" spans="1:7" ht="28.5" x14ac:dyDescent="0.2">
      <c r="A3356" s="46" t="s">
        <v>16957</v>
      </c>
      <c r="B3356" s="47" t="s">
        <v>16958</v>
      </c>
      <c r="C3356" s="48" t="s">
        <v>19</v>
      </c>
      <c r="D3356" s="49">
        <v>35.15</v>
      </c>
      <c r="E3356" s="49">
        <v>25.12</v>
      </c>
      <c r="F3356" s="49">
        <v>60.27</v>
      </c>
      <c r="G3356" s="26">
        <v>15</v>
      </c>
    </row>
    <row r="3357" spans="1:7" ht="28.5" x14ac:dyDescent="0.2">
      <c r="A3357" s="46" t="s">
        <v>16959</v>
      </c>
      <c r="B3357" s="47" t="s">
        <v>16960</v>
      </c>
      <c r="C3357" s="48" t="s">
        <v>19</v>
      </c>
      <c r="D3357" s="49">
        <v>71.92</v>
      </c>
      <c r="E3357" s="49">
        <v>25.12</v>
      </c>
      <c r="F3357" s="49">
        <v>97.04</v>
      </c>
      <c r="G3357" s="26">
        <v>15</v>
      </c>
    </row>
    <row r="3358" spans="1:7" ht="28.5" x14ac:dyDescent="0.2">
      <c r="A3358" s="46" t="s">
        <v>16961</v>
      </c>
      <c r="B3358" s="47" t="s">
        <v>16962</v>
      </c>
      <c r="C3358" s="48" t="s">
        <v>19</v>
      </c>
      <c r="D3358" s="49">
        <v>70.23</v>
      </c>
      <c r="E3358" s="49">
        <v>25.12</v>
      </c>
      <c r="F3358" s="49">
        <v>95.35</v>
      </c>
      <c r="G3358" s="26">
        <v>15</v>
      </c>
    </row>
    <row r="3359" spans="1:7" ht="28.5" x14ac:dyDescent="0.2">
      <c r="A3359" s="46" t="s">
        <v>16963</v>
      </c>
      <c r="B3359" s="47" t="s">
        <v>16964</v>
      </c>
      <c r="C3359" s="48" t="s">
        <v>19</v>
      </c>
      <c r="D3359" s="49">
        <v>99.97</v>
      </c>
      <c r="E3359" s="49">
        <v>27.92</v>
      </c>
      <c r="F3359" s="49">
        <v>127.89</v>
      </c>
      <c r="G3359" s="26">
        <v>15</v>
      </c>
    </row>
    <row r="3360" spans="1:7" ht="28.5" x14ac:dyDescent="0.2">
      <c r="A3360" s="46" t="s">
        <v>16965</v>
      </c>
      <c r="B3360" s="47" t="s">
        <v>16966</v>
      </c>
      <c r="C3360" s="48" t="s">
        <v>19</v>
      </c>
      <c r="D3360" s="49">
        <v>244.8</v>
      </c>
      <c r="E3360" s="49">
        <v>25.12</v>
      </c>
      <c r="F3360" s="49">
        <v>269.92</v>
      </c>
      <c r="G3360" s="26">
        <v>15</v>
      </c>
    </row>
    <row r="3361" spans="1:7" ht="28.5" x14ac:dyDescent="0.2">
      <c r="A3361" s="46" t="s">
        <v>16967</v>
      </c>
      <c r="B3361" s="47" t="s">
        <v>16968</v>
      </c>
      <c r="C3361" s="48" t="s">
        <v>19</v>
      </c>
      <c r="D3361" s="49">
        <v>1244.47</v>
      </c>
      <c r="E3361" s="49">
        <v>55.83</v>
      </c>
      <c r="F3361" s="49">
        <v>1300.3</v>
      </c>
      <c r="G3361" s="26">
        <v>15</v>
      </c>
    </row>
    <row r="3362" spans="1:7" ht="28.5" x14ac:dyDescent="0.2">
      <c r="A3362" s="46" t="s">
        <v>16969</v>
      </c>
      <c r="B3362" s="47" t="s">
        <v>16970</v>
      </c>
      <c r="C3362" s="48"/>
      <c r="D3362" s="49"/>
      <c r="E3362" s="49"/>
      <c r="F3362" s="49"/>
    </row>
    <row r="3363" spans="1:7" ht="28.5" x14ac:dyDescent="0.2">
      <c r="A3363" s="46" t="s">
        <v>16971</v>
      </c>
      <c r="B3363" s="47" t="s">
        <v>16972</v>
      </c>
      <c r="C3363" s="48" t="s">
        <v>19</v>
      </c>
      <c r="D3363" s="49">
        <v>57.21</v>
      </c>
      <c r="E3363" s="49">
        <v>25.12</v>
      </c>
      <c r="F3363" s="49">
        <v>82.33</v>
      </c>
      <c r="G3363" s="26">
        <v>15</v>
      </c>
    </row>
    <row r="3364" spans="1:7" ht="28.5" x14ac:dyDescent="0.2">
      <c r="A3364" s="46" t="s">
        <v>16973</v>
      </c>
      <c r="B3364" s="47" t="s">
        <v>16974</v>
      </c>
      <c r="C3364" s="48" t="s">
        <v>19</v>
      </c>
      <c r="D3364" s="49">
        <v>44.44</v>
      </c>
      <c r="E3364" s="49">
        <v>25.12</v>
      </c>
      <c r="F3364" s="49">
        <v>69.56</v>
      </c>
      <c r="G3364" s="26">
        <v>15</v>
      </c>
    </row>
    <row r="3365" spans="1:7" ht="28.5" x14ac:dyDescent="0.2">
      <c r="A3365" s="46" t="s">
        <v>16975</v>
      </c>
      <c r="B3365" s="47" t="s">
        <v>16976</v>
      </c>
      <c r="C3365" s="48" t="s">
        <v>19</v>
      </c>
      <c r="D3365" s="49">
        <v>87.37</v>
      </c>
      <c r="E3365" s="49">
        <v>25.12</v>
      </c>
      <c r="F3365" s="49">
        <v>112.49</v>
      </c>
      <c r="G3365" s="26">
        <v>15</v>
      </c>
    </row>
    <row r="3366" spans="1:7" ht="28.5" x14ac:dyDescent="0.2">
      <c r="A3366" s="46" t="s">
        <v>16977</v>
      </c>
      <c r="B3366" s="47" t="s">
        <v>16978</v>
      </c>
      <c r="C3366" s="48" t="s">
        <v>19</v>
      </c>
      <c r="D3366" s="49">
        <v>136.72999999999999</v>
      </c>
      <c r="E3366" s="49">
        <v>25.12</v>
      </c>
      <c r="F3366" s="49">
        <v>161.85</v>
      </c>
      <c r="G3366" s="26">
        <v>15</v>
      </c>
    </row>
    <row r="3367" spans="1:7" ht="28.5" x14ac:dyDescent="0.2">
      <c r="A3367" s="46" t="s">
        <v>16979</v>
      </c>
      <c r="B3367" s="47" t="s">
        <v>16980</v>
      </c>
      <c r="C3367" s="48" t="s">
        <v>19</v>
      </c>
      <c r="D3367" s="49">
        <v>171.63</v>
      </c>
      <c r="E3367" s="49">
        <v>25.12</v>
      </c>
      <c r="F3367" s="49">
        <v>196.75</v>
      </c>
      <c r="G3367" s="26">
        <v>15</v>
      </c>
    </row>
    <row r="3368" spans="1:7" ht="28.5" x14ac:dyDescent="0.2">
      <c r="A3368" s="46" t="s">
        <v>16981</v>
      </c>
      <c r="B3368" s="47" t="s">
        <v>16982</v>
      </c>
      <c r="C3368" s="48" t="s">
        <v>19</v>
      </c>
      <c r="D3368" s="49">
        <v>59.53</v>
      </c>
      <c r="E3368" s="49">
        <v>25.12</v>
      </c>
      <c r="F3368" s="49">
        <v>84.65</v>
      </c>
      <c r="G3368" s="26">
        <v>15</v>
      </c>
    </row>
    <row r="3369" spans="1:7" ht="28.5" x14ac:dyDescent="0.2">
      <c r="A3369" s="46" t="s">
        <v>16983</v>
      </c>
      <c r="B3369" s="47" t="s">
        <v>16984</v>
      </c>
      <c r="C3369" s="48" t="s">
        <v>19</v>
      </c>
      <c r="D3369" s="49">
        <v>46.54</v>
      </c>
      <c r="E3369" s="49">
        <v>25.12</v>
      </c>
      <c r="F3369" s="49">
        <v>71.66</v>
      </c>
      <c r="G3369" s="26">
        <v>15</v>
      </c>
    </row>
    <row r="3370" spans="1:7" ht="28.5" x14ac:dyDescent="0.2">
      <c r="A3370" s="46" t="s">
        <v>16985</v>
      </c>
      <c r="B3370" s="47" t="s">
        <v>16986</v>
      </c>
      <c r="C3370" s="48" t="s">
        <v>19</v>
      </c>
      <c r="D3370" s="49">
        <v>87.53</v>
      </c>
      <c r="E3370" s="49">
        <v>25.12</v>
      </c>
      <c r="F3370" s="49">
        <v>112.65</v>
      </c>
      <c r="G3370" s="26">
        <v>15</v>
      </c>
    </row>
    <row r="3371" spans="1:7" ht="28.5" x14ac:dyDescent="0.2">
      <c r="A3371" s="46" t="s">
        <v>16987</v>
      </c>
      <c r="B3371" s="47" t="s">
        <v>16988</v>
      </c>
      <c r="C3371" s="48" t="s">
        <v>19</v>
      </c>
      <c r="D3371" s="49">
        <v>93.99</v>
      </c>
      <c r="E3371" s="49">
        <v>25.12</v>
      </c>
      <c r="F3371" s="49">
        <v>119.11</v>
      </c>
      <c r="G3371" s="26">
        <v>15</v>
      </c>
    </row>
    <row r="3372" spans="1:7" ht="28.5" x14ac:dyDescent="0.2">
      <c r="A3372" s="46" t="s">
        <v>16989</v>
      </c>
      <c r="B3372" s="47" t="s">
        <v>16990</v>
      </c>
      <c r="C3372" s="48"/>
      <c r="D3372" s="49"/>
      <c r="E3372" s="49"/>
      <c r="F3372" s="49"/>
    </row>
    <row r="3373" spans="1:7" ht="28.5" x14ac:dyDescent="0.2">
      <c r="A3373" s="46" t="s">
        <v>16991</v>
      </c>
      <c r="B3373" s="47" t="s">
        <v>16992</v>
      </c>
      <c r="C3373" s="48" t="s">
        <v>19</v>
      </c>
      <c r="D3373" s="49">
        <v>344.4</v>
      </c>
      <c r="E3373" s="49">
        <v>83.75</v>
      </c>
      <c r="F3373" s="49">
        <v>428.15</v>
      </c>
      <c r="G3373" s="26">
        <v>15</v>
      </c>
    </row>
    <row r="3374" spans="1:7" x14ac:dyDescent="0.2">
      <c r="A3374" s="46" t="s">
        <v>16993</v>
      </c>
      <c r="B3374" s="47" t="s">
        <v>16994</v>
      </c>
      <c r="C3374" s="48" t="s">
        <v>19</v>
      </c>
      <c r="D3374" s="49">
        <v>244.07</v>
      </c>
      <c r="E3374" s="49">
        <v>83.75</v>
      </c>
      <c r="F3374" s="49">
        <v>327.82</v>
      </c>
      <c r="G3374" s="26">
        <v>15</v>
      </c>
    </row>
    <row r="3375" spans="1:7" x14ac:dyDescent="0.2">
      <c r="A3375" s="46" t="s">
        <v>16995</v>
      </c>
      <c r="B3375" s="47" t="s">
        <v>16996</v>
      </c>
      <c r="C3375" s="48" t="s">
        <v>19</v>
      </c>
      <c r="D3375" s="49">
        <v>294.88</v>
      </c>
      <c r="E3375" s="49">
        <v>83.75</v>
      </c>
      <c r="F3375" s="49">
        <v>378.63</v>
      </c>
      <c r="G3375" s="26">
        <v>15</v>
      </c>
    </row>
    <row r="3376" spans="1:7" x14ac:dyDescent="0.2">
      <c r="A3376" s="46" t="s">
        <v>16997</v>
      </c>
      <c r="B3376" s="47" t="s">
        <v>16998</v>
      </c>
      <c r="C3376" s="48" t="s">
        <v>19</v>
      </c>
      <c r="D3376" s="49">
        <v>463.98</v>
      </c>
      <c r="E3376" s="49">
        <v>83.75</v>
      </c>
      <c r="F3376" s="49">
        <v>547.73</v>
      </c>
      <c r="G3376" s="26">
        <v>15</v>
      </c>
    </row>
    <row r="3377" spans="1:7" ht="28.5" x14ac:dyDescent="0.2">
      <c r="A3377" s="46" t="s">
        <v>16999</v>
      </c>
      <c r="B3377" s="47" t="s">
        <v>17000</v>
      </c>
      <c r="C3377" s="48" t="s">
        <v>19</v>
      </c>
      <c r="D3377" s="49">
        <v>1878.98</v>
      </c>
      <c r="E3377" s="49">
        <v>83.75</v>
      </c>
      <c r="F3377" s="49">
        <v>1962.73</v>
      </c>
      <c r="G3377" s="26">
        <v>15</v>
      </c>
    </row>
    <row r="3378" spans="1:7" x14ac:dyDescent="0.2">
      <c r="A3378" s="46" t="s">
        <v>17001</v>
      </c>
      <c r="B3378" s="47" t="s">
        <v>17002</v>
      </c>
      <c r="C3378" s="48" t="s">
        <v>19</v>
      </c>
      <c r="D3378" s="49">
        <v>562.78</v>
      </c>
      <c r="E3378" s="49">
        <v>33.5</v>
      </c>
      <c r="F3378" s="49">
        <v>596.28</v>
      </c>
      <c r="G3378" s="26">
        <v>15</v>
      </c>
    </row>
    <row r="3379" spans="1:7" x14ac:dyDescent="0.2">
      <c r="A3379" s="46" t="s">
        <v>17003</v>
      </c>
      <c r="B3379" s="47" t="s">
        <v>17004</v>
      </c>
      <c r="C3379" s="48" t="s">
        <v>19</v>
      </c>
      <c r="D3379" s="49">
        <v>466.74</v>
      </c>
      <c r="E3379" s="49">
        <v>33.5</v>
      </c>
      <c r="F3379" s="49">
        <v>500.24</v>
      </c>
      <c r="G3379" s="26">
        <v>15</v>
      </c>
    </row>
    <row r="3380" spans="1:7" x14ac:dyDescent="0.2">
      <c r="A3380" s="46" t="s">
        <v>17005</v>
      </c>
      <c r="B3380" s="47" t="s">
        <v>17006</v>
      </c>
      <c r="C3380" s="48" t="s">
        <v>19</v>
      </c>
      <c r="D3380" s="49">
        <v>1083.1500000000001</v>
      </c>
      <c r="E3380" s="49">
        <v>83.75</v>
      </c>
      <c r="F3380" s="49">
        <v>1166.9000000000001</v>
      </c>
      <c r="G3380" s="26">
        <v>15</v>
      </c>
    </row>
    <row r="3381" spans="1:7" ht="28.5" x14ac:dyDescent="0.2">
      <c r="A3381" s="46" t="s">
        <v>17007</v>
      </c>
      <c r="B3381" s="47" t="s">
        <v>17008</v>
      </c>
      <c r="C3381" s="48" t="s">
        <v>19</v>
      </c>
      <c r="D3381" s="49">
        <v>654.75</v>
      </c>
      <c r="E3381" s="49">
        <v>25.12</v>
      </c>
      <c r="F3381" s="49">
        <v>679.87</v>
      </c>
      <c r="G3381" s="26">
        <v>15</v>
      </c>
    </row>
    <row r="3382" spans="1:7" ht="28.5" x14ac:dyDescent="0.2">
      <c r="A3382" s="46" t="s">
        <v>17009</v>
      </c>
      <c r="B3382" s="47" t="s">
        <v>17010</v>
      </c>
      <c r="C3382" s="48" t="s">
        <v>19</v>
      </c>
      <c r="D3382" s="49">
        <v>386.82</v>
      </c>
      <c r="E3382" s="49">
        <v>83.75</v>
      </c>
      <c r="F3382" s="49">
        <v>470.57</v>
      </c>
      <c r="G3382" s="26">
        <v>15</v>
      </c>
    </row>
    <row r="3383" spans="1:7" x14ac:dyDescent="0.2">
      <c r="A3383" s="46" t="s">
        <v>17011</v>
      </c>
      <c r="B3383" s="47" t="s">
        <v>17012</v>
      </c>
      <c r="C3383" s="48"/>
      <c r="D3383" s="49"/>
      <c r="E3383" s="49"/>
      <c r="F3383" s="49"/>
    </row>
    <row r="3384" spans="1:7" x14ac:dyDescent="0.2">
      <c r="A3384" s="46" t="s">
        <v>17013</v>
      </c>
      <c r="B3384" s="47" t="s">
        <v>17014</v>
      </c>
      <c r="C3384" s="48" t="s">
        <v>19</v>
      </c>
      <c r="D3384" s="49">
        <v>115</v>
      </c>
      <c r="E3384" s="49">
        <v>25.12</v>
      </c>
      <c r="F3384" s="49">
        <v>140.12</v>
      </c>
      <c r="G3384" s="26">
        <v>15</v>
      </c>
    </row>
    <row r="3385" spans="1:7" x14ac:dyDescent="0.2">
      <c r="A3385" s="46" t="s">
        <v>17015</v>
      </c>
      <c r="B3385" s="47" t="s">
        <v>17016</v>
      </c>
      <c r="C3385" s="48" t="s">
        <v>19</v>
      </c>
      <c r="D3385" s="49">
        <v>143.94999999999999</v>
      </c>
      <c r="E3385" s="49">
        <v>25.12</v>
      </c>
      <c r="F3385" s="49">
        <v>169.07</v>
      </c>
      <c r="G3385" s="26">
        <v>15</v>
      </c>
    </row>
    <row r="3386" spans="1:7" x14ac:dyDescent="0.2">
      <c r="A3386" s="46" t="s">
        <v>17017</v>
      </c>
      <c r="B3386" s="47" t="s">
        <v>17018</v>
      </c>
      <c r="C3386" s="48" t="s">
        <v>19</v>
      </c>
      <c r="D3386" s="49">
        <v>200.07</v>
      </c>
      <c r="E3386" s="49">
        <v>25.12</v>
      </c>
      <c r="F3386" s="49">
        <v>225.19</v>
      </c>
      <c r="G3386" s="26">
        <v>15</v>
      </c>
    </row>
    <row r="3387" spans="1:7" x14ac:dyDescent="0.2">
      <c r="A3387" s="46" t="s">
        <v>17019</v>
      </c>
      <c r="B3387" s="47" t="s">
        <v>17020</v>
      </c>
      <c r="C3387" s="48" t="s">
        <v>19</v>
      </c>
      <c r="D3387" s="49">
        <v>236.46</v>
      </c>
      <c r="E3387" s="49">
        <v>25.12</v>
      </c>
      <c r="F3387" s="49">
        <v>261.58</v>
      </c>
      <c r="G3387" s="26">
        <v>15</v>
      </c>
    </row>
    <row r="3388" spans="1:7" x14ac:dyDescent="0.2">
      <c r="A3388" s="46" t="s">
        <v>17021</v>
      </c>
      <c r="B3388" s="47" t="s">
        <v>17022</v>
      </c>
      <c r="C3388" s="48" t="s">
        <v>19</v>
      </c>
      <c r="D3388" s="49">
        <v>350.33</v>
      </c>
      <c r="E3388" s="49">
        <v>25.12</v>
      </c>
      <c r="F3388" s="49">
        <v>375.45</v>
      </c>
      <c r="G3388" s="26">
        <v>15</v>
      </c>
    </row>
    <row r="3389" spans="1:7" x14ac:dyDescent="0.2">
      <c r="A3389" s="46" t="s">
        <v>17023</v>
      </c>
      <c r="B3389" s="47" t="s">
        <v>17024</v>
      </c>
      <c r="C3389" s="48" t="s">
        <v>19</v>
      </c>
      <c r="D3389" s="49">
        <v>615.38</v>
      </c>
      <c r="E3389" s="49">
        <v>25.12</v>
      </c>
      <c r="F3389" s="49">
        <v>640.5</v>
      </c>
      <c r="G3389" s="26">
        <v>15</v>
      </c>
    </row>
    <row r="3390" spans="1:7" x14ac:dyDescent="0.2">
      <c r="A3390" s="46" t="s">
        <v>17025</v>
      </c>
      <c r="B3390" s="47" t="s">
        <v>17026</v>
      </c>
      <c r="C3390" s="48" t="s">
        <v>19</v>
      </c>
      <c r="D3390" s="49">
        <v>737.95</v>
      </c>
      <c r="E3390" s="49">
        <v>25.12</v>
      </c>
      <c r="F3390" s="49">
        <v>763.07</v>
      </c>
      <c r="G3390" s="26">
        <v>15</v>
      </c>
    </row>
    <row r="3391" spans="1:7" x14ac:dyDescent="0.2">
      <c r="A3391" s="46" t="s">
        <v>17027</v>
      </c>
      <c r="B3391" s="47" t="s">
        <v>17028</v>
      </c>
      <c r="C3391" s="48" t="s">
        <v>19</v>
      </c>
      <c r="D3391" s="49">
        <v>104.3</v>
      </c>
      <c r="E3391" s="49">
        <v>25.12</v>
      </c>
      <c r="F3391" s="49">
        <v>129.41999999999999</v>
      </c>
      <c r="G3391" s="26">
        <v>15</v>
      </c>
    </row>
    <row r="3392" spans="1:7" x14ac:dyDescent="0.2">
      <c r="A3392" s="46" t="s">
        <v>17029</v>
      </c>
      <c r="B3392" s="47" t="s">
        <v>17030</v>
      </c>
      <c r="C3392" s="48" t="s">
        <v>19</v>
      </c>
      <c r="D3392" s="49">
        <v>142.44999999999999</v>
      </c>
      <c r="E3392" s="49">
        <v>25.12</v>
      </c>
      <c r="F3392" s="49">
        <v>167.57</v>
      </c>
      <c r="G3392" s="26">
        <v>15</v>
      </c>
    </row>
    <row r="3393" spans="1:7" x14ac:dyDescent="0.2">
      <c r="A3393" s="46" t="s">
        <v>17031</v>
      </c>
      <c r="B3393" s="47" t="s">
        <v>17032</v>
      </c>
      <c r="C3393" s="48" t="s">
        <v>19</v>
      </c>
      <c r="D3393" s="49">
        <v>174.98</v>
      </c>
      <c r="E3393" s="49">
        <v>25.12</v>
      </c>
      <c r="F3393" s="49">
        <v>200.1</v>
      </c>
      <c r="G3393" s="26">
        <v>15</v>
      </c>
    </row>
    <row r="3394" spans="1:7" x14ac:dyDescent="0.2">
      <c r="A3394" s="46" t="s">
        <v>17033</v>
      </c>
      <c r="B3394" s="47" t="s">
        <v>17034</v>
      </c>
      <c r="C3394" s="48" t="s">
        <v>19</v>
      </c>
      <c r="D3394" s="49">
        <v>249</v>
      </c>
      <c r="E3394" s="49">
        <v>25.12</v>
      </c>
      <c r="F3394" s="49">
        <v>274.12</v>
      </c>
      <c r="G3394" s="26">
        <v>15</v>
      </c>
    </row>
    <row r="3395" spans="1:7" x14ac:dyDescent="0.2">
      <c r="A3395" s="46" t="s">
        <v>17035</v>
      </c>
      <c r="B3395" s="47" t="s">
        <v>17036</v>
      </c>
      <c r="C3395" s="48" t="s">
        <v>19</v>
      </c>
      <c r="D3395" s="49">
        <v>408.57</v>
      </c>
      <c r="E3395" s="49">
        <v>25.12</v>
      </c>
      <c r="F3395" s="49">
        <v>433.69</v>
      </c>
      <c r="G3395" s="26">
        <v>15</v>
      </c>
    </row>
    <row r="3396" spans="1:7" x14ac:dyDescent="0.2">
      <c r="A3396" s="46" t="s">
        <v>17037</v>
      </c>
      <c r="B3396" s="47" t="s">
        <v>17038</v>
      </c>
      <c r="C3396" s="48" t="s">
        <v>19</v>
      </c>
      <c r="D3396" s="49">
        <v>591.89</v>
      </c>
      <c r="E3396" s="49">
        <v>25.12</v>
      </c>
      <c r="F3396" s="49">
        <v>617.01</v>
      </c>
      <c r="G3396" s="26">
        <v>15</v>
      </c>
    </row>
    <row r="3397" spans="1:7" x14ac:dyDescent="0.2">
      <c r="A3397" s="46" t="s">
        <v>17039</v>
      </c>
      <c r="B3397" s="47" t="s">
        <v>17040</v>
      </c>
      <c r="C3397" s="48" t="s">
        <v>19</v>
      </c>
      <c r="D3397" s="49">
        <v>1012.76</v>
      </c>
      <c r="E3397" s="49">
        <v>33.5</v>
      </c>
      <c r="F3397" s="49">
        <v>1046.26</v>
      </c>
      <c r="G3397" s="26">
        <v>15</v>
      </c>
    </row>
    <row r="3398" spans="1:7" x14ac:dyDescent="0.2">
      <c r="A3398" s="46" t="s">
        <v>17041</v>
      </c>
      <c r="B3398" s="47" t="s">
        <v>17042</v>
      </c>
      <c r="C3398" s="48" t="s">
        <v>19</v>
      </c>
      <c r="D3398" s="49">
        <v>101.31</v>
      </c>
      <c r="E3398" s="49">
        <v>25.12</v>
      </c>
      <c r="F3398" s="49">
        <v>126.43</v>
      </c>
      <c r="G3398" s="26">
        <v>15</v>
      </c>
    </row>
    <row r="3399" spans="1:7" x14ac:dyDescent="0.2">
      <c r="A3399" s="46" t="s">
        <v>17043</v>
      </c>
      <c r="B3399" s="47" t="s">
        <v>17044</v>
      </c>
      <c r="C3399" s="48" t="s">
        <v>19</v>
      </c>
      <c r="D3399" s="49">
        <v>134.1</v>
      </c>
      <c r="E3399" s="49">
        <v>25.12</v>
      </c>
      <c r="F3399" s="49">
        <v>159.22</v>
      </c>
      <c r="G3399" s="26">
        <v>15</v>
      </c>
    </row>
    <row r="3400" spans="1:7" x14ac:dyDescent="0.2">
      <c r="A3400" s="46" t="s">
        <v>17045</v>
      </c>
      <c r="B3400" s="47" t="s">
        <v>17046</v>
      </c>
      <c r="C3400" s="48" t="s">
        <v>19</v>
      </c>
      <c r="D3400" s="49">
        <v>162.25</v>
      </c>
      <c r="E3400" s="49">
        <v>25.12</v>
      </c>
      <c r="F3400" s="49">
        <v>187.37</v>
      </c>
      <c r="G3400" s="26">
        <v>15</v>
      </c>
    </row>
    <row r="3401" spans="1:7" x14ac:dyDescent="0.2">
      <c r="A3401" s="46" t="s">
        <v>17047</v>
      </c>
      <c r="B3401" s="47" t="s">
        <v>17048</v>
      </c>
      <c r="C3401" s="48" t="s">
        <v>19</v>
      </c>
      <c r="D3401" s="49">
        <v>223</v>
      </c>
      <c r="E3401" s="49">
        <v>25.12</v>
      </c>
      <c r="F3401" s="49">
        <v>248.12</v>
      </c>
      <c r="G3401" s="26">
        <v>15</v>
      </c>
    </row>
    <row r="3402" spans="1:7" x14ac:dyDescent="0.2">
      <c r="A3402" s="46" t="s">
        <v>17049</v>
      </c>
      <c r="B3402" s="47" t="s">
        <v>17050</v>
      </c>
      <c r="C3402" s="48" t="s">
        <v>19</v>
      </c>
      <c r="D3402" s="49">
        <v>367.96</v>
      </c>
      <c r="E3402" s="49">
        <v>25.12</v>
      </c>
      <c r="F3402" s="49">
        <v>393.08</v>
      </c>
      <c r="G3402" s="26">
        <v>15</v>
      </c>
    </row>
    <row r="3403" spans="1:7" ht="42.75" x14ac:dyDescent="0.2">
      <c r="A3403" s="46" t="s">
        <v>17051</v>
      </c>
      <c r="B3403" s="47" t="s">
        <v>17052</v>
      </c>
      <c r="C3403" s="48" t="s">
        <v>19</v>
      </c>
      <c r="D3403" s="49">
        <v>8716.66</v>
      </c>
      <c r="E3403" s="49">
        <v>41.87</v>
      </c>
      <c r="F3403" s="49">
        <v>8758.5300000000007</v>
      </c>
      <c r="G3403" s="26">
        <v>15</v>
      </c>
    </row>
    <row r="3404" spans="1:7" ht="42.75" x14ac:dyDescent="0.2">
      <c r="A3404" s="46" t="s">
        <v>17053</v>
      </c>
      <c r="B3404" s="47" t="s">
        <v>17054</v>
      </c>
      <c r="C3404" s="48" t="s">
        <v>19</v>
      </c>
      <c r="D3404" s="49">
        <v>205.23</v>
      </c>
      <c r="E3404" s="49">
        <v>25.12</v>
      </c>
      <c r="F3404" s="49">
        <v>230.35</v>
      </c>
      <c r="G3404" s="26">
        <v>15</v>
      </c>
    </row>
    <row r="3405" spans="1:7" ht="28.5" x14ac:dyDescent="0.2">
      <c r="A3405" s="46" t="s">
        <v>17055</v>
      </c>
      <c r="B3405" s="47" t="s">
        <v>17056</v>
      </c>
      <c r="C3405" s="48" t="s">
        <v>19</v>
      </c>
      <c r="D3405" s="49">
        <v>560.1</v>
      </c>
      <c r="E3405" s="49">
        <v>25.12</v>
      </c>
      <c r="F3405" s="49">
        <v>585.22</v>
      </c>
      <c r="G3405" s="26">
        <v>15</v>
      </c>
    </row>
    <row r="3406" spans="1:7" x14ac:dyDescent="0.2">
      <c r="A3406" s="46" t="s">
        <v>17057</v>
      </c>
      <c r="B3406" s="47" t="s">
        <v>17058</v>
      </c>
      <c r="C3406" s="48" t="s">
        <v>19</v>
      </c>
      <c r="D3406" s="49">
        <v>528.38</v>
      </c>
      <c r="E3406" s="49">
        <v>25.12</v>
      </c>
      <c r="F3406" s="49">
        <v>553.5</v>
      </c>
      <c r="G3406" s="26">
        <v>15</v>
      </c>
    </row>
    <row r="3407" spans="1:7" x14ac:dyDescent="0.2">
      <c r="A3407" s="46" t="s">
        <v>17059</v>
      </c>
      <c r="B3407" s="47" t="s">
        <v>17060</v>
      </c>
      <c r="C3407" s="48" t="s">
        <v>19</v>
      </c>
      <c r="D3407" s="49">
        <v>1030.77</v>
      </c>
      <c r="E3407" s="49">
        <v>33.5</v>
      </c>
      <c r="F3407" s="49">
        <v>1064.27</v>
      </c>
      <c r="G3407" s="26">
        <v>15</v>
      </c>
    </row>
    <row r="3408" spans="1:7" x14ac:dyDescent="0.2">
      <c r="A3408" s="46" t="s">
        <v>17061</v>
      </c>
      <c r="B3408" s="47" t="s">
        <v>17062</v>
      </c>
      <c r="C3408" s="48" t="s">
        <v>19</v>
      </c>
      <c r="D3408" s="49">
        <v>423</v>
      </c>
      <c r="E3408" s="49">
        <v>25.12</v>
      </c>
      <c r="F3408" s="49">
        <v>448.12</v>
      </c>
      <c r="G3408" s="26">
        <v>15</v>
      </c>
    </row>
    <row r="3409" spans="1:7" ht="42.75" x14ac:dyDescent="0.2">
      <c r="A3409" s="46" t="s">
        <v>17063</v>
      </c>
      <c r="B3409" s="47" t="s">
        <v>17064</v>
      </c>
      <c r="C3409" s="48" t="s">
        <v>19</v>
      </c>
      <c r="D3409" s="49">
        <v>165.69</v>
      </c>
      <c r="E3409" s="49">
        <v>13.96</v>
      </c>
      <c r="F3409" s="49">
        <v>179.65</v>
      </c>
      <c r="G3409" s="26">
        <v>15</v>
      </c>
    </row>
    <row r="3410" spans="1:7" ht="42.75" x14ac:dyDescent="0.2">
      <c r="A3410" s="46" t="s">
        <v>17065</v>
      </c>
      <c r="B3410" s="47" t="s">
        <v>17066</v>
      </c>
      <c r="C3410" s="48" t="s">
        <v>19</v>
      </c>
      <c r="D3410" s="49">
        <v>6260.71</v>
      </c>
      <c r="E3410" s="49">
        <v>33.5</v>
      </c>
      <c r="F3410" s="49">
        <v>6294.21</v>
      </c>
      <c r="G3410" s="26">
        <v>15</v>
      </c>
    </row>
    <row r="3411" spans="1:7" ht="42.75" x14ac:dyDescent="0.2">
      <c r="A3411" s="46" t="s">
        <v>17067</v>
      </c>
      <c r="B3411" s="47" t="s">
        <v>17068</v>
      </c>
      <c r="C3411" s="48" t="s">
        <v>19</v>
      </c>
      <c r="D3411" s="49">
        <v>1648.31</v>
      </c>
      <c r="E3411" s="49">
        <v>33.5</v>
      </c>
      <c r="F3411" s="49">
        <v>1681.81</v>
      </c>
      <c r="G3411" s="26">
        <v>15</v>
      </c>
    </row>
    <row r="3412" spans="1:7" ht="42.75" x14ac:dyDescent="0.2">
      <c r="A3412" s="46" t="s">
        <v>17069</v>
      </c>
      <c r="B3412" s="47" t="s">
        <v>17070</v>
      </c>
      <c r="C3412" s="48" t="s">
        <v>19</v>
      </c>
      <c r="D3412" s="49">
        <v>441.21</v>
      </c>
      <c r="E3412" s="49">
        <v>25.12</v>
      </c>
      <c r="F3412" s="49">
        <v>466.33</v>
      </c>
      <c r="G3412" s="26">
        <v>15</v>
      </c>
    </row>
    <row r="3413" spans="1:7" ht="28.5" x14ac:dyDescent="0.2">
      <c r="A3413" s="46" t="s">
        <v>17071</v>
      </c>
      <c r="B3413" s="47" t="s">
        <v>17072</v>
      </c>
      <c r="C3413" s="48" t="s">
        <v>19</v>
      </c>
      <c r="D3413" s="49">
        <v>215.83</v>
      </c>
      <c r="E3413" s="49">
        <v>25.12</v>
      </c>
      <c r="F3413" s="49">
        <v>240.95</v>
      </c>
      <c r="G3413" s="26">
        <v>15</v>
      </c>
    </row>
    <row r="3414" spans="1:7" ht="28.5" x14ac:dyDescent="0.2">
      <c r="A3414" s="46" t="s">
        <v>17073</v>
      </c>
      <c r="B3414" s="47" t="s">
        <v>17074</v>
      </c>
      <c r="C3414" s="48" t="s">
        <v>19</v>
      </c>
      <c r="D3414" s="49">
        <v>309.60000000000002</v>
      </c>
      <c r="E3414" s="49">
        <v>25.12</v>
      </c>
      <c r="F3414" s="49">
        <v>334.72</v>
      </c>
      <c r="G3414" s="26">
        <v>15</v>
      </c>
    </row>
    <row r="3415" spans="1:7" ht="28.5" x14ac:dyDescent="0.2">
      <c r="A3415" s="46" t="s">
        <v>17075</v>
      </c>
      <c r="B3415" s="47" t="s">
        <v>17076</v>
      </c>
      <c r="C3415" s="48" t="s">
        <v>19</v>
      </c>
      <c r="D3415" s="49">
        <v>604.1</v>
      </c>
      <c r="E3415" s="49">
        <v>25.12</v>
      </c>
      <c r="F3415" s="49">
        <v>629.22</v>
      </c>
      <c r="G3415" s="26">
        <v>15</v>
      </c>
    </row>
    <row r="3416" spans="1:7" ht="28.5" x14ac:dyDescent="0.2">
      <c r="A3416" s="46" t="s">
        <v>17077</v>
      </c>
      <c r="B3416" s="47" t="s">
        <v>17078</v>
      </c>
      <c r="C3416" s="48" t="s">
        <v>19</v>
      </c>
      <c r="D3416" s="49">
        <v>835.59</v>
      </c>
      <c r="E3416" s="49">
        <v>25.12</v>
      </c>
      <c r="F3416" s="49">
        <v>860.71</v>
      </c>
      <c r="G3416" s="26">
        <v>15</v>
      </c>
    </row>
    <row r="3417" spans="1:7" ht="28.5" x14ac:dyDescent="0.2">
      <c r="A3417" s="46" t="s">
        <v>17079</v>
      </c>
      <c r="B3417" s="47" t="s">
        <v>17080</v>
      </c>
      <c r="C3417" s="48" t="s">
        <v>19</v>
      </c>
      <c r="D3417" s="49">
        <v>1317.64</v>
      </c>
      <c r="E3417" s="49">
        <v>25.12</v>
      </c>
      <c r="F3417" s="49">
        <v>1342.76</v>
      </c>
      <c r="G3417" s="26">
        <v>15</v>
      </c>
    </row>
    <row r="3418" spans="1:7" ht="28.5" x14ac:dyDescent="0.2">
      <c r="A3418" s="46" t="s">
        <v>17081</v>
      </c>
      <c r="B3418" s="47" t="s">
        <v>17082</v>
      </c>
      <c r="C3418" s="48" t="s">
        <v>19</v>
      </c>
      <c r="D3418" s="49">
        <v>2403.41</v>
      </c>
      <c r="E3418" s="49">
        <v>33.5</v>
      </c>
      <c r="F3418" s="49">
        <v>2436.91</v>
      </c>
      <c r="G3418" s="26">
        <v>15</v>
      </c>
    </row>
    <row r="3419" spans="1:7" ht="28.5" x14ac:dyDescent="0.2">
      <c r="A3419" s="46" t="s">
        <v>17083</v>
      </c>
      <c r="B3419" s="47" t="s">
        <v>17084</v>
      </c>
      <c r="C3419" s="48" t="s">
        <v>19</v>
      </c>
      <c r="D3419" s="49">
        <v>6922.47</v>
      </c>
      <c r="E3419" s="49">
        <v>33.5</v>
      </c>
      <c r="F3419" s="49">
        <v>6955.97</v>
      </c>
      <c r="G3419" s="26">
        <v>15</v>
      </c>
    </row>
    <row r="3420" spans="1:7" ht="42.75" x14ac:dyDescent="0.2">
      <c r="A3420" s="46" t="s">
        <v>17085</v>
      </c>
      <c r="B3420" s="47" t="s">
        <v>17086</v>
      </c>
      <c r="C3420" s="48" t="s">
        <v>19</v>
      </c>
      <c r="D3420" s="49">
        <v>77.22</v>
      </c>
      <c r="E3420" s="49">
        <v>16.75</v>
      </c>
      <c r="F3420" s="49">
        <v>93.97</v>
      </c>
      <c r="G3420" s="26">
        <v>15</v>
      </c>
    </row>
    <row r="3421" spans="1:7" ht="42.75" x14ac:dyDescent="0.2">
      <c r="A3421" s="46" t="s">
        <v>17087</v>
      </c>
      <c r="B3421" s="47" t="s">
        <v>17088</v>
      </c>
      <c r="C3421" s="48" t="s">
        <v>19</v>
      </c>
      <c r="D3421" s="49">
        <v>96.86</v>
      </c>
      <c r="E3421" s="49">
        <v>25.12</v>
      </c>
      <c r="F3421" s="49">
        <v>121.98</v>
      </c>
      <c r="G3421" s="26">
        <v>15</v>
      </c>
    </row>
    <row r="3422" spans="1:7" ht="42.75" x14ac:dyDescent="0.2">
      <c r="A3422" s="46" t="s">
        <v>17089</v>
      </c>
      <c r="B3422" s="47" t="s">
        <v>17090</v>
      </c>
      <c r="C3422" s="48" t="s">
        <v>19</v>
      </c>
      <c r="D3422" s="49">
        <v>119.05</v>
      </c>
      <c r="E3422" s="49">
        <v>22.33</v>
      </c>
      <c r="F3422" s="49">
        <v>141.38</v>
      </c>
      <c r="G3422" s="26">
        <v>15</v>
      </c>
    </row>
    <row r="3423" spans="1:7" ht="42.75" x14ac:dyDescent="0.2">
      <c r="A3423" s="46" t="s">
        <v>17091</v>
      </c>
      <c r="B3423" s="47" t="s">
        <v>17092</v>
      </c>
      <c r="C3423" s="48" t="s">
        <v>19</v>
      </c>
      <c r="D3423" s="49">
        <v>129.18</v>
      </c>
      <c r="E3423" s="49">
        <v>25.12</v>
      </c>
      <c r="F3423" s="49">
        <v>154.30000000000001</v>
      </c>
      <c r="G3423" s="26">
        <v>15</v>
      </c>
    </row>
    <row r="3424" spans="1:7" ht="42.75" x14ac:dyDescent="0.2">
      <c r="A3424" s="46" t="s">
        <v>17093</v>
      </c>
      <c r="B3424" s="47" t="s">
        <v>17094</v>
      </c>
      <c r="C3424" s="48" t="s">
        <v>19</v>
      </c>
      <c r="D3424" s="49">
        <v>510.16</v>
      </c>
      <c r="E3424" s="49">
        <v>25.12</v>
      </c>
      <c r="F3424" s="49">
        <v>535.28</v>
      </c>
      <c r="G3424" s="26">
        <v>15</v>
      </c>
    </row>
    <row r="3425" spans="1:7" ht="42.75" x14ac:dyDescent="0.2">
      <c r="A3425" s="46" t="s">
        <v>17095</v>
      </c>
      <c r="B3425" s="47" t="s">
        <v>17096</v>
      </c>
      <c r="C3425" s="48" t="s">
        <v>19</v>
      </c>
      <c r="D3425" s="49">
        <v>710.51</v>
      </c>
      <c r="E3425" s="49">
        <v>25.12</v>
      </c>
      <c r="F3425" s="49">
        <v>735.63</v>
      </c>
      <c r="G3425" s="26">
        <v>15</v>
      </c>
    </row>
    <row r="3426" spans="1:7" ht="42.75" x14ac:dyDescent="0.2">
      <c r="A3426" s="46" t="s">
        <v>17097</v>
      </c>
      <c r="B3426" s="47" t="s">
        <v>17098</v>
      </c>
      <c r="C3426" s="48" t="s">
        <v>19</v>
      </c>
      <c r="D3426" s="49">
        <v>6144.46</v>
      </c>
      <c r="E3426" s="49">
        <v>111.66</v>
      </c>
      <c r="F3426" s="49">
        <v>6256.12</v>
      </c>
      <c r="G3426" s="26">
        <v>15</v>
      </c>
    </row>
    <row r="3427" spans="1:7" ht="42.75" x14ac:dyDescent="0.2">
      <c r="A3427" s="46" t="s">
        <v>17099</v>
      </c>
      <c r="B3427" s="47" t="s">
        <v>17100</v>
      </c>
      <c r="C3427" s="48" t="s">
        <v>19</v>
      </c>
      <c r="D3427" s="49">
        <v>7314.04</v>
      </c>
      <c r="E3427" s="49">
        <v>111.66</v>
      </c>
      <c r="F3427" s="49">
        <v>7425.7</v>
      </c>
      <c r="G3427" s="26">
        <v>15</v>
      </c>
    </row>
    <row r="3428" spans="1:7" x14ac:dyDescent="0.2">
      <c r="A3428" s="46" t="s">
        <v>17101</v>
      </c>
      <c r="B3428" s="47" t="s">
        <v>17102</v>
      </c>
      <c r="C3428" s="48" t="s">
        <v>19</v>
      </c>
      <c r="D3428" s="49">
        <v>539.85</v>
      </c>
      <c r="E3428" s="49">
        <v>55.83</v>
      </c>
      <c r="F3428" s="49">
        <v>595.67999999999995</v>
      </c>
      <c r="G3428" s="26">
        <v>15</v>
      </c>
    </row>
    <row r="3429" spans="1:7" x14ac:dyDescent="0.2">
      <c r="A3429" s="46" t="s">
        <v>17103</v>
      </c>
      <c r="B3429" s="47" t="s">
        <v>17104</v>
      </c>
      <c r="C3429" s="48"/>
      <c r="D3429" s="49"/>
      <c r="E3429" s="49"/>
      <c r="F3429" s="49"/>
    </row>
    <row r="3430" spans="1:7" ht="28.5" x14ac:dyDescent="0.2">
      <c r="A3430" s="46" t="s">
        <v>17105</v>
      </c>
      <c r="B3430" s="47" t="s">
        <v>17106</v>
      </c>
      <c r="C3430" s="48" t="s">
        <v>19</v>
      </c>
      <c r="D3430" s="49">
        <v>1420.86</v>
      </c>
      <c r="E3430" s="49">
        <v>69.790000000000006</v>
      </c>
      <c r="F3430" s="49">
        <v>1490.65</v>
      </c>
      <c r="G3430" s="26">
        <v>15</v>
      </c>
    </row>
    <row r="3431" spans="1:7" ht="28.5" x14ac:dyDescent="0.2">
      <c r="A3431" s="46" t="s">
        <v>17107</v>
      </c>
      <c r="B3431" s="47" t="s">
        <v>17108</v>
      </c>
      <c r="C3431" s="48" t="s">
        <v>19</v>
      </c>
      <c r="D3431" s="49">
        <v>2325.6799999999998</v>
      </c>
      <c r="E3431" s="49">
        <v>195.41</v>
      </c>
      <c r="F3431" s="49">
        <v>2521.09</v>
      </c>
      <c r="G3431" s="26">
        <v>15</v>
      </c>
    </row>
    <row r="3432" spans="1:7" ht="28.5" x14ac:dyDescent="0.2">
      <c r="A3432" s="46" t="s">
        <v>17109</v>
      </c>
      <c r="B3432" s="47" t="s">
        <v>17110</v>
      </c>
      <c r="C3432" s="48" t="s">
        <v>19</v>
      </c>
      <c r="D3432" s="49">
        <v>1402.38</v>
      </c>
      <c r="E3432" s="49">
        <v>195.41</v>
      </c>
      <c r="F3432" s="49">
        <v>1597.79</v>
      </c>
      <c r="G3432" s="26">
        <v>15</v>
      </c>
    </row>
    <row r="3433" spans="1:7" ht="28.5" x14ac:dyDescent="0.2">
      <c r="A3433" s="46" t="s">
        <v>17111</v>
      </c>
      <c r="B3433" s="47" t="s">
        <v>17112</v>
      </c>
      <c r="C3433" s="48" t="s">
        <v>19</v>
      </c>
      <c r="D3433" s="49">
        <v>3702.42</v>
      </c>
      <c r="E3433" s="49">
        <v>195.41</v>
      </c>
      <c r="F3433" s="49">
        <v>3897.83</v>
      </c>
      <c r="G3433" s="26">
        <v>15</v>
      </c>
    </row>
    <row r="3434" spans="1:7" ht="28.5" x14ac:dyDescent="0.2">
      <c r="A3434" s="46" t="s">
        <v>17113</v>
      </c>
      <c r="B3434" s="47" t="s">
        <v>17114</v>
      </c>
      <c r="C3434" s="48" t="s">
        <v>19</v>
      </c>
      <c r="D3434" s="49">
        <v>1733.04</v>
      </c>
      <c r="E3434" s="49">
        <v>111.66</v>
      </c>
      <c r="F3434" s="49">
        <v>1844.7</v>
      </c>
      <c r="G3434" s="26">
        <v>15</v>
      </c>
    </row>
    <row r="3435" spans="1:7" ht="28.5" x14ac:dyDescent="0.2">
      <c r="A3435" s="46" t="s">
        <v>17115</v>
      </c>
      <c r="B3435" s="47" t="s">
        <v>17116</v>
      </c>
      <c r="C3435" s="48" t="s">
        <v>19</v>
      </c>
      <c r="D3435" s="49">
        <v>2961.06</v>
      </c>
      <c r="E3435" s="49">
        <v>111.66</v>
      </c>
      <c r="F3435" s="49">
        <v>3072.72</v>
      </c>
      <c r="G3435" s="26">
        <v>15</v>
      </c>
    </row>
    <row r="3436" spans="1:7" ht="28.5" x14ac:dyDescent="0.2">
      <c r="A3436" s="46" t="s">
        <v>17117</v>
      </c>
      <c r="B3436" s="47" t="s">
        <v>17118</v>
      </c>
      <c r="C3436" s="48" t="s">
        <v>19</v>
      </c>
      <c r="D3436" s="49">
        <v>990.96</v>
      </c>
      <c r="E3436" s="49">
        <v>111.66</v>
      </c>
      <c r="F3436" s="49">
        <v>1102.6199999999999</v>
      </c>
      <c r="G3436" s="26">
        <v>15</v>
      </c>
    </row>
    <row r="3437" spans="1:7" ht="28.5" x14ac:dyDescent="0.2">
      <c r="A3437" s="46" t="s">
        <v>17119</v>
      </c>
      <c r="B3437" s="47" t="s">
        <v>17120</v>
      </c>
      <c r="C3437" s="48" t="s">
        <v>19</v>
      </c>
      <c r="D3437" s="49">
        <v>852.37</v>
      </c>
      <c r="E3437" s="49">
        <v>111.66</v>
      </c>
      <c r="F3437" s="49">
        <v>964.03</v>
      </c>
      <c r="G3437" s="26">
        <v>15</v>
      </c>
    </row>
    <row r="3438" spans="1:7" ht="28.5" x14ac:dyDescent="0.2">
      <c r="A3438" s="46" t="s">
        <v>17121</v>
      </c>
      <c r="B3438" s="47" t="s">
        <v>17122</v>
      </c>
      <c r="C3438" s="48" t="s">
        <v>19</v>
      </c>
      <c r="D3438" s="49">
        <v>6721.72</v>
      </c>
      <c r="E3438" s="49">
        <v>69.790000000000006</v>
      </c>
      <c r="F3438" s="49">
        <v>6791.51</v>
      </c>
      <c r="G3438" s="26">
        <v>15</v>
      </c>
    </row>
    <row r="3439" spans="1:7" ht="28.5" x14ac:dyDescent="0.2">
      <c r="A3439" s="46" t="s">
        <v>17123</v>
      </c>
      <c r="B3439" s="47" t="s">
        <v>17124</v>
      </c>
      <c r="C3439" s="48" t="s">
        <v>19</v>
      </c>
      <c r="D3439" s="49">
        <v>3367.7</v>
      </c>
      <c r="E3439" s="49">
        <v>33.5</v>
      </c>
      <c r="F3439" s="49">
        <v>3401.2</v>
      </c>
      <c r="G3439" s="26">
        <v>15</v>
      </c>
    </row>
    <row r="3440" spans="1:7" x14ac:dyDescent="0.2">
      <c r="A3440" s="46" t="s">
        <v>17125</v>
      </c>
      <c r="B3440" s="47" t="s">
        <v>17126</v>
      </c>
      <c r="C3440" s="48" t="s">
        <v>19</v>
      </c>
      <c r="D3440" s="49">
        <v>1053.46</v>
      </c>
      <c r="E3440" s="49">
        <v>111.66</v>
      </c>
      <c r="F3440" s="49">
        <v>1165.1199999999999</v>
      </c>
      <c r="G3440" s="26">
        <v>15</v>
      </c>
    </row>
    <row r="3441" spans="1:7" ht="28.5" x14ac:dyDescent="0.2">
      <c r="A3441" s="46" t="s">
        <v>17127</v>
      </c>
      <c r="B3441" s="47" t="s">
        <v>17128</v>
      </c>
      <c r="C3441" s="48" t="s">
        <v>19</v>
      </c>
      <c r="D3441" s="49">
        <v>907.63</v>
      </c>
      <c r="E3441" s="49">
        <v>41.87</v>
      </c>
      <c r="F3441" s="49">
        <v>949.5</v>
      </c>
      <c r="G3441" s="26">
        <v>15</v>
      </c>
    </row>
    <row r="3442" spans="1:7" ht="28.5" x14ac:dyDescent="0.2">
      <c r="A3442" s="46" t="s">
        <v>17129</v>
      </c>
      <c r="B3442" s="47" t="s">
        <v>17130</v>
      </c>
      <c r="C3442" s="48" t="s">
        <v>19</v>
      </c>
      <c r="D3442" s="49">
        <v>6587.74</v>
      </c>
      <c r="E3442" s="49">
        <v>167.49</v>
      </c>
      <c r="F3442" s="49">
        <v>6755.23</v>
      </c>
      <c r="G3442" s="26">
        <v>15</v>
      </c>
    </row>
    <row r="3443" spans="1:7" ht="28.5" x14ac:dyDescent="0.2">
      <c r="A3443" s="46" t="s">
        <v>17131</v>
      </c>
      <c r="B3443" s="47" t="s">
        <v>17132</v>
      </c>
      <c r="C3443" s="48" t="s">
        <v>19</v>
      </c>
      <c r="D3443" s="49">
        <v>2226.7399999999998</v>
      </c>
      <c r="E3443" s="49">
        <v>111.66</v>
      </c>
      <c r="F3443" s="49">
        <v>2338.4</v>
      </c>
      <c r="G3443" s="26">
        <v>15</v>
      </c>
    </row>
    <row r="3444" spans="1:7" ht="28.5" x14ac:dyDescent="0.2">
      <c r="A3444" s="46" t="s">
        <v>17133</v>
      </c>
      <c r="B3444" s="47" t="s">
        <v>17134</v>
      </c>
      <c r="C3444" s="48" t="s">
        <v>19</v>
      </c>
      <c r="D3444" s="49">
        <v>3457.16</v>
      </c>
      <c r="E3444" s="49">
        <v>111.66</v>
      </c>
      <c r="F3444" s="49">
        <v>3568.82</v>
      </c>
      <c r="G3444" s="26">
        <v>15</v>
      </c>
    </row>
    <row r="3445" spans="1:7" ht="28.5" x14ac:dyDescent="0.2">
      <c r="A3445" s="46" t="s">
        <v>17135</v>
      </c>
      <c r="B3445" s="47" t="s">
        <v>17136</v>
      </c>
      <c r="C3445" s="48" t="s">
        <v>19</v>
      </c>
      <c r="D3445" s="49">
        <v>2325.27</v>
      </c>
      <c r="E3445" s="49">
        <v>111.66</v>
      </c>
      <c r="F3445" s="49">
        <v>2436.9299999999998</v>
      </c>
      <c r="G3445" s="26">
        <v>15</v>
      </c>
    </row>
    <row r="3446" spans="1:7" x14ac:dyDescent="0.2">
      <c r="A3446" s="46" t="s">
        <v>17137</v>
      </c>
      <c r="B3446" s="47" t="s">
        <v>17138</v>
      </c>
      <c r="C3446" s="48"/>
      <c r="D3446" s="49"/>
      <c r="E3446" s="49"/>
      <c r="F3446" s="49"/>
    </row>
    <row r="3447" spans="1:7" ht="42.75" x14ac:dyDescent="0.2">
      <c r="A3447" s="46" t="s">
        <v>17139</v>
      </c>
      <c r="B3447" s="47" t="s">
        <v>17140</v>
      </c>
      <c r="C3447" s="48" t="s">
        <v>19</v>
      </c>
      <c r="D3447" s="49">
        <v>94.66</v>
      </c>
      <c r="E3447" s="49">
        <v>25.12</v>
      </c>
      <c r="F3447" s="49">
        <v>119.78</v>
      </c>
      <c r="G3447" s="26">
        <v>15</v>
      </c>
    </row>
    <row r="3448" spans="1:7" ht="42.75" x14ac:dyDescent="0.2">
      <c r="A3448" s="46" t="s">
        <v>17141</v>
      </c>
      <c r="B3448" s="47" t="s">
        <v>17142</v>
      </c>
      <c r="C3448" s="48" t="s">
        <v>19</v>
      </c>
      <c r="D3448" s="49">
        <v>128.84</v>
      </c>
      <c r="E3448" s="49">
        <v>33.5</v>
      </c>
      <c r="F3448" s="49">
        <v>162.34</v>
      </c>
      <c r="G3448" s="26">
        <v>15</v>
      </c>
    </row>
    <row r="3449" spans="1:7" ht="42.75" x14ac:dyDescent="0.2">
      <c r="A3449" s="46" t="s">
        <v>17143</v>
      </c>
      <c r="B3449" s="47" t="s">
        <v>17144</v>
      </c>
      <c r="C3449" s="48" t="s">
        <v>19</v>
      </c>
      <c r="D3449" s="49">
        <v>190.14</v>
      </c>
      <c r="E3449" s="49">
        <v>41.87</v>
      </c>
      <c r="F3449" s="49">
        <v>232.01</v>
      </c>
      <c r="G3449" s="26">
        <v>15</v>
      </c>
    </row>
    <row r="3450" spans="1:7" ht="42.75" x14ac:dyDescent="0.2">
      <c r="A3450" s="46" t="s">
        <v>17145</v>
      </c>
      <c r="B3450" s="47" t="s">
        <v>17146</v>
      </c>
      <c r="C3450" s="48" t="s">
        <v>19</v>
      </c>
      <c r="D3450" s="49">
        <v>260.56</v>
      </c>
      <c r="E3450" s="49">
        <v>44.67</v>
      </c>
      <c r="F3450" s="49">
        <v>305.23</v>
      </c>
      <c r="G3450" s="26">
        <v>15</v>
      </c>
    </row>
    <row r="3451" spans="1:7" ht="42.75" x14ac:dyDescent="0.2">
      <c r="A3451" s="46" t="s">
        <v>17147</v>
      </c>
      <c r="B3451" s="47" t="s">
        <v>17148</v>
      </c>
      <c r="C3451" s="48" t="s">
        <v>19</v>
      </c>
      <c r="D3451" s="49">
        <v>546.83000000000004</v>
      </c>
      <c r="E3451" s="49">
        <v>69.790000000000006</v>
      </c>
      <c r="F3451" s="49">
        <v>616.62</v>
      </c>
      <c r="G3451" s="26">
        <v>15</v>
      </c>
    </row>
    <row r="3452" spans="1:7" x14ac:dyDescent="0.2">
      <c r="A3452" s="46" t="s">
        <v>17149</v>
      </c>
      <c r="B3452" s="47" t="s">
        <v>17150</v>
      </c>
      <c r="C3452" s="48"/>
      <c r="D3452" s="49"/>
      <c r="E3452" s="49"/>
      <c r="F3452" s="49"/>
    </row>
    <row r="3453" spans="1:7" ht="42.75" x14ac:dyDescent="0.2">
      <c r="A3453" s="46" t="s">
        <v>17151</v>
      </c>
      <c r="B3453" s="47" t="s">
        <v>17152</v>
      </c>
      <c r="C3453" s="48" t="s">
        <v>19</v>
      </c>
      <c r="D3453" s="49">
        <v>417.39</v>
      </c>
      <c r="E3453" s="49">
        <v>33.5</v>
      </c>
      <c r="F3453" s="49">
        <v>450.89</v>
      </c>
      <c r="G3453" s="26">
        <v>15</v>
      </c>
    </row>
    <row r="3454" spans="1:7" ht="42.75" x14ac:dyDescent="0.2">
      <c r="A3454" s="46" t="s">
        <v>17153</v>
      </c>
      <c r="B3454" s="47" t="s">
        <v>17154</v>
      </c>
      <c r="C3454" s="48" t="s">
        <v>19</v>
      </c>
      <c r="D3454" s="49">
        <v>525.38</v>
      </c>
      <c r="E3454" s="49">
        <v>41.87</v>
      </c>
      <c r="F3454" s="49">
        <v>567.25</v>
      </c>
      <c r="G3454" s="26">
        <v>15</v>
      </c>
    </row>
    <row r="3455" spans="1:7" ht="42.75" x14ac:dyDescent="0.2">
      <c r="A3455" s="46" t="s">
        <v>17155</v>
      </c>
      <c r="B3455" s="47" t="s">
        <v>17156</v>
      </c>
      <c r="C3455" s="48" t="s">
        <v>19</v>
      </c>
      <c r="D3455" s="49">
        <v>1039.3900000000001</v>
      </c>
      <c r="E3455" s="49">
        <v>55.83</v>
      </c>
      <c r="F3455" s="49">
        <v>1095.22</v>
      </c>
      <c r="G3455" s="26">
        <v>15</v>
      </c>
    </row>
    <row r="3456" spans="1:7" ht="42.75" x14ac:dyDescent="0.2">
      <c r="A3456" s="46" t="s">
        <v>17157</v>
      </c>
      <c r="B3456" s="47" t="s">
        <v>17158</v>
      </c>
      <c r="C3456" s="48" t="s">
        <v>19</v>
      </c>
      <c r="D3456" s="49">
        <v>1343.31</v>
      </c>
      <c r="E3456" s="49">
        <v>69.790000000000006</v>
      </c>
      <c r="F3456" s="49">
        <v>1413.1</v>
      </c>
      <c r="G3456" s="26">
        <v>15</v>
      </c>
    </row>
    <row r="3457" spans="1:7" x14ac:dyDescent="0.2">
      <c r="A3457" s="46" t="s">
        <v>17159</v>
      </c>
      <c r="B3457" s="47" t="s">
        <v>17160</v>
      </c>
      <c r="C3457" s="48"/>
      <c r="D3457" s="49"/>
      <c r="E3457" s="49"/>
      <c r="F3457" s="49"/>
    </row>
    <row r="3458" spans="1:7" ht="42.75" x14ac:dyDescent="0.2">
      <c r="A3458" s="46" t="s">
        <v>17161</v>
      </c>
      <c r="B3458" s="47" t="s">
        <v>17162</v>
      </c>
      <c r="C3458" s="48" t="s">
        <v>19</v>
      </c>
      <c r="D3458" s="49">
        <v>596.30999999999995</v>
      </c>
      <c r="E3458" s="49">
        <v>25.12</v>
      </c>
      <c r="F3458" s="49">
        <v>621.42999999999995</v>
      </c>
      <c r="G3458" s="26">
        <v>15</v>
      </c>
    </row>
    <row r="3459" spans="1:7" x14ac:dyDescent="0.2">
      <c r="A3459" s="46" t="s">
        <v>17163</v>
      </c>
      <c r="B3459" s="47" t="s">
        <v>17164</v>
      </c>
      <c r="C3459" s="48"/>
      <c r="D3459" s="49"/>
      <c r="E3459" s="49"/>
      <c r="F3459" s="49"/>
    </row>
    <row r="3460" spans="1:7" ht="42.75" x14ac:dyDescent="0.2">
      <c r="A3460" s="46" t="s">
        <v>17165</v>
      </c>
      <c r="B3460" s="47" t="s">
        <v>17166</v>
      </c>
      <c r="C3460" s="48" t="s">
        <v>19</v>
      </c>
      <c r="D3460" s="49">
        <v>493.56</v>
      </c>
      <c r="E3460" s="49">
        <v>116.87</v>
      </c>
      <c r="F3460" s="49">
        <v>610.42999999999995</v>
      </c>
      <c r="G3460" s="26">
        <v>15</v>
      </c>
    </row>
    <row r="3461" spans="1:7" ht="28.5" x14ac:dyDescent="0.2">
      <c r="A3461" s="46" t="s">
        <v>17167</v>
      </c>
      <c r="B3461" s="47" t="s">
        <v>17168</v>
      </c>
      <c r="C3461" s="48" t="s">
        <v>19</v>
      </c>
      <c r="D3461" s="49">
        <v>204.04</v>
      </c>
      <c r="E3461" s="49">
        <v>11.16</v>
      </c>
      <c r="F3461" s="49">
        <v>215.2</v>
      </c>
      <c r="G3461" s="26">
        <v>15</v>
      </c>
    </row>
    <row r="3462" spans="1:7" ht="28.5" x14ac:dyDescent="0.2">
      <c r="A3462" s="46" t="s">
        <v>17169</v>
      </c>
      <c r="B3462" s="47" t="s">
        <v>17170</v>
      </c>
      <c r="C3462" s="48" t="s">
        <v>19</v>
      </c>
      <c r="D3462" s="49">
        <v>244.82</v>
      </c>
      <c r="E3462" s="49">
        <v>27.92</v>
      </c>
      <c r="F3462" s="49">
        <v>272.74</v>
      </c>
      <c r="G3462" s="26">
        <v>15</v>
      </c>
    </row>
    <row r="3463" spans="1:7" ht="42.75" x14ac:dyDescent="0.2">
      <c r="A3463" s="46" t="s">
        <v>17171</v>
      </c>
      <c r="B3463" s="47" t="s">
        <v>17172</v>
      </c>
      <c r="C3463" s="48" t="s">
        <v>19</v>
      </c>
      <c r="D3463" s="49">
        <v>13308.16</v>
      </c>
      <c r="E3463" s="49">
        <v>116.87</v>
      </c>
      <c r="F3463" s="49">
        <v>13425.03</v>
      </c>
      <c r="G3463" s="26">
        <v>15</v>
      </c>
    </row>
    <row r="3464" spans="1:7" x14ac:dyDescent="0.2">
      <c r="A3464" s="46" t="s">
        <v>17173</v>
      </c>
      <c r="B3464" s="47" t="s">
        <v>17174</v>
      </c>
      <c r="C3464" s="48"/>
      <c r="D3464" s="49"/>
      <c r="E3464" s="49"/>
      <c r="F3464" s="49"/>
    </row>
    <row r="3465" spans="1:7" ht="28.5" x14ac:dyDescent="0.2">
      <c r="A3465" s="46" t="s">
        <v>17175</v>
      </c>
      <c r="B3465" s="47" t="s">
        <v>17176</v>
      </c>
      <c r="C3465" s="48" t="s">
        <v>19</v>
      </c>
      <c r="D3465" s="49">
        <v>3150.88</v>
      </c>
      <c r="E3465" s="49">
        <v>193.28</v>
      </c>
      <c r="F3465" s="49">
        <v>3344.16</v>
      </c>
      <c r="G3465" s="26">
        <v>15</v>
      </c>
    </row>
    <row r="3466" spans="1:7" ht="28.5" x14ac:dyDescent="0.2">
      <c r="A3466" s="46" t="s">
        <v>17177</v>
      </c>
      <c r="B3466" s="47" t="s">
        <v>17178</v>
      </c>
      <c r="C3466" s="48" t="s">
        <v>19</v>
      </c>
      <c r="D3466" s="49">
        <v>1075.72</v>
      </c>
      <c r="E3466" s="49">
        <v>193.28</v>
      </c>
      <c r="F3466" s="49">
        <v>1269</v>
      </c>
      <c r="G3466" s="26">
        <v>15</v>
      </c>
    </row>
    <row r="3467" spans="1:7" ht="28.5" x14ac:dyDescent="0.2">
      <c r="A3467" s="46" t="s">
        <v>17179</v>
      </c>
      <c r="B3467" s="47" t="s">
        <v>17180</v>
      </c>
      <c r="C3467" s="48" t="s">
        <v>19</v>
      </c>
      <c r="D3467" s="49">
        <v>1208.99</v>
      </c>
      <c r="E3467" s="49">
        <v>69.790000000000006</v>
      </c>
      <c r="F3467" s="49">
        <v>1278.78</v>
      </c>
      <c r="G3467" s="26">
        <v>15</v>
      </c>
    </row>
    <row r="3468" spans="1:7" ht="28.5" x14ac:dyDescent="0.2">
      <c r="A3468" s="46" t="s">
        <v>17181</v>
      </c>
      <c r="B3468" s="47" t="s">
        <v>17182</v>
      </c>
      <c r="C3468" s="48" t="s">
        <v>19</v>
      </c>
      <c r="D3468" s="49">
        <v>1602.38</v>
      </c>
      <c r="E3468" s="49">
        <v>125.62</v>
      </c>
      <c r="F3468" s="49">
        <v>1728</v>
      </c>
      <c r="G3468" s="26">
        <v>15</v>
      </c>
    </row>
    <row r="3469" spans="1:7" ht="28.5" x14ac:dyDescent="0.2">
      <c r="A3469" s="46" t="s">
        <v>17183</v>
      </c>
      <c r="B3469" s="47" t="s">
        <v>17184</v>
      </c>
      <c r="C3469" s="48" t="s">
        <v>19</v>
      </c>
      <c r="D3469" s="49">
        <v>2365.4</v>
      </c>
      <c r="E3469" s="49">
        <v>125.62</v>
      </c>
      <c r="F3469" s="49">
        <v>2491.02</v>
      </c>
      <c r="G3469" s="26">
        <v>15</v>
      </c>
    </row>
    <row r="3470" spans="1:7" ht="28.5" x14ac:dyDescent="0.2">
      <c r="A3470" s="46" t="s">
        <v>17185</v>
      </c>
      <c r="B3470" s="47" t="s">
        <v>17186</v>
      </c>
      <c r="C3470" s="48" t="s">
        <v>19</v>
      </c>
      <c r="D3470" s="49">
        <v>7306.7</v>
      </c>
      <c r="E3470" s="49">
        <v>193.28</v>
      </c>
      <c r="F3470" s="49">
        <v>7499.98</v>
      </c>
      <c r="G3470" s="26">
        <v>15</v>
      </c>
    </row>
    <row r="3471" spans="1:7" ht="28.5" x14ac:dyDescent="0.2">
      <c r="A3471" s="46" t="s">
        <v>17187</v>
      </c>
      <c r="B3471" s="47" t="s">
        <v>17188</v>
      </c>
      <c r="C3471" s="48" t="s">
        <v>19</v>
      </c>
      <c r="D3471" s="49">
        <v>1300.1099999999999</v>
      </c>
      <c r="E3471" s="49">
        <v>193.28</v>
      </c>
      <c r="F3471" s="49">
        <v>1493.39</v>
      </c>
      <c r="G3471" s="26">
        <v>15</v>
      </c>
    </row>
    <row r="3472" spans="1:7" ht="28.5" x14ac:dyDescent="0.2">
      <c r="A3472" s="46" t="s">
        <v>17189</v>
      </c>
      <c r="B3472" s="47" t="s">
        <v>17190</v>
      </c>
      <c r="C3472" s="48" t="s">
        <v>19</v>
      </c>
      <c r="D3472" s="49">
        <v>1992.49</v>
      </c>
      <c r="E3472" s="49">
        <v>193.28</v>
      </c>
      <c r="F3472" s="49">
        <v>2185.77</v>
      </c>
      <c r="G3472" s="26">
        <v>15</v>
      </c>
    </row>
    <row r="3473" spans="1:7" ht="28.5" x14ac:dyDescent="0.2">
      <c r="A3473" s="46" t="s">
        <v>17191</v>
      </c>
      <c r="B3473" s="47" t="s">
        <v>17192</v>
      </c>
      <c r="C3473" s="48" t="s">
        <v>19</v>
      </c>
      <c r="D3473" s="49">
        <v>1138.82</v>
      </c>
      <c r="E3473" s="49">
        <v>16.75</v>
      </c>
      <c r="F3473" s="49">
        <v>1155.57</v>
      </c>
      <c r="G3473" s="26">
        <v>15</v>
      </c>
    </row>
    <row r="3474" spans="1:7" ht="28.5" x14ac:dyDescent="0.2">
      <c r="A3474" s="46" t="s">
        <v>17193</v>
      </c>
      <c r="B3474" s="47" t="s">
        <v>17194</v>
      </c>
      <c r="C3474" s="48" t="s">
        <v>19</v>
      </c>
      <c r="D3474" s="49">
        <v>2919.87</v>
      </c>
      <c r="E3474" s="49">
        <v>24.56</v>
      </c>
      <c r="F3474" s="49">
        <v>2944.43</v>
      </c>
      <c r="G3474" s="26">
        <v>15</v>
      </c>
    </row>
    <row r="3475" spans="1:7" x14ac:dyDescent="0.2">
      <c r="A3475" s="46" t="s">
        <v>17195</v>
      </c>
      <c r="B3475" s="47" t="s">
        <v>17196</v>
      </c>
      <c r="C3475" s="48"/>
      <c r="D3475" s="49"/>
      <c r="E3475" s="49"/>
      <c r="F3475" s="49"/>
    </row>
    <row r="3476" spans="1:7" ht="28.5" x14ac:dyDescent="0.2">
      <c r="A3476" s="46" t="s">
        <v>17197</v>
      </c>
      <c r="B3476" s="47" t="s">
        <v>17198</v>
      </c>
      <c r="C3476" s="48" t="s">
        <v>19</v>
      </c>
      <c r="D3476" s="49">
        <v>12.95</v>
      </c>
      <c r="E3476" s="49">
        <v>25.12</v>
      </c>
      <c r="F3476" s="49">
        <v>38.07</v>
      </c>
      <c r="G3476" s="26">
        <v>15</v>
      </c>
    </row>
    <row r="3477" spans="1:7" ht="28.5" x14ac:dyDescent="0.2">
      <c r="A3477" s="46" t="s">
        <v>17199</v>
      </c>
      <c r="B3477" s="47" t="s">
        <v>17200</v>
      </c>
      <c r="C3477" s="48" t="s">
        <v>19</v>
      </c>
      <c r="D3477" s="49">
        <v>56.07</v>
      </c>
      <c r="E3477" s="49">
        <v>25.12</v>
      </c>
      <c r="F3477" s="49">
        <v>81.19</v>
      </c>
      <c r="G3477" s="26">
        <v>15</v>
      </c>
    </row>
    <row r="3478" spans="1:7" x14ac:dyDescent="0.2">
      <c r="A3478" s="46" t="s">
        <v>17201</v>
      </c>
      <c r="B3478" s="47" t="s">
        <v>17202</v>
      </c>
      <c r="C3478" s="48"/>
      <c r="D3478" s="49"/>
      <c r="E3478" s="49"/>
      <c r="F3478" s="49"/>
    </row>
    <row r="3479" spans="1:7" x14ac:dyDescent="0.2">
      <c r="A3479" s="46" t="s">
        <v>17203</v>
      </c>
      <c r="B3479" s="47" t="s">
        <v>17204</v>
      </c>
      <c r="C3479" s="48" t="s">
        <v>19</v>
      </c>
      <c r="D3479" s="49">
        <v>130.41</v>
      </c>
      <c r="E3479" s="49">
        <v>8.3800000000000008</v>
      </c>
      <c r="F3479" s="49">
        <v>138.79</v>
      </c>
      <c r="G3479" s="26">
        <v>15</v>
      </c>
    </row>
    <row r="3480" spans="1:7" x14ac:dyDescent="0.2">
      <c r="A3480" s="46" t="s">
        <v>17205</v>
      </c>
      <c r="B3480" s="47" t="s">
        <v>17206</v>
      </c>
      <c r="C3480" s="48" t="s">
        <v>19</v>
      </c>
      <c r="D3480" s="49">
        <v>534.41999999999996</v>
      </c>
      <c r="E3480" s="49">
        <v>69.790000000000006</v>
      </c>
      <c r="F3480" s="49">
        <v>604.21</v>
      </c>
      <c r="G3480" s="26">
        <v>15</v>
      </c>
    </row>
    <row r="3481" spans="1:7" ht="28.5" x14ac:dyDescent="0.2">
      <c r="A3481" s="46" t="s">
        <v>17207</v>
      </c>
      <c r="B3481" s="47" t="s">
        <v>17208</v>
      </c>
      <c r="C3481" s="48" t="s">
        <v>19</v>
      </c>
      <c r="D3481" s="49">
        <v>489.33</v>
      </c>
      <c r="E3481" s="49">
        <v>69.790000000000006</v>
      </c>
      <c r="F3481" s="49">
        <v>559.12</v>
      </c>
      <c r="G3481" s="26">
        <v>15</v>
      </c>
    </row>
    <row r="3482" spans="1:7" ht="28.5" x14ac:dyDescent="0.2">
      <c r="A3482" s="46" t="s">
        <v>17209</v>
      </c>
      <c r="B3482" s="47" t="s">
        <v>17210</v>
      </c>
      <c r="C3482" s="48" t="s">
        <v>19</v>
      </c>
      <c r="D3482" s="49">
        <v>24.44</v>
      </c>
      <c r="E3482" s="49">
        <v>11.78</v>
      </c>
      <c r="F3482" s="49">
        <v>36.22</v>
      </c>
      <c r="G3482" s="26">
        <v>15</v>
      </c>
    </row>
    <row r="3483" spans="1:7" ht="28.5" x14ac:dyDescent="0.2">
      <c r="A3483" s="46" t="s">
        <v>17211</v>
      </c>
      <c r="B3483" s="47" t="s">
        <v>17212</v>
      </c>
      <c r="C3483" s="48" t="s">
        <v>19</v>
      </c>
      <c r="D3483" s="49">
        <v>614.12</v>
      </c>
      <c r="E3483" s="49">
        <v>39.270000000000003</v>
      </c>
      <c r="F3483" s="49">
        <v>653.39</v>
      </c>
      <c r="G3483" s="26">
        <v>15</v>
      </c>
    </row>
    <row r="3484" spans="1:7" ht="28.5" x14ac:dyDescent="0.2">
      <c r="A3484" s="46" t="s">
        <v>17213</v>
      </c>
      <c r="B3484" s="47" t="s">
        <v>17214</v>
      </c>
      <c r="C3484" s="48" t="s">
        <v>19</v>
      </c>
      <c r="D3484" s="49">
        <v>320.01</v>
      </c>
      <c r="E3484" s="49">
        <v>39.270000000000003</v>
      </c>
      <c r="F3484" s="49">
        <v>359.28</v>
      </c>
      <c r="G3484" s="26">
        <v>15</v>
      </c>
    </row>
    <row r="3485" spans="1:7" ht="28.5" x14ac:dyDescent="0.2">
      <c r="A3485" s="46" t="s">
        <v>17215</v>
      </c>
      <c r="B3485" s="47" t="s">
        <v>17216</v>
      </c>
      <c r="C3485" s="48" t="s">
        <v>19</v>
      </c>
      <c r="D3485" s="49">
        <v>98.25</v>
      </c>
      <c r="E3485" s="49">
        <v>27.92</v>
      </c>
      <c r="F3485" s="49">
        <v>126.17</v>
      </c>
      <c r="G3485" s="26">
        <v>15</v>
      </c>
    </row>
    <row r="3486" spans="1:7" ht="28.5" x14ac:dyDescent="0.2">
      <c r="A3486" s="46" t="s">
        <v>17217</v>
      </c>
      <c r="B3486" s="47" t="s">
        <v>17218</v>
      </c>
      <c r="C3486" s="48" t="s">
        <v>19</v>
      </c>
      <c r="D3486" s="49">
        <v>4184.22</v>
      </c>
      <c r="E3486" s="49">
        <v>167.49</v>
      </c>
      <c r="F3486" s="49">
        <v>4351.71</v>
      </c>
      <c r="G3486" s="26">
        <v>15</v>
      </c>
    </row>
    <row r="3487" spans="1:7" x14ac:dyDescent="0.2">
      <c r="A3487" s="46" t="s">
        <v>17219</v>
      </c>
      <c r="B3487" s="47" t="s">
        <v>17220</v>
      </c>
      <c r="C3487" s="48" t="s">
        <v>19</v>
      </c>
      <c r="D3487" s="49">
        <v>128.22999999999999</v>
      </c>
      <c r="E3487" s="49">
        <v>22.33</v>
      </c>
      <c r="F3487" s="49">
        <v>150.56</v>
      </c>
      <c r="G3487" s="26">
        <v>15</v>
      </c>
    </row>
    <row r="3488" spans="1:7" ht="28.5" x14ac:dyDescent="0.2">
      <c r="A3488" s="46" t="s">
        <v>17221</v>
      </c>
      <c r="B3488" s="47" t="s">
        <v>17222</v>
      </c>
      <c r="C3488" s="48" t="s">
        <v>19</v>
      </c>
      <c r="D3488" s="49">
        <v>463.02</v>
      </c>
      <c r="E3488" s="49">
        <v>66.239999999999995</v>
      </c>
      <c r="F3488" s="49">
        <v>529.26</v>
      </c>
      <c r="G3488" s="26">
        <v>15</v>
      </c>
    </row>
    <row r="3489" spans="1:7" ht="28.5" x14ac:dyDescent="0.2">
      <c r="A3489" s="46" t="s">
        <v>17223</v>
      </c>
      <c r="B3489" s="47" t="s">
        <v>17224</v>
      </c>
      <c r="C3489" s="48" t="s">
        <v>19</v>
      </c>
      <c r="D3489" s="49">
        <v>325.08999999999997</v>
      </c>
      <c r="E3489" s="49">
        <v>69.790000000000006</v>
      </c>
      <c r="F3489" s="49">
        <v>394.88</v>
      </c>
      <c r="G3489" s="26">
        <v>15</v>
      </c>
    </row>
    <row r="3490" spans="1:7" ht="28.5" x14ac:dyDescent="0.2">
      <c r="A3490" s="46" t="s">
        <v>17225</v>
      </c>
      <c r="B3490" s="47" t="s">
        <v>17226</v>
      </c>
      <c r="C3490" s="48" t="s">
        <v>19</v>
      </c>
      <c r="D3490" s="49">
        <v>416.32</v>
      </c>
      <c r="E3490" s="49">
        <v>69.790000000000006</v>
      </c>
      <c r="F3490" s="49">
        <v>486.11</v>
      </c>
      <c r="G3490" s="26">
        <v>15</v>
      </c>
    </row>
    <row r="3491" spans="1:7" x14ac:dyDescent="0.2">
      <c r="A3491" s="46" t="s">
        <v>17227</v>
      </c>
      <c r="B3491" s="47" t="s">
        <v>17228</v>
      </c>
      <c r="C3491" s="48"/>
      <c r="D3491" s="49"/>
      <c r="E3491" s="49"/>
      <c r="F3491" s="49"/>
    </row>
    <row r="3492" spans="1:7" x14ac:dyDescent="0.2">
      <c r="A3492" s="46" t="s">
        <v>17229</v>
      </c>
      <c r="B3492" s="47" t="s">
        <v>17230</v>
      </c>
      <c r="C3492" s="48"/>
      <c r="D3492" s="49"/>
      <c r="E3492" s="49"/>
      <c r="F3492" s="49"/>
    </row>
    <row r="3493" spans="1:7" x14ac:dyDescent="0.2">
      <c r="A3493" s="46" t="s">
        <v>17231</v>
      </c>
      <c r="B3493" s="47" t="s">
        <v>17232</v>
      </c>
      <c r="C3493" s="48" t="s">
        <v>19</v>
      </c>
      <c r="D3493" s="49">
        <v>9073.5300000000007</v>
      </c>
      <c r="E3493" s="49">
        <v>123.96</v>
      </c>
      <c r="F3493" s="49">
        <v>9197.49</v>
      </c>
      <c r="G3493" s="26">
        <v>15</v>
      </c>
    </row>
    <row r="3494" spans="1:7" x14ac:dyDescent="0.2">
      <c r="A3494" s="46" t="s">
        <v>17233</v>
      </c>
      <c r="B3494" s="47" t="s">
        <v>17234</v>
      </c>
      <c r="C3494" s="48" t="s">
        <v>19</v>
      </c>
      <c r="D3494" s="49">
        <v>11426.72</v>
      </c>
      <c r="E3494" s="49">
        <v>169.38</v>
      </c>
      <c r="F3494" s="49">
        <v>11596.1</v>
      </c>
      <c r="G3494" s="26">
        <v>15</v>
      </c>
    </row>
    <row r="3495" spans="1:7" ht="28.5" x14ac:dyDescent="0.2">
      <c r="A3495" s="46" t="s">
        <v>17235</v>
      </c>
      <c r="B3495" s="47" t="s">
        <v>17236</v>
      </c>
      <c r="C3495" s="48" t="s">
        <v>19</v>
      </c>
      <c r="D3495" s="49">
        <v>1067.5899999999999</v>
      </c>
      <c r="E3495" s="49">
        <v>67.19</v>
      </c>
      <c r="F3495" s="49">
        <v>1134.78</v>
      </c>
      <c r="G3495" s="26">
        <v>15</v>
      </c>
    </row>
    <row r="3496" spans="1:7" ht="28.5" x14ac:dyDescent="0.2">
      <c r="A3496" s="46" t="s">
        <v>17237</v>
      </c>
      <c r="B3496" s="47" t="s">
        <v>17238</v>
      </c>
      <c r="C3496" s="48" t="s">
        <v>19</v>
      </c>
      <c r="D3496" s="49">
        <v>1961.14</v>
      </c>
      <c r="E3496" s="49">
        <v>67.19</v>
      </c>
      <c r="F3496" s="49">
        <v>2028.33</v>
      </c>
      <c r="G3496" s="26">
        <v>15</v>
      </c>
    </row>
    <row r="3497" spans="1:7" ht="28.5" x14ac:dyDescent="0.2">
      <c r="A3497" s="46" t="s">
        <v>17239</v>
      </c>
      <c r="B3497" s="47" t="s">
        <v>17240</v>
      </c>
      <c r="C3497" s="48" t="s">
        <v>19</v>
      </c>
      <c r="D3497" s="49">
        <v>3095.4</v>
      </c>
      <c r="E3497" s="49">
        <v>78.540000000000006</v>
      </c>
      <c r="F3497" s="49">
        <v>3173.94</v>
      </c>
      <c r="G3497" s="26">
        <v>15</v>
      </c>
    </row>
    <row r="3498" spans="1:7" ht="28.5" x14ac:dyDescent="0.2">
      <c r="A3498" s="46" t="s">
        <v>17241</v>
      </c>
      <c r="B3498" s="47" t="s">
        <v>17242</v>
      </c>
      <c r="C3498" s="48" t="s">
        <v>19</v>
      </c>
      <c r="D3498" s="49">
        <v>5583.41</v>
      </c>
      <c r="E3498" s="49">
        <v>101.25</v>
      </c>
      <c r="F3498" s="49">
        <v>5684.66</v>
      </c>
      <c r="G3498" s="26">
        <v>15</v>
      </c>
    </row>
    <row r="3499" spans="1:7" ht="42.75" x14ac:dyDescent="0.2">
      <c r="A3499" s="46" t="s">
        <v>17243</v>
      </c>
      <c r="B3499" s="47" t="s">
        <v>17244</v>
      </c>
      <c r="C3499" s="48" t="s">
        <v>19</v>
      </c>
      <c r="D3499" s="49">
        <v>7000.71</v>
      </c>
      <c r="E3499" s="49">
        <v>89.9</v>
      </c>
      <c r="F3499" s="49">
        <v>7090.61</v>
      </c>
      <c r="G3499" s="26">
        <v>15</v>
      </c>
    </row>
    <row r="3500" spans="1:7" ht="42.75" x14ac:dyDescent="0.2">
      <c r="A3500" s="46" t="s">
        <v>17245</v>
      </c>
      <c r="B3500" s="47" t="s">
        <v>17246</v>
      </c>
      <c r="C3500" s="48" t="s">
        <v>19</v>
      </c>
      <c r="D3500" s="49">
        <v>15031.75</v>
      </c>
      <c r="E3500" s="49">
        <v>123.96</v>
      </c>
      <c r="F3500" s="49">
        <v>15155.71</v>
      </c>
      <c r="G3500" s="26">
        <v>15</v>
      </c>
    </row>
    <row r="3501" spans="1:7" ht="28.5" x14ac:dyDescent="0.2">
      <c r="A3501" s="46" t="s">
        <v>17247</v>
      </c>
      <c r="B3501" s="47" t="s">
        <v>17248</v>
      </c>
      <c r="C3501" s="48" t="s">
        <v>19</v>
      </c>
      <c r="D3501" s="49">
        <v>900.36</v>
      </c>
      <c r="E3501" s="49">
        <v>78.540000000000006</v>
      </c>
      <c r="F3501" s="49">
        <v>978.9</v>
      </c>
      <c r="G3501" s="26">
        <v>15</v>
      </c>
    </row>
    <row r="3502" spans="1:7" ht="28.5" x14ac:dyDescent="0.2">
      <c r="A3502" s="46" t="s">
        <v>17249</v>
      </c>
      <c r="B3502" s="47" t="s">
        <v>17250</v>
      </c>
      <c r="C3502" s="48" t="s">
        <v>19</v>
      </c>
      <c r="D3502" s="49">
        <v>547.63</v>
      </c>
      <c r="E3502" s="49">
        <v>78.540000000000006</v>
      </c>
      <c r="F3502" s="49">
        <v>626.16999999999996</v>
      </c>
      <c r="G3502" s="26">
        <v>15</v>
      </c>
    </row>
    <row r="3503" spans="1:7" x14ac:dyDescent="0.2">
      <c r="A3503" s="46" t="s">
        <v>17251</v>
      </c>
      <c r="B3503" s="47" t="s">
        <v>17252</v>
      </c>
      <c r="C3503" s="48"/>
      <c r="D3503" s="49"/>
      <c r="E3503" s="49"/>
      <c r="F3503" s="49"/>
    </row>
    <row r="3504" spans="1:7" ht="28.5" x14ac:dyDescent="0.2">
      <c r="A3504" s="46" t="s">
        <v>17253</v>
      </c>
      <c r="B3504" s="47" t="s">
        <v>17254</v>
      </c>
      <c r="C3504" s="48" t="s">
        <v>10564</v>
      </c>
      <c r="D3504" s="49">
        <v>5096.99</v>
      </c>
      <c r="E3504" s="49">
        <v>78.540000000000006</v>
      </c>
      <c r="F3504" s="49">
        <v>5175.53</v>
      </c>
      <c r="G3504" s="26">
        <v>15</v>
      </c>
    </row>
    <row r="3505" spans="1:7" ht="28.5" x14ac:dyDescent="0.2">
      <c r="A3505" s="46" t="s">
        <v>17255</v>
      </c>
      <c r="B3505" s="47" t="s">
        <v>17256</v>
      </c>
      <c r="C3505" s="48" t="s">
        <v>10564</v>
      </c>
      <c r="D3505" s="49">
        <v>7118.73</v>
      </c>
      <c r="E3505" s="49">
        <v>78.540000000000006</v>
      </c>
      <c r="F3505" s="49">
        <v>7197.27</v>
      </c>
      <c r="G3505" s="26">
        <v>15</v>
      </c>
    </row>
    <row r="3506" spans="1:7" ht="28.5" x14ac:dyDescent="0.2">
      <c r="A3506" s="46" t="s">
        <v>17257</v>
      </c>
      <c r="B3506" s="47" t="s">
        <v>17258</v>
      </c>
      <c r="C3506" s="48" t="s">
        <v>10564</v>
      </c>
      <c r="D3506" s="49">
        <v>13095.11</v>
      </c>
      <c r="E3506" s="49">
        <v>78.540000000000006</v>
      </c>
      <c r="F3506" s="49">
        <v>13173.65</v>
      </c>
      <c r="G3506" s="26">
        <v>15</v>
      </c>
    </row>
    <row r="3507" spans="1:7" x14ac:dyDescent="0.2">
      <c r="A3507" s="46" t="s">
        <v>17259</v>
      </c>
      <c r="B3507" s="47" t="s">
        <v>17260</v>
      </c>
      <c r="C3507" s="48"/>
      <c r="D3507" s="49"/>
      <c r="E3507" s="49"/>
      <c r="F3507" s="49"/>
    </row>
    <row r="3508" spans="1:7" ht="57" x14ac:dyDescent="0.2">
      <c r="A3508" s="46" t="s">
        <v>17261</v>
      </c>
      <c r="B3508" s="47" t="s">
        <v>17262</v>
      </c>
      <c r="C3508" s="48" t="s">
        <v>26</v>
      </c>
      <c r="D3508" s="49">
        <v>17933.580000000002</v>
      </c>
      <c r="E3508" s="49">
        <v>4187.79</v>
      </c>
      <c r="F3508" s="49">
        <v>22121.37</v>
      </c>
      <c r="G3508" s="26">
        <v>15</v>
      </c>
    </row>
    <row r="3509" spans="1:7" ht="57" x14ac:dyDescent="0.2">
      <c r="A3509" s="46" t="s">
        <v>17263</v>
      </c>
      <c r="B3509" s="47" t="s">
        <v>17264</v>
      </c>
      <c r="C3509" s="48" t="s">
        <v>26</v>
      </c>
      <c r="D3509" s="49">
        <v>34138.92</v>
      </c>
      <c r="E3509" s="49">
        <v>8969.8700000000008</v>
      </c>
      <c r="F3509" s="49">
        <v>43108.79</v>
      </c>
      <c r="G3509" s="26">
        <v>15</v>
      </c>
    </row>
    <row r="3510" spans="1:7" x14ac:dyDescent="0.2">
      <c r="A3510" s="46" t="s">
        <v>17265</v>
      </c>
      <c r="B3510" s="47" t="s">
        <v>17266</v>
      </c>
      <c r="C3510" s="48"/>
      <c r="D3510" s="49"/>
      <c r="E3510" s="49"/>
      <c r="F3510" s="49"/>
    </row>
    <row r="3511" spans="1:7" x14ac:dyDescent="0.2">
      <c r="A3511" s="46" t="s">
        <v>17267</v>
      </c>
      <c r="B3511" s="47" t="s">
        <v>17268</v>
      </c>
      <c r="C3511" s="48" t="s">
        <v>19</v>
      </c>
      <c r="D3511" s="49">
        <v>90.26</v>
      </c>
      <c r="E3511" s="49">
        <v>16.75</v>
      </c>
      <c r="F3511" s="49">
        <v>107.01</v>
      </c>
      <c r="G3511" s="26">
        <v>15</v>
      </c>
    </row>
    <row r="3512" spans="1:7" x14ac:dyDescent="0.2">
      <c r="A3512" s="46" t="s">
        <v>17269</v>
      </c>
      <c r="B3512" s="47" t="s">
        <v>17270</v>
      </c>
      <c r="C3512" s="48" t="s">
        <v>19</v>
      </c>
      <c r="D3512" s="49">
        <v>115.88</v>
      </c>
      <c r="E3512" s="49">
        <v>22.33</v>
      </c>
      <c r="F3512" s="49">
        <v>138.21</v>
      </c>
      <c r="G3512" s="26">
        <v>15</v>
      </c>
    </row>
    <row r="3513" spans="1:7" x14ac:dyDescent="0.2">
      <c r="A3513" s="46" t="s">
        <v>17271</v>
      </c>
      <c r="B3513" s="47" t="s">
        <v>17272</v>
      </c>
      <c r="C3513" s="48" t="s">
        <v>19</v>
      </c>
      <c r="D3513" s="49">
        <v>222.08</v>
      </c>
      <c r="E3513" s="49">
        <v>25.12</v>
      </c>
      <c r="F3513" s="49">
        <v>247.2</v>
      </c>
      <c r="G3513" s="26">
        <v>15</v>
      </c>
    </row>
    <row r="3514" spans="1:7" x14ac:dyDescent="0.2">
      <c r="A3514" s="46" t="s">
        <v>17273</v>
      </c>
      <c r="B3514" s="47" t="s">
        <v>17274</v>
      </c>
      <c r="C3514" s="48" t="s">
        <v>19</v>
      </c>
      <c r="D3514" s="49">
        <v>233.39</v>
      </c>
      <c r="E3514" s="49">
        <v>25.12</v>
      </c>
      <c r="F3514" s="49">
        <v>258.51</v>
      </c>
      <c r="G3514" s="26">
        <v>15</v>
      </c>
    </row>
    <row r="3515" spans="1:7" x14ac:dyDescent="0.2">
      <c r="A3515" s="46" t="s">
        <v>17275</v>
      </c>
      <c r="B3515" s="47" t="s">
        <v>17276</v>
      </c>
      <c r="C3515" s="48" t="s">
        <v>19</v>
      </c>
      <c r="D3515" s="49">
        <v>302.11</v>
      </c>
      <c r="E3515" s="49">
        <v>33.5</v>
      </c>
      <c r="F3515" s="49">
        <v>335.61</v>
      </c>
      <c r="G3515" s="26">
        <v>15</v>
      </c>
    </row>
    <row r="3516" spans="1:7" x14ac:dyDescent="0.2">
      <c r="A3516" s="46" t="s">
        <v>17277</v>
      </c>
      <c r="B3516" s="47" t="s">
        <v>17278</v>
      </c>
      <c r="C3516" s="48" t="s">
        <v>19</v>
      </c>
      <c r="D3516" s="49">
        <v>1456.21</v>
      </c>
      <c r="E3516" s="49">
        <v>25.12</v>
      </c>
      <c r="F3516" s="49">
        <v>1481.33</v>
      </c>
      <c r="G3516" s="26">
        <v>15</v>
      </c>
    </row>
    <row r="3517" spans="1:7" ht="28.5" x14ac:dyDescent="0.2">
      <c r="A3517" s="46" t="s">
        <v>17279</v>
      </c>
      <c r="B3517" s="47" t="s">
        <v>17280</v>
      </c>
      <c r="C3517" s="48" t="s">
        <v>19</v>
      </c>
      <c r="D3517" s="49">
        <v>2217.87</v>
      </c>
      <c r="E3517" s="49">
        <v>111.66</v>
      </c>
      <c r="F3517" s="49">
        <v>2329.5300000000002</v>
      </c>
      <c r="G3517" s="26">
        <v>15</v>
      </c>
    </row>
    <row r="3518" spans="1:7" x14ac:dyDescent="0.2">
      <c r="A3518" s="46" t="s">
        <v>17281</v>
      </c>
      <c r="B3518" s="47" t="s">
        <v>17282</v>
      </c>
      <c r="C3518" s="48"/>
      <c r="D3518" s="49"/>
      <c r="E3518" s="49"/>
      <c r="F3518" s="49"/>
    </row>
    <row r="3519" spans="1:7" x14ac:dyDescent="0.2">
      <c r="A3519" s="46" t="s">
        <v>17283</v>
      </c>
      <c r="B3519" s="47" t="s">
        <v>17284</v>
      </c>
      <c r="C3519" s="48" t="s">
        <v>19</v>
      </c>
      <c r="D3519" s="49"/>
      <c r="E3519" s="49">
        <v>68.13</v>
      </c>
      <c r="F3519" s="49">
        <v>68.13</v>
      </c>
      <c r="G3519" s="26">
        <v>15</v>
      </c>
    </row>
    <row r="3520" spans="1:7" x14ac:dyDescent="0.2">
      <c r="A3520" s="46" t="s">
        <v>17285</v>
      </c>
      <c r="B3520" s="47" t="s">
        <v>17286</v>
      </c>
      <c r="C3520" s="48" t="s">
        <v>19</v>
      </c>
      <c r="D3520" s="49"/>
      <c r="E3520" s="49">
        <v>181.68</v>
      </c>
      <c r="F3520" s="49">
        <v>181.68</v>
      </c>
      <c r="G3520" s="26">
        <v>15</v>
      </c>
    </row>
    <row r="3521" spans="1:7" x14ac:dyDescent="0.2">
      <c r="A3521" s="46" t="s">
        <v>17287</v>
      </c>
      <c r="B3521" s="47" t="s">
        <v>17288</v>
      </c>
      <c r="C3521" s="48" t="s">
        <v>19</v>
      </c>
      <c r="D3521" s="49"/>
      <c r="E3521" s="49">
        <v>408.78</v>
      </c>
      <c r="F3521" s="49">
        <v>408.78</v>
      </c>
      <c r="G3521" s="26">
        <v>15</v>
      </c>
    </row>
    <row r="3522" spans="1:7" x14ac:dyDescent="0.2">
      <c r="A3522" s="46" t="s">
        <v>17289</v>
      </c>
      <c r="B3522" s="47" t="s">
        <v>17290</v>
      </c>
      <c r="C3522" s="48"/>
      <c r="D3522" s="49"/>
      <c r="E3522" s="49"/>
      <c r="F3522" s="49"/>
    </row>
    <row r="3523" spans="1:7" x14ac:dyDescent="0.2">
      <c r="A3523" s="46" t="s">
        <v>17291</v>
      </c>
      <c r="B3523" s="47" t="s">
        <v>17292</v>
      </c>
      <c r="C3523" s="48"/>
      <c r="D3523" s="49"/>
      <c r="E3523" s="49"/>
      <c r="F3523" s="49"/>
    </row>
    <row r="3524" spans="1:7" ht="28.5" x14ac:dyDescent="0.2">
      <c r="A3524" s="46" t="s">
        <v>17293</v>
      </c>
      <c r="B3524" s="47" t="s">
        <v>17294</v>
      </c>
      <c r="C3524" s="48" t="s">
        <v>19</v>
      </c>
      <c r="D3524" s="49">
        <v>39.08</v>
      </c>
      <c r="E3524" s="49">
        <v>55.83</v>
      </c>
      <c r="F3524" s="49">
        <v>94.91</v>
      </c>
      <c r="G3524" s="26">
        <v>15</v>
      </c>
    </row>
    <row r="3525" spans="1:7" ht="28.5" x14ac:dyDescent="0.2">
      <c r="A3525" s="46" t="s">
        <v>17295</v>
      </c>
      <c r="B3525" s="47" t="s">
        <v>17296</v>
      </c>
      <c r="C3525" s="48" t="s">
        <v>19</v>
      </c>
      <c r="D3525" s="49">
        <v>53.9</v>
      </c>
      <c r="E3525" s="49">
        <v>55.83</v>
      </c>
      <c r="F3525" s="49">
        <v>109.73</v>
      </c>
      <c r="G3525" s="26">
        <v>15</v>
      </c>
    </row>
    <row r="3526" spans="1:7" ht="28.5" x14ac:dyDescent="0.2">
      <c r="A3526" s="46" t="s">
        <v>17297</v>
      </c>
      <c r="B3526" s="47" t="s">
        <v>17298</v>
      </c>
      <c r="C3526" s="48" t="s">
        <v>19</v>
      </c>
      <c r="D3526" s="49">
        <v>67.569999999999993</v>
      </c>
      <c r="E3526" s="49">
        <v>55.83</v>
      </c>
      <c r="F3526" s="49">
        <v>123.4</v>
      </c>
      <c r="G3526" s="26">
        <v>15</v>
      </c>
    </row>
    <row r="3527" spans="1:7" ht="28.5" x14ac:dyDescent="0.2">
      <c r="A3527" s="46" t="s">
        <v>17299</v>
      </c>
      <c r="B3527" s="47" t="s">
        <v>17300</v>
      </c>
      <c r="C3527" s="48" t="s">
        <v>19</v>
      </c>
      <c r="D3527" s="49">
        <v>75.290000000000006</v>
      </c>
      <c r="E3527" s="49">
        <v>55.83</v>
      </c>
      <c r="F3527" s="49">
        <v>131.12</v>
      </c>
      <c r="G3527" s="26">
        <v>15</v>
      </c>
    </row>
    <row r="3528" spans="1:7" ht="28.5" x14ac:dyDescent="0.2">
      <c r="A3528" s="46" t="s">
        <v>17301</v>
      </c>
      <c r="B3528" s="47" t="s">
        <v>17302</v>
      </c>
      <c r="C3528" s="48" t="s">
        <v>19</v>
      </c>
      <c r="D3528" s="49">
        <v>83.63</v>
      </c>
      <c r="E3528" s="49">
        <v>55.83</v>
      </c>
      <c r="F3528" s="49">
        <v>139.46</v>
      </c>
      <c r="G3528" s="26">
        <v>15</v>
      </c>
    </row>
    <row r="3529" spans="1:7" ht="28.5" x14ac:dyDescent="0.2">
      <c r="A3529" s="46" t="s">
        <v>17303</v>
      </c>
      <c r="B3529" s="47" t="s">
        <v>17304</v>
      </c>
      <c r="C3529" s="48" t="s">
        <v>19</v>
      </c>
      <c r="D3529" s="49">
        <v>116.16</v>
      </c>
      <c r="E3529" s="49">
        <v>55.83</v>
      </c>
      <c r="F3529" s="49">
        <v>171.99</v>
      </c>
      <c r="G3529" s="26">
        <v>15</v>
      </c>
    </row>
    <row r="3530" spans="1:7" x14ac:dyDescent="0.2">
      <c r="A3530" s="46" t="s">
        <v>17305</v>
      </c>
      <c r="B3530" s="47" t="s">
        <v>17306</v>
      </c>
      <c r="C3530" s="48"/>
      <c r="D3530" s="49"/>
      <c r="E3530" s="49"/>
      <c r="F3530" s="49"/>
    </row>
    <row r="3531" spans="1:7" x14ac:dyDescent="0.2">
      <c r="A3531" s="46" t="s">
        <v>17307</v>
      </c>
      <c r="B3531" s="47" t="s">
        <v>17308</v>
      </c>
      <c r="C3531" s="48" t="s">
        <v>19</v>
      </c>
      <c r="D3531" s="49">
        <v>123.8</v>
      </c>
      <c r="E3531" s="49">
        <v>252.54</v>
      </c>
      <c r="F3531" s="49">
        <v>376.34</v>
      </c>
      <c r="G3531" s="26">
        <v>15</v>
      </c>
    </row>
    <row r="3532" spans="1:7" ht="28.5" x14ac:dyDescent="0.2">
      <c r="A3532" s="46" t="s">
        <v>17309</v>
      </c>
      <c r="B3532" s="47" t="s">
        <v>17310</v>
      </c>
      <c r="C3532" s="48" t="s">
        <v>19</v>
      </c>
      <c r="D3532" s="49">
        <v>83.98</v>
      </c>
      <c r="E3532" s="49">
        <v>61.36</v>
      </c>
      <c r="F3532" s="49">
        <v>145.34</v>
      </c>
      <c r="G3532" s="26">
        <v>15</v>
      </c>
    </row>
    <row r="3533" spans="1:7" ht="28.5" x14ac:dyDescent="0.2">
      <c r="A3533" s="46" t="s">
        <v>17311</v>
      </c>
      <c r="B3533" s="47" t="s">
        <v>17312</v>
      </c>
      <c r="C3533" s="48" t="s">
        <v>19</v>
      </c>
      <c r="D3533" s="49">
        <v>382.22</v>
      </c>
      <c r="E3533" s="49">
        <v>55.83</v>
      </c>
      <c r="F3533" s="49">
        <v>438.05</v>
      </c>
      <c r="G3533" s="26">
        <v>15</v>
      </c>
    </row>
    <row r="3534" spans="1:7" x14ac:dyDescent="0.2">
      <c r="A3534" s="46" t="s">
        <v>17313</v>
      </c>
      <c r="B3534" s="47" t="s">
        <v>17314</v>
      </c>
      <c r="C3534" s="48"/>
      <c r="D3534" s="49"/>
      <c r="E3534" s="49"/>
      <c r="F3534" s="49"/>
    </row>
    <row r="3535" spans="1:7" x14ac:dyDescent="0.2">
      <c r="A3535" s="46" t="s">
        <v>17315</v>
      </c>
      <c r="B3535" s="47" t="s">
        <v>17316</v>
      </c>
      <c r="C3535" s="48" t="s">
        <v>19</v>
      </c>
      <c r="D3535" s="49">
        <v>34.630000000000003</v>
      </c>
      <c r="E3535" s="49">
        <v>55.83</v>
      </c>
      <c r="F3535" s="49">
        <v>90.46</v>
      </c>
      <c r="G3535" s="26">
        <v>15</v>
      </c>
    </row>
    <row r="3536" spans="1:7" x14ac:dyDescent="0.2">
      <c r="A3536" s="46" t="s">
        <v>17317</v>
      </c>
      <c r="B3536" s="47" t="s">
        <v>17318</v>
      </c>
      <c r="C3536" s="48"/>
      <c r="D3536" s="49"/>
      <c r="E3536" s="49"/>
      <c r="F3536" s="49"/>
    </row>
    <row r="3537" spans="1:7" ht="28.5" x14ac:dyDescent="0.2">
      <c r="A3537" s="46" t="s">
        <v>17319</v>
      </c>
      <c r="B3537" s="47" t="s">
        <v>17320</v>
      </c>
      <c r="C3537" s="48" t="s">
        <v>19</v>
      </c>
      <c r="D3537" s="49">
        <v>147.78</v>
      </c>
      <c r="E3537" s="49">
        <v>66.989999999999995</v>
      </c>
      <c r="F3537" s="49">
        <v>214.77</v>
      </c>
      <c r="G3537" s="26">
        <v>15</v>
      </c>
    </row>
    <row r="3538" spans="1:7" ht="28.5" x14ac:dyDescent="0.2">
      <c r="A3538" s="46" t="s">
        <v>17321</v>
      </c>
      <c r="B3538" s="47" t="s">
        <v>17322</v>
      </c>
      <c r="C3538" s="48" t="s">
        <v>19</v>
      </c>
      <c r="D3538" s="49">
        <v>543.83000000000004</v>
      </c>
      <c r="E3538" s="49">
        <v>83.75</v>
      </c>
      <c r="F3538" s="49">
        <v>627.58000000000004</v>
      </c>
      <c r="G3538" s="26">
        <v>15</v>
      </c>
    </row>
    <row r="3539" spans="1:7" x14ac:dyDescent="0.2">
      <c r="A3539" s="46" t="s">
        <v>17323</v>
      </c>
      <c r="B3539" s="47" t="s">
        <v>17324</v>
      </c>
      <c r="C3539" s="48"/>
      <c r="D3539" s="49"/>
      <c r="E3539" s="49"/>
      <c r="F3539" s="49"/>
    </row>
    <row r="3540" spans="1:7" x14ac:dyDescent="0.2">
      <c r="A3540" s="46" t="s">
        <v>17325</v>
      </c>
      <c r="B3540" s="47" t="s">
        <v>17326</v>
      </c>
      <c r="C3540" s="48" t="s">
        <v>19</v>
      </c>
      <c r="D3540" s="49">
        <v>14.49</v>
      </c>
      <c r="E3540" s="49">
        <v>3.35</v>
      </c>
      <c r="F3540" s="49">
        <v>17.84</v>
      </c>
      <c r="G3540" s="26">
        <v>15</v>
      </c>
    </row>
    <row r="3541" spans="1:7" x14ac:dyDescent="0.2">
      <c r="A3541" s="46" t="s">
        <v>17327</v>
      </c>
      <c r="B3541" s="47" t="s">
        <v>17328</v>
      </c>
      <c r="C3541" s="48" t="s">
        <v>17</v>
      </c>
      <c r="D3541" s="49">
        <v>1221.98</v>
      </c>
      <c r="E3541" s="49">
        <v>36.53</v>
      </c>
      <c r="F3541" s="49">
        <v>1258.51</v>
      </c>
      <c r="G3541" s="26">
        <v>15</v>
      </c>
    </row>
    <row r="3542" spans="1:7" x14ac:dyDescent="0.2">
      <c r="A3542" s="46" t="s">
        <v>17329</v>
      </c>
      <c r="B3542" s="47" t="s">
        <v>17330</v>
      </c>
      <c r="C3542" s="48" t="s">
        <v>19</v>
      </c>
      <c r="D3542" s="49">
        <v>10.88</v>
      </c>
      <c r="E3542" s="49">
        <v>3.35</v>
      </c>
      <c r="F3542" s="49">
        <v>14.23</v>
      </c>
      <c r="G3542" s="26">
        <v>15</v>
      </c>
    </row>
    <row r="3543" spans="1:7" x14ac:dyDescent="0.2">
      <c r="A3543" s="46" t="s">
        <v>17331</v>
      </c>
      <c r="B3543" s="47" t="s">
        <v>17332</v>
      </c>
      <c r="C3543" s="48" t="s">
        <v>19</v>
      </c>
      <c r="D3543" s="49">
        <v>344.52</v>
      </c>
      <c r="E3543" s="49">
        <v>29.23</v>
      </c>
      <c r="F3543" s="49">
        <v>373.75</v>
      </c>
      <c r="G3543" s="26">
        <v>15</v>
      </c>
    </row>
    <row r="3544" spans="1:7" x14ac:dyDescent="0.2">
      <c r="A3544" s="46" t="s">
        <v>17333</v>
      </c>
      <c r="B3544" s="47" t="s">
        <v>17334</v>
      </c>
      <c r="C3544" s="48" t="s">
        <v>19</v>
      </c>
      <c r="D3544" s="49">
        <v>31.9</v>
      </c>
      <c r="E3544" s="49">
        <v>3.35</v>
      </c>
      <c r="F3544" s="49">
        <v>35.25</v>
      </c>
      <c r="G3544" s="26">
        <v>15</v>
      </c>
    </row>
    <row r="3545" spans="1:7" x14ac:dyDescent="0.2">
      <c r="A3545" s="46" t="s">
        <v>17335</v>
      </c>
      <c r="B3545" s="47" t="s">
        <v>17336</v>
      </c>
      <c r="C3545" s="48" t="s">
        <v>19</v>
      </c>
      <c r="D3545" s="49">
        <v>7.24</v>
      </c>
      <c r="E3545" s="49">
        <v>3.35</v>
      </c>
      <c r="F3545" s="49">
        <v>10.59</v>
      </c>
      <c r="G3545" s="26">
        <v>15</v>
      </c>
    </row>
    <row r="3546" spans="1:7" ht="28.5" x14ac:dyDescent="0.2">
      <c r="A3546" s="46" t="s">
        <v>17337</v>
      </c>
      <c r="B3546" s="47" t="s">
        <v>17338</v>
      </c>
      <c r="C3546" s="48" t="s">
        <v>17</v>
      </c>
      <c r="D3546" s="49">
        <v>1186.99</v>
      </c>
      <c r="E3546" s="49">
        <v>36.53</v>
      </c>
      <c r="F3546" s="49">
        <v>1223.52</v>
      </c>
      <c r="G3546" s="26">
        <v>15</v>
      </c>
    </row>
    <row r="3547" spans="1:7" ht="28.5" x14ac:dyDescent="0.2">
      <c r="A3547" s="46" t="s">
        <v>17339</v>
      </c>
      <c r="B3547" s="47" t="s">
        <v>17340</v>
      </c>
      <c r="C3547" s="48" t="s">
        <v>17</v>
      </c>
      <c r="D3547" s="49">
        <v>1374.96</v>
      </c>
      <c r="E3547" s="49">
        <v>36.53</v>
      </c>
      <c r="F3547" s="49">
        <v>1411.49</v>
      </c>
      <c r="G3547" s="26">
        <v>15</v>
      </c>
    </row>
    <row r="3548" spans="1:7" ht="28.5" x14ac:dyDescent="0.2">
      <c r="A3548" s="46" t="s">
        <v>17341</v>
      </c>
      <c r="B3548" s="47" t="s">
        <v>17342</v>
      </c>
      <c r="C3548" s="48" t="s">
        <v>19</v>
      </c>
      <c r="D3548" s="49">
        <v>83.34</v>
      </c>
      <c r="E3548" s="49">
        <v>18.27</v>
      </c>
      <c r="F3548" s="49">
        <v>101.61</v>
      </c>
      <c r="G3548" s="26">
        <v>15</v>
      </c>
    </row>
    <row r="3549" spans="1:7" x14ac:dyDescent="0.2">
      <c r="A3549" s="46" t="s">
        <v>17343</v>
      </c>
      <c r="B3549" s="47" t="s">
        <v>17344</v>
      </c>
      <c r="C3549" s="48" t="s">
        <v>19</v>
      </c>
      <c r="D3549" s="49">
        <v>10.16</v>
      </c>
      <c r="E3549" s="49">
        <v>3.35</v>
      </c>
      <c r="F3549" s="49">
        <v>13.51</v>
      </c>
      <c r="G3549" s="26">
        <v>15</v>
      </c>
    </row>
    <row r="3550" spans="1:7" x14ac:dyDescent="0.2">
      <c r="A3550" s="46" t="s">
        <v>17345</v>
      </c>
      <c r="B3550" s="47" t="s">
        <v>17346</v>
      </c>
      <c r="C3550" s="48" t="s">
        <v>19</v>
      </c>
      <c r="D3550" s="49">
        <v>22.52</v>
      </c>
      <c r="E3550" s="49">
        <v>3.35</v>
      </c>
      <c r="F3550" s="49">
        <v>25.87</v>
      </c>
      <c r="G3550" s="26">
        <v>15</v>
      </c>
    </row>
    <row r="3551" spans="1:7" ht="28.5" x14ac:dyDescent="0.2">
      <c r="A3551" s="46" t="s">
        <v>17347</v>
      </c>
      <c r="B3551" s="47" t="s">
        <v>17348</v>
      </c>
      <c r="C3551" s="48" t="s">
        <v>19</v>
      </c>
      <c r="D3551" s="49">
        <v>4151.55</v>
      </c>
      <c r="E3551" s="49">
        <v>66.989999999999995</v>
      </c>
      <c r="F3551" s="49">
        <v>4218.54</v>
      </c>
      <c r="G3551" s="26">
        <v>15</v>
      </c>
    </row>
    <row r="3552" spans="1:7" ht="28.5" x14ac:dyDescent="0.2">
      <c r="A3552" s="46" t="s">
        <v>17349</v>
      </c>
      <c r="B3552" s="47" t="s">
        <v>17350</v>
      </c>
      <c r="C3552" s="48" t="s">
        <v>19</v>
      </c>
      <c r="D3552" s="49">
        <v>5215.74</v>
      </c>
      <c r="E3552" s="49">
        <v>66.989999999999995</v>
      </c>
      <c r="F3552" s="49">
        <v>5282.73</v>
      </c>
      <c r="G3552" s="26">
        <v>15</v>
      </c>
    </row>
    <row r="3553" spans="1:7" ht="28.5" x14ac:dyDescent="0.2">
      <c r="A3553" s="46" t="s">
        <v>17351</v>
      </c>
      <c r="B3553" s="47" t="s">
        <v>17352</v>
      </c>
      <c r="C3553" s="48" t="s">
        <v>19</v>
      </c>
      <c r="D3553" s="49">
        <v>407.08</v>
      </c>
      <c r="E3553" s="49">
        <v>75.53</v>
      </c>
      <c r="F3553" s="49">
        <v>482.61</v>
      </c>
      <c r="G3553" s="26">
        <v>15</v>
      </c>
    </row>
    <row r="3554" spans="1:7" ht="28.5" x14ac:dyDescent="0.2">
      <c r="A3554" s="46" t="s">
        <v>17353</v>
      </c>
      <c r="B3554" s="47" t="s">
        <v>17354</v>
      </c>
      <c r="C3554" s="48" t="s">
        <v>19</v>
      </c>
      <c r="D3554" s="49">
        <v>460.79</v>
      </c>
      <c r="E3554" s="49">
        <v>75.53</v>
      </c>
      <c r="F3554" s="49">
        <v>536.32000000000005</v>
      </c>
      <c r="G3554" s="26">
        <v>15</v>
      </c>
    </row>
    <row r="3555" spans="1:7" ht="28.5" x14ac:dyDescent="0.2">
      <c r="A3555" s="46" t="s">
        <v>17355</v>
      </c>
      <c r="B3555" s="47" t="s">
        <v>17356</v>
      </c>
      <c r="C3555" s="48" t="s">
        <v>19</v>
      </c>
      <c r="D3555" s="49">
        <v>592.66</v>
      </c>
      <c r="E3555" s="49">
        <v>75.53</v>
      </c>
      <c r="F3555" s="49">
        <v>668.19</v>
      </c>
      <c r="G3555" s="26">
        <v>15</v>
      </c>
    </row>
    <row r="3556" spans="1:7" ht="28.5" x14ac:dyDescent="0.2">
      <c r="A3556" s="46" t="s">
        <v>17357</v>
      </c>
      <c r="B3556" s="47" t="s">
        <v>17358</v>
      </c>
      <c r="C3556" s="48" t="s">
        <v>19</v>
      </c>
      <c r="D3556" s="49">
        <v>121.09</v>
      </c>
      <c r="E3556" s="49">
        <v>75.53</v>
      </c>
      <c r="F3556" s="49">
        <v>196.62</v>
      </c>
      <c r="G3556" s="26">
        <v>15</v>
      </c>
    </row>
    <row r="3557" spans="1:7" ht="28.5" x14ac:dyDescent="0.2">
      <c r="A3557" s="46" t="s">
        <v>17359</v>
      </c>
      <c r="B3557" s="47" t="s">
        <v>17360</v>
      </c>
      <c r="C3557" s="48" t="s">
        <v>19</v>
      </c>
      <c r="D3557" s="49">
        <v>197.62</v>
      </c>
      <c r="E3557" s="49">
        <v>75.53</v>
      </c>
      <c r="F3557" s="49">
        <v>273.14999999999998</v>
      </c>
      <c r="G3557" s="26">
        <v>15</v>
      </c>
    </row>
    <row r="3558" spans="1:7" ht="28.5" x14ac:dyDescent="0.2">
      <c r="A3558" s="46" t="s">
        <v>17361</v>
      </c>
      <c r="B3558" s="47" t="s">
        <v>17362</v>
      </c>
      <c r="C3558" s="48" t="s">
        <v>19</v>
      </c>
      <c r="D3558" s="49">
        <v>333</v>
      </c>
      <c r="E3558" s="49">
        <v>75.53</v>
      </c>
      <c r="F3558" s="49">
        <v>408.53</v>
      </c>
      <c r="G3558" s="26">
        <v>15</v>
      </c>
    </row>
    <row r="3559" spans="1:7" ht="28.5" x14ac:dyDescent="0.2">
      <c r="A3559" s="46" t="s">
        <v>17363</v>
      </c>
      <c r="B3559" s="47" t="s">
        <v>17364</v>
      </c>
      <c r="C3559" s="48" t="s">
        <v>19</v>
      </c>
      <c r="D3559" s="49">
        <v>415.68</v>
      </c>
      <c r="E3559" s="49">
        <v>75.53</v>
      </c>
      <c r="F3559" s="49">
        <v>491.21</v>
      </c>
      <c r="G3559" s="26">
        <v>15</v>
      </c>
    </row>
    <row r="3560" spans="1:7" ht="28.5" x14ac:dyDescent="0.2">
      <c r="A3560" s="46" t="s">
        <v>17365</v>
      </c>
      <c r="B3560" s="47" t="s">
        <v>17366</v>
      </c>
      <c r="C3560" s="48" t="s">
        <v>19</v>
      </c>
      <c r="D3560" s="49">
        <v>356.62</v>
      </c>
      <c r="E3560" s="49">
        <v>75.53</v>
      </c>
      <c r="F3560" s="49">
        <v>432.15</v>
      </c>
      <c r="G3560" s="26">
        <v>15</v>
      </c>
    </row>
    <row r="3561" spans="1:7" ht="28.5" x14ac:dyDescent="0.2">
      <c r="A3561" s="46" t="s">
        <v>17367</v>
      </c>
      <c r="B3561" s="47" t="s">
        <v>17368</v>
      </c>
      <c r="C3561" s="48" t="s">
        <v>19</v>
      </c>
      <c r="D3561" s="49">
        <v>1794.94</v>
      </c>
      <c r="E3561" s="49">
        <v>75.53</v>
      </c>
      <c r="F3561" s="49">
        <v>1870.47</v>
      </c>
      <c r="G3561" s="26">
        <v>15</v>
      </c>
    </row>
    <row r="3562" spans="1:7" ht="28.5" x14ac:dyDescent="0.2">
      <c r="A3562" s="46" t="s">
        <v>17369</v>
      </c>
      <c r="B3562" s="47" t="s">
        <v>17370</v>
      </c>
      <c r="C3562" s="48" t="s">
        <v>26</v>
      </c>
      <c r="D3562" s="49">
        <v>1029.8900000000001</v>
      </c>
      <c r="E3562" s="49">
        <v>23.66</v>
      </c>
      <c r="F3562" s="49">
        <v>1053.55</v>
      </c>
      <c r="G3562" s="26">
        <v>15</v>
      </c>
    </row>
    <row r="3563" spans="1:7" ht="28.5" x14ac:dyDescent="0.2">
      <c r="A3563" s="46" t="s">
        <v>17371</v>
      </c>
      <c r="B3563" s="47" t="s">
        <v>17372</v>
      </c>
      <c r="C3563" s="48" t="s">
        <v>26</v>
      </c>
      <c r="D3563" s="49">
        <v>1020.28</v>
      </c>
      <c r="E3563" s="49">
        <v>31.22</v>
      </c>
      <c r="F3563" s="49">
        <v>1051.5</v>
      </c>
      <c r="G3563" s="26">
        <v>15</v>
      </c>
    </row>
    <row r="3564" spans="1:7" x14ac:dyDescent="0.2">
      <c r="A3564" s="46" t="s">
        <v>17373</v>
      </c>
      <c r="B3564" s="47" t="s">
        <v>17374</v>
      </c>
      <c r="C3564" s="48"/>
      <c r="D3564" s="49"/>
      <c r="E3564" s="49"/>
      <c r="F3564" s="49"/>
    </row>
    <row r="3565" spans="1:7" x14ac:dyDescent="0.2">
      <c r="A3565" s="46" t="s">
        <v>17375</v>
      </c>
      <c r="B3565" s="47" t="s">
        <v>17376</v>
      </c>
      <c r="C3565" s="48" t="s">
        <v>19</v>
      </c>
      <c r="D3565" s="49">
        <v>487.42</v>
      </c>
      <c r="E3565" s="49">
        <v>55.83</v>
      </c>
      <c r="F3565" s="49">
        <v>543.25</v>
      </c>
      <c r="G3565" s="26">
        <v>15</v>
      </c>
    </row>
    <row r="3566" spans="1:7" x14ac:dyDescent="0.2">
      <c r="A3566" s="46" t="s">
        <v>17377</v>
      </c>
      <c r="B3566" s="47" t="s">
        <v>17378</v>
      </c>
      <c r="C3566" s="48"/>
      <c r="D3566" s="49"/>
      <c r="E3566" s="49"/>
      <c r="F3566" s="49"/>
    </row>
    <row r="3567" spans="1:7" x14ac:dyDescent="0.2">
      <c r="A3567" s="46" t="s">
        <v>17379</v>
      </c>
      <c r="B3567" s="47" t="s">
        <v>17380</v>
      </c>
      <c r="C3567" s="48" t="s">
        <v>26</v>
      </c>
      <c r="D3567" s="49">
        <v>445.72</v>
      </c>
      <c r="E3567" s="49">
        <v>12.59</v>
      </c>
      <c r="F3567" s="49">
        <v>458.31</v>
      </c>
      <c r="G3567" s="26">
        <v>15</v>
      </c>
    </row>
    <row r="3568" spans="1:7" ht="28.5" x14ac:dyDescent="0.2">
      <c r="A3568" s="46" t="s">
        <v>17381</v>
      </c>
      <c r="B3568" s="47" t="s">
        <v>17382</v>
      </c>
      <c r="C3568" s="48" t="s">
        <v>26</v>
      </c>
      <c r="D3568" s="49">
        <v>235.47</v>
      </c>
      <c r="E3568" s="49">
        <v>12.59</v>
      </c>
      <c r="F3568" s="49">
        <v>248.06</v>
      </c>
      <c r="G3568" s="26">
        <v>15</v>
      </c>
    </row>
    <row r="3569" spans="1:7" ht="28.5" x14ac:dyDescent="0.2">
      <c r="A3569" s="46" t="s">
        <v>17383</v>
      </c>
      <c r="B3569" s="47" t="s">
        <v>17384</v>
      </c>
      <c r="C3569" s="48" t="s">
        <v>26</v>
      </c>
      <c r="D3569" s="49">
        <v>352.52</v>
      </c>
      <c r="E3569" s="49">
        <v>12.59</v>
      </c>
      <c r="F3569" s="49">
        <v>365.11</v>
      </c>
      <c r="G3569" s="26">
        <v>15</v>
      </c>
    </row>
    <row r="3570" spans="1:7" x14ac:dyDescent="0.2">
      <c r="A3570" s="46" t="s">
        <v>17385</v>
      </c>
      <c r="B3570" s="47" t="s">
        <v>17386</v>
      </c>
      <c r="C3570" s="48"/>
      <c r="D3570" s="49"/>
      <c r="E3570" s="49"/>
      <c r="F3570" s="49"/>
    </row>
    <row r="3571" spans="1:7" x14ac:dyDescent="0.2">
      <c r="A3571" s="46" t="s">
        <v>17387</v>
      </c>
      <c r="B3571" s="47" t="s">
        <v>17388</v>
      </c>
      <c r="C3571" s="48" t="s">
        <v>19</v>
      </c>
      <c r="D3571" s="49">
        <v>1909.53</v>
      </c>
      <c r="E3571" s="49">
        <v>1802.97</v>
      </c>
      <c r="F3571" s="49">
        <v>3712.5</v>
      </c>
      <c r="G3571" s="26">
        <v>15</v>
      </c>
    </row>
    <row r="3572" spans="1:7" x14ac:dyDescent="0.2">
      <c r="A3572" s="46" t="s">
        <v>17389</v>
      </c>
      <c r="B3572" s="47" t="s">
        <v>17390</v>
      </c>
      <c r="C3572" s="48" t="s">
        <v>19</v>
      </c>
      <c r="D3572" s="49">
        <v>3234.63</v>
      </c>
      <c r="E3572" s="49">
        <v>2802.2</v>
      </c>
      <c r="F3572" s="49">
        <v>6036.83</v>
      </c>
      <c r="G3572" s="26">
        <v>15</v>
      </c>
    </row>
    <row r="3573" spans="1:7" x14ac:dyDescent="0.2">
      <c r="A3573" s="46" t="s">
        <v>17391</v>
      </c>
      <c r="B3573" s="47" t="s">
        <v>17392</v>
      </c>
      <c r="C3573" s="48" t="s">
        <v>19</v>
      </c>
      <c r="D3573" s="49">
        <v>4501.34</v>
      </c>
      <c r="E3573" s="49">
        <v>3794.21</v>
      </c>
      <c r="F3573" s="49">
        <v>8295.5499999999993</v>
      </c>
      <c r="G3573" s="26">
        <v>15</v>
      </c>
    </row>
    <row r="3574" spans="1:7" x14ac:dyDescent="0.2">
      <c r="A3574" s="46" t="s">
        <v>17393</v>
      </c>
      <c r="B3574" s="47" t="s">
        <v>17394</v>
      </c>
      <c r="C3574" s="48" t="s">
        <v>19</v>
      </c>
      <c r="D3574" s="49">
        <v>1526.41</v>
      </c>
      <c r="E3574" s="49">
        <v>1292.98</v>
      </c>
      <c r="F3574" s="49">
        <v>2819.39</v>
      </c>
      <c r="G3574" s="26">
        <v>15</v>
      </c>
    </row>
    <row r="3575" spans="1:7" x14ac:dyDescent="0.2">
      <c r="A3575" s="46" t="s">
        <v>17395</v>
      </c>
      <c r="B3575" s="47" t="s">
        <v>17396</v>
      </c>
      <c r="C3575" s="48" t="s">
        <v>19</v>
      </c>
      <c r="D3575" s="49">
        <v>2563.87</v>
      </c>
      <c r="E3575" s="49">
        <v>2043.48</v>
      </c>
      <c r="F3575" s="49">
        <v>4607.3500000000004</v>
      </c>
      <c r="G3575" s="26">
        <v>15</v>
      </c>
    </row>
    <row r="3576" spans="1:7" x14ac:dyDescent="0.2">
      <c r="A3576" s="46" t="s">
        <v>17397</v>
      </c>
      <c r="B3576" s="47" t="s">
        <v>17398</v>
      </c>
      <c r="C3576" s="48" t="s">
        <v>19</v>
      </c>
      <c r="D3576" s="49">
        <v>3939.23</v>
      </c>
      <c r="E3576" s="49">
        <v>3050.8</v>
      </c>
      <c r="F3576" s="49">
        <v>6990.03</v>
      </c>
      <c r="G3576" s="26">
        <v>15</v>
      </c>
    </row>
    <row r="3577" spans="1:7" ht="28.5" x14ac:dyDescent="0.2">
      <c r="A3577" s="46" t="s">
        <v>17399</v>
      </c>
      <c r="B3577" s="47" t="s">
        <v>17400</v>
      </c>
      <c r="C3577" s="48" t="s">
        <v>26</v>
      </c>
      <c r="D3577" s="49">
        <v>335.82</v>
      </c>
      <c r="E3577" s="49">
        <v>443.2</v>
      </c>
      <c r="F3577" s="49">
        <v>779.02</v>
      </c>
      <c r="G3577" s="26">
        <v>15</v>
      </c>
    </row>
    <row r="3578" spans="1:7" x14ac:dyDescent="0.2">
      <c r="A3578" s="46" t="s">
        <v>17401</v>
      </c>
      <c r="B3578" s="47" t="s">
        <v>17402</v>
      </c>
      <c r="C3578" s="48" t="s">
        <v>19</v>
      </c>
      <c r="D3578" s="49">
        <v>2432.35</v>
      </c>
      <c r="E3578" s="49">
        <v>2825.43</v>
      </c>
      <c r="F3578" s="49">
        <v>5257.78</v>
      </c>
      <c r="G3578" s="26">
        <v>15</v>
      </c>
    </row>
    <row r="3579" spans="1:7" x14ac:dyDescent="0.2">
      <c r="A3579" s="46" t="s">
        <v>17403</v>
      </c>
      <c r="B3579" s="47" t="s">
        <v>17404</v>
      </c>
      <c r="C3579" s="48"/>
      <c r="D3579" s="49"/>
      <c r="E3579" s="49"/>
      <c r="F3579" s="49"/>
    </row>
    <row r="3580" spans="1:7" ht="28.5" x14ac:dyDescent="0.2">
      <c r="A3580" s="46" t="s">
        <v>17405</v>
      </c>
      <c r="B3580" s="47" t="s">
        <v>17406</v>
      </c>
      <c r="C3580" s="48" t="s">
        <v>19</v>
      </c>
      <c r="D3580" s="49">
        <v>3652.32</v>
      </c>
      <c r="E3580" s="49">
        <v>3546.86</v>
      </c>
      <c r="F3580" s="49">
        <v>7199.18</v>
      </c>
      <c r="G3580" s="26">
        <v>15</v>
      </c>
    </row>
    <row r="3581" spans="1:7" ht="28.5" x14ac:dyDescent="0.2">
      <c r="A3581" s="46" t="s">
        <v>17407</v>
      </c>
      <c r="B3581" s="47" t="s">
        <v>17408</v>
      </c>
      <c r="C3581" s="48" t="s">
        <v>19</v>
      </c>
      <c r="D3581" s="49">
        <v>6499.21</v>
      </c>
      <c r="E3581" s="49">
        <v>5765</v>
      </c>
      <c r="F3581" s="49">
        <v>12264.21</v>
      </c>
      <c r="G3581" s="26">
        <v>15</v>
      </c>
    </row>
    <row r="3582" spans="1:7" ht="28.5" x14ac:dyDescent="0.2">
      <c r="A3582" s="46" t="s">
        <v>17409</v>
      </c>
      <c r="B3582" s="47" t="s">
        <v>17410</v>
      </c>
      <c r="C3582" s="48" t="s">
        <v>19</v>
      </c>
      <c r="D3582" s="49">
        <v>8419.33</v>
      </c>
      <c r="E3582" s="49">
        <v>7613.28</v>
      </c>
      <c r="F3582" s="49">
        <v>16032.61</v>
      </c>
      <c r="G3582" s="26">
        <v>15</v>
      </c>
    </row>
    <row r="3583" spans="1:7" ht="28.5" x14ac:dyDescent="0.2">
      <c r="A3583" s="46" t="s">
        <v>17411</v>
      </c>
      <c r="B3583" s="47" t="s">
        <v>17412</v>
      </c>
      <c r="C3583" s="48" t="s">
        <v>19</v>
      </c>
      <c r="D3583" s="49">
        <v>12708.18</v>
      </c>
      <c r="E3583" s="49">
        <v>9489.73</v>
      </c>
      <c r="F3583" s="49">
        <v>22197.91</v>
      </c>
      <c r="G3583" s="26">
        <v>15</v>
      </c>
    </row>
    <row r="3584" spans="1:7" x14ac:dyDescent="0.2">
      <c r="A3584" s="46" t="s">
        <v>17413</v>
      </c>
      <c r="B3584" s="47" t="s">
        <v>17414</v>
      </c>
      <c r="C3584" s="48"/>
      <c r="D3584" s="49"/>
      <c r="E3584" s="49"/>
      <c r="F3584" s="49"/>
    </row>
    <row r="3585" spans="1:7" ht="28.5" x14ac:dyDescent="0.2">
      <c r="A3585" s="46" t="s">
        <v>17415</v>
      </c>
      <c r="B3585" s="47" t="s">
        <v>17416</v>
      </c>
      <c r="C3585" s="48" t="s">
        <v>19</v>
      </c>
      <c r="D3585" s="49">
        <v>2480.96</v>
      </c>
      <c r="E3585" s="49">
        <v>1774.75</v>
      </c>
      <c r="F3585" s="49">
        <v>4255.71</v>
      </c>
      <c r="G3585" s="26">
        <v>15</v>
      </c>
    </row>
    <row r="3586" spans="1:7" ht="28.5" x14ac:dyDescent="0.2">
      <c r="A3586" s="46" t="s">
        <v>17417</v>
      </c>
      <c r="B3586" s="47" t="s">
        <v>17418</v>
      </c>
      <c r="C3586" s="48" t="s">
        <v>19</v>
      </c>
      <c r="D3586" s="49">
        <v>6790.26</v>
      </c>
      <c r="E3586" s="49">
        <v>2650.76</v>
      </c>
      <c r="F3586" s="49">
        <v>9441.02</v>
      </c>
      <c r="G3586" s="26">
        <v>15</v>
      </c>
    </row>
    <row r="3587" spans="1:7" ht="28.5" x14ac:dyDescent="0.2">
      <c r="A3587" s="46" t="s">
        <v>17419</v>
      </c>
      <c r="B3587" s="47" t="s">
        <v>17420</v>
      </c>
      <c r="C3587" s="48" t="s">
        <v>19</v>
      </c>
      <c r="D3587" s="49">
        <v>10042.39</v>
      </c>
      <c r="E3587" s="49">
        <v>5301.51</v>
      </c>
      <c r="F3587" s="49">
        <v>15343.9</v>
      </c>
      <c r="G3587" s="26">
        <v>15</v>
      </c>
    </row>
    <row r="3588" spans="1:7" x14ac:dyDescent="0.2">
      <c r="A3588" s="46" t="s">
        <v>17421</v>
      </c>
      <c r="B3588" s="47" t="s">
        <v>17422</v>
      </c>
      <c r="C3588" s="48" t="s">
        <v>26</v>
      </c>
      <c r="D3588" s="49">
        <v>1597.45</v>
      </c>
      <c r="E3588" s="49">
        <v>882.32</v>
      </c>
      <c r="F3588" s="49">
        <v>2479.77</v>
      </c>
      <c r="G3588" s="26">
        <v>15</v>
      </c>
    </row>
    <row r="3589" spans="1:7" ht="28.5" x14ac:dyDescent="0.2">
      <c r="A3589" s="46" t="s">
        <v>17423</v>
      </c>
      <c r="B3589" s="47" t="s">
        <v>17424</v>
      </c>
      <c r="C3589" s="48" t="s">
        <v>19</v>
      </c>
      <c r="D3589" s="49">
        <v>864.04</v>
      </c>
      <c r="E3589" s="49">
        <v>50.35</v>
      </c>
      <c r="F3589" s="49">
        <v>914.39</v>
      </c>
      <c r="G3589" s="26">
        <v>15</v>
      </c>
    </row>
    <row r="3590" spans="1:7" x14ac:dyDescent="0.2">
      <c r="A3590" s="46" t="s">
        <v>17425</v>
      </c>
      <c r="B3590" s="47" t="s">
        <v>17426</v>
      </c>
      <c r="C3590" s="48"/>
      <c r="D3590" s="49"/>
      <c r="E3590" s="49"/>
      <c r="F3590" s="49"/>
    </row>
    <row r="3591" spans="1:7" x14ac:dyDescent="0.2">
      <c r="A3591" s="46" t="s">
        <v>17427</v>
      </c>
      <c r="B3591" s="47" t="s">
        <v>17428</v>
      </c>
      <c r="C3591" s="48" t="s">
        <v>26</v>
      </c>
      <c r="D3591" s="49">
        <v>376.28</v>
      </c>
      <c r="E3591" s="49">
        <v>36.53</v>
      </c>
      <c r="F3591" s="49">
        <v>412.81</v>
      </c>
      <c r="G3591" s="26">
        <v>15</v>
      </c>
    </row>
    <row r="3592" spans="1:7" x14ac:dyDescent="0.2">
      <c r="A3592" s="46" t="s">
        <v>17429</v>
      </c>
      <c r="B3592" s="47" t="s">
        <v>17430</v>
      </c>
      <c r="C3592" s="48" t="s">
        <v>26</v>
      </c>
      <c r="D3592" s="49">
        <v>576.79</v>
      </c>
      <c r="E3592" s="49">
        <v>54.8</v>
      </c>
      <c r="F3592" s="49">
        <v>631.59</v>
      </c>
      <c r="G3592" s="26">
        <v>15</v>
      </c>
    </row>
    <row r="3593" spans="1:7" x14ac:dyDescent="0.2">
      <c r="A3593" s="46" t="s">
        <v>17431</v>
      </c>
      <c r="B3593" s="47" t="s">
        <v>17432</v>
      </c>
      <c r="C3593" s="48" t="s">
        <v>26</v>
      </c>
      <c r="D3593" s="49">
        <v>627.74</v>
      </c>
      <c r="E3593" s="49">
        <v>73.06</v>
      </c>
      <c r="F3593" s="49">
        <v>700.8</v>
      </c>
      <c r="G3593" s="26">
        <v>15</v>
      </c>
    </row>
    <row r="3594" spans="1:7" x14ac:dyDescent="0.2">
      <c r="A3594" s="46" t="s">
        <v>17433</v>
      </c>
      <c r="B3594" s="47" t="s">
        <v>17434</v>
      </c>
      <c r="C3594" s="48" t="s">
        <v>26</v>
      </c>
      <c r="D3594" s="49">
        <v>859.84</v>
      </c>
      <c r="E3594" s="49">
        <v>91.33</v>
      </c>
      <c r="F3594" s="49">
        <v>951.17</v>
      </c>
      <c r="G3594" s="26">
        <v>15</v>
      </c>
    </row>
    <row r="3595" spans="1:7" x14ac:dyDescent="0.2">
      <c r="A3595" s="46" t="s">
        <v>17435</v>
      </c>
      <c r="B3595" s="47" t="s">
        <v>17436</v>
      </c>
      <c r="C3595" s="48" t="s">
        <v>26</v>
      </c>
      <c r="D3595" s="49">
        <v>1049.31</v>
      </c>
      <c r="E3595" s="49">
        <v>109.59</v>
      </c>
      <c r="F3595" s="49">
        <v>1158.9000000000001</v>
      </c>
      <c r="G3595" s="26">
        <v>15</v>
      </c>
    </row>
    <row r="3596" spans="1:7" x14ac:dyDescent="0.2">
      <c r="A3596" s="46" t="s">
        <v>17437</v>
      </c>
      <c r="B3596" s="47" t="s">
        <v>17438</v>
      </c>
      <c r="C3596" s="48" t="s">
        <v>26</v>
      </c>
      <c r="D3596" s="49">
        <v>2459.21</v>
      </c>
      <c r="E3596" s="49">
        <v>182.65</v>
      </c>
      <c r="F3596" s="49">
        <v>2641.86</v>
      </c>
      <c r="G3596" s="26">
        <v>15</v>
      </c>
    </row>
    <row r="3597" spans="1:7" x14ac:dyDescent="0.2">
      <c r="A3597" s="46" t="s">
        <v>17439</v>
      </c>
      <c r="B3597" s="47" t="s">
        <v>17440</v>
      </c>
      <c r="C3597" s="48"/>
      <c r="D3597" s="49"/>
      <c r="E3597" s="49"/>
      <c r="F3597" s="49"/>
    </row>
    <row r="3598" spans="1:7" x14ac:dyDescent="0.2">
      <c r="A3598" s="46" t="s">
        <v>17441</v>
      </c>
      <c r="B3598" s="47" t="s">
        <v>17442</v>
      </c>
      <c r="C3598" s="48" t="s">
        <v>19</v>
      </c>
      <c r="D3598" s="49">
        <v>453.95</v>
      </c>
      <c r="E3598" s="49">
        <v>22.33</v>
      </c>
      <c r="F3598" s="49">
        <v>476.28</v>
      </c>
      <c r="G3598" s="26">
        <v>15</v>
      </c>
    </row>
    <row r="3599" spans="1:7" ht="28.5" x14ac:dyDescent="0.2">
      <c r="A3599" s="46" t="s">
        <v>17443</v>
      </c>
      <c r="B3599" s="47" t="s">
        <v>17444</v>
      </c>
      <c r="C3599" s="48" t="s">
        <v>19</v>
      </c>
      <c r="D3599" s="49">
        <v>226.44</v>
      </c>
      <c r="E3599" s="49">
        <v>27.92</v>
      </c>
      <c r="F3599" s="49">
        <v>254.36</v>
      </c>
      <c r="G3599" s="26">
        <v>15</v>
      </c>
    </row>
    <row r="3600" spans="1:7" x14ac:dyDescent="0.2">
      <c r="A3600" s="46" t="s">
        <v>17445</v>
      </c>
      <c r="B3600" s="47" t="s">
        <v>17446</v>
      </c>
      <c r="C3600" s="48"/>
      <c r="D3600" s="49"/>
      <c r="E3600" s="49"/>
      <c r="F3600" s="49"/>
    </row>
    <row r="3601" spans="1:7" x14ac:dyDescent="0.2">
      <c r="A3601" s="46" t="s">
        <v>17447</v>
      </c>
      <c r="B3601" s="47" t="s">
        <v>17448</v>
      </c>
      <c r="C3601" s="48"/>
      <c r="D3601" s="49"/>
      <c r="E3601" s="49"/>
      <c r="F3601" s="49"/>
    </row>
    <row r="3602" spans="1:7" ht="28.5" x14ac:dyDescent="0.2">
      <c r="A3602" s="46" t="s">
        <v>17449</v>
      </c>
      <c r="B3602" s="47" t="s">
        <v>17450</v>
      </c>
      <c r="C3602" s="48" t="s">
        <v>19</v>
      </c>
      <c r="D3602" s="49">
        <v>1014.1</v>
      </c>
      <c r="E3602" s="49">
        <v>195.41</v>
      </c>
      <c r="F3602" s="49">
        <v>1209.51</v>
      </c>
      <c r="G3602" s="26">
        <v>15</v>
      </c>
    </row>
    <row r="3603" spans="1:7" x14ac:dyDescent="0.2">
      <c r="A3603" s="46" t="s">
        <v>17451</v>
      </c>
      <c r="B3603" s="47" t="s">
        <v>17452</v>
      </c>
      <c r="C3603" s="48" t="s">
        <v>19</v>
      </c>
      <c r="D3603" s="49">
        <v>398.6</v>
      </c>
      <c r="E3603" s="49">
        <v>195.41</v>
      </c>
      <c r="F3603" s="49">
        <v>594.01</v>
      </c>
      <c r="G3603" s="26">
        <v>15</v>
      </c>
    </row>
    <row r="3604" spans="1:7" x14ac:dyDescent="0.2">
      <c r="A3604" s="46" t="s">
        <v>17453</v>
      </c>
      <c r="B3604" s="47" t="s">
        <v>17454</v>
      </c>
      <c r="C3604" s="48" t="s">
        <v>19</v>
      </c>
      <c r="D3604" s="49">
        <v>145.63999999999999</v>
      </c>
      <c r="E3604" s="49">
        <v>195.41</v>
      </c>
      <c r="F3604" s="49">
        <v>341.05</v>
      </c>
      <c r="G3604" s="26">
        <v>15</v>
      </c>
    </row>
    <row r="3605" spans="1:7" ht="28.5" x14ac:dyDescent="0.2">
      <c r="A3605" s="46" t="s">
        <v>17455</v>
      </c>
      <c r="B3605" s="47" t="s">
        <v>17456</v>
      </c>
      <c r="C3605" s="48" t="s">
        <v>26</v>
      </c>
      <c r="D3605" s="49">
        <v>19.87</v>
      </c>
      <c r="E3605" s="49">
        <v>5.58</v>
      </c>
      <c r="F3605" s="49">
        <v>25.45</v>
      </c>
      <c r="G3605" s="26">
        <v>15</v>
      </c>
    </row>
    <row r="3606" spans="1:7" ht="28.5" x14ac:dyDescent="0.2">
      <c r="A3606" s="46" t="s">
        <v>17457</v>
      </c>
      <c r="B3606" s="47" t="s">
        <v>17458</v>
      </c>
      <c r="C3606" s="48" t="s">
        <v>19</v>
      </c>
      <c r="D3606" s="49">
        <v>59.66</v>
      </c>
      <c r="E3606" s="49">
        <v>16.75</v>
      </c>
      <c r="F3606" s="49">
        <v>76.41</v>
      </c>
      <c r="G3606" s="26">
        <v>15</v>
      </c>
    </row>
    <row r="3607" spans="1:7" ht="28.5" x14ac:dyDescent="0.2">
      <c r="A3607" s="46" t="s">
        <v>17459</v>
      </c>
      <c r="B3607" s="47" t="s">
        <v>17460</v>
      </c>
      <c r="C3607" s="48" t="s">
        <v>26</v>
      </c>
      <c r="D3607" s="49">
        <v>28.12</v>
      </c>
      <c r="E3607" s="49">
        <v>5.58</v>
      </c>
      <c r="F3607" s="49">
        <v>33.700000000000003</v>
      </c>
      <c r="G3607" s="26">
        <v>15</v>
      </c>
    </row>
    <row r="3608" spans="1:7" ht="28.5" x14ac:dyDescent="0.2">
      <c r="A3608" s="46" t="s">
        <v>17461</v>
      </c>
      <c r="B3608" s="47" t="s">
        <v>17462</v>
      </c>
      <c r="C3608" s="48" t="s">
        <v>19</v>
      </c>
      <c r="D3608" s="49">
        <v>232.45</v>
      </c>
      <c r="E3608" s="49">
        <v>5.58</v>
      </c>
      <c r="F3608" s="49">
        <v>238.03</v>
      </c>
      <c r="G3608" s="26">
        <v>15</v>
      </c>
    </row>
    <row r="3609" spans="1:7" ht="42.75" x14ac:dyDescent="0.2">
      <c r="A3609" s="46" t="s">
        <v>17463</v>
      </c>
      <c r="B3609" s="47" t="s">
        <v>17464</v>
      </c>
      <c r="C3609" s="48" t="s">
        <v>19</v>
      </c>
      <c r="D3609" s="49">
        <v>3777.36</v>
      </c>
      <c r="E3609" s="49">
        <v>307.06</v>
      </c>
      <c r="F3609" s="49">
        <v>4084.42</v>
      </c>
      <c r="G3609" s="26">
        <v>15</v>
      </c>
    </row>
    <row r="3610" spans="1:7" x14ac:dyDescent="0.2">
      <c r="A3610" s="46" t="s">
        <v>17465</v>
      </c>
      <c r="B3610" s="47" t="s">
        <v>17466</v>
      </c>
      <c r="C3610" s="48" t="s">
        <v>19</v>
      </c>
      <c r="D3610" s="49">
        <v>66.38</v>
      </c>
      <c r="E3610" s="49">
        <v>5.58</v>
      </c>
      <c r="F3610" s="49">
        <v>71.959999999999994</v>
      </c>
      <c r="G3610" s="26">
        <v>15</v>
      </c>
    </row>
    <row r="3611" spans="1:7" x14ac:dyDescent="0.2">
      <c r="A3611" s="46" t="s">
        <v>17467</v>
      </c>
      <c r="B3611" s="47" t="s">
        <v>17468</v>
      </c>
      <c r="C3611" s="48" t="s">
        <v>19</v>
      </c>
      <c r="D3611" s="49">
        <v>94.35</v>
      </c>
      <c r="E3611" s="49">
        <v>5.58</v>
      </c>
      <c r="F3611" s="49">
        <v>99.93</v>
      </c>
      <c r="G3611" s="26">
        <v>15</v>
      </c>
    </row>
    <row r="3612" spans="1:7" x14ac:dyDescent="0.2">
      <c r="A3612" s="46" t="s">
        <v>17469</v>
      </c>
      <c r="B3612" s="47" t="s">
        <v>17470</v>
      </c>
      <c r="C3612" s="48" t="s">
        <v>19</v>
      </c>
      <c r="D3612" s="49">
        <v>2193.42</v>
      </c>
      <c r="E3612" s="49">
        <v>71.650000000000006</v>
      </c>
      <c r="F3612" s="49">
        <v>2265.0700000000002</v>
      </c>
      <c r="G3612" s="26">
        <v>15</v>
      </c>
    </row>
    <row r="3613" spans="1:7" ht="28.5" x14ac:dyDescent="0.2">
      <c r="A3613" s="46" t="s">
        <v>17471</v>
      </c>
      <c r="B3613" s="47" t="s">
        <v>17472</v>
      </c>
      <c r="C3613" s="48" t="s">
        <v>19</v>
      </c>
      <c r="D3613" s="49">
        <v>116.13</v>
      </c>
      <c r="E3613" s="49">
        <v>5.58</v>
      </c>
      <c r="F3613" s="49">
        <v>121.71</v>
      </c>
      <c r="G3613" s="26">
        <v>15</v>
      </c>
    </row>
    <row r="3614" spans="1:7" ht="28.5" x14ac:dyDescent="0.2">
      <c r="A3614" s="46" t="s">
        <v>17473</v>
      </c>
      <c r="B3614" s="47" t="s">
        <v>17474</v>
      </c>
      <c r="C3614" s="48" t="s">
        <v>19</v>
      </c>
      <c r="D3614" s="49">
        <v>80.66</v>
      </c>
      <c r="E3614" s="49">
        <v>5.58</v>
      </c>
      <c r="F3614" s="49">
        <v>86.24</v>
      </c>
      <c r="G3614" s="26">
        <v>15</v>
      </c>
    </row>
    <row r="3615" spans="1:7" x14ac:dyDescent="0.2">
      <c r="A3615" s="46" t="s">
        <v>17475</v>
      </c>
      <c r="B3615" s="47" t="s">
        <v>17476</v>
      </c>
      <c r="C3615" s="48" t="s">
        <v>19</v>
      </c>
      <c r="D3615" s="49">
        <v>17.940000000000001</v>
      </c>
      <c r="E3615" s="49">
        <v>0.75</v>
      </c>
      <c r="F3615" s="49">
        <v>18.690000000000001</v>
      </c>
      <c r="G3615" s="26">
        <v>15</v>
      </c>
    </row>
    <row r="3616" spans="1:7" ht="28.5" x14ac:dyDescent="0.2">
      <c r="A3616" s="46" t="s">
        <v>17477</v>
      </c>
      <c r="B3616" s="47" t="s">
        <v>17478</v>
      </c>
      <c r="C3616" s="48" t="s">
        <v>19</v>
      </c>
      <c r="D3616" s="49">
        <v>163.75</v>
      </c>
      <c r="E3616" s="49">
        <v>5.58</v>
      </c>
      <c r="F3616" s="49">
        <v>169.33</v>
      </c>
      <c r="G3616" s="26">
        <v>15</v>
      </c>
    </row>
    <row r="3617" spans="1:7" ht="28.5" x14ac:dyDescent="0.2">
      <c r="A3617" s="46" t="s">
        <v>17479</v>
      </c>
      <c r="B3617" s="47" t="s">
        <v>17480</v>
      </c>
      <c r="C3617" s="48" t="s">
        <v>19</v>
      </c>
      <c r="D3617" s="49">
        <v>1941.28</v>
      </c>
      <c r="E3617" s="49">
        <v>290.31</v>
      </c>
      <c r="F3617" s="49">
        <v>2231.59</v>
      </c>
      <c r="G3617" s="26">
        <v>15</v>
      </c>
    </row>
    <row r="3618" spans="1:7" ht="28.5" x14ac:dyDescent="0.2">
      <c r="A3618" s="46" t="s">
        <v>17481</v>
      </c>
      <c r="B3618" s="47" t="s">
        <v>17482</v>
      </c>
      <c r="C3618" s="48" t="s">
        <v>19</v>
      </c>
      <c r="D3618" s="49">
        <v>2543.92</v>
      </c>
      <c r="E3618" s="49">
        <v>290.31</v>
      </c>
      <c r="F3618" s="49">
        <v>2834.23</v>
      </c>
      <c r="G3618" s="26">
        <v>15</v>
      </c>
    </row>
    <row r="3619" spans="1:7" ht="28.5" x14ac:dyDescent="0.2">
      <c r="A3619" s="46" t="s">
        <v>17483</v>
      </c>
      <c r="B3619" s="47" t="s">
        <v>17484</v>
      </c>
      <c r="C3619" s="48" t="s">
        <v>19</v>
      </c>
      <c r="D3619" s="49">
        <v>2881.6</v>
      </c>
      <c r="E3619" s="49">
        <v>908.96</v>
      </c>
      <c r="F3619" s="49">
        <v>3790.56</v>
      </c>
      <c r="G3619" s="26">
        <v>15</v>
      </c>
    </row>
    <row r="3620" spans="1:7" x14ac:dyDescent="0.2">
      <c r="A3620" s="46" t="s">
        <v>17485</v>
      </c>
      <c r="B3620" s="47" t="s">
        <v>17486</v>
      </c>
      <c r="C3620" s="48"/>
      <c r="D3620" s="49"/>
      <c r="E3620" s="49"/>
      <c r="F3620" s="49"/>
    </row>
    <row r="3621" spans="1:7" ht="28.5" x14ac:dyDescent="0.2">
      <c r="A3621" s="46" t="s">
        <v>17487</v>
      </c>
      <c r="B3621" s="47" t="s">
        <v>17488</v>
      </c>
      <c r="C3621" s="48" t="s">
        <v>19</v>
      </c>
      <c r="D3621" s="49">
        <v>26.47</v>
      </c>
      <c r="E3621" s="49">
        <v>19.64</v>
      </c>
      <c r="F3621" s="49">
        <v>46.11</v>
      </c>
      <c r="G3621" s="26">
        <v>15</v>
      </c>
    </row>
    <row r="3622" spans="1:7" x14ac:dyDescent="0.2">
      <c r="A3622" s="46" t="s">
        <v>17489</v>
      </c>
      <c r="B3622" s="47" t="s">
        <v>17490</v>
      </c>
      <c r="C3622" s="48" t="s">
        <v>19</v>
      </c>
      <c r="D3622" s="49">
        <v>783.02</v>
      </c>
      <c r="E3622" s="49">
        <v>27.92</v>
      </c>
      <c r="F3622" s="49">
        <v>810.94</v>
      </c>
      <c r="G3622" s="26">
        <v>15</v>
      </c>
    </row>
    <row r="3623" spans="1:7" ht="28.5" x14ac:dyDescent="0.2">
      <c r="A3623" s="46" t="s">
        <v>17491</v>
      </c>
      <c r="B3623" s="47" t="s">
        <v>17492</v>
      </c>
      <c r="C3623" s="48" t="s">
        <v>19</v>
      </c>
      <c r="D3623" s="49">
        <v>28.4</v>
      </c>
      <c r="E3623" s="49">
        <v>19.64</v>
      </c>
      <c r="F3623" s="49">
        <v>48.04</v>
      </c>
      <c r="G3623" s="26">
        <v>15</v>
      </c>
    </row>
    <row r="3624" spans="1:7" ht="28.5" x14ac:dyDescent="0.2">
      <c r="A3624" s="46" t="s">
        <v>17493</v>
      </c>
      <c r="B3624" s="47" t="s">
        <v>17494</v>
      </c>
      <c r="C3624" s="48" t="s">
        <v>19</v>
      </c>
      <c r="D3624" s="49">
        <v>8004.23</v>
      </c>
      <c r="E3624" s="49">
        <v>167.49</v>
      </c>
      <c r="F3624" s="49">
        <v>8171.72</v>
      </c>
      <c r="G3624" s="26">
        <v>15</v>
      </c>
    </row>
    <row r="3625" spans="1:7" x14ac:dyDescent="0.2">
      <c r="A3625" s="46" t="s">
        <v>17495</v>
      </c>
      <c r="B3625" s="47" t="s">
        <v>17496</v>
      </c>
      <c r="C3625" s="48"/>
      <c r="D3625" s="49"/>
      <c r="E3625" s="49"/>
      <c r="F3625" s="49"/>
    </row>
    <row r="3626" spans="1:7" ht="28.5" x14ac:dyDescent="0.2">
      <c r="A3626" s="46" t="s">
        <v>17497</v>
      </c>
      <c r="B3626" s="47" t="s">
        <v>17498</v>
      </c>
      <c r="C3626" s="48" t="s">
        <v>19</v>
      </c>
      <c r="D3626" s="49">
        <v>240.62</v>
      </c>
      <c r="E3626" s="49">
        <v>44.67</v>
      </c>
      <c r="F3626" s="49">
        <v>285.29000000000002</v>
      </c>
      <c r="G3626" s="26">
        <v>15</v>
      </c>
    </row>
    <row r="3627" spans="1:7" ht="28.5" x14ac:dyDescent="0.2">
      <c r="A3627" s="46" t="s">
        <v>17499</v>
      </c>
      <c r="B3627" s="47" t="s">
        <v>17500</v>
      </c>
      <c r="C3627" s="48" t="s">
        <v>19</v>
      </c>
      <c r="D3627" s="49">
        <v>23595.23</v>
      </c>
      <c r="E3627" s="49">
        <v>17.79</v>
      </c>
      <c r="F3627" s="49">
        <v>23613.02</v>
      </c>
      <c r="G3627" s="26">
        <v>15</v>
      </c>
    </row>
    <row r="3628" spans="1:7" ht="28.5" x14ac:dyDescent="0.2">
      <c r="A3628" s="46" t="s">
        <v>17501</v>
      </c>
      <c r="B3628" s="47" t="s">
        <v>17502</v>
      </c>
      <c r="C3628" s="48" t="s">
        <v>19</v>
      </c>
      <c r="D3628" s="49">
        <v>76.86</v>
      </c>
      <c r="E3628" s="49">
        <v>27.92</v>
      </c>
      <c r="F3628" s="49">
        <v>104.78</v>
      </c>
      <c r="G3628" s="26">
        <v>15</v>
      </c>
    </row>
    <row r="3629" spans="1:7" ht="28.5" x14ac:dyDescent="0.2">
      <c r="A3629" s="46" t="s">
        <v>17503</v>
      </c>
      <c r="B3629" s="47" t="s">
        <v>17504</v>
      </c>
      <c r="C3629" s="48" t="s">
        <v>19</v>
      </c>
      <c r="D3629" s="49">
        <v>485.92</v>
      </c>
      <c r="E3629" s="49">
        <v>16.75</v>
      </c>
      <c r="F3629" s="49">
        <v>502.67</v>
      </c>
      <c r="G3629" s="26">
        <v>15</v>
      </c>
    </row>
    <row r="3630" spans="1:7" x14ac:dyDescent="0.2">
      <c r="A3630" s="46" t="s">
        <v>17505</v>
      </c>
      <c r="B3630" s="47" t="s">
        <v>17506</v>
      </c>
      <c r="C3630" s="48" t="s">
        <v>19</v>
      </c>
      <c r="D3630" s="49">
        <v>78.94</v>
      </c>
      <c r="E3630" s="49">
        <v>16.75</v>
      </c>
      <c r="F3630" s="49">
        <v>95.69</v>
      </c>
      <c r="G3630" s="26">
        <v>15</v>
      </c>
    </row>
    <row r="3631" spans="1:7" ht="28.5" x14ac:dyDescent="0.2">
      <c r="A3631" s="46" t="s">
        <v>17507</v>
      </c>
      <c r="B3631" s="47" t="s">
        <v>17508</v>
      </c>
      <c r="C3631" s="48" t="s">
        <v>19</v>
      </c>
      <c r="D3631" s="49">
        <v>192.6</v>
      </c>
      <c r="E3631" s="49">
        <v>16.75</v>
      </c>
      <c r="F3631" s="49">
        <v>209.35</v>
      </c>
      <c r="G3631" s="26">
        <v>15</v>
      </c>
    </row>
    <row r="3632" spans="1:7" ht="28.5" x14ac:dyDescent="0.2">
      <c r="A3632" s="46" t="s">
        <v>17509</v>
      </c>
      <c r="B3632" s="47" t="s">
        <v>17510</v>
      </c>
      <c r="C3632" s="48" t="s">
        <v>19</v>
      </c>
      <c r="D3632" s="49">
        <v>316.39</v>
      </c>
      <c r="E3632" s="49">
        <v>16.75</v>
      </c>
      <c r="F3632" s="49">
        <v>333.14</v>
      </c>
      <c r="G3632" s="26">
        <v>15</v>
      </c>
    </row>
    <row r="3633" spans="1:7" x14ac:dyDescent="0.2">
      <c r="A3633" s="46" t="s">
        <v>17511</v>
      </c>
      <c r="B3633" s="47" t="s">
        <v>17512</v>
      </c>
      <c r="C3633" s="48" t="s">
        <v>19</v>
      </c>
      <c r="D3633" s="49">
        <v>318.01</v>
      </c>
      <c r="E3633" s="49">
        <v>16.75</v>
      </c>
      <c r="F3633" s="49">
        <v>334.76</v>
      </c>
      <c r="G3633" s="26">
        <v>15</v>
      </c>
    </row>
    <row r="3634" spans="1:7" ht="28.5" x14ac:dyDescent="0.2">
      <c r="A3634" s="46" t="s">
        <v>17513</v>
      </c>
      <c r="B3634" s="47" t="s">
        <v>17514</v>
      </c>
      <c r="C3634" s="48" t="s">
        <v>19</v>
      </c>
      <c r="D3634" s="49">
        <v>737.35</v>
      </c>
      <c r="E3634" s="49">
        <v>17.79</v>
      </c>
      <c r="F3634" s="49">
        <v>755.14</v>
      </c>
      <c r="G3634" s="26">
        <v>15</v>
      </c>
    </row>
    <row r="3635" spans="1:7" ht="28.5" x14ac:dyDescent="0.2">
      <c r="A3635" s="46" t="s">
        <v>17515</v>
      </c>
      <c r="B3635" s="47" t="s">
        <v>17516</v>
      </c>
      <c r="C3635" s="48" t="s">
        <v>19</v>
      </c>
      <c r="D3635" s="49">
        <v>808.17</v>
      </c>
      <c r="E3635" s="49">
        <v>17.79</v>
      </c>
      <c r="F3635" s="49">
        <v>825.96</v>
      </c>
      <c r="G3635" s="26">
        <v>15</v>
      </c>
    </row>
    <row r="3636" spans="1:7" x14ac:dyDescent="0.2">
      <c r="A3636" s="46" t="s">
        <v>17517</v>
      </c>
      <c r="B3636" s="47" t="s">
        <v>17518</v>
      </c>
      <c r="C3636" s="48" t="s">
        <v>19</v>
      </c>
      <c r="D3636" s="49">
        <v>80.87</v>
      </c>
      <c r="E3636" s="49">
        <v>16.75</v>
      </c>
      <c r="F3636" s="49">
        <v>97.62</v>
      </c>
      <c r="G3636" s="26">
        <v>15</v>
      </c>
    </row>
    <row r="3637" spans="1:7" ht="42.75" x14ac:dyDescent="0.2">
      <c r="A3637" s="46" t="s">
        <v>17519</v>
      </c>
      <c r="B3637" s="47" t="s">
        <v>17520</v>
      </c>
      <c r="C3637" s="48" t="s">
        <v>19</v>
      </c>
      <c r="D3637" s="49">
        <v>203.43</v>
      </c>
      <c r="E3637" s="49">
        <v>17.79</v>
      </c>
      <c r="F3637" s="49">
        <v>221.22</v>
      </c>
      <c r="G3637" s="26">
        <v>15</v>
      </c>
    </row>
    <row r="3638" spans="1:7" x14ac:dyDescent="0.2">
      <c r="A3638" s="46" t="s">
        <v>17521</v>
      </c>
      <c r="B3638" s="47" t="s">
        <v>17522</v>
      </c>
      <c r="C3638" s="48" t="s">
        <v>19</v>
      </c>
      <c r="D3638" s="49">
        <v>78.94</v>
      </c>
      <c r="E3638" s="49">
        <v>61.41</v>
      </c>
      <c r="F3638" s="49">
        <v>140.35</v>
      </c>
      <c r="G3638" s="26">
        <v>15</v>
      </c>
    </row>
    <row r="3639" spans="1:7" x14ac:dyDescent="0.2">
      <c r="A3639" s="46" t="s">
        <v>17523</v>
      </c>
      <c r="B3639" s="47" t="s">
        <v>17524</v>
      </c>
      <c r="C3639" s="48" t="s">
        <v>19</v>
      </c>
      <c r="D3639" s="49">
        <v>188.83</v>
      </c>
      <c r="E3639" s="49">
        <v>55.83</v>
      </c>
      <c r="F3639" s="49">
        <v>244.66</v>
      </c>
      <c r="G3639" s="26">
        <v>15</v>
      </c>
    </row>
    <row r="3640" spans="1:7" ht="28.5" x14ac:dyDescent="0.2">
      <c r="A3640" s="46" t="s">
        <v>17525</v>
      </c>
      <c r="B3640" s="47" t="s">
        <v>17526</v>
      </c>
      <c r="C3640" s="48" t="s">
        <v>19</v>
      </c>
      <c r="D3640" s="49">
        <v>1204.6400000000001</v>
      </c>
      <c r="E3640" s="49">
        <v>16.75</v>
      </c>
      <c r="F3640" s="49">
        <v>1221.3900000000001</v>
      </c>
      <c r="G3640" s="26">
        <v>15</v>
      </c>
    </row>
    <row r="3641" spans="1:7" x14ac:dyDescent="0.2">
      <c r="A3641" s="46" t="s">
        <v>17527</v>
      </c>
      <c r="B3641" s="47" t="s">
        <v>17528</v>
      </c>
      <c r="C3641" s="48" t="s">
        <v>19</v>
      </c>
      <c r="D3641" s="49">
        <v>179.81</v>
      </c>
      <c r="E3641" s="49">
        <v>16.75</v>
      </c>
      <c r="F3641" s="49">
        <v>196.56</v>
      </c>
      <c r="G3641" s="26">
        <v>15</v>
      </c>
    </row>
    <row r="3642" spans="1:7" x14ac:dyDescent="0.2">
      <c r="A3642" s="46" t="s">
        <v>17529</v>
      </c>
      <c r="B3642" s="47" t="s">
        <v>17530</v>
      </c>
      <c r="C3642" s="48" t="s">
        <v>19</v>
      </c>
      <c r="D3642" s="49">
        <v>144.21</v>
      </c>
      <c r="E3642" s="49">
        <v>27.92</v>
      </c>
      <c r="F3642" s="49">
        <v>172.13</v>
      </c>
      <c r="G3642" s="26">
        <v>15</v>
      </c>
    </row>
    <row r="3643" spans="1:7" x14ac:dyDescent="0.2">
      <c r="A3643" s="46" t="s">
        <v>17531</v>
      </c>
      <c r="B3643" s="47" t="s">
        <v>17532</v>
      </c>
      <c r="C3643" s="48" t="s">
        <v>19</v>
      </c>
      <c r="D3643" s="49">
        <v>386.31</v>
      </c>
      <c r="E3643" s="49">
        <v>16.75</v>
      </c>
      <c r="F3643" s="49">
        <v>403.06</v>
      </c>
      <c r="G3643" s="26">
        <v>15</v>
      </c>
    </row>
    <row r="3644" spans="1:7" x14ac:dyDescent="0.2">
      <c r="A3644" s="46" t="s">
        <v>17533</v>
      </c>
      <c r="B3644" s="47" t="s">
        <v>17534</v>
      </c>
      <c r="C3644" s="48" t="s">
        <v>19</v>
      </c>
      <c r="D3644" s="49">
        <v>278.06</v>
      </c>
      <c r="E3644" s="49">
        <v>13.96</v>
      </c>
      <c r="F3644" s="49">
        <v>292.02</v>
      </c>
      <c r="G3644" s="26">
        <v>15</v>
      </c>
    </row>
    <row r="3645" spans="1:7" x14ac:dyDescent="0.2">
      <c r="A3645" s="46" t="s">
        <v>17535</v>
      </c>
      <c r="B3645" s="47" t="s">
        <v>17536</v>
      </c>
      <c r="C3645" s="48" t="s">
        <v>19</v>
      </c>
      <c r="D3645" s="49">
        <v>270.72000000000003</v>
      </c>
      <c r="E3645" s="49">
        <v>13.96</v>
      </c>
      <c r="F3645" s="49">
        <v>284.68</v>
      </c>
      <c r="G3645" s="26">
        <v>15</v>
      </c>
    </row>
    <row r="3646" spans="1:7" x14ac:dyDescent="0.2">
      <c r="A3646" s="46" t="s">
        <v>17537</v>
      </c>
      <c r="B3646" s="47" t="s">
        <v>17538</v>
      </c>
      <c r="C3646" s="48"/>
      <c r="D3646" s="49"/>
      <c r="E3646" s="49"/>
      <c r="F3646" s="49"/>
    </row>
    <row r="3647" spans="1:7" ht="28.5" x14ac:dyDescent="0.2">
      <c r="A3647" s="46" t="s">
        <v>17539</v>
      </c>
      <c r="B3647" s="47" t="s">
        <v>17540</v>
      </c>
      <c r="C3647" s="48" t="s">
        <v>19</v>
      </c>
      <c r="D3647" s="49">
        <v>1558.15</v>
      </c>
      <c r="E3647" s="49">
        <v>23.18</v>
      </c>
      <c r="F3647" s="49">
        <v>1581.33</v>
      </c>
      <c r="G3647" s="26">
        <v>15</v>
      </c>
    </row>
    <row r="3648" spans="1:7" ht="28.5" x14ac:dyDescent="0.2">
      <c r="A3648" s="46" t="s">
        <v>17541</v>
      </c>
      <c r="B3648" s="47" t="s">
        <v>17542</v>
      </c>
      <c r="C3648" s="48" t="s">
        <v>19</v>
      </c>
      <c r="D3648" s="49">
        <v>5778.96</v>
      </c>
      <c r="E3648" s="49">
        <v>23.18</v>
      </c>
      <c r="F3648" s="49">
        <v>5802.14</v>
      </c>
      <c r="G3648" s="26">
        <v>15</v>
      </c>
    </row>
    <row r="3649" spans="1:7" ht="28.5" x14ac:dyDescent="0.2">
      <c r="A3649" s="46" t="s">
        <v>17543</v>
      </c>
      <c r="B3649" s="47" t="s">
        <v>17544</v>
      </c>
      <c r="C3649" s="48" t="s">
        <v>19</v>
      </c>
      <c r="D3649" s="49">
        <v>162.71</v>
      </c>
      <c r="E3649" s="49">
        <v>23.18</v>
      </c>
      <c r="F3649" s="49">
        <v>185.89</v>
      </c>
      <c r="G3649" s="26">
        <v>15</v>
      </c>
    </row>
    <row r="3650" spans="1:7" ht="28.5" x14ac:dyDescent="0.2">
      <c r="A3650" s="46" t="s">
        <v>17545</v>
      </c>
      <c r="B3650" s="47" t="s">
        <v>17546</v>
      </c>
      <c r="C3650" s="48" t="s">
        <v>19</v>
      </c>
      <c r="D3650" s="49">
        <v>224.3</v>
      </c>
      <c r="E3650" s="49">
        <v>23.18</v>
      </c>
      <c r="F3650" s="49">
        <v>247.48</v>
      </c>
      <c r="G3650" s="26">
        <v>15</v>
      </c>
    </row>
    <row r="3651" spans="1:7" ht="28.5" x14ac:dyDescent="0.2">
      <c r="A3651" s="46" t="s">
        <v>17547</v>
      </c>
      <c r="B3651" s="47" t="s">
        <v>17548</v>
      </c>
      <c r="C3651" s="48" t="s">
        <v>19</v>
      </c>
      <c r="D3651" s="49">
        <v>260.38</v>
      </c>
      <c r="E3651" s="49">
        <v>23.18</v>
      </c>
      <c r="F3651" s="49">
        <v>283.56</v>
      </c>
      <c r="G3651" s="26">
        <v>15</v>
      </c>
    </row>
    <row r="3652" spans="1:7" ht="28.5" x14ac:dyDescent="0.2">
      <c r="A3652" s="46" t="s">
        <v>17549</v>
      </c>
      <c r="B3652" s="47" t="s">
        <v>17550</v>
      </c>
      <c r="C3652" s="48" t="s">
        <v>19</v>
      </c>
      <c r="D3652" s="49">
        <v>1675.69</v>
      </c>
      <c r="E3652" s="49"/>
      <c r="F3652" s="49">
        <v>1675.69</v>
      </c>
      <c r="G3652" s="26">
        <v>15</v>
      </c>
    </row>
    <row r="3653" spans="1:7" ht="28.5" x14ac:dyDescent="0.2">
      <c r="A3653" s="46" t="s">
        <v>17551</v>
      </c>
      <c r="B3653" s="47" t="s">
        <v>17552</v>
      </c>
      <c r="C3653" s="48" t="s">
        <v>19</v>
      </c>
      <c r="D3653" s="49">
        <v>182.66</v>
      </c>
      <c r="E3653" s="49">
        <v>23.18</v>
      </c>
      <c r="F3653" s="49">
        <v>205.84</v>
      </c>
      <c r="G3653" s="26">
        <v>15</v>
      </c>
    </row>
    <row r="3654" spans="1:7" ht="28.5" x14ac:dyDescent="0.2">
      <c r="A3654" s="46" t="s">
        <v>17553</v>
      </c>
      <c r="B3654" s="47" t="s">
        <v>17554</v>
      </c>
      <c r="C3654" s="48" t="s">
        <v>19</v>
      </c>
      <c r="D3654" s="49">
        <v>162.13</v>
      </c>
      <c r="E3654" s="49">
        <v>23.18</v>
      </c>
      <c r="F3654" s="49">
        <v>185.31</v>
      </c>
      <c r="G3654" s="26">
        <v>15</v>
      </c>
    </row>
    <row r="3655" spans="1:7" ht="28.5" x14ac:dyDescent="0.2">
      <c r="A3655" s="46" t="s">
        <v>17555</v>
      </c>
      <c r="B3655" s="47" t="s">
        <v>17556</v>
      </c>
      <c r="C3655" s="48" t="s">
        <v>19</v>
      </c>
      <c r="D3655" s="49">
        <v>226.95</v>
      </c>
      <c r="E3655" s="49">
        <v>23.18</v>
      </c>
      <c r="F3655" s="49">
        <v>250.13</v>
      </c>
      <c r="G3655" s="26">
        <v>15</v>
      </c>
    </row>
    <row r="3656" spans="1:7" ht="28.5" x14ac:dyDescent="0.2">
      <c r="A3656" s="46" t="s">
        <v>17557</v>
      </c>
      <c r="B3656" s="47" t="s">
        <v>17558</v>
      </c>
      <c r="C3656" s="48" t="s">
        <v>19</v>
      </c>
      <c r="D3656" s="49">
        <v>625.94000000000005</v>
      </c>
      <c r="E3656" s="49">
        <v>23.18</v>
      </c>
      <c r="F3656" s="49">
        <v>649.12</v>
      </c>
      <c r="G3656" s="26">
        <v>15</v>
      </c>
    </row>
    <row r="3657" spans="1:7" x14ac:dyDescent="0.2">
      <c r="A3657" s="46" t="s">
        <v>17559</v>
      </c>
      <c r="B3657" s="47" t="s">
        <v>17560</v>
      </c>
      <c r="C3657" s="48" t="s">
        <v>19</v>
      </c>
      <c r="D3657" s="49">
        <v>225.05</v>
      </c>
      <c r="E3657" s="49">
        <v>2.27</v>
      </c>
      <c r="F3657" s="49">
        <v>227.32</v>
      </c>
      <c r="G3657" s="26">
        <v>15</v>
      </c>
    </row>
    <row r="3658" spans="1:7" x14ac:dyDescent="0.2">
      <c r="A3658" s="46" t="s">
        <v>17561</v>
      </c>
      <c r="B3658" s="47" t="s">
        <v>17562</v>
      </c>
      <c r="C3658" s="48" t="s">
        <v>19</v>
      </c>
      <c r="D3658" s="49">
        <v>298.51</v>
      </c>
      <c r="E3658" s="49">
        <v>2.27</v>
      </c>
      <c r="F3658" s="49">
        <v>300.77999999999997</v>
      </c>
      <c r="G3658" s="26">
        <v>15</v>
      </c>
    </row>
    <row r="3659" spans="1:7" x14ac:dyDescent="0.2">
      <c r="A3659" s="46" t="s">
        <v>17563</v>
      </c>
      <c r="B3659" s="47" t="s">
        <v>17564</v>
      </c>
      <c r="C3659" s="48"/>
      <c r="D3659" s="49"/>
      <c r="E3659" s="49"/>
      <c r="F3659" s="49"/>
    </row>
    <row r="3660" spans="1:7" x14ac:dyDescent="0.2">
      <c r="A3660" s="46" t="s">
        <v>17565</v>
      </c>
      <c r="B3660" s="47" t="s">
        <v>17566</v>
      </c>
      <c r="C3660" s="48" t="s">
        <v>9677</v>
      </c>
      <c r="D3660" s="49">
        <v>2.84</v>
      </c>
      <c r="E3660" s="49"/>
      <c r="F3660" s="49">
        <v>2.84</v>
      </c>
      <c r="G3660" s="26">
        <v>15</v>
      </c>
    </row>
    <row r="3661" spans="1:7" x14ac:dyDescent="0.2">
      <c r="A3661" s="46" t="s">
        <v>17567</v>
      </c>
      <c r="B3661" s="47" t="s">
        <v>17568</v>
      </c>
      <c r="C3661" s="48" t="s">
        <v>284</v>
      </c>
      <c r="D3661" s="49">
        <v>15.31</v>
      </c>
      <c r="E3661" s="49"/>
      <c r="F3661" s="49">
        <v>15.31</v>
      </c>
      <c r="G3661" s="26">
        <v>15</v>
      </c>
    </row>
    <row r="3662" spans="1:7" x14ac:dyDescent="0.2">
      <c r="A3662" s="46" t="s">
        <v>17569</v>
      </c>
      <c r="B3662" s="47" t="s">
        <v>17570</v>
      </c>
      <c r="C3662" s="48" t="s">
        <v>284</v>
      </c>
      <c r="D3662" s="49">
        <v>9.32</v>
      </c>
      <c r="E3662" s="49"/>
      <c r="F3662" s="49">
        <v>9.32</v>
      </c>
      <c r="G3662" s="26">
        <v>15</v>
      </c>
    </row>
    <row r="3663" spans="1:7" ht="42.75" x14ac:dyDescent="0.2">
      <c r="A3663" s="46" t="s">
        <v>17571</v>
      </c>
      <c r="B3663" s="47" t="s">
        <v>17572</v>
      </c>
      <c r="C3663" s="48" t="s">
        <v>19</v>
      </c>
      <c r="D3663" s="49">
        <v>36.17</v>
      </c>
      <c r="E3663" s="49"/>
      <c r="F3663" s="49">
        <v>36.17</v>
      </c>
      <c r="G3663" s="26">
        <v>15</v>
      </c>
    </row>
    <row r="3664" spans="1:7" ht="28.5" x14ac:dyDescent="0.2">
      <c r="A3664" s="46" t="s">
        <v>17573</v>
      </c>
      <c r="B3664" s="47" t="s">
        <v>17574</v>
      </c>
      <c r="C3664" s="48" t="s">
        <v>19</v>
      </c>
      <c r="D3664" s="49">
        <v>27.52</v>
      </c>
      <c r="E3664" s="49"/>
      <c r="F3664" s="49">
        <v>27.52</v>
      </c>
      <c r="G3664" s="26">
        <v>15</v>
      </c>
    </row>
    <row r="3665" spans="1:7" x14ac:dyDescent="0.2">
      <c r="A3665" s="46" t="s">
        <v>17575</v>
      </c>
      <c r="B3665" s="47" t="s">
        <v>17576</v>
      </c>
      <c r="C3665" s="48" t="s">
        <v>19</v>
      </c>
      <c r="D3665" s="49">
        <v>0.06</v>
      </c>
      <c r="E3665" s="49">
        <v>19.64</v>
      </c>
      <c r="F3665" s="49">
        <v>19.7</v>
      </c>
      <c r="G3665" s="26">
        <v>15</v>
      </c>
    </row>
    <row r="3666" spans="1:7" x14ac:dyDescent="0.2">
      <c r="A3666" s="46" t="s">
        <v>17577</v>
      </c>
      <c r="B3666" s="47" t="s">
        <v>17578</v>
      </c>
      <c r="C3666" s="48"/>
      <c r="D3666" s="49"/>
      <c r="E3666" s="49"/>
      <c r="F3666" s="49"/>
    </row>
    <row r="3667" spans="1:7" x14ac:dyDescent="0.2">
      <c r="A3667" s="46" t="s">
        <v>17579</v>
      </c>
      <c r="B3667" s="47" t="s">
        <v>17580</v>
      </c>
      <c r="C3667" s="48"/>
      <c r="D3667" s="49"/>
      <c r="E3667" s="49"/>
      <c r="F3667" s="49"/>
    </row>
    <row r="3668" spans="1:7" ht="28.5" x14ac:dyDescent="0.2">
      <c r="A3668" s="46" t="s">
        <v>17581</v>
      </c>
      <c r="B3668" s="47" t="s">
        <v>17582</v>
      </c>
      <c r="C3668" s="48" t="s">
        <v>17</v>
      </c>
      <c r="D3668" s="49">
        <v>3.38</v>
      </c>
      <c r="E3668" s="49">
        <v>0.18</v>
      </c>
      <c r="F3668" s="49">
        <v>3.56</v>
      </c>
      <c r="G3668" s="26">
        <v>15</v>
      </c>
    </row>
    <row r="3669" spans="1:7" ht="42.75" x14ac:dyDescent="0.2">
      <c r="A3669" s="46" t="s">
        <v>17583</v>
      </c>
      <c r="B3669" s="47" t="s">
        <v>17584</v>
      </c>
      <c r="C3669" s="48" t="s">
        <v>17</v>
      </c>
      <c r="D3669" s="49">
        <v>28.79</v>
      </c>
      <c r="E3669" s="49">
        <v>0.36</v>
      </c>
      <c r="F3669" s="49">
        <v>29.15</v>
      </c>
      <c r="G3669" s="26">
        <v>15</v>
      </c>
    </row>
    <row r="3670" spans="1:7" x14ac:dyDescent="0.2">
      <c r="A3670" s="46" t="s">
        <v>17585</v>
      </c>
      <c r="B3670" s="47" t="s">
        <v>17586</v>
      </c>
      <c r="C3670" s="48" t="s">
        <v>105</v>
      </c>
      <c r="D3670" s="49">
        <v>20.55</v>
      </c>
      <c r="E3670" s="49">
        <v>0.73</v>
      </c>
      <c r="F3670" s="49">
        <v>21.28</v>
      </c>
      <c r="G3670" s="26">
        <v>15</v>
      </c>
    </row>
    <row r="3671" spans="1:7" x14ac:dyDescent="0.2">
      <c r="A3671" s="46" t="s">
        <v>17587</v>
      </c>
      <c r="B3671" s="47" t="s">
        <v>17588</v>
      </c>
      <c r="C3671" s="48" t="s">
        <v>105</v>
      </c>
      <c r="D3671" s="49">
        <v>331.91</v>
      </c>
      <c r="E3671" s="49">
        <v>34.07</v>
      </c>
      <c r="F3671" s="49">
        <v>365.98</v>
      </c>
      <c r="G3671" s="26">
        <v>15</v>
      </c>
    </row>
    <row r="3672" spans="1:7" x14ac:dyDescent="0.2">
      <c r="A3672" s="46" t="s">
        <v>17589</v>
      </c>
      <c r="B3672" s="47" t="s">
        <v>17590</v>
      </c>
      <c r="C3672" s="48" t="s">
        <v>105</v>
      </c>
      <c r="D3672" s="49">
        <v>275.82</v>
      </c>
      <c r="E3672" s="49">
        <v>3.5</v>
      </c>
      <c r="F3672" s="49">
        <v>279.32</v>
      </c>
      <c r="G3672" s="26">
        <v>15</v>
      </c>
    </row>
    <row r="3673" spans="1:7" x14ac:dyDescent="0.2">
      <c r="A3673" s="46" t="s">
        <v>17591</v>
      </c>
      <c r="B3673" s="47" t="s">
        <v>17592</v>
      </c>
      <c r="C3673" s="48" t="s">
        <v>105</v>
      </c>
      <c r="D3673" s="49">
        <v>229.36</v>
      </c>
      <c r="E3673" s="49">
        <v>3.5</v>
      </c>
      <c r="F3673" s="49">
        <v>232.86</v>
      </c>
      <c r="G3673" s="26">
        <v>15</v>
      </c>
    </row>
    <row r="3674" spans="1:7" x14ac:dyDescent="0.2">
      <c r="A3674" s="46" t="s">
        <v>17593</v>
      </c>
      <c r="B3674" s="47" t="s">
        <v>17594</v>
      </c>
      <c r="C3674" s="48" t="s">
        <v>105</v>
      </c>
      <c r="D3674" s="49">
        <v>1061.28</v>
      </c>
      <c r="E3674" s="49">
        <v>17.03</v>
      </c>
      <c r="F3674" s="49">
        <v>1078.31</v>
      </c>
      <c r="G3674" s="26">
        <v>15</v>
      </c>
    </row>
    <row r="3675" spans="1:7" ht="28.5" x14ac:dyDescent="0.2">
      <c r="A3675" s="46" t="s">
        <v>17595</v>
      </c>
      <c r="B3675" s="47" t="s">
        <v>17596</v>
      </c>
      <c r="C3675" s="48" t="s">
        <v>17</v>
      </c>
      <c r="D3675" s="49">
        <v>23.9</v>
      </c>
      <c r="E3675" s="49">
        <v>0.51</v>
      </c>
      <c r="F3675" s="49">
        <v>24.41</v>
      </c>
      <c r="G3675" s="26">
        <v>15</v>
      </c>
    </row>
    <row r="3676" spans="1:7" x14ac:dyDescent="0.2">
      <c r="A3676" s="46" t="s">
        <v>17597</v>
      </c>
      <c r="B3676" s="47" t="s">
        <v>17598</v>
      </c>
      <c r="C3676" s="48" t="s">
        <v>17</v>
      </c>
      <c r="D3676" s="49"/>
      <c r="E3676" s="49">
        <v>0.91</v>
      </c>
      <c r="F3676" s="49">
        <v>0.91</v>
      </c>
      <c r="G3676" s="26">
        <v>15</v>
      </c>
    </row>
    <row r="3677" spans="1:7" x14ac:dyDescent="0.2">
      <c r="A3677" s="46" t="s">
        <v>17599</v>
      </c>
      <c r="B3677" s="47" t="s">
        <v>17600</v>
      </c>
      <c r="C3677" s="48"/>
      <c r="D3677" s="49"/>
      <c r="E3677" s="49"/>
      <c r="F3677" s="49"/>
    </row>
    <row r="3678" spans="1:7" ht="28.5" x14ac:dyDescent="0.2">
      <c r="A3678" s="46" t="s">
        <v>17601</v>
      </c>
      <c r="B3678" s="47" t="s">
        <v>17602</v>
      </c>
      <c r="C3678" s="48" t="s">
        <v>105</v>
      </c>
      <c r="D3678" s="49">
        <v>123.05</v>
      </c>
      <c r="E3678" s="49">
        <v>14.53</v>
      </c>
      <c r="F3678" s="49">
        <v>137.58000000000001</v>
      </c>
      <c r="G3678" s="26">
        <v>15</v>
      </c>
    </row>
    <row r="3679" spans="1:7" ht="28.5" x14ac:dyDescent="0.2">
      <c r="A3679" s="46" t="s">
        <v>17603</v>
      </c>
      <c r="B3679" s="47" t="s">
        <v>17604</v>
      </c>
      <c r="C3679" s="48" t="s">
        <v>105</v>
      </c>
      <c r="D3679" s="49">
        <v>204.93</v>
      </c>
      <c r="E3679" s="49">
        <v>107.13</v>
      </c>
      <c r="F3679" s="49">
        <v>312.06</v>
      </c>
      <c r="G3679" s="26">
        <v>15</v>
      </c>
    </row>
    <row r="3680" spans="1:7" x14ac:dyDescent="0.2">
      <c r="A3680" s="46" t="s">
        <v>17605</v>
      </c>
      <c r="B3680" s="47" t="s">
        <v>17606</v>
      </c>
      <c r="C3680" s="48"/>
      <c r="D3680" s="49"/>
      <c r="E3680" s="49"/>
      <c r="F3680" s="49"/>
    </row>
    <row r="3681" spans="1:7" x14ac:dyDescent="0.2">
      <c r="A3681" s="46" t="s">
        <v>17607</v>
      </c>
      <c r="B3681" s="47" t="s">
        <v>17608</v>
      </c>
      <c r="C3681" s="48" t="s">
        <v>105</v>
      </c>
      <c r="D3681" s="49">
        <v>1205.26</v>
      </c>
      <c r="E3681" s="49">
        <v>18.920000000000002</v>
      </c>
      <c r="F3681" s="49">
        <v>1224.18</v>
      </c>
      <c r="G3681" s="26">
        <v>15</v>
      </c>
    </row>
    <row r="3682" spans="1:7" ht="28.5" x14ac:dyDescent="0.2">
      <c r="A3682" s="46" t="s">
        <v>17609</v>
      </c>
      <c r="B3682" s="47" t="s">
        <v>17610</v>
      </c>
      <c r="C3682" s="48" t="s">
        <v>105</v>
      </c>
      <c r="D3682" s="49">
        <v>1523.09</v>
      </c>
      <c r="E3682" s="49">
        <v>18.920000000000002</v>
      </c>
      <c r="F3682" s="49">
        <v>1542.01</v>
      </c>
      <c r="G3682" s="26">
        <v>15</v>
      </c>
    </row>
    <row r="3683" spans="1:7" ht="28.5" x14ac:dyDescent="0.2">
      <c r="A3683" s="46" t="s">
        <v>17611</v>
      </c>
      <c r="B3683" s="47" t="s">
        <v>17612</v>
      </c>
      <c r="C3683" s="48" t="s">
        <v>105</v>
      </c>
      <c r="D3683" s="49">
        <v>1523.09</v>
      </c>
      <c r="E3683" s="49">
        <v>18.920000000000002</v>
      </c>
      <c r="F3683" s="49">
        <v>1542.01</v>
      </c>
      <c r="G3683" s="26">
        <v>15</v>
      </c>
    </row>
    <row r="3684" spans="1:7" x14ac:dyDescent="0.2">
      <c r="A3684" s="46" t="s">
        <v>17613</v>
      </c>
      <c r="B3684" s="47" t="s">
        <v>17614</v>
      </c>
      <c r="C3684" s="48" t="s">
        <v>17</v>
      </c>
      <c r="D3684" s="49">
        <v>6.55</v>
      </c>
      <c r="E3684" s="49">
        <v>0.11</v>
      </c>
      <c r="F3684" s="49">
        <v>6.66</v>
      </c>
      <c r="G3684" s="26">
        <v>15</v>
      </c>
    </row>
    <row r="3685" spans="1:7" x14ac:dyDescent="0.2">
      <c r="A3685" s="46" t="s">
        <v>17615</v>
      </c>
      <c r="B3685" s="47" t="s">
        <v>17616</v>
      </c>
      <c r="C3685" s="48" t="s">
        <v>17</v>
      </c>
      <c r="D3685" s="49">
        <v>12.86</v>
      </c>
      <c r="E3685" s="49">
        <v>0.14000000000000001</v>
      </c>
      <c r="F3685" s="49">
        <v>13</v>
      </c>
      <c r="G3685" s="26">
        <v>15</v>
      </c>
    </row>
    <row r="3686" spans="1:7" x14ac:dyDescent="0.2">
      <c r="A3686" s="46" t="s">
        <v>17617</v>
      </c>
      <c r="B3686" s="47" t="s">
        <v>17618</v>
      </c>
      <c r="C3686" s="48" t="s">
        <v>105</v>
      </c>
      <c r="D3686" s="49">
        <v>1612.29</v>
      </c>
      <c r="E3686" s="49">
        <v>18.920000000000002</v>
      </c>
      <c r="F3686" s="49">
        <v>1631.21</v>
      </c>
      <c r="G3686" s="26">
        <v>15</v>
      </c>
    </row>
    <row r="3687" spans="1:7" x14ac:dyDescent="0.2">
      <c r="A3687" s="46" t="s">
        <v>17619</v>
      </c>
      <c r="B3687" s="47" t="s">
        <v>17620</v>
      </c>
      <c r="C3687" s="48" t="s">
        <v>105</v>
      </c>
      <c r="D3687" s="49">
        <v>1475.44</v>
      </c>
      <c r="E3687" s="49">
        <v>45.42</v>
      </c>
      <c r="F3687" s="49">
        <v>1520.86</v>
      </c>
      <c r="G3687" s="26">
        <v>15</v>
      </c>
    </row>
    <row r="3688" spans="1:7" x14ac:dyDescent="0.2">
      <c r="A3688" s="46" t="s">
        <v>17621</v>
      </c>
      <c r="B3688" s="47" t="s">
        <v>17622</v>
      </c>
      <c r="C3688" s="48"/>
      <c r="D3688" s="49"/>
      <c r="E3688" s="49"/>
      <c r="F3688" s="49"/>
    </row>
    <row r="3689" spans="1:7" x14ac:dyDescent="0.2">
      <c r="A3689" s="46" t="s">
        <v>17623</v>
      </c>
      <c r="B3689" s="47" t="s">
        <v>17624</v>
      </c>
      <c r="C3689" s="48" t="s">
        <v>17</v>
      </c>
      <c r="D3689" s="49">
        <v>310.14999999999998</v>
      </c>
      <c r="E3689" s="49">
        <v>29.04</v>
      </c>
      <c r="F3689" s="49">
        <v>339.19</v>
      </c>
      <c r="G3689" s="26">
        <v>15</v>
      </c>
    </row>
    <row r="3690" spans="1:7" x14ac:dyDescent="0.2">
      <c r="A3690" s="46" t="s">
        <v>17625</v>
      </c>
      <c r="B3690" s="47" t="s">
        <v>17626</v>
      </c>
      <c r="C3690" s="48" t="s">
        <v>17</v>
      </c>
      <c r="D3690" s="49">
        <v>14.96</v>
      </c>
      <c r="E3690" s="49">
        <v>2.27</v>
      </c>
      <c r="F3690" s="49">
        <v>17.23</v>
      </c>
      <c r="G3690" s="26">
        <v>15</v>
      </c>
    </row>
    <row r="3691" spans="1:7" ht="28.5" x14ac:dyDescent="0.2">
      <c r="A3691" s="46" t="s">
        <v>17627</v>
      </c>
      <c r="B3691" s="47" t="s">
        <v>17628</v>
      </c>
      <c r="C3691" s="48" t="s">
        <v>17</v>
      </c>
      <c r="D3691" s="49">
        <v>10.97</v>
      </c>
      <c r="E3691" s="49">
        <v>7.04</v>
      </c>
      <c r="F3691" s="49">
        <v>18.010000000000002</v>
      </c>
      <c r="G3691" s="26">
        <v>15</v>
      </c>
    </row>
    <row r="3692" spans="1:7" x14ac:dyDescent="0.2">
      <c r="A3692" s="46" t="s">
        <v>17629</v>
      </c>
      <c r="B3692" s="47" t="s">
        <v>17630</v>
      </c>
      <c r="C3692" s="48" t="s">
        <v>17</v>
      </c>
      <c r="D3692" s="49">
        <v>51.39</v>
      </c>
      <c r="E3692" s="49">
        <v>5.68</v>
      </c>
      <c r="F3692" s="49">
        <v>57.07</v>
      </c>
      <c r="G3692" s="26">
        <v>15</v>
      </c>
    </row>
    <row r="3693" spans="1:7" ht="42.75" x14ac:dyDescent="0.2">
      <c r="A3693" s="46" t="s">
        <v>17631</v>
      </c>
      <c r="B3693" s="47" t="s">
        <v>17632</v>
      </c>
      <c r="C3693" s="48" t="s">
        <v>17</v>
      </c>
      <c r="D3693" s="49">
        <v>91.76</v>
      </c>
      <c r="E3693" s="49">
        <v>21.92</v>
      </c>
      <c r="F3693" s="49">
        <v>113.68</v>
      </c>
      <c r="G3693" s="26">
        <v>15</v>
      </c>
    </row>
    <row r="3694" spans="1:7" ht="42.75" x14ac:dyDescent="0.2">
      <c r="A3694" s="46" t="s">
        <v>17633</v>
      </c>
      <c r="B3694" s="47" t="s">
        <v>17634</v>
      </c>
      <c r="C3694" s="48" t="s">
        <v>17</v>
      </c>
      <c r="D3694" s="49">
        <v>102.48</v>
      </c>
      <c r="E3694" s="49">
        <v>21.92</v>
      </c>
      <c r="F3694" s="49">
        <v>124.4</v>
      </c>
      <c r="G3694" s="26">
        <v>15</v>
      </c>
    </row>
    <row r="3695" spans="1:7" ht="42.75" x14ac:dyDescent="0.2">
      <c r="A3695" s="46" t="s">
        <v>17635</v>
      </c>
      <c r="B3695" s="47" t="s">
        <v>17636</v>
      </c>
      <c r="C3695" s="48" t="s">
        <v>17</v>
      </c>
      <c r="D3695" s="49">
        <v>97.12</v>
      </c>
      <c r="E3695" s="49">
        <v>29.23</v>
      </c>
      <c r="F3695" s="49">
        <v>126.35</v>
      </c>
      <c r="G3695" s="26">
        <v>15</v>
      </c>
    </row>
    <row r="3696" spans="1:7" ht="28.5" x14ac:dyDescent="0.2">
      <c r="A3696" s="46" t="s">
        <v>17637</v>
      </c>
      <c r="B3696" s="47" t="s">
        <v>17638</v>
      </c>
      <c r="C3696" s="48" t="s">
        <v>17</v>
      </c>
      <c r="D3696" s="49">
        <v>195.88</v>
      </c>
      <c r="E3696" s="49">
        <v>10.74</v>
      </c>
      <c r="F3696" s="49">
        <v>206.62</v>
      </c>
      <c r="G3696" s="26">
        <v>15</v>
      </c>
    </row>
    <row r="3697" spans="1:7" ht="28.5" x14ac:dyDescent="0.2">
      <c r="A3697" s="46" t="s">
        <v>17639</v>
      </c>
      <c r="B3697" s="47" t="s">
        <v>17640</v>
      </c>
      <c r="C3697" s="48" t="s">
        <v>17</v>
      </c>
      <c r="D3697" s="49">
        <v>121.31</v>
      </c>
      <c r="E3697" s="49">
        <v>22.72</v>
      </c>
      <c r="F3697" s="49">
        <v>144.03</v>
      </c>
      <c r="G3697" s="26">
        <v>15</v>
      </c>
    </row>
    <row r="3698" spans="1:7" ht="28.5" x14ac:dyDescent="0.2">
      <c r="A3698" s="46" t="s">
        <v>17641</v>
      </c>
      <c r="B3698" s="47" t="s">
        <v>17642</v>
      </c>
      <c r="C3698" s="48" t="s">
        <v>17</v>
      </c>
      <c r="D3698" s="49">
        <v>131.22999999999999</v>
      </c>
      <c r="E3698" s="49">
        <v>22.72</v>
      </c>
      <c r="F3698" s="49">
        <v>153.94999999999999</v>
      </c>
      <c r="G3698" s="26">
        <v>15</v>
      </c>
    </row>
    <row r="3699" spans="1:7" x14ac:dyDescent="0.2">
      <c r="A3699" s="46" t="s">
        <v>17643</v>
      </c>
      <c r="B3699" s="47" t="s">
        <v>17644</v>
      </c>
      <c r="C3699" s="48"/>
      <c r="D3699" s="49"/>
      <c r="E3699" s="49"/>
      <c r="F3699" s="49"/>
    </row>
    <row r="3700" spans="1:7" x14ac:dyDescent="0.2">
      <c r="A3700" s="46" t="s">
        <v>17645</v>
      </c>
      <c r="B3700" s="47" t="s">
        <v>17646</v>
      </c>
      <c r="C3700" s="48" t="s">
        <v>26</v>
      </c>
      <c r="D3700" s="49">
        <v>51.01</v>
      </c>
      <c r="E3700" s="49">
        <v>13.71</v>
      </c>
      <c r="F3700" s="49">
        <v>64.72</v>
      </c>
      <c r="G3700" s="26">
        <v>15</v>
      </c>
    </row>
    <row r="3701" spans="1:7" x14ac:dyDescent="0.2">
      <c r="A3701" s="46" t="s">
        <v>17647</v>
      </c>
      <c r="B3701" s="47" t="s">
        <v>17648</v>
      </c>
      <c r="C3701" s="48" t="s">
        <v>26</v>
      </c>
      <c r="D3701" s="49">
        <v>47.83</v>
      </c>
      <c r="E3701" s="49">
        <v>13.71</v>
      </c>
      <c r="F3701" s="49">
        <v>61.54</v>
      </c>
      <c r="G3701" s="26">
        <v>15</v>
      </c>
    </row>
    <row r="3702" spans="1:7" ht="28.5" x14ac:dyDescent="0.2">
      <c r="A3702" s="46" t="s">
        <v>17649</v>
      </c>
      <c r="B3702" s="47" t="s">
        <v>17650</v>
      </c>
      <c r="C3702" s="48" t="s">
        <v>105</v>
      </c>
      <c r="D3702" s="49">
        <v>561.03</v>
      </c>
      <c r="E3702" s="49">
        <v>49.36</v>
      </c>
      <c r="F3702" s="49">
        <v>610.39</v>
      </c>
      <c r="G3702" s="26">
        <v>15</v>
      </c>
    </row>
    <row r="3703" spans="1:7" ht="28.5" x14ac:dyDescent="0.2">
      <c r="A3703" s="46" t="s">
        <v>17651</v>
      </c>
      <c r="B3703" s="47" t="s">
        <v>17652</v>
      </c>
      <c r="C3703" s="48" t="s">
        <v>105</v>
      </c>
      <c r="D3703" s="49">
        <v>584.20000000000005</v>
      </c>
      <c r="E3703" s="49">
        <v>49.36</v>
      </c>
      <c r="F3703" s="49">
        <v>633.55999999999995</v>
      </c>
      <c r="G3703" s="26">
        <v>15</v>
      </c>
    </row>
    <row r="3704" spans="1:7" x14ac:dyDescent="0.2">
      <c r="A3704" s="46" t="s">
        <v>17653</v>
      </c>
      <c r="B3704" s="47" t="s">
        <v>17654</v>
      </c>
      <c r="C3704" s="48" t="s">
        <v>105</v>
      </c>
      <c r="D3704" s="49">
        <v>93.03</v>
      </c>
      <c r="E3704" s="49">
        <v>355.54</v>
      </c>
      <c r="F3704" s="49">
        <v>448.57</v>
      </c>
      <c r="G3704" s="26">
        <v>15</v>
      </c>
    </row>
    <row r="3705" spans="1:7" ht="28.5" x14ac:dyDescent="0.2">
      <c r="A3705" s="46" t="s">
        <v>17655</v>
      </c>
      <c r="B3705" s="47" t="s">
        <v>17656</v>
      </c>
      <c r="C3705" s="48" t="s">
        <v>105</v>
      </c>
      <c r="D3705" s="49">
        <v>783.06</v>
      </c>
      <c r="E3705" s="49">
        <v>100.7</v>
      </c>
      <c r="F3705" s="49">
        <v>883.76</v>
      </c>
      <c r="G3705" s="26">
        <v>15</v>
      </c>
    </row>
    <row r="3706" spans="1:7" ht="28.5" x14ac:dyDescent="0.2">
      <c r="A3706" s="46" t="s">
        <v>17657</v>
      </c>
      <c r="B3706" s="47" t="s">
        <v>17658</v>
      </c>
      <c r="C3706" s="48" t="s">
        <v>105</v>
      </c>
      <c r="D3706" s="49">
        <v>806.23</v>
      </c>
      <c r="E3706" s="49">
        <v>100.7</v>
      </c>
      <c r="F3706" s="49">
        <v>906.93</v>
      </c>
      <c r="G3706" s="26">
        <v>15</v>
      </c>
    </row>
    <row r="3707" spans="1:7" x14ac:dyDescent="0.2">
      <c r="A3707" s="46" t="s">
        <v>17659</v>
      </c>
      <c r="B3707" s="47" t="s">
        <v>17660</v>
      </c>
      <c r="C3707" s="48"/>
      <c r="D3707" s="49"/>
      <c r="E3707" s="49"/>
      <c r="F3707" s="49"/>
    </row>
    <row r="3708" spans="1:7" x14ac:dyDescent="0.2">
      <c r="A3708" s="46" t="s">
        <v>17661</v>
      </c>
      <c r="B3708" s="47" t="s">
        <v>17662</v>
      </c>
      <c r="C3708" s="48" t="s">
        <v>17</v>
      </c>
      <c r="D3708" s="49">
        <v>393.74</v>
      </c>
      <c r="E3708" s="49"/>
      <c r="F3708" s="49">
        <v>393.74</v>
      </c>
      <c r="G3708" s="26">
        <v>15</v>
      </c>
    </row>
    <row r="3709" spans="1:7" ht="28.5" x14ac:dyDescent="0.2">
      <c r="A3709" s="46" t="s">
        <v>17663</v>
      </c>
      <c r="B3709" s="47" t="s">
        <v>17664</v>
      </c>
      <c r="C3709" s="48" t="s">
        <v>17</v>
      </c>
      <c r="D3709" s="49">
        <v>124.88</v>
      </c>
      <c r="E3709" s="49">
        <v>12.83</v>
      </c>
      <c r="F3709" s="49">
        <v>137.71</v>
      </c>
      <c r="G3709" s="26">
        <v>15</v>
      </c>
    </row>
    <row r="3710" spans="1:7" ht="28.5" x14ac:dyDescent="0.2">
      <c r="A3710" s="46" t="s">
        <v>17665</v>
      </c>
      <c r="B3710" s="47" t="s">
        <v>17666</v>
      </c>
      <c r="C3710" s="48" t="s">
        <v>17</v>
      </c>
      <c r="D3710" s="49">
        <v>93.12</v>
      </c>
      <c r="E3710" s="49">
        <v>12.83</v>
      </c>
      <c r="F3710" s="49">
        <v>105.95</v>
      </c>
      <c r="G3710" s="26">
        <v>15</v>
      </c>
    </row>
    <row r="3711" spans="1:7" ht="42.75" x14ac:dyDescent="0.2">
      <c r="A3711" s="46" t="s">
        <v>17667</v>
      </c>
      <c r="B3711" s="47" t="s">
        <v>17668</v>
      </c>
      <c r="C3711" s="48" t="s">
        <v>17</v>
      </c>
      <c r="D3711" s="49">
        <v>5.17</v>
      </c>
      <c r="E3711" s="49">
        <v>11.45</v>
      </c>
      <c r="F3711" s="49">
        <v>16.62</v>
      </c>
      <c r="G3711" s="26">
        <v>15</v>
      </c>
    </row>
    <row r="3712" spans="1:7" ht="28.5" x14ac:dyDescent="0.2">
      <c r="A3712" s="46" t="s">
        <v>17669</v>
      </c>
      <c r="B3712" s="47" t="s">
        <v>17670</v>
      </c>
      <c r="C3712" s="48" t="s">
        <v>17</v>
      </c>
      <c r="D3712" s="49">
        <v>2.02</v>
      </c>
      <c r="E3712" s="49">
        <v>11.45</v>
      </c>
      <c r="F3712" s="49">
        <v>13.47</v>
      </c>
      <c r="G3712" s="26">
        <v>15</v>
      </c>
    </row>
    <row r="3713" spans="1:7" ht="28.5" x14ac:dyDescent="0.2">
      <c r="A3713" s="46" t="s">
        <v>17671</v>
      </c>
      <c r="B3713" s="47" t="s">
        <v>17672</v>
      </c>
      <c r="C3713" s="48" t="s">
        <v>17</v>
      </c>
      <c r="D3713" s="49">
        <v>129.35</v>
      </c>
      <c r="E3713" s="49">
        <v>32.479999999999997</v>
      </c>
      <c r="F3713" s="49">
        <v>161.83000000000001</v>
      </c>
      <c r="G3713" s="26">
        <v>15</v>
      </c>
    </row>
    <row r="3714" spans="1:7" x14ac:dyDescent="0.2">
      <c r="A3714" s="46" t="s">
        <v>17673</v>
      </c>
      <c r="B3714" s="47" t="s">
        <v>17674</v>
      </c>
      <c r="C3714" s="48"/>
      <c r="D3714" s="49"/>
      <c r="E3714" s="49"/>
      <c r="F3714" s="49"/>
    </row>
    <row r="3715" spans="1:7" ht="42.75" x14ac:dyDescent="0.2">
      <c r="A3715" s="46" t="s">
        <v>17675</v>
      </c>
      <c r="B3715" s="47" t="s">
        <v>17676</v>
      </c>
      <c r="C3715" s="48" t="s">
        <v>17</v>
      </c>
      <c r="D3715" s="49">
        <v>0.25</v>
      </c>
      <c r="E3715" s="49">
        <v>0.3</v>
      </c>
      <c r="F3715" s="49">
        <v>0.55000000000000004</v>
      </c>
      <c r="G3715" s="26">
        <v>15</v>
      </c>
    </row>
    <row r="3716" spans="1:7" ht="28.5" x14ac:dyDescent="0.2">
      <c r="A3716" s="46" t="s">
        <v>17677</v>
      </c>
      <c r="B3716" s="47" t="s">
        <v>17678</v>
      </c>
      <c r="C3716" s="48" t="s">
        <v>17</v>
      </c>
      <c r="D3716" s="49">
        <v>1</v>
      </c>
      <c r="E3716" s="49">
        <v>0.3</v>
      </c>
      <c r="F3716" s="49">
        <v>1.3</v>
      </c>
      <c r="G3716" s="26">
        <v>15</v>
      </c>
    </row>
    <row r="3717" spans="1:7" ht="28.5" x14ac:dyDescent="0.2">
      <c r="A3717" s="46" t="s">
        <v>17679</v>
      </c>
      <c r="B3717" s="47" t="s">
        <v>17680</v>
      </c>
      <c r="C3717" s="48" t="s">
        <v>26</v>
      </c>
      <c r="D3717" s="49">
        <v>3.38</v>
      </c>
      <c r="E3717" s="49">
        <v>0.19</v>
      </c>
      <c r="F3717" s="49">
        <v>3.57</v>
      </c>
      <c r="G3717" s="26">
        <v>15</v>
      </c>
    </row>
    <row r="3718" spans="1:7" ht="28.5" x14ac:dyDescent="0.2">
      <c r="A3718" s="46" t="s">
        <v>17681</v>
      </c>
      <c r="B3718" s="47" t="s">
        <v>17682</v>
      </c>
      <c r="C3718" s="48" t="s">
        <v>284</v>
      </c>
      <c r="D3718" s="49">
        <v>43.29</v>
      </c>
      <c r="E3718" s="49">
        <v>0.18</v>
      </c>
      <c r="F3718" s="49">
        <v>43.47</v>
      </c>
      <c r="G3718" s="26">
        <v>15</v>
      </c>
    </row>
    <row r="3719" spans="1:7" ht="28.5" x14ac:dyDescent="0.2">
      <c r="A3719" s="46" t="s">
        <v>17683</v>
      </c>
      <c r="B3719" s="47" t="s">
        <v>17684</v>
      </c>
      <c r="C3719" s="48" t="s">
        <v>284</v>
      </c>
      <c r="D3719" s="49">
        <v>32.619999999999997</v>
      </c>
      <c r="E3719" s="49">
        <v>0.18</v>
      </c>
      <c r="F3719" s="49">
        <v>32.799999999999997</v>
      </c>
      <c r="G3719" s="26">
        <v>15</v>
      </c>
    </row>
    <row r="3720" spans="1:7" x14ac:dyDescent="0.2">
      <c r="A3720" s="46" t="s">
        <v>17685</v>
      </c>
      <c r="B3720" s="47" t="s">
        <v>17686</v>
      </c>
      <c r="C3720" s="48"/>
      <c r="D3720" s="49"/>
      <c r="E3720" s="49"/>
      <c r="F3720" s="49"/>
    </row>
    <row r="3721" spans="1:7" x14ac:dyDescent="0.2">
      <c r="A3721" s="46" t="s">
        <v>17687</v>
      </c>
      <c r="B3721" s="47" t="s">
        <v>17688</v>
      </c>
      <c r="C3721" s="48" t="s">
        <v>105</v>
      </c>
      <c r="D3721" s="49">
        <v>1762.07</v>
      </c>
      <c r="E3721" s="49">
        <v>18.920000000000002</v>
      </c>
      <c r="F3721" s="49">
        <v>1780.99</v>
      </c>
      <c r="G3721" s="26">
        <v>15</v>
      </c>
    </row>
    <row r="3722" spans="1:7" x14ac:dyDescent="0.2">
      <c r="A3722" s="46" t="s">
        <v>17689</v>
      </c>
      <c r="B3722" s="47" t="s">
        <v>17690</v>
      </c>
      <c r="C3722" s="48"/>
      <c r="D3722" s="49"/>
      <c r="E3722" s="49"/>
      <c r="F3722" s="49"/>
    </row>
    <row r="3723" spans="1:7" x14ac:dyDescent="0.2">
      <c r="A3723" s="46" t="s">
        <v>17691</v>
      </c>
      <c r="B3723" s="47" t="s">
        <v>17692</v>
      </c>
      <c r="C3723" s="48" t="s">
        <v>26</v>
      </c>
      <c r="D3723" s="49">
        <v>70.05</v>
      </c>
      <c r="E3723" s="49">
        <v>15.67</v>
      </c>
      <c r="F3723" s="49">
        <v>85.72</v>
      </c>
      <c r="G3723" s="26">
        <v>15</v>
      </c>
    </row>
    <row r="3724" spans="1:7" x14ac:dyDescent="0.2">
      <c r="A3724" s="46" t="s">
        <v>17693</v>
      </c>
      <c r="B3724" s="47" t="s">
        <v>17694</v>
      </c>
      <c r="C3724" s="48" t="s">
        <v>19</v>
      </c>
      <c r="D3724" s="49">
        <v>128.63999999999999</v>
      </c>
      <c r="E3724" s="49">
        <v>22.02</v>
      </c>
      <c r="F3724" s="49">
        <v>150.66</v>
      </c>
      <c r="G3724" s="26">
        <v>15</v>
      </c>
    </row>
    <row r="3725" spans="1:7" x14ac:dyDescent="0.2">
      <c r="A3725" s="46" t="s">
        <v>17695</v>
      </c>
      <c r="B3725" s="47" t="s">
        <v>17696</v>
      </c>
      <c r="C3725" s="48" t="s">
        <v>26</v>
      </c>
      <c r="D3725" s="49">
        <v>10.88</v>
      </c>
      <c r="E3725" s="49">
        <v>13.71</v>
      </c>
      <c r="F3725" s="49">
        <v>24.59</v>
      </c>
      <c r="G3725" s="26">
        <v>15</v>
      </c>
    </row>
    <row r="3726" spans="1:7" x14ac:dyDescent="0.2">
      <c r="A3726" s="46" t="s">
        <v>17697</v>
      </c>
      <c r="B3726" s="47" t="s">
        <v>17698</v>
      </c>
      <c r="C3726" s="48" t="s">
        <v>17</v>
      </c>
      <c r="D3726" s="49">
        <v>17.440000000000001</v>
      </c>
      <c r="E3726" s="49">
        <v>29.04</v>
      </c>
      <c r="F3726" s="49">
        <v>46.48</v>
      </c>
      <c r="G3726" s="26">
        <v>15</v>
      </c>
    </row>
    <row r="3727" spans="1:7" ht="28.5" x14ac:dyDescent="0.2">
      <c r="A3727" s="46" t="s">
        <v>17699</v>
      </c>
      <c r="B3727" s="47" t="s">
        <v>17700</v>
      </c>
      <c r="C3727" s="48" t="s">
        <v>17</v>
      </c>
      <c r="D3727" s="49">
        <v>10.97</v>
      </c>
      <c r="E3727" s="49">
        <v>17.93</v>
      </c>
      <c r="F3727" s="49">
        <v>28.9</v>
      </c>
      <c r="G3727" s="26">
        <v>15</v>
      </c>
    </row>
    <row r="3728" spans="1:7" ht="28.5" x14ac:dyDescent="0.2">
      <c r="A3728" s="46" t="s">
        <v>17701</v>
      </c>
      <c r="B3728" s="47" t="s">
        <v>17702</v>
      </c>
      <c r="C3728" s="48" t="s">
        <v>17</v>
      </c>
      <c r="D3728" s="49">
        <v>11.1</v>
      </c>
      <c r="E3728" s="49">
        <v>20.78</v>
      </c>
      <c r="F3728" s="49">
        <v>31.88</v>
      </c>
      <c r="G3728" s="26">
        <v>15</v>
      </c>
    </row>
    <row r="3729" spans="1:7" ht="28.5" x14ac:dyDescent="0.2">
      <c r="A3729" s="46" t="s">
        <v>17703</v>
      </c>
      <c r="B3729" s="47" t="s">
        <v>17704</v>
      </c>
      <c r="C3729" s="48" t="s">
        <v>17</v>
      </c>
      <c r="D3729" s="49">
        <v>11.28</v>
      </c>
      <c r="E3729" s="49">
        <v>24.96</v>
      </c>
      <c r="F3729" s="49">
        <v>36.24</v>
      </c>
      <c r="G3729" s="26">
        <v>15</v>
      </c>
    </row>
    <row r="3730" spans="1:7" ht="42.75" x14ac:dyDescent="0.2">
      <c r="A3730" s="46" t="s">
        <v>17705</v>
      </c>
      <c r="B3730" s="47" t="s">
        <v>17706</v>
      </c>
      <c r="C3730" s="48" t="s">
        <v>26</v>
      </c>
      <c r="D3730" s="49">
        <v>7.0000000000000007E-2</v>
      </c>
      <c r="E3730" s="49">
        <v>0.46</v>
      </c>
      <c r="F3730" s="49">
        <v>0.53</v>
      </c>
      <c r="G3730" s="26">
        <v>15</v>
      </c>
    </row>
    <row r="3731" spans="1:7" x14ac:dyDescent="0.2">
      <c r="A3731" s="46" t="s">
        <v>17707</v>
      </c>
      <c r="B3731" s="47" t="s">
        <v>17708</v>
      </c>
      <c r="C3731" s="48"/>
      <c r="D3731" s="49"/>
      <c r="E3731" s="49"/>
      <c r="F3731" s="49"/>
    </row>
    <row r="3732" spans="1:7" x14ac:dyDescent="0.2">
      <c r="A3732" s="46" t="s">
        <v>17709</v>
      </c>
      <c r="B3732" s="47" t="s">
        <v>17710</v>
      </c>
      <c r="C3732" s="48"/>
      <c r="D3732" s="49"/>
      <c r="E3732" s="49"/>
      <c r="F3732" s="49"/>
    </row>
    <row r="3733" spans="1:7" x14ac:dyDescent="0.2">
      <c r="A3733" s="46" t="s">
        <v>17711</v>
      </c>
      <c r="B3733" s="47" t="s">
        <v>17712</v>
      </c>
      <c r="C3733" s="48" t="s">
        <v>17</v>
      </c>
      <c r="D3733" s="49"/>
      <c r="E3733" s="49">
        <v>15.9</v>
      </c>
      <c r="F3733" s="49">
        <v>15.9</v>
      </c>
      <c r="G3733" s="26">
        <v>15</v>
      </c>
    </row>
    <row r="3734" spans="1:7" x14ac:dyDescent="0.2">
      <c r="A3734" s="46" t="s">
        <v>17713</v>
      </c>
      <c r="B3734" s="47" t="s">
        <v>17714</v>
      </c>
      <c r="C3734" s="48" t="s">
        <v>17</v>
      </c>
      <c r="D3734" s="49">
        <v>2.9</v>
      </c>
      <c r="E3734" s="49">
        <v>6.56</v>
      </c>
      <c r="F3734" s="49">
        <v>9.4600000000000009</v>
      </c>
      <c r="G3734" s="26">
        <v>15</v>
      </c>
    </row>
    <row r="3735" spans="1:7" ht="28.5" x14ac:dyDescent="0.2">
      <c r="A3735" s="46" t="s">
        <v>17715</v>
      </c>
      <c r="B3735" s="47" t="s">
        <v>17716</v>
      </c>
      <c r="C3735" s="48" t="s">
        <v>17</v>
      </c>
      <c r="D3735" s="49">
        <v>2.2200000000000002</v>
      </c>
      <c r="E3735" s="49">
        <v>4.54</v>
      </c>
      <c r="F3735" s="49">
        <v>6.76</v>
      </c>
      <c r="G3735" s="26">
        <v>15</v>
      </c>
    </row>
    <row r="3736" spans="1:7" ht="28.5" x14ac:dyDescent="0.2">
      <c r="A3736" s="46" t="s">
        <v>17717</v>
      </c>
      <c r="B3736" s="47" t="s">
        <v>17718</v>
      </c>
      <c r="C3736" s="48" t="s">
        <v>19</v>
      </c>
      <c r="D3736" s="49"/>
      <c r="E3736" s="49">
        <v>18.170000000000002</v>
      </c>
      <c r="F3736" s="49">
        <v>18.170000000000002</v>
      </c>
      <c r="G3736" s="26">
        <v>15</v>
      </c>
    </row>
    <row r="3737" spans="1:7" x14ac:dyDescent="0.2">
      <c r="A3737" s="46" t="s">
        <v>17719</v>
      </c>
      <c r="B3737" s="47" t="s">
        <v>17720</v>
      </c>
      <c r="C3737" s="48" t="s">
        <v>17</v>
      </c>
      <c r="D3737" s="49"/>
      <c r="E3737" s="49">
        <v>17.03</v>
      </c>
      <c r="F3737" s="49">
        <v>17.03</v>
      </c>
      <c r="G3737" s="26">
        <v>15</v>
      </c>
    </row>
    <row r="3738" spans="1:7" ht="42.75" x14ac:dyDescent="0.2">
      <c r="A3738" s="46" t="s">
        <v>17721</v>
      </c>
      <c r="B3738" s="47" t="s">
        <v>17722</v>
      </c>
      <c r="C3738" s="48" t="s">
        <v>17</v>
      </c>
      <c r="D3738" s="49">
        <v>10.050000000000001</v>
      </c>
      <c r="E3738" s="49">
        <v>6.56</v>
      </c>
      <c r="F3738" s="49">
        <v>16.61</v>
      </c>
      <c r="G3738" s="26">
        <v>15</v>
      </c>
    </row>
    <row r="3739" spans="1:7" x14ac:dyDescent="0.2">
      <c r="A3739" s="46" t="s">
        <v>17723</v>
      </c>
      <c r="B3739" s="47" t="s">
        <v>17724</v>
      </c>
      <c r="C3739" s="48" t="s">
        <v>17</v>
      </c>
      <c r="D3739" s="49">
        <v>0.73</v>
      </c>
      <c r="E3739" s="49">
        <v>11.94</v>
      </c>
      <c r="F3739" s="49">
        <v>12.67</v>
      </c>
      <c r="G3739" s="26">
        <v>15</v>
      </c>
    </row>
    <row r="3740" spans="1:7" x14ac:dyDescent="0.2">
      <c r="A3740" s="46" t="s">
        <v>17725</v>
      </c>
      <c r="B3740" s="47" t="s">
        <v>17726</v>
      </c>
      <c r="C3740" s="48"/>
      <c r="D3740" s="49"/>
      <c r="E3740" s="49"/>
      <c r="F3740" s="49"/>
    </row>
    <row r="3741" spans="1:7" x14ac:dyDescent="0.2">
      <c r="A3741" s="46" t="s">
        <v>17727</v>
      </c>
      <c r="B3741" s="47" t="s">
        <v>17728</v>
      </c>
      <c r="C3741" s="48" t="s">
        <v>19</v>
      </c>
      <c r="D3741" s="49"/>
      <c r="E3741" s="49">
        <v>6.81</v>
      </c>
      <c r="F3741" s="49">
        <v>6.81</v>
      </c>
      <c r="G3741" s="26">
        <v>15</v>
      </c>
    </row>
    <row r="3742" spans="1:7" x14ac:dyDescent="0.2">
      <c r="A3742" s="46" t="s">
        <v>17729</v>
      </c>
      <c r="B3742" s="47" t="s">
        <v>17730</v>
      </c>
      <c r="C3742" s="48" t="s">
        <v>19</v>
      </c>
      <c r="D3742" s="49">
        <v>25.67</v>
      </c>
      <c r="E3742" s="49">
        <v>22.71</v>
      </c>
      <c r="F3742" s="49">
        <v>48.38</v>
      </c>
      <c r="G3742" s="26">
        <v>15</v>
      </c>
    </row>
    <row r="3743" spans="1:7" x14ac:dyDescent="0.2">
      <c r="A3743" s="46" t="s">
        <v>17731</v>
      </c>
      <c r="B3743" s="47" t="s">
        <v>17732</v>
      </c>
      <c r="C3743" s="48" t="s">
        <v>105</v>
      </c>
      <c r="D3743" s="49">
        <v>198.53</v>
      </c>
      <c r="E3743" s="49"/>
      <c r="F3743" s="49">
        <v>198.53</v>
      </c>
      <c r="G3743" s="26">
        <v>15</v>
      </c>
    </row>
    <row r="3744" spans="1:7" x14ac:dyDescent="0.2">
      <c r="A3744" s="46" t="s">
        <v>17733</v>
      </c>
      <c r="B3744" s="47" t="s">
        <v>17734</v>
      </c>
      <c r="C3744" s="48" t="s">
        <v>19</v>
      </c>
      <c r="D3744" s="49"/>
      <c r="E3744" s="49">
        <v>25.18</v>
      </c>
      <c r="F3744" s="49">
        <v>25.18</v>
      </c>
      <c r="G3744" s="26">
        <v>15</v>
      </c>
    </row>
    <row r="3745" spans="1:7" ht="28.5" x14ac:dyDescent="0.2">
      <c r="A3745" s="46" t="s">
        <v>17735</v>
      </c>
      <c r="B3745" s="47" t="s">
        <v>17736</v>
      </c>
      <c r="C3745" s="48" t="s">
        <v>26</v>
      </c>
      <c r="D3745" s="49"/>
      <c r="E3745" s="49">
        <v>12.59</v>
      </c>
      <c r="F3745" s="49">
        <v>12.59</v>
      </c>
      <c r="G3745" s="26">
        <v>15</v>
      </c>
    </row>
    <row r="3746" spans="1:7" ht="28.5" x14ac:dyDescent="0.2">
      <c r="A3746" s="46" t="s">
        <v>17737</v>
      </c>
      <c r="B3746" s="47" t="s">
        <v>17738</v>
      </c>
      <c r="C3746" s="48" t="s">
        <v>26</v>
      </c>
      <c r="D3746" s="49"/>
      <c r="E3746" s="49">
        <v>13.43</v>
      </c>
      <c r="F3746" s="49">
        <v>13.43</v>
      </c>
      <c r="G3746" s="26">
        <v>15</v>
      </c>
    </row>
    <row r="3747" spans="1:7" x14ac:dyDescent="0.2">
      <c r="A3747" s="46" t="s">
        <v>17739</v>
      </c>
      <c r="B3747" s="47" t="s">
        <v>17740</v>
      </c>
      <c r="C3747" s="48"/>
      <c r="D3747" s="49"/>
      <c r="E3747" s="49"/>
      <c r="F3747" s="49"/>
    </row>
    <row r="3748" spans="1:7" x14ac:dyDescent="0.2">
      <c r="A3748" s="46" t="s">
        <v>17741</v>
      </c>
      <c r="B3748" s="47" t="s">
        <v>17742</v>
      </c>
      <c r="C3748" s="48" t="s">
        <v>10645</v>
      </c>
      <c r="D3748" s="49">
        <v>94.43</v>
      </c>
      <c r="E3748" s="49"/>
      <c r="F3748" s="49">
        <v>94.43</v>
      </c>
      <c r="G3748" s="26">
        <v>15</v>
      </c>
    </row>
    <row r="3749" spans="1:7" x14ac:dyDescent="0.2">
      <c r="A3749" s="46" t="s">
        <v>17743</v>
      </c>
      <c r="B3749" s="47" t="s">
        <v>17744</v>
      </c>
      <c r="C3749" s="48"/>
      <c r="D3749" s="49"/>
      <c r="E3749" s="49"/>
      <c r="F3749" s="49"/>
    </row>
    <row r="3750" spans="1:7" x14ac:dyDescent="0.2">
      <c r="A3750" s="46" t="s">
        <v>17745</v>
      </c>
      <c r="B3750" s="47" t="s">
        <v>17746</v>
      </c>
      <c r="C3750" s="48"/>
      <c r="D3750" s="49"/>
      <c r="E3750" s="49"/>
      <c r="F3750" s="49"/>
    </row>
    <row r="3751" spans="1:7" ht="28.5" x14ac:dyDescent="0.2">
      <c r="A3751" s="46" t="s">
        <v>17747</v>
      </c>
      <c r="B3751" s="47" t="s">
        <v>17748</v>
      </c>
      <c r="C3751" s="48" t="s">
        <v>10564</v>
      </c>
      <c r="D3751" s="49">
        <v>202216.7</v>
      </c>
      <c r="E3751" s="49"/>
      <c r="F3751" s="49">
        <v>202216.7</v>
      </c>
      <c r="G3751" s="26">
        <v>15</v>
      </c>
    </row>
    <row r="3752" spans="1:7" ht="28.5" x14ac:dyDescent="0.2">
      <c r="A3752" s="46" t="s">
        <v>17749</v>
      </c>
      <c r="B3752" s="47" t="s">
        <v>17750</v>
      </c>
      <c r="C3752" s="48" t="s">
        <v>10564</v>
      </c>
      <c r="D3752" s="49">
        <v>203033.33</v>
      </c>
      <c r="E3752" s="49"/>
      <c r="F3752" s="49">
        <v>203033.33</v>
      </c>
      <c r="G3752" s="26">
        <v>15</v>
      </c>
    </row>
    <row r="3753" spans="1:7" ht="28.5" x14ac:dyDescent="0.2">
      <c r="A3753" s="46" t="s">
        <v>17751</v>
      </c>
      <c r="B3753" s="47" t="s">
        <v>17752</v>
      </c>
      <c r="C3753" s="48" t="s">
        <v>10564</v>
      </c>
      <c r="D3753" s="49">
        <v>231127.77</v>
      </c>
      <c r="E3753" s="49"/>
      <c r="F3753" s="49">
        <v>231127.77</v>
      </c>
      <c r="G3753" s="26">
        <v>15</v>
      </c>
    </row>
    <row r="3754" spans="1:7" ht="28.5" x14ac:dyDescent="0.2">
      <c r="A3754" s="46" t="s">
        <v>17753</v>
      </c>
      <c r="B3754" s="47" t="s">
        <v>17754</v>
      </c>
      <c r="C3754" s="48" t="s">
        <v>10564</v>
      </c>
      <c r="D3754" s="49">
        <v>245441.86</v>
      </c>
      <c r="E3754" s="49"/>
      <c r="F3754" s="49">
        <v>245441.86</v>
      </c>
      <c r="G3754" s="26">
        <v>15</v>
      </c>
    </row>
    <row r="3755" spans="1:7" ht="28.5" x14ac:dyDescent="0.2">
      <c r="A3755" s="46" t="s">
        <v>17755</v>
      </c>
      <c r="B3755" s="47" t="s">
        <v>17756</v>
      </c>
      <c r="C3755" s="48" t="s">
        <v>10564</v>
      </c>
      <c r="D3755" s="49">
        <v>216866.67</v>
      </c>
      <c r="E3755" s="49"/>
      <c r="F3755" s="49">
        <v>216866.67</v>
      </c>
      <c r="G3755" s="26">
        <v>15</v>
      </c>
    </row>
    <row r="3756" spans="1:7" x14ac:dyDescent="0.2">
      <c r="A3756" s="46" t="s">
        <v>17757</v>
      </c>
      <c r="B3756" s="47" t="s">
        <v>17758</v>
      </c>
      <c r="C3756" s="48" t="s">
        <v>17</v>
      </c>
      <c r="D3756" s="49">
        <v>1690.44</v>
      </c>
      <c r="E3756" s="49"/>
      <c r="F3756" s="49">
        <v>1690.44</v>
      </c>
      <c r="G3756" s="26">
        <v>15</v>
      </c>
    </row>
    <row r="3757" spans="1:7" x14ac:dyDescent="0.2">
      <c r="A3757" s="46" t="s">
        <v>17759</v>
      </c>
      <c r="B3757" s="47" t="s">
        <v>17760</v>
      </c>
      <c r="C3757" s="48"/>
      <c r="D3757" s="49"/>
      <c r="E3757" s="49"/>
      <c r="F3757" s="49"/>
    </row>
    <row r="3758" spans="1:7" ht="28.5" x14ac:dyDescent="0.2">
      <c r="A3758" s="46" t="s">
        <v>17761</v>
      </c>
      <c r="B3758" s="47" t="s">
        <v>17762</v>
      </c>
      <c r="C3758" s="48" t="s">
        <v>19</v>
      </c>
      <c r="D3758" s="49">
        <v>472942.39</v>
      </c>
      <c r="E3758" s="49">
        <v>34614.949999999997</v>
      </c>
      <c r="F3758" s="49">
        <v>507557.34</v>
      </c>
      <c r="G3758" s="26">
        <v>15</v>
      </c>
    </row>
    <row r="3759" spans="1:7" ht="28.5" x14ac:dyDescent="0.2">
      <c r="A3759" s="46" t="s">
        <v>17763</v>
      </c>
      <c r="B3759" s="47" t="s">
        <v>17764</v>
      </c>
      <c r="C3759" s="48" t="s">
        <v>19</v>
      </c>
      <c r="D3759" s="49">
        <v>481348.93</v>
      </c>
      <c r="E3759" s="49">
        <v>36873.32</v>
      </c>
      <c r="F3759" s="49">
        <v>518222.25</v>
      </c>
      <c r="G3759" s="26">
        <v>15</v>
      </c>
    </row>
    <row r="3760" spans="1:7" ht="28.5" x14ac:dyDescent="0.2">
      <c r="A3760" s="46" t="s">
        <v>17765</v>
      </c>
      <c r="B3760" s="47" t="s">
        <v>17766</v>
      </c>
      <c r="C3760" s="48" t="s">
        <v>19</v>
      </c>
      <c r="D3760" s="49">
        <v>676396.25</v>
      </c>
      <c r="E3760" s="49">
        <v>33523.949999999997</v>
      </c>
      <c r="F3760" s="49">
        <v>709920.2</v>
      </c>
      <c r="G3760" s="26">
        <v>15</v>
      </c>
    </row>
    <row r="3761" spans="1:7" ht="28.5" x14ac:dyDescent="0.2">
      <c r="A3761" s="46" t="s">
        <v>17767</v>
      </c>
      <c r="B3761" s="47" t="s">
        <v>17768</v>
      </c>
      <c r="C3761" s="48" t="s">
        <v>19</v>
      </c>
      <c r="D3761" s="49">
        <v>275642.73</v>
      </c>
      <c r="E3761" s="49">
        <v>27691.96</v>
      </c>
      <c r="F3761" s="49">
        <v>303334.69</v>
      </c>
      <c r="G3761" s="26">
        <v>15</v>
      </c>
    </row>
    <row r="3762" spans="1:7" ht="28.5" x14ac:dyDescent="0.2">
      <c r="A3762" s="46" t="s">
        <v>17769</v>
      </c>
      <c r="B3762" s="47" t="s">
        <v>17770</v>
      </c>
      <c r="C3762" s="48" t="s">
        <v>19</v>
      </c>
      <c r="D3762" s="49">
        <v>85500.479999999996</v>
      </c>
      <c r="E3762" s="49">
        <v>17307.48</v>
      </c>
      <c r="F3762" s="49">
        <v>102807.96</v>
      </c>
      <c r="G3762" s="26">
        <v>15</v>
      </c>
    </row>
    <row r="3763" spans="1:7" ht="28.5" x14ac:dyDescent="0.2">
      <c r="A3763" s="46" t="s">
        <v>17771</v>
      </c>
      <c r="B3763" s="47" t="s">
        <v>17772</v>
      </c>
      <c r="C3763" s="48" t="s">
        <v>19</v>
      </c>
      <c r="D3763" s="49">
        <v>23667.74</v>
      </c>
      <c r="E3763" s="49">
        <v>4097.6499999999996</v>
      </c>
      <c r="F3763" s="49">
        <v>27765.39</v>
      </c>
      <c r="G3763" s="26">
        <v>15</v>
      </c>
    </row>
    <row r="3764" spans="1:7" ht="28.5" x14ac:dyDescent="0.2">
      <c r="A3764" s="46" t="s">
        <v>17773</v>
      </c>
      <c r="B3764" s="47" t="s">
        <v>17774</v>
      </c>
      <c r="C3764" s="48" t="s">
        <v>19</v>
      </c>
      <c r="D3764" s="49">
        <v>19989.169999999998</v>
      </c>
      <c r="E3764" s="49">
        <v>4097.6499999999996</v>
      </c>
      <c r="F3764" s="49">
        <v>24086.82</v>
      </c>
      <c r="G3764" s="26">
        <v>15</v>
      </c>
    </row>
    <row r="3765" spans="1:7" ht="28.5" x14ac:dyDescent="0.2">
      <c r="A3765" s="46" t="s">
        <v>17775</v>
      </c>
      <c r="B3765" s="47" t="s">
        <v>17776</v>
      </c>
      <c r="C3765" s="48" t="s">
        <v>19</v>
      </c>
      <c r="D3765" s="49">
        <v>65189.63</v>
      </c>
      <c r="E3765" s="49">
        <v>8951.32</v>
      </c>
      <c r="F3765" s="49">
        <v>74140.95</v>
      </c>
      <c r="G3765" s="26">
        <v>15</v>
      </c>
    </row>
    <row r="3766" spans="1:7" ht="28.5" x14ac:dyDescent="0.2">
      <c r="A3766" s="46" t="s">
        <v>17777</v>
      </c>
      <c r="B3766" s="47" t="s">
        <v>17778</v>
      </c>
      <c r="C3766" s="48" t="s">
        <v>19</v>
      </c>
      <c r="D3766" s="49">
        <v>59436.39</v>
      </c>
      <c r="E3766" s="49">
        <v>10922.8</v>
      </c>
      <c r="F3766" s="49">
        <v>70359.19</v>
      </c>
      <c r="G3766" s="26">
        <v>15</v>
      </c>
    </row>
    <row r="3767" spans="1:7" ht="42.75" x14ac:dyDescent="0.2">
      <c r="A3767" s="46" t="s">
        <v>17779</v>
      </c>
      <c r="B3767" s="47" t="s">
        <v>17780</v>
      </c>
      <c r="C3767" s="48" t="s">
        <v>19</v>
      </c>
      <c r="D3767" s="49">
        <v>6239.19</v>
      </c>
      <c r="E3767" s="49">
        <v>691.12</v>
      </c>
      <c r="F3767" s="49">
        <v>6930.31</v>
      </c>
      <c r="G3767" s="26">
        <v>15</v>
      </c>
    </row>
    <row r="3768" spans="1:7" ht="42.75" x14ac:dyDescent="0.2">
      <c r="A3768" s="46" t="s">
        <v>17781</v>
      </c>
      <c r="B3768" s="47" t="s">
        <v>17782</v>
      </c>
      <c r="C3768" s="48" t="s">
        <v>19</v>
      </c>
      <c r="D3768" s="49">
        <v>6367.07</v>
      </c>
      <c r="E3768" s="49">
        <v>863.9</v>
      </c>
      <c r="F3768" s="49">
        <v>7230.97</v>
      </c>
      <c r="G3768" s="26">
        <v>15</v>
      </c>
    </row>
    <row r="3769" spans="1:7" ht="42.75" x14ac:dyDescent="0.2">
      <c r="A3769" s="46" t="s">
        <v>17783</v>
      </c>
      <c r="B3769" s="47" t="s">
        <v>17784</v>
      </c>
      <c r="C3769" s="48" t="s">
        <v>19</v>
      </c>
      <c r="D3769" s="49">
        <v>6363.29</v>
      </c>
      <c r="E3769" s="49">
        <v>1036.68</v>
      </c>
      <c r="F3769" s="49">
        <v>7399.97</v>
      </c>
      <c r="G3769" s="26">
        <v>15</v>
      </c>
    </row>
    <row r="3770" spans="1:7" ht="42.75" x14ac:dyDescent="0.2">
      <c r="A3770" s="46" t="s">
        <v>17785</v>
      </c>
      <c r="B3770" s="47" t="s">
        <v>17786</v>
      </c>
      <c r="C3770" s="48" t="s">
        <v>19</v>
      </c>
      <c r="D3770" s="49">
        <v>6793.74</v>
      </c>
      <c r="E3770" s="49">
        <v>1123.07</v>
      </c>
      <c r="F3770" s="49">
        <v>7916.81</v>
      </c>
      <c r="G3770" s="26">
        <v>15</v>
      </c>
    </row>
    <row r="3771" spans="1:7" ht="28.5" x14ac:dyDescent="0.2">
      <c r="A3771" s="46" t="s">
        <v>17787</v>
      </c>
      <c r="B3771" s="47" t="s">
        <v>17788</v>
      </c>
      <c r="C3771" s="48" t="s">
        <v>19</v>
      </c>
      <c r="D3771" s="49">
        <v>5065.1499999999996</v>
      </c>
      <c r="E3771" s="49">
        <v>541.04999999999995</v>
      </c>
      <c r="F3771" s="49">
        <v>5606.2</v>
      </c>
      <c r="G3771" s="26">
        <v>15</v>
      </c>
    </row>
    <row r="3772" spans="1:7" ht="28.5" x14ac:dyDescent="0.2">
      <c r="A3772" s="46" t="s">
        <v>17789</v>
      </c>
      <c r="B3772" s="47" t="s">
        <v>17790</v>
      </c>
      <c r="C3772" s="48" t="s">
        <v>19</v>
      </c>
      <c r="D3772" s="49">
        <v>5289.15</v>
      </c>
      <c r="E3772" s="49">
        <v>541.04999999999995</v>
      </c>
      <c r="F3772" s="49">
        <v>5830.2</v>
      </c>
      <c r="G3772" s="26">
        <v>15</v>
      </c>
    </row>
    <row r="3773" spans="1:7" ht="28.5" x14ac:dyDescent="0.2">
      <c r="A3773" s="46" t="s">
        <v>17791</v>
      </c>
      <c r="B3773" s="47" t="s">
        <v>17792</v>
      </c>
      <c r="C3773" s="48" t="s">
        <v>19</v>
      </c>
      <c r="D3773" s="49">
        <v>5521.45</v>
      </c>
      <c r="E3773" s="49">
        <v>541.04999999999995</v>
      </c>
      <c r="F3773" s="49">
        <v>6062.5</v>
      </c>
      <c r="G3773" s="26">
        <v>15</v>
      </c>
    </row>
    <row r="3774" spans="1:7" x14ac:dyDescent="0.2">
      <c r="A3774" s="46" t="s">
        <v>17793</v>
      </c>
      <c r="B3774" s="47" t="s">
        <v>17794</v>
      </c>
      <c r="C3774" s="48" t="s">
        <v>26</v>
      </c>
      <c r="D3774" s="49">
        <v>13.72</v>
      </c>
      <c r="E3774" s="49">
        <v>15</v>
      </c>
      <c r="F3774" s="49">
        <v>28.72</v>
      </c>
      <c r="G3774" s="26">
        <v>15</v>
      </c>
    </row>
    <row r="3775" spans="1:7" x14ac:dyDescent="0.2">
      <c r="A3775" s="46" t="s">
        <v>17795</v>
      </c>
      <c r="B3775" s="47" t="s">
        <v>17796</v>
      </c>
      <c r="C3775" s="48" t="s">
        <v>26</v>
      </c>
      <c r="D3775" s="49">
        <v>20.67</v>
      </c>
      <c r="E3775" s="49">
        <v>15</v>
      </c>
      <c r="F3775" s="49">
        <v>35.67</v>
      </c>
      <c r="G3775" s="26">
        <v>15</v>
      </c>
    </row>
    <row r="3776" spans="1:7" x14ac:dyDescent="0.2">
      <c r="A3776" s="46" t="s">
        <v>17797</v>
      </c>
      <c r="B3776" s="47" t="s">
        <v>17798</v>
      </c>
      <c r="C3776" s="48" t="s">
        <v>26</v>
      </c>
      <c r="D3776" s="49">
        <v>21.83</v>
      </c>
      <c r="E3776" s="49">
        <v>15</v>
      </c>
      <c r="F3776" s="49">
        <v>36.83</v>
      </c>
      <c r="G3776" s="26">
        <v>15</v>
      </c>
    </row>
    <row r="3777" spans="1:7" ht="28.5" x14ac:dyDescent="0.2">
      <c r="A3777" s="46" t="s">
        <v>17799</v>
      </c>
      <c r="B3777" s="47" t="s">
        <v>17800</v>
      </c>
      <c r="C3777" s="48" t="s">
        <v>17</v>
      </c>
      <c r="D3777" s="49">
        <v>100.1</v>
      </c>
      <c r="E3777" s="49">
        <v>107.99</v>
      </c>
      <c r="F3777" s="49">
        <v>208.09</v>
      </c>
      <c r="G3777" s="26">
        <v>15</v>
      </c>
    </row>
    <row r="3778" spans="1:7" ht="28.5" x14ac:dyDescent="0.2">
      <c r="A3778" s="46" t="s">
        <v>17801</v>
      </c>
      <c r="B3778" s="47" t="s">
        <v>17802</v>
      </c>
      <c r="C3778" s="48" t="s">
        <v>17</v>
      </c>
      <c r="D3778" s="49">
        <v>6815.07</v>
      </c>
      <c r="E3778" s="49"/>
      <c r="F3778" s="49">
        <v>6815.07</v>
      </c>
      <c r="G3778" s="26">
        <v>15</v>
      </c>
    </row>
    <row r="3779" spans="1:7" x14ac:dyDescent="0.2">
      <c r="A3779" s="46" t="s">
        <v>17803</v>
      </c>
      <c r="B3779" s="47" t="s">
        <v>17804</v>
      </c>
      <c r="C3779" s="48" t="s">
        <v>17</v>
      </c>
      <c r="D3779" s="49">
        <v>2043.51</v>
      </c>
      <c r="E3779" s="49">
        <v>140.09</v>
      </c>
      <c r="F3779" s="49">
        <v>2183.6</v>
      </c>
      <c r="G3779" s="26">
        <v>15</v>
      </c>
    </row>
    <row r="3780" spans="1:7" x14ac:dyDescent="0.2">
      <c r="A3780" s="46" t="s">
        <v>17805</v>
      </c>
      <c r="B3780" s="47" t="s">
        <v>17806</v>
      </c>
      <c r="C3780" s="48" t="s">
        <v>17</v>
      </c>
      <c r="D3780" s="49">
        <v>1724.69</v>
      </c>
      <c r="E3780" s="49">
        <v>108.26</v>
      </c>
      <c r="F3780" s="49">
        <v>1832.95</v>
      </c>
      <c r="G3780" s="26">
        <v>15</v>
      </c>
    </row>
    <row r="3781" spans="1:7" x14ac:dyDescent="0.2">
      <c r="A3781" s="46" t="s">
        <v>17807</v>
      </c>
      <c r="B3781" s="47" t="s">
        <v>17808</v>
      </c>
      <c r="C3781" s="48" t="s">
        <v>17</v>
      </c>
      <c r="D3781" s="49">
        <v>1344.06</v>
      </c>
      <c r="E3781" s="49">
        <v>95.53</v>
      </c>
      <c r="F3781" s="49">
        <v>1439.59</v>
      </c>
      <c r="G3781" s="26">
        <v>15</v>
      </c>
    </row>
    <row r="3782" spans="1:7" x14ac:dyDescent="0.2">
      <c r="A3782" s="46" t="s">
        <v>17809</v>
      </c>
      <c r="B3782" s="47" t="s">
        <v>17810</v>
      </c>
      <c r="C3782" s="48" t="s">
        <v>19</v>
      </c>
      <c r="D3782" s="49"/>
      <c r="E3782" s="49">
        <v>406.88</v>
      </c>
      <c r="F3782" s="49">
        <v>406.88</v>
      </c>
      <c r="G3782" s="26">
        <v>15</v>
      </c>
    </row>
    <row r="3783" spans="1:7" ht="28.5" x14ac:dyDescent="0.2">
      <c r="A3783" s="46" t="s">
        <v>17811</v>
      </c>
      <c r="B3783" s="47" t="s">
        <v>17812</v>
      </c>
      <c r="C3783" s="48" t="s">
        <v>19</v>
      </c>
      <c r="D3783" s="49">
        <v>9575.85</v>
      </c>
      <c r="E3783" s="49">
        <v>1727.8</v>
      </c>
      <c r="F3783" s="49">
        <v>11303.65</v>
      </c>
      <c r="G3783" s="26">
        <v>15</v>
      </c>
    </row>
    <row r="3784" spans="1:7" x14ac:dyDescent="0.2">
      <c r="A3784" s="46" t="s">
        <v>17813</v>
      </c>
      <c r="B3784" s="47" t="s">
        <v>17814</v>
      </c>
      <c r="C3784" s="48" t="s">
        <v>19</v>
      </c>
      <c r="D3784" s="49">
        <v>187.26</v>
      </c>
      <c r="E3784" s="49">
        <v>50.95</v>
      </c>
      <c r="F3784" s="49">
        <v>238.21</v>
      </c>
      <c r="G3784" s="26">
        <v>15</v>
      </c>
    </row>
    <row r="3785" spans="1:7" ht="28.5" x14ac:dyDescent="0.2">
      <c r="A3785" s="46" t="s">
        <v>17815</v>
      </c>
      <c r="B3785" s="47" t="s">
        <v>17816</v>
      </c>
      <c r="C3785" s="48" t="s">
        <v>19</v>
      </c>
      <c r="D3785" s="49">
        <v>1231.52</v>
      </c>
      <c r="E3785" s="49">
        <v>146.46</v>
      </c>
      <c r="F3785" s="49">
        <v>1377.98</v>
      </c>
      <c r="G3785" s="26">
        <v>15</v>
      </c>
    </row>
    <row r="3786" spans="1:7" ht="28.5" x14ac:dyDescent="0.2">
      <c r="A3786" s="46" t="s">
        <v>17817</v>
      </c>
      <c r="B3786" s="47" t="s">
        <v>17818</v>
      </c>
      <c r="C3786" s="48" t="s">
        <v>17</v>
      </c>
      <c r="D3786" s="49">
        <v>4319.93</v>
      </c>
      <c r="E3786" s="49">
        <v>222.89</v>
      </c>
      <c r="F3786" s="49">
        <v>4542.82</v>
      </c>
      <c r="G3786" s="26">
        <v>15</v>
      </c>
    </row>
    <row r="3787" spans="1:7" ht="28.5" x14ac:dyDescent="0.2">
      <c r="A3787" s="46" t="s">
        <v>17819</v>
      </c>
      <c r="B3787" s="47" t="s">
        <v>17820</v>
      </c>
      <c r="C3787" s="48" t="s">
        <v>26</v>
      </c>
      <c r="D3787" s="49">
        <v>4710.45</v>
      </c>
      <c r="E3787" s="49">
        <v>55.83</v>
      </c>
      <c r="F3787" s="49">
        <v>4766.28</v>
      </c>
      <c r="G3787" s="26">
        <v>15</v>
      </c>
    </row>
    <row r="3788" spans="1:7" x14ac:dyDescent="0.2">
      <c r="A3788" s="46" t="s">
        <v>17821</v>
      </c>
      <c r="B3788" s="47" t="s">
        <v>17822</v>
      </c>
      <c r="C3788" s="48" t="s">
        <v>19</v>
      </c>
      <c r="D3788" s="49">
        <v>94.17</v>
      </c>
      <c r="E3788" s="49">
        <v>50.95</v>
      </c>
      <c r="F3788" s="49">
        <v>145.12</v>
      </c>
      <c r="G3788" s="26">
        <v>15</v>
      </c>
    </row>
    <row r="3789" spans="1:7" x14ac:dyDescent="0.2">
      <c r="A3789" s="46" t="s">
        <v>17823</v>
      </c>
      <c r="B3789" s="47" t="s">
        <v>17824</v>
      </c>
      <c r="C3789" s="48" t="s">
        <v>19</v>
      </c>
      <c r="D3789" s="49">
        <v>135</v>
      </c>
      <c r="E3789" s="49">
        <v>50.95</v>
      </c>
      <c r="F3789" s="49">
        <v>185.95</v>
      </c>
      <c r="G3789" s="26">
        <v>15</v>
      </c>
    </row>
    <row r="3790" spans="1:7" ht="28.5" x14ac:dyDescent="0.2">
      <c r="A3790" s="46" t="s">
        <v>17825</v>
      </c>
      <c r="B3790" s="47" t="s">
        <v>17826</v>
      </c>
      <c r="C3790" s="48" t="s">
        <v>19</v>
      </c>
      <c r="D3790" s="49">
        <v>376.96</v>
      </c>
      <c r="E3790" s="49">
        <v>50.95</v>
      </c>
      <c r="F3790" s="49">
        <v>427.91</v>
      </c>
      <c r="G3790" s="26">
        <v>15</v>
      </c>
    </row>
    <row r="3791" spans="1:7" ht="28.5" x14ac:dyDescent="0.2">
      <c r="A3791" s="46" t="s">
        <v>17827</v>
      </c>
      <c r="B3791" s="47" t="s">
        <v>17828</v>
      </c>
      <c r="C3791" s="48" t="s">
        <v>19</v>
      </c>
      <c r="D3791" s="49">
        <v>295.23</v>
      </c>
      <c r="E3791" s="49">
        <v>50.95</v>
      </c>
      <c r="F3791" s="49">
        <v>346.18</v>
      </c>
      <c r="G3791" s="26">
        <v>15</v>
      </c>
    </row>
    <row r="3792" spans="1:7" ht="28.5" x14ac:dyDescent="0.2">
      <c r="A3792" s="46" t="s">
        <v>17829</v>
      </c>
      <c r="B3792" s="47" t="s">
        <v>17830</v>
      </c>
      <c r="C3792" s="48" t="s">
        <v>17</v>
      </c>
      <c r="D3792" s="49">
        <v>3412.1</v>
      </c>
      <c r="E3792" s="49">
        <v>312.02999999999997</v>
      </c>
      <c r="F3792" s="49">
        <v>3724.13</v>
      </c>
      <c r="G3792" s="26">
        <v>15</v>
      </c>
    </row>
    <row r="3793" spans="1:7" ht="28.5" x14ac:dyDescent="0.2">
      <c r="A3793" s="46" t="s">
        <v>17831</v>
      </c>
      <c r="B3793" s="47" t="s">
        <v>17832</v>
      </c>
      <c r="C3793" s="48" t="s">
        <v>17</v>
      </c>
      <c r="D3793" s="49">
        <v>2319.23</v>
      </c>
      <c r="E3793" s="49">
        <v>127.36</v>
      </c>
      <c r="F3793" s="49">
        <v>2446.59</v>
      </c>
      <c r="G3793" s="26">
        <v>15</v>
      </c>
    </row>
    <row r="3794" spans="1:7" ht="28.5" x14ac:dyDescent="0.2">
      <c r="A3794" s="46" t="s">
        <v>17833</v>
      </c>
      <c r="B3794" s="47" t="s">
        <v>17834</v>
      </c>
      <c r="C3794" s="48" t="s">
        <v>17</v>
      </c>
      <c r="D3794" s="49">
        <v>1818.21</v>
      </c>
      <c r="E3794" s="49">
        <v>63.68</v>
      </c>
      <c r="F3794" s="49">
        <v>1881.89</v>
      </c>
      <c r="G3794" s="26">
        <v>15</v>
      </c>
    </row>
    <row r="3795" spans="1:7" x14ac:dyDescent="0.2">
      <c r="A3795" s="46" t="s">
        <v>17835</v>
      </c>
      <c r="B3795" s="47" t="s">
        <v>17836</v>
      </c>
      <c r="C3795" s="48" t="s">
        <v>17</v>
      </c>
      <c r="D3795" s="49">
        <v>1766.23</v>
      </c>
      <c r="E3795" s="49">
        <v>140.09</v>
      </c>
      <c r="F3795" s="49">
        <v>1906.32</v>
      </c>
      <c r="G3795" s="26">
        <v>15</v>
      </c>
    </row>
    <row r="3796" spans="1:7" x14ac:dyDescent="0.2">
      <c r="A3796" s="46" t="s">
        <v>17837</v>
      </c>
      <c r="B3796" s="47" t="s">
        <v>17838</v>
      </c>
      <c r="C3796" s="48" t="s">
        <v>17</v>
      </c>
      <c r="D3796" s="49">
        <v>2270.0700000000002</v>
      </c>
      <c r="E3796" s="49">
        <v>184.67</v>
      </c>
      <c r="F3796" s="49">
        <v>2454.7399999999998</v>
      </c>
      <c r="G3796" s="26">
        <v>15</v>
      </c>
    </row>
    <row r="3797" spans="1:7" x14ac:dyDescent="0.2">
      <c r="A3797" s="46" t="s">
        <v>17839</v>
      </c>
      <c r="B3797" s="47" t="s">
        <v>17840</v>
      </c>
      <c r="C3797" s="48" t="s">
        <v>17</v>
      </c>
      <c r="D3797" s="49">
        <v>3943.82</v>
      </c>
      <c r="E3797" s="49">
        <v>305.67</v>
      </c>
      <c r="F3797" s="49">
        <v>4249.49</v>
      </c>
      <c r="G3797" s="26">
        <v>15</v>
      </c>
    </row>
    <row r="3798" spans="1:7" ht="28.5" x14ac:dyDescent="0.2">
      <c r="A3798" s="46" t="s">
        <v>17841</v>
      </c>
      <c r="B3798" s="47" t="s">
        <v>17842</v>
      </c>
      <c r="C3798" s="48" t="s">
        <v>17</v>
      </c>
      <c r="D3798" s="49">
        <v>2648</v>
      </c>
      <c r="E3798" s="49">
        <v>229.25</v>
      </c>
      <c r="F3798" s="49">
        <v>2877.25</v>
      </c>
      <c r="G3798" s="26">
        <v>15</v>
      </c>
    </row>
    <row r="3799" spans="1:7" ht="28.5" x14ac:dyDescent="0.2">
      <c r="A3799" s="46" t="s">
        <v>17843</v>
      </c>
      <c r="B3799" s="47" t="s">
        <v>17844</v>
      </c>
      <c r="C3799" s="48" t="s">
        <v>17</v>
      </c>
      <c r="D3799" s="49">
        <v>1926.68</v>
      </c>
      <c r="E3799" s="49">
        <v>159.21</v>
      </c>
      <c r="F3799" s="49">
        <v>2085.89</v>
      </c>
      <c r="G3799" s="26">
        <v>15</v>
      </c>
    </row>
    <row r="3800" spans="1:7" ht="28.5" x14ac:dyDescent="0.2">
      <c r="A3800" s="46" t="s">
        <v>17845</v>
      </c>
      <c r="B3800" s="47" t="s">
        <v>17846</v>
      </c>
      <c r="C3800" s="48" t="s">
        <v>17</v>
      </c>
      <c r="D3800" s="49">
        <v>1543.57</v>
      </c>
      <c r="E3800" s="49">
        <v>127.36</v>
      </c>
      <c r="F3800" s="49">
        <v>1670.93</v>
      </c>
      <c r="G3800" s="26">
        <v>15</v>
      </c>
    </row>
    <row r="3801" spans="1:7" ht="28.5" x14ac:dyDescent="0.2">
      <c r="A3801" s="46" t="s">
        <v>17847</v>
      </c>
      <c r="B3801" s="47" t="s">
        <v>17848</v>
      </c>
      <c r="C3801" s="48" t="s">
        <v>17</v>
      </c>
      <c r="D3801" s="49">
        <v>1377.11</v>
      </c>
      <c r="E3801" s="49">
        <v>108.26</v>
      </c>
      <c r="F3801" s="49">
        <v>1485.37</v>
      </c>
      <c r="G3801" s="26">
        <v>15</v>
      </c>
    </row>
    <row r="3802" spans="1:7" ht="28.5" x14ac:dyDescent="0.2">
      <c r="A3802" s="46" t="s">
        <v>17849</v>
      </c>
      <c r="B3802" s="47" t="s">
        <v>17850</v>
      </c>
      <c r="C3802" s="48" t="s">
        <v>17</v>
      </c>
      <c r="D3802" s="49">
        <v>1224.81</v>
      </c>
      <c r="E3802" s="49">
        <v>95.53</v>
      </c>
      <c r="F3802" s="49">
        <v>1320.34</v>
      </c>
      <c r="G3802" s="26">
        <v>15</v>
      </c>
    </row>
    <row r="3803" spans="1:7" x14ac:dyDescent="0.2">
      <c r="A3803" s="46" t="s">
        <v>17851</v>
      </c>
      <c r="B3803" s="47" t="s">
        <v>17852</v>
      </c>
      <c r="C3803" s="48" t="s">
        <v>17</v>
      </c>
      <c r="D3803" s="49">
        <v>1389.74</v>
      </c>
      <c r="E3803" s="49">
        <v>127.36</v>
      </c>
      <c r="F3803" s="49">
        <v>1517.1</v>
      </c>
      <c r="G3803" s="26">
        <v>15</v>
      </c>
    </row>
    <row r="3804" spans="1:7" x14ac:dyDescent="0.2">
      <c r="A3804" s="46" t="s">
        <v>17853</v>
      </c>
      <c r="B3804" s="47" t="s">
        <v>17854</v>
      </c>
      <c r="C3804" s="48" t="s">
        <v>17</v>
      </c>
      <c r="D3804" s="49">
        <v>1512.67</v>
      </c>
      <c r="E3804" s="49">
        <v>76.41</v>
      </c>
      <c r="F3804" s="49">
        <v>1589.08</v>
      </c>
      <c r="G3804" s="26">
        <v>15</v>
      </c>
    </row>
    <row r="3805" spans="1:7" x14ac:dyDescent="0.2">
      <c r="A3805" s="46" t="s">
        <v>17855</v>
      </c>
      <c r="B3805" s="47" t="s">
        <v>17856</v>
      </c>
      <c r="C3805" s="48" t="s">
        <v>19</v>
      </c>
      <c r="D3805" s="49">
        <v>207.3</v>
      </c>
      <c r="E3805" s="49">
        <v>57.31</v>
      </c>
      <c r="F3805" s="49">
        <v>264.61</v>
      </c>
      <c r="G3805" s="26">
        <v>15</v>
      </c>
    </row>
    <row r="3806" spans="1:7" x14ac:dyDescent="0.2">
      <c r="A3806" s="46" t="s">
        <v>17857</v>
      </c>
      <c r="B3806" s="47" t="s">
        <v>17858</v>
      </c>
      <c r="C3806" s="48" t="s">
        <v>19</v>
      </c>
      <c r="D3806" s="49">
        <v>321.10000000000002</v>
      </c>
      <c r="E3806" s="49">
        <v>76.41</v>
      </c>
      <c r="F3806" s="49">
        <v>397.51</v>
      </c>
      <c r="G3806" s="26">
        <v>15</v>
      </c>
    </row>
    <row r="3807" spans="1:7" x14ac:dyDescent="0.2">
      <c r="A3807" s="46" t="s">
        <v>17859</v>
      </c>
      <c r="B3807" s="47" t="s">
        <v>17860</v>
      </c>
      <c r="C3807" s="48"/>
      <c r="D3807" s="49"/>
      <c r="E3807" s="49"/>
      <c r="F3807" s="49"/>
    </row>
    <row r="3808" spans="1:7" ht="28.5" x14ac:dyDescent="0.2">
      <c r="A3808" s="46" t="s">
        <v>17861</v>
      </c>
      <c r="B3808" s="47" t="s">
        <v>17862</v>
      </c>
      <c r="C3808" s="48" t="s">
        <v>19</v>
      </c>
      <c r="D3808" s="49">
        <v>5046.42</v>
      </c>
      <c r="E3808" s="49">
        <v>382.08</v>
      </c>
      <c r="F3808" s="49">
        <v>5428.5</v>
      </c>
      <c r="G3808" s="26">
        <v>15</v>
      </c>
    </row>
    <row r="3809" spans="1:7" ht="28.5" x14ac:dyDescent="0.2">
      <c r="A3809" s="46" t="s">
        <v>17863</v>
      </c>
      <c r="B3809" s="47" t="s">
        <v>17864</v>
      </c>
      <c r="C3809" s="48" t="s">
        <v>19</v>
      </c>
      <c r="D3809" s="49">
        <v>18571.71</v>
      </c>
      <c r="E3809" s="49">
        <v>382.08</v>
      </c>
      <c r="F3809" s="49">
        <v>18953.79</v>
      </c>
      <c r="G3809" s="26">
        <v>15</v>
      </c>
    </row>
    <row r="3810" spans="1:7" ht="28.5" x14ac:dyDescent="0.2">
      <c r="A3810" s="46" t="s">
        <v>17865</v>
      </c>
      <c r="B3810" s="47" t="s">
        <v>17866</v>
      </c>
      <c r="C3810" s="48" t="s">
        <v>19</v>
      </c>
      <c r="D3810" s="49">
        <v>10258.56</v>
      </c>
      <c r="E3810" s="49">
        <v>334.98</v>
      </c>
      <c r="F3810" s="49">
        <v>10593.54</v>
      </c>
      <c r="G3810" s="26">
        <v>15</v>
      </c>
    </row>
    <row r="3811" spans="1:7" ht="28.5" x14ac:dyDescent="0.2">
      <c r="A3811" s="46" t="s">
        <v>17867</v>
      </c>
      <c r="B3811" s="47" t="s">
        <v>17868</v>
      </c>
      <c r="C3811" s="48" t="s">
        <v>19</v>
      </c>
      <c r="D3811" s="49">
        <v>6928.42</v>
      </c>
      <c r="E3811" s="49">
        <v>334.98</v>
      </c>
      <c r="F3811" s="49">
        <v>7263.4</v>
      </c>
      <c r="G3811" s="26">
        <v>15</v>
      </c>
    </row>
    <row r="3812" spans="1:7" ht="28.5" x14ac:dyDescent="0.2">
      <c r="A3812" s="46" t="s">
        <v>17869</v>
      </c>
      <c r="B3812" s="47" t="s">
        <v>17870</v>
      </c>
      <c r="C3812" s="48" t="s">
        <v>19</v>
      </c>
      <c r="D3812" s="49">
        <v>3508.15</v>
      </c>
      <c r="E3812" s="49">
        <v>334.98</v>
      </c>
      <c r="F3812" s="49">
        <v>3843.13</v>
      </c>
      <c r="G3812" s="26">
        <v>15</v>
      </c>
    </row>
    <row r="3813" spans="1:7" ht="28.5" x14ac:dyDescent="0.2">
      <c r="A3813" s="46" t="s">
        <v>17871</v>
      </c>
      <c r="B3813" s="47" t="s">
        <v>17872</v>
      </c>
      <c r="C3813" s="48" t="s">
        <v>19</v>
      </c>
      <c r="D3813" s="49">
        <v>3962.85</v>
      </c>
      <c r="E3813" s="49">
        <v>334.98</v>
      </c>
      <c r="F3813" s="49">
        <v>4297.83</v>
      </c>
      <c r="G3813" s="26">
        <v>15</v>
      </c>
    </row>
    <row r="3814" spans="1:7" ht="28.5" x14ac:dyDescent="0.2">
      <c r="A3814" s="46" t="s">
        <v>17873</v>
      </c>
      <c r="B3814" s="47" t="s">
        <v>17874</v>
      </c>
      <c r="C3814" s="48" t="s">
        <v>19</v>
      </c>
      <c r="D3814" s="49">
        <v>14741.73</v>
      </c>
      <c r="E3814" s="49">
        <v>785.4</v>
      </c>
      <c r="F3814" s="49">
        <v>15527.13</v>
      </c>
      <c r="G3814" s="26">
        <v>15</v>
      </c>
    </row>
    <row r="3815" spans="1:7" x14ac:dyDescent="0.2">
      <c r="A3815" s="46" t="s">
        <v>17875</v>
      </c>
      <c r="B3815" s="47" t="s">
        <v>17876</v>
      </c>
      <c r="C3815" s="48"/>
      <c r="D3815" s="49"/>
      <c r="E3815" s="49"/>
      <c r="F3815" s="49"/>
    </row>
    <row r="3816" spans="1:7" ht="28.5" x14ac:dyDescent="0.2">
      <c r="A3816" s="46" t="s">
        <v>17877</v>
      </c>
      <c r="B3816" s="47" t="s">
        <v>17878</v>
      </c>
      <c r="C3816" s="48" t="s">
        <v>19</v>
      </c>
      <c r="D3816" s="49">
        <v>153.16999999999999</v>
      </c>
      <c r="E3816" s="49">
        <v>2.8</v>
      </c>
      <c r="F3816" s="49">
        <v>155.97</v>
      </c>
      <c r="G3816" s="26">
        <v>15</v>
      </c>
    </row>
    <row r="3817" spans="1:7" x14ac:dyDescent="0.2">
      <c r="A3817" s="46" t="s">
        <v>17879</v>
      </c>
      <c r="B3817" s="47" t="s">
        <v>17880</v>
      </c>
      <c r="C3817" s="48" t="s">
        <v>19</v>
      </c>
      <c r="D3817" s="49">
        <v>9.89</v>
      </c>
      <c r="E3817" s="49">
        <v>16.75</v>
      </c>
      <c r="F3817" s="49">
        <v>26.64</v>
      </c>
      <c r="G3817" s="26">
        <v>15</v>
      </c>
    </row>
    <row r="3818" spans="1:7" ht="28.5" x14ac:dyDescent="0.2">
      <c r="A3818" s="46" t="s">
        <v>17881</v>
      </c>
      <c r="B3818" s="47" t="s">
        <v>17882</v>
      </c>
      <c r="C3818" s="48" t="s">
        <v>19</v>
      </c>
      <c r="D3818" s="49">
        <v>218.14</v>
      </c>
      <c r="E3818" s="49">
        <v>2.8</v>
      </c>
      <c r="F3818" s="49">
        <v>220.94</v>
      </c>
      <c r="G3818" s="26">
        <v>15</v>
      </c>
    </row>
    <row r="3819" spans="1:7" ht="28.5" x14ac:dyDescent="0.2">
      <c r="A3819" s="46" t="s">
        <v>17883</v>
      </c>
      <c r="B3819" s="47" t="s">
        <v>17884</v>
      </c>
      <c r="C3819" s="48" t="s">
        <v>19</v>
      </c>
      <c r="D3819" s="49">
        <v>2570.0100000000002</v>
      </c>
      <c r="E3819" s="49">
        <v>16.96</v>
      </c>
      <c r="F3819" s="49">
        <v>2586.9699999999998</v>
      </c>
      <c r="G3819" s="26">
        <v>15</v>
      </c>
    </row>
    <row r="3820" spans="1:7" ht="28.5" x14ac:dyDescent="0.2">
      <c r="A3820" s="46" t="s">
        <v>17885</v>
      </c>
      <c r="B3820" s="47" t="s">
        <v>17886</v>
      </c>
      <c r="C3820" s="48" t="s">
        <v>19</v>
      </c>
      <c r="D3820" s="49">
        <v>2561.5</v>
      </c>
      <c r="E3820" s="49">
        <v>25.43</v>
      </c>
      <c r="F3820" s="49">
        <v>2586.9299999999998</v>
      </c>
      <c r="G3820" s="26">
        <v>15</v>
      </c>
    </row>
    <row r="3821" spans="1:7" x14ac:dyDescent="0.2">
      <c r="A3821" s="46" t="s">
        <v>17887</v>
      </c>
      <c r="B3821" s="47" t="s">
        <v>17888</v>
      </c>
      <c r="C3821" s="48" t="s">
        <v>19</v>
      </c>
      <c r="D3821" s="49">
        <v>1045.6099999999999</v>
      </c>
      <c r="E3821" s="49">
        <v>19.75</v>
      </c>
      <c r="F3821" s="49">
        <v>1065.3599999999999</v>
      </c>
      <c r="G3821" s="26">
        <v>15</v>
      </c>
    </row>
    <row r="3822" spans="1:7" ht="28.5" x14ac:dyDescent="0.2">
      <c r="A3822" s="46" t="s">
        <v>17889</v>
      </c>
      <c r="B3822" s="47" t="s">
        <v>17890</v>
      </c>
      <c r="C3822" s="48" t="s">
        <v>19</v>
      </c>
      <c r="D3822" s="49">
        <v>3027.47</v>
      </c>
      <c r="E3822" s="49">
        <v>25.43</v>
      </c>
      <c r="F3822" s="49">
        <v>3052.9</v>
      </c>
      <c r="G3822" s="26">
        <v>15</v>
      </c>
    </row>
    <row r="3823" spans="1:7" x14ac:dyDescent="0.2">
      <c r="A3823" s="46" t="s">
        <v>17891</v>
      </c>
      <c r="B3823" s="47" t="s">
        <v>17892</v>
      </c>
      <c r="C3823" s="48" t="s">
        <v>19</v>
      </c>
      <c r="D3823" s="49">
        <v>394.61</v>
      </c>
      <c r="E3823" s="49">
        <v>25.43</v>
      </c>
      <c r="F3823" s="49">
        <v>420.04</v>
      </c>
      <c r="G3823" s="26">
        <v>15</v>
      </c>
    </row>
    <row r="3824" spans="1:7" ht="28.5" x14ac:dyDescent="0.2">
      <c r="A3824" s="46" t="s">
        <v>17893</v>
      </c>
      <c r="B3824" s="47" t="s">
        <v>17894</v>
      </c>
      <c r="C3824" s="48" t="s">
        <v>19</v>
      </c>
      <c r="D3824" s="49">
        <v>2514.92</v>
      </c>
      <c r="E3824" s="49">
        <v>25.43</v>
      </c>
      <c r="F3824" s="49">
        <v>2540.35</v>
      </c>
      <c r="G3824" s="26">
        <v>15</v>
      </c>
    </row>
    <row r="3825" spans="1:7" ht="28.5" x14ac:dyDescent="0.2">
      <c r="A3825" s="46" t="s">
        <v>17895</v>
      </c>
      <c r="B3825" s="47" t="s">
        <v>17896</v>
      </c>
      <c r="C3825" s="48" t="s">
        <v>19</v>
      </c>
      <c r="D3825" s="49">
        <v>1150.6500000000001</v>
      </c>
      <c r="E3825" s="49">
        <v>16.96</v>
      </c>
      <c r="F3825" s="49">
        <v>1167.6099999999999</v>
      </c>
      <c r="G3825" s="26">
        <v>15</v>
      </c>
    </row>
    <row r="3826" spans="1:7" x14ac:dyDescent="0.2">
      <c r="A3826" s="46" t="s">
        <v>17897</v>
      </c>
      <c r="B3826" s="47" t="s">
        <v>17898</v>
      </c>
      <c r="C3826" s="48" t="s">
        <v>19</v>
      </c>
      <c r="D3826" s="49">
        <v>2559.9499999999998</v>
      </c>
      <c r="E3826" s="49">
        <v>19.75</v>
      </c>
      <c r="F3826" s="49">
        <v>2579.6999999999998</v>
      </c>
      <c r="G3826" s="26">
        <v>15</v>
      </c>
    </row>
    <row r="3827" spans="1:7" x14ac:dyDescent="0.2">
      <c r="A3827" s="46" t="s">
        <v>17899</v>
      </c>
      <c r="B3827" s="47" t="s">
        <v>17900</v>
      </c>
      <c r="C3827" s="48" t="s">
        <v>19</v>
      </c>
      <c r="D3827" s="49">
        <v>118.05</v>
      </c>
      <c r="E3827" s="49">
        <v>8.3800000000000008</v>
      </c>
      <c r="F3827" s="49">
        <v>126.43</v>
      </c>
      <c r="G3827" s="26">
        <v>15</v>
      </c>
    </row>
    <row r="3828" spans="1:7" x14ac:dyDescent="0.2">
      <c r="A3828" s="46" t="s">
        <v>17901</v>
      </c>
      <c r="B3828" s="47" t="s">
        <v>17902</v>
      </c>
      <c r="C3828" s="48" t="s">
        <v>19</v>
      </c>
      <c r="D3828" s="49">
        <v>271.25</v>
      </c>
      <c r="E3828" s="49">
        <v>84.1</v>
      </c>
      <c r="F3828" s="49">
        <v>355.35</v>
      </c>
      <c r="G3828" s="26">
        <v>15</v>
      </c>
    </row>
    <row r="3829" spans="1:7" x14ac:dyDescent="0.2">
      <c r="A3829" s="46" t="s">
        <v>17903</v>
      </c>
      <c r="B3829" s="47" t="s">
        <v>17904</v>
      </c>
      <c r="C3829" s="48" t="s">
        <v>19</v>
      </c>
      <c r="D3829" s="49">
        <v>1777.83</v>
      </c>
      <c r="E3829" s="49">
        <v>57.57</v>
      </c>
      <c r="F3829" s="49">
        <v>1835.4</v>
      </c>
      <c r="G3829" s="26">
        <v>15</v>
      </c>
    </row>
    <row r="3830" spans="1:7" x14ac:dyDescent="0.2">
      <c r="A3830" s="46" t="s">
        <v>17905</v>
      </c>
      <c r="B3830" s="47" t="s">
        <v>17906</v>
      </c>
      <c r="C3830" s="48" t="s">
        <v>19</v>
      </c>
      <c r="D3830" s="49">
        <v>333.36</v>
      </c>
      <c r="E3830" s="49">
        <v>41.87</v>
      </c>
      <c r="F3830" s="49">
        <v>375.23</v>
      </c>
      <c r="G3830" s="26">
        <v>15</v>
      </c>
    </row>
    <row r="3831" spans="1:7" x14ac:dyDescent="0.2">
      <c r="A3831" s="46" t="s">
        <v>17907</v>
      </c>
      <c r="B3831" s="47" t="s">
        <v>17908</v>
      </c>
      <c r="C3831" s="48" t="s">
        <v>19</v>
      </c>
      <c r="D3831" s="49">
        <v>367.59</v>
      </c>
      <c r="E3831" s="49">
        <v>84.1</v>
      </c>
      <c r="F3831" s="49">
        <v>451.69</v>
      </c>
      <c r="G3831" s="26">
        <v>15</v>
      </c>
    </row>
    <row r="3832" spans="1:7" ht="28.5" x14ac:dyDescent="0.2">
      <c r="A3832" s="46" t="s">
        <v>17909</v>
      </c>
      <c r="B3832" s="47" t="s">
        <v>17910</v>
      </c>
      <c r="C3832" s="48" t="s">
        <v>19</v>
      </c>
      <c r="D3832" s="49">
        <v>73.56</v>
      </c>
      <c r="E3832" s="49">
        <v>91.96</v>
      </c>
      <c r="F3832" s="49">
        <v>165.52</v>
      </c>
      <c r="G3832" s="26">
        <v>15</v>
      </c>
    </row>
    <row r="3833" spans="1:7" ht="28.5" x14ac:dyDescent="0.2">
      <c r="A3833" s="46" t="s">
        <v>17911</v>
      </c>
      <c r="B3833" s="47" t="s">
        <v>17912</v>
      </c>
      <c r="C3833" s="48" t="s">
        <v>19</v>
      </c>
      <c r="D3833" s="49">
        <v>1600.18</v>
      </c>
      <c r="E3833" s="49">
        <v>84.1</v>
      </c>
      <c r="F3833" s="49">
        <v>1684.28</v>
      </c>
      <c r="G3833" s="26">
        <v>15</v>
      </c>
    </row>
    <row r="3834" spans="1:7" ht="28.5" x14ac:dyDescent="0.2">
      <c r="A3834" s="46" t="s">
        <v>17913</v>
      </c>
      <c r="B3834" s="47" t="s">
        <v>17914</v>
      </c>
      <c r="C3834" s="48" t="s">
        <v>19</v>
      </c>
      <c r="D3834" s="49">
        <v>1018.56</v>
      </c>
      <c r="E3834" s="49">
        <v>84.1</v>
      </c>
      <c r="F3834" s="49">
        <v>1102.6600000000001</v>
      </c>
      <c r="G3834" s="26">
        <v>15</v>
      </c>
    </row>
    <row r="3835" spans="1:7" ht="42.75" x14ac:dyDescent="0.2">
      <c r="A3835" s="46" t="s">
        <v>17915</v>
      </c>
      <c r="B3835" s="47" t="s">
        <v>17916</v>
      </c>
      <c r="C3835" s="48" t="s">
        <v>19</v>
      </c>
      <c r="D3835" s="49">
        <v>1862.77</v>
      </c>
      <c r="E3835" s="49">
        <v>84.1</v>
      </c>
      <c r="F3835" s="49">
        <v>1946.87</v>
      </c>
      <c r="G3835" s="26">
        <v>15</v>
      </c>
    </row>
    <row r="3836" spans="1:7" x14ac:dyDescent="0.2">
      <c r="A3836" s="46" t="s">
        <v>17917</v>
      </c>
      <c r="B3836" s="47" t="s">
        <v>17918</v>
      </c>
      <c r="C3836" s="48" t="s">
        <v>19</v>
      </c>
      <c r="D3836" s="49">
        <v>4824.84</v>
      </c>
      <c r="E3836" s="49">
        <v>381.98</v>
      </c>
      <c r="F3836" s="49">
        <v>5206.82</v>
      </c>
      <c r="G3836" s="26">
        <v>15</v>
      </c>
    </row>
    <row r="3837" spans="1:7" x14ac:dyDescent="0.2">
      <c r="A3837" s="46" t="s">
        <v>17919</v>
      </c>
      <c r="B3837" s="47" t="s">
        <v>17920</v>
      </c>
      <c r="C3837" s="48" t="s">
        <v>19</v>
      </c>
      <c r="D3837" s="49">
        <v>3075.51</v>
      </c>
      <c r="E3837" s="49">
        <v>224.11</v>
      </c>
      <c r="F3837" s="49">
        <v>3299.62</v>
      </c>
      <c r="G3837" s="26">
        <v>15</v>
      </c>
    </row>
    <row r="3838" spans="1:7" x14ac:dyDescent="0.2">
      <c r="A3838" s="46" t="s">
        <v>17921</v>
      </c>
      <c r="B3838" s="47" t="s">
        <v>17922</v>
      </c>
      <c r="C3838" s="48" t="s">
        <v>19</v>
      </c>
      <c r="D3838" s="49">
        <v>3175.96</v>
      </c>
      <c r="E3838" s="49">
        <v>224.11</v>
      </c>
      <c r="F3838" s="49">
        <v>3400.07</v>
      </c>
      <c r="G3838" s="26">
        <v>15</v>
      </c>
    </row>
    <row r="3839" spans="1:7" ht="28.5" x14ac:dyDescent="0.2">
      <c r="A3839" s="46" t="s">
        <v>17923</v>
      </c>
      <c r="B3839" s="47" t="s">
        <v>17924</v>
      </c>
      <c r="C3839" s="48" t="s">
        <v>19</v>
      </c>
      <c r="D3839" s="49">
        <v>948.83</v>
      </c>
      <c r="E3839" s="49">
        <v>257.08</v>
      </c>
      <c r="F3839" s="49">
        <v>1205.9100000000001</v>
      </c>
      <c r="G3839" s="26">
        <v>15</v>
      </c>
    </row>
    <row r="3840" spans="1:7" x14ac:dyDescent="0.2">
      <c r="A3840" s="46" t="s">
        <v>17925</v>
      </c>
      <c r="B3840" s="47" t="s">
        <v>17926</v>
      </c>
      <c r="C3840" s="48"/>
      <c r="D3840" s="49"/>
      <c r="E3840" s="49"/>
      <c r="F3840" s="49"/>
    </row>
    <row r="3841" spans="1:7" x14ac:dyDescent="0.2">
      <c r="A3841" s="46" t="s">
        <v>17927</v>
      </c>
      <c r="B3841" s="47" t="s">
        <v>17928</v>
      </c>
      <c r="C3841" s="48" t="s">
        <v>10564</v>
      </c>
      <c r="D3841" s="49">
        <v>1016.38</v>
      </c>
      <c r="E3841" s="49">
        <v>14.67</v>
      </c>
      <c r="F3841" s="49">
        <v>1031.05</v>
      </c>
      <c r="G3841" s="26">
        <v>15</v>
      </c>
    </row>
    <row r="3842" spans="1:7" x14ac:dyDescent="0.2">
      <c r="A3842" s="46" t="s">
        <v>17929</v>
      </c>
      <c r="B3842" s="47" t="s">
        <v>17930</v>
      </c>
      <c r="C3842" s="48" t="s">
        <v>10564</v>
      </c>
      <c r="D3842" s="49">
        <v>1213.92</v>
      </c>
      <c r="E3842" s="49">
        <v>14.67</v>
      </c>
      <c r="F3842" s="49">
        <v>1228.5899999999999</v>
      </c>
      <c r="G3842" s="26">
        <v>15</v>
      </c>
    </row>
    <row r="3843" spans="1:7" ht="28.5" x14ac:dyDescent="0.2">
      <c r="A3843" s="46" t="s">
        <v>17931</v>
      </c>
      <c r="B3843" s="47" t="s">
        <v>17932</v>
      </c>
      <c r="C3843" s="48" t="s">
        <v>10564</v>
      </c>
      <c r="D3843" s="49">
        <v>1427.2</v>
      </c>
      <c r="E3843" s="49">
        <v>592.98</v>
      </c>
      <c r="F3843" s="49">
        <v>2020.18</v>
      </c>
      <c r="G3843" s="26">
        <v>15</v>
      </c>
    </row>
    <row r="3844" spans="1:7" ht="28.5" x14ac:dyDescent="0.2">
      <c r="A3844" s="46" t="s">
        <v>17933</v>
      </c>
      <c r="B3844" s="47" t="s">
        <v>17934</v>
      </c>
      <c r="C3844" s="48" t="s">
        <v>10564</v>
      </c>
      <c r="D3844" s="49">
        <v>1673.07</v>
      </c>
      <c r="E3844" s="49">
        <v>632.25</v>
      </c>
      <c r="F3844" s="49">
        <v>2305.3200000000002</v>
      </c>
      <c r="G3844" s="26">
        <v>15</v>
      </c>
    </row>
    <row r="3845" spans="1:7" ht="28.5" x14ac:dyDescent="0.2">
      <c r="A3845" s="46" t="s">
        <v>17935</v>
      </c>
      <c r="B3845" s="47" t="s">
        <v>17936</v>
      </c>
      <c r="C3845" s="48" t="s">
        <v>10564</v>
      </c>
      <c r="D3845" s="49">
        <v>1950.34</v>
      </c>
      <c r="E3845" s="49">
        <v>710.79</v>
      </c>
      <c r="F3845" s="49">
        <v>2661.13</v>
      </c>
      <c r="G3845" s="26">
        <v>15</v>
      </c>
    </row>
    <row r="3846" spans="1:7" ht="28.5" x14ac:dyDescent="0.2">
      <c r="A3846" s="46" t="s">
        <v>17937</v>
      </c>
      <c r="B3846" s="47" t="s">
        <v>17938</v>
      </c>
      <c r="C3846" s="48" t="s">
        <v>10564</v>
      </c>
      <c r="D3846" s="49">
        <v>2816.03</v>
      </c>
      <c r="E3846" s="49">
        <v>750.06</v>
      </c>
      <c r="F3846" s="49">
        <v>3566.09</v>
      </c>
      <c r="G3846" s="26">
        <v>15</v>
      </c>
    </row>
    <row r="3847" spans="1:7" x14ac:dyDescent="0.2">
      <c r="A3847" s="46" t="s">
        <v>17939</v>
      </c>
      <c r="B3847" s="47" t="s">
        <v>17940</v>
      </c>
      <c r="C3847" s="48" t="s">
        <v>284</v>
      </c>
      <c r="D3847" s="49">
        <v>19.98</v>
      </c>
      <c r="E3847" s="49">
        <v>32.32</v>
      </c>
      <c r="F3847" s="49">
        <v>52.3</v>
      </c>
      <c r="G3847" s="26">
        <v>15</v>
      </c>
    </row>
    <row r="3848" spans="1:7" x14ac:dyDescent="0.2">
      <c r="A3848" s="46" t="s">
        <v>17941</v>
      </c>
      <c r="B3848" s="47" t="s">
        <v>17942</v>
      </c>
      <c r="C3848" s="48" t="s">
        <v>19</v>
      </c>
      <c r="D3848" s="49">
        <v>188.69</v>
      </c>
      <c r="E3848" s="49">
        <v>18.03</v>
      </c>
      <c r="F3848" s="49">
        <v>206.72</v>
      </c>
      <c r="G3848" s="26">
        <v>15</v>
      </c>
    </row>
    <row r="3849" spans="1:7" ht="28.5" x14ac:dyDescent="0.2">
      <c r="A3849" s="46" t="s">
        <v>17943</v>
      </c>
      <c r="B3849" s="47" t="s">
        <v>17944</v>
      </c>
      <c r="C3849" s="48"/>
      <c r="D3849" s="49"/>
      <c r="E3849" s="49"/>
      <c r="F3849" s="49"/>
    </row>
    <row r="3850" spans="1:7" x14ac:dyDescent="0.2">
      <c r="A3850" s="46" t="s">
        <v>17945</v>
      </c>
      <c r="B3850" s="47" t="s">
        <v>17946</v>
      </c>
      <c r="C3850" s="48"/>
      <c r="D3850" s="49"/>
      <c r="E3850" s="49"/>
      <c r="F3850" s="49"/>
    </row>
    <row r="3851" spans="1:7" ht="28.5" x14ac:dyDescent="0.2">
      <c r="A3851" s="46" t="s">
        <v>17947</v>
      </c>
      <c r="B3851" s="47" t="s">
        <v>17948</v>
      </c>
      <c r="C3851" s="48" t="s">
        <v>19</v>
      </c>
      <c r="D3851" s="49">
        <v>5923.57</v>
      </c>
      <c r="E3851" s="49">
        <v>27.92</v>
      </c>
      <c r="F3851" s="49">
        <v>5951.49</v>
      </c>
      <c r="G3851" s="26">
        <v>15</v>
      </c>
    </row>
    <row r="3852" spans="1:7" x14ac:dyDescent="0.2">
      <c r="A3852" s="46" t="s">
        <v>17949</v>
      </c>
      <c r="B3852" s="47" t="s">
        <v>17950</v>
      </c>
      <c r="C3852" s="48" t="s">
        <v>26</v>
      </c>
      <c r="D3852" s="49">
        <v>2559.5500000000002</v>
      </c>
      <c r="E3852" s="49"/>
      <c r="F3852" s="49">
        <v>2559.5500000000002</v>
      </c>
      <c r="G3852" s="26">
        <v>15</v>
      </c>
    </row>
    <row r="3853" spans="1:7" ht="28.5" x14ac:dyDescent="0.2">
      <c r="A3853" s="46" t="s">
        <v>17951</v>
      </c>
      <c r="B3853" s="47" t="s">
        <v>17952</v>
      </c>
      <c r="C3853" s="48" t="s">
        <v>26</v>
      </c>
      <c r="D3853" s="49">
        <v>2742.78</v>
      </c>
      <c r="E3853" s="49"/>
      <c r="F3853" s="49">
        <v>2742.78</v>
      </c>
      <c r="G3853" s="26">
        <v>15</v>
      </c>
    </row>
    <row r="3854" spans="1:7" x14ac:dyDescent="0.2">
      <c r="A3854" s="46" t="s">
        <v>17953</v>
      </c>
      <c r="B3854" s="47" t="s">
        <v>17954</v>
      </c>
      <c r="C3854" s="48"/>
      <c r="D3854" s="49"/>
      <c r="E3854" s="49"/>
      <c r="F3854" s="49"/>
    </row>
    <row r="3855" spans="1:7" ht="28.5" x14ac:dyDescent="0.2">
      <c r="A3855" s="46" t="s">
        <v>17955</v>
      </c>
      <c r="B3855" s="47" t="s">
        <v>17956</v>
      </c>
      <c r="C3855" s="48" t="s">
        <v>17</v>
      </c>
      <c r="D3855" s="49">
        <v>10615.42</v>
      </c>
      <c r="E3855" s="49"/>
      <c r="F3855" s="49">
        <v>10615.42</v>
      </c>
      <c r="G3855" s="26">
        <v>15</v>
      </c>
    </row>
    <row r="3856" spans="1:7" ht="28.5" x14ac:dyDescent="0.2">
      <c r="A3856" s="46" t="s">
        <v>17957</v>
      </c>
      <c r="B3856" s="47" t="s">
        <v>17958</v>
      </c>
      <c r="C3856" s="48" t="s">
        <v>17</v>
      </c>
      <c r="D3856" s="49">
        <v>8859.23</v>
      </c>
      <c r="E3856" s="49"/>
      <c r="F3856" s="49">
        <v>8859.23</v>
      </c>
      <c r="G3856" s="26">
        <v>15</v>
      </c>
    </row>
    <row r="3857" spans="1:7" ht="28.5" x14ac:dyDescent="0.2">
      <c r="A3857" s="46" t="s">
        <v>17959</v>
      </c>
      <c r="B3857" s="47" t="s">
        <v>17960</v>
      </c>
      <c r="C3857" s="48" t="s">
        <v>17</v>
      </c>
      <c r="D3857" s="49">
        <v>4549.53</v>
      </c>
      <c r="E3857" s="49"/>
      <c r="F3857" s="49">
        <v>4549.53</v>
      </c>
      <c r="G3857" s="26">
        <v>15</v>
      </c>
    </row>
    <row r="3858" spans="1:7" ht="28.5" x14ac:dyDescent="0.2">
      <c r="A3858" s="46" t="s">
        <v>17961</v>
      </c>
      <c r="B3858" s="47" t="s">
        <v>17962</v>
      </c>
      <c r="C3858" s="48"/>
      <c r="D3858" s="49"/>
      <c r="E3858" s="49"/>
      <c r="F3858" s="49"/>
    </row>
    <row r="3859" spans="1:7" x14ac:dyDescent="0.2">
      <c r="A3859" s="46" t="s">
        <v>17963</v>
      </c>
      <c r="B3859" s="47" t="s">
        <v>17964</v>
      </c>
      <c r="C3859" s="48"/>
      <c r="D3859" s="49"/>
      <c r="E3859" s="49"/>
      <c r="F3859" s="49"/>
    </row>
    <row r="3860" spans="1:7" x14ac:dyDescent="0.2">
      <c r="A3860" s="46" t="s">
        <v>17965</v>
      </c>
      <c r="B3860" s="47" t="s">
        <v>17966</v>
      </c>
      <c r="C3860" s="48" t="s">
        <v>17</v>
      </c>
      <c r="D3860" s="49">
        <v>2143.16</v>
      </c>
      <c r="E3860" s="49"/>
      <c r="F3860" s="49">
        <v>2143.16</v>
      </c>
      <c r="G3860" s="26">
        <v>15</v>
      </c>
    </row>
    <row r="3861" spans="1:7" x14ac:dyDescent="0.2">
      <c r="A3861" s="46" t="s">
        <v>17967</v>
      </c>
      <c r="B3861" s="47" t="s">
        <v>17968</v>
      </c>
      <c r="C3861" s="48"/>
      <c r="D3861" s="49"/>
      <c r="E3861" s="49"/>
      <c r="F3861" s="49"/>
    </row>
    <row r="3862" spans="1:7" x14ac:dyDescent="0.2">
      <c r="A3862" s="46" t="s">
        <v>17969</v>
      </c>
      <c r="B3862" s="47" t="s">
        <v>17970</v>
      </c>
      <c r="C3862" s="48" t="s">
        <v>17</v>
      </c>
      <c r="D3862" s="49">
        <v>2583.02</v>
      </c>
      <c r="E3862" s="49"/>
      <c r="F3862" s="49">
        <v>2583.02</v>
      </c>
      <c r="G3862" s="26">
        <v>15</v>
      </c>
    </row>
    <row r="3863" spans="1:7" ht="28.5" x14ac:dyDescent="0.2">
      <c r="A3863" s="46" t="s">
        <v>17971</v>
      </c>
      <c r="B3863" s="47" t="s">
        <v>17972</v>
      </c>
      <c r="C3863" s="48"/>
      <c r="D3863" s="49"/>
      <c r="E3863" s="49"/>
      <c r="F3863" s="49"/>
    </row>
    <row r="3864" spans="1:7" x14ac:dyDescent="0.2">
      <c r="A3864" s="46" t="s">
        <v>17973</v>
      </c>
      <c r="B3864" s="47" t="s">
        <v>17974</v>
      </c>
      <c r="C3864" s="48"/>
      <c r="D3864" s="49"/>
      <c r="E3864" s="49"/>
      <c r="F3864" s="49"/>
    </row>
    <row r="3865" spans="1:7" ht="28.5" x14ac:dyDescent="0.2">
      <c r="A3865" s="46" t="s">
        <v>17975</v>
      </c>
      <c r="B3865" s="47" t="s">
        <v>17976</v>
      </c>
      <c r="C3865" s="48" t="s">
        <v>19</v>
      </c>
      <c r="D3865" s="49">
        <v>829.96</v>
      </c>
      <c r="E3865" s="49">
        <v>16.75</v>
      </c>
      <c r="F3865" s="49">
        <v>846.71</v>
      </c>
      <c r="G3865" s="26">
        <v>15</v>
      </c>
    </row>
    <row r="3866" spans="1:7" x14ac:dyDescent="0.2">
      <c r="A3866" s="46" t="s">
        <v>17977</v>
      </c>
      <c r="B3866" s="47" t="s">
        <v>17978</v>
      </c>
      <c r="C3866" s="48" t="s">
        <v>19</v>
      </c>
      <c r="D3866" s="49">
        <v>15021.26</v>
      </c>
      <c r="E3866" s="49"/>
      <c r="F3866" s="49">
        <v>15021.26</v>
      </c>
      <c r="G3866" s="26">
        <v>15</v>
      </c>
    </row>
    <row r="3867" spans="1:7" x14ac:dyDescent="0.2">
      <c r="A3867" s="46" t="s">
        <v>17979</v>
      </c>
      <c r="B3867" s="47" t="s">
        <v>17980</v>
      </c>
      <c r="C3867" s="48" t="s">
        <v>10564</v>
      </c>
      <c r="D3867" s="49">
        <v>200.57</v>
      </c>
      <c r="E3867" s="49">
        <v>55.83</v>
      </c>
      <c r="F3867" s="49">
        <v>256.39999999999998</v>
      </c>
      <c r="G3867" s="26">
        <v>15</v>
      </c>
    </row>
    <row r="3868" spans="1:7" ht="28.5" x14ac:dyDescent="0.2">
      <c r="A3868" s="46" t="s">
        <v>17981</v>
      </c>
      <c r="B3868" s="47" t="s">
        <v>17982</v>
      </c>
      <c r="C3868" s="48" t="s">
        <v>10564</v>
      </c>
      <c r="D3868" s="49">
        <v>2093.08</v>
      </c>
      <c r="E3868" s="49"/>
      <c r="F3868" s="49">
        <v>2093.08</v>
      </c>
      <c r="G3868" s="26">
        <v>15</v>
      </c>
    </row>
    <row r="3869" spans="1:7" ht="28.5" x14ac:dyDescent="0.2">
      <c r="A3869" s="46" t="s">
        <v>17983</v>
      </c>
      <c r="B3869" s="47" t="s">
        <v>17984</v>
      </c>
      <c r="C3869" s="48" t="s">
        <v>10564</v>
      </c>
      <c r="D3869" s="49">
        <v>6202.25</v>
      </c>
      <c r="E3869" s="49"/>
      <c r="F3869" s="49">
        <v>6202.25</v>
      </c>
      <c r="G3869" s="26">
        <v>15</v>
      </c>
    </row>
    <row r="3870" spans="1:7" x14ac:dyDescent="0.2">
      <c r="A3870" s="46" t="s">
        <v>17985</v>
      </c>
      <c r="B3870" s="47" t="s">
        <v>17986</v>
      </c>
      <c r="C3870" s="48" t="s">
        <v>10564</v>
      </c>
      <c r="D3870" s="49">
        <v>1604.19</v>
      </c>
      <c r="E3870" s="49">
        <v>139.58000000000001</v>
      </c>
      <c r="F3870" s="49">
        <v>1743.77</v>
      </c>
      <c r="G3870" s="26">
        <v>15</v>
      </c>
    </row>
    <row r="3871" spans="1:7" x14ac:dyDescent="0.2">
      <c r="A3871" s="46" t="s">
        <v>17987</v>
      </c>
      <c r="B3871" s="47" t="s">
        <v>17988</v>
      </c>
      <c r="C3871" s="48" t="s">
        <v>19</v>
      </c>
      <c r="D3871" s="49">
        <v>2625.08</v>
      </c>
      <c r="E3871" s="49">
        <v>16.75</v>
      </c>
      <c r="F3871" s="49">
        <v>2641.83</v>
      </c>
      <c r="G3871" s="26">
        <v>15</v>
      </c>
    </row>
    <row r="3872" spans="1:7" ht="28.5" x14ac:dyDescent="0.2">
      <c r="A3872" s="46" t="s">
        <v>17989</v>
      </c>
      <c r="B3872" s="47" t="s">
        <v>17990</v>
      </c>
      <c r="C3872" s="48" t="s">
        <v>10564</v>
      </c>
      <c r="D3872" s="49">
        <v>2250.62</v>
      </c>
      <c r="E3872" s="49">
        <v>760.28</v>
      </c>
      <c r="F3872" s="49">
        <v>3010.9</v>
      </c>
      <c r="G3872" s="26">
        <v>15</v>
      </c>
    </row>
    <row r="3873" spans="1:7" ht="28.5" x14ac:dyDescent="0.2">
      <c r="A3873" s="46" t="s">
        <v>17991</v>
      </c>
      <c r="B3873" s="47" t="s">
        <v>17992</v>
      </c>
      <c r="C3873" s="48"/>
      <c r="D3873" s="49"/>
      <c r="E3873" s="49"/>
      <c r="F3873" s="49"/>
    </row>
    <row r="3874" spans="1:7" ht="42.75" x14ac:dyDescent="0.2">
      <c r="A3874" s="46" t="s">
        <v>17993</v>
      </c>
      <c r="B3874" s="47" t="s">
        <v>17994</v>
      </c>
      <c r="C3874" s="48" t="s">
        <v>19</v>
      </c>
      <c r="D3874" s="49">
        <v>3875.15</v>
      </c>
      <c r="E3874" s="49">
        <v>1234.24</v>
      </c>
      <c r="F3874" s="49">
        <v>5109.3900000000003</v>
      </c>
      <c r="G3874" s="26">
        <v>15</v>
      </c>
    </row>
    <row r="3875" spans="1:7" x14ac:dyDescent="0.2">
      <c r="A3875" s="46" t="s">
        <v>17995</v>
      </c>
      <c r="B3875" s="47" t="s">
        <v>17996</v>
      </c>
      <c r="C3875" s="48" t="s">
        <v>19</v>
      </c>
      <c r="D3875" s="49">
        <v>924.35</v>
      </c>
      <c r="E3875" s="49">
        <v>385.7</v>
      </c>
      <c r="F3875" s="49">
        <v>1310.05</v>
      </c>
      <c r="G3875" s="26">
        <v>15</v>
      </c>
    </row>
    <row r="3876" spans="1:7" x14ac:dyDescent="0.2">
      <c r="A3876" s="46" t="s">
        <v>17997</v>
      </c>
      <c r="B3876" s="47" t="s">
        <v>17998</v>
      </c>
      <c r="C3876" s="48" t="s">
        <v>19</v>
      </c>
      <c r="D3876" s="49">
        <v>1453.87</v>
      </c>
      <c r="E3876" s="49">
        <v>385.7</v>
      </c>
      <c r="F3876" s="49">
        <v>1839.57</v>
      </c>
      <c r="G3876" s="26">
        <v>15</v>
      </c>
    </row>
    <row r="3877" spans="1:7" ht="28.5" x14ac:dyDescent="0.2">
      <c r="A3877" s="46" t="s">
        <v>17999</v>
      </c>
      <c r="B3877" s="47" t="s">
        <v>18000</v>
      </c>
      <c r="C3877" s="48" t="s">
        <v>19</v>
      </c>
      <c r="D3877" s="49">
        <v>1803.39</v>
      </c>
      <c r="E3877" s="49">
        <v>385.7</v>
      </c>
      <c r="F3877" s="49">
        <v>2189.09</v>
      </c>
      <c r="G3877" s="26">
        <v>15</v>
      </c>
    </row>
    <row r="3878" spans="1:7" ht="28.5" x14ac:dyDescent="0.2">
      <c r="A3878" s="46" t="s">
        <v>18001</v>
      </c>
      <c r="B3878" s="47" t="s">
        <v>18002</v>
      </c>
      <c r="C3878" s="48" t="s">
        <v>19</v>
      </c>
      <c r="D3878" s="49">
        <v>2918.33</v>
      </c>
      <c r="E3878" s="49">
        <v>771.4</v>
      </c>
      <c r="F3878" s="49">
        <v>3689.73</v>
      </c>
      <c r="G3878" s="26">
        <v>15</v>
      </c>
    </row>
    <row r="3879" spans="1:7" x14ac:dyDescent="0.2">
      <c r="A3879" s="46" t="s">
        <v>18003</v>
      </c>
      <c r="B3879" s="47" t="s">
        <v>18004</v>
      </c>
      <c r="C3879" s="48" t="s">
        <v>19</v>
      </c>
      <c r="D3879" s="49">
        <v>650.54999999999995</v>
      </c>
      <c r="E3879" s="49">
        <v>12.3</v>
      </c>
      <c r="F3879" s="49">
        <v>662.85</v>
      </c>
      <c r="G3879" s="26">
        <v>15</v>
      </c>
    </row>
    <row r="3880" spans="1:7" ht="28.5" x14ac:dyDescent="0.2">
      <c r="A3880" s="46" t="s">
        <v>18005</v>
      </c>
      <c r="B3880" s="47" t="s">
        <v>18006</v>
      </c>
      <c r="C3880" s="48" t="s">
        <v>19</v>
      </c>
      <c r="D3880" s="49">
        <v>1072.5899999999999</v>
      </c>
      <c r="E3880" s="49">
        <v>223.32</v>
      </c>
      <c r="F3880" s="49">
        <v>1295.9100000000001</v>
      </c>
      <c r="G3880" s="26">
        <v>15</v>
      </c>
    </row>
    <row r="3881" spans="1:7" x14ac:dyDescent="0.2">
      <c r="A3881" s="46" t="s">
        <v>18007</v>
      </c>
      <c r="B3881" s="47" t="s">
        <v>18008</v>
      </c>
      <c r="C3881" s="48" t="s">
        <v>19</v>
      </c>
      <c r="D3881" s="49">
        <v>221.87</v>
      </c>
      <c r="E3881" s="49">
        <v>55.83</v>
      </c>
      <c r="F3881" s="49">
        <v>277.7</v>
      </c>
      <c r="G3881" s="26">
        <v>15</v>
      </c>
    </row>
    <row r="3882" spans="1:7" x14ac:dyDescent="0.2">
      <c r="A3882" s="46" t="s">
        <v>18009</v>
      </c>
      <c r="B3882" s="47" t="s">
        <v>18010</v>
      </c>
      <c r="C3882" s="48" t="s">
        <v>19</v>
      </c>
      <c r="D3882" s="49">
        <v>462.76</v>
      </c>
      <c r="E3882" s="49">
        <v>16.75</v>
      </c>
      <c r="F3882" s="49">
        <v>479.51</v>
      </c>
      <c r="G3882" s="26">
        <v>15</v>
      </c>
    </row>
    <row r="3883" spans="1:7" ht="28.5" x14ac:dyDescent="0.2">
      <c r="A3883" s="46" t="s">
        <v>18011</v>
      </c>
      <c r="B3883" s="47" t="s">
        <v>18012</v>
      </c>
      <c r="C3883" s="48" t="s">
        <v>19</v>
      </c>
      <c r="D3883" s="49">
        <v>1133.6400000000001</v>
      </c>
      <c r="E3883" s="49">
        <v>226.54</v>
      </c>
      <c r="F3883" s="49">
        <v>1360.18</v>
      </c>
      <c r="G3883" s="26">
        <v>15</v>
      </c>
    </row>
    <row r="3884" spans="1:7" ht="28.5" x14ac:dyDescent="0.2">
      <c r="A3884" s="46" t="s">
        <v>18013</v>
      </c>
      <c r="B3884" s="47" t="s">
        <v>18014</v>
      </c>
      <c r="C3884" s="48" t="s">
        <v>19</v>
      </c>
      <c r="D3884" s="49">
        <v>4283.3599999999997</v>
      </c>
      <c r="E3884" s="49">
        <v>226.54</v>
      </c>
      <c r="F3884" s="49">
        <v>4509.8999999999996</v>
      </c>
      <c r="G3884" s="26">
        <v>15</v>
      </c>
    </row>
    <row r="3885" spans="1:7" ht="28.5" x14ac:dyDescent="0.2">
      <c r="A3885" s="46" t="s">
        <v>18015</v>
      </c>
      <c r="B3885" s="47" t="s">
        <v>18016</v>
      </c>
      <c r="C3885" s="48" t="s">
        <v>19</v>
      </c>
      <c r="D3885" s="49">
        <v>12252.02</v>
      </c>
      <c r="E3885" s="49">
        <v>226.54</v>
      </c>
      <c r="F3885" s="49">
        <v>12478.56</v>
      </c>
      <c r="G3885" s="26">
        <v>15</v>
      </c>
    </row>
    <row r="3886" spans="1:7" x14ac:dyDescent="0.2">
      <c r="A3886" s="46" t="s">
        <v>18017</v>
      </c>
      <c r="B3886" s="47" t="s">
        <v>18018</v>
      </c>
      <c r="C3886" s="48" t="s">
        <v>19</v>
      </c>
      <c r="D3886" s="49">
        <v>1186.1600000000001</v>
      </c>
      <c r="E3886" s="49">
        <v>4.0999999999999996</v>
      </c>
      <c r="F3886" s="49">
        <v>1190.26</v>
      </c>
      <c r="G3886" s="26">
        <v>15</v>
      </c>
    </row>
    <row r="3887" spans="1:7" ht="28.5" x14ac:dyDescent="0.2">
      <c r="A3887" s="46" t="s">
        <v>18019</v>
      </c>
      <c r="B3887" s="47" t="s">
        <v>18020</v>
      </c>
      <c r="C3887" s="48" t="s">
        <v>10564</v>
      </c>
      <c r="D3887" s="49">
        <v>12542.29</v>
      </c>
      <c r="E3887" s="49">
        <v>292.94</v>
      </c>
      <c r="F3887" s="49">
        <v>12835.23</v>
      </c>
      <c r="G3887" s="26">
        <v>15</v>
      </c>
    </row>
    <row r="3888" spans="1:7" ht="28.5" x14ac:dyDescent="0.2">
      <c r="A3888" s="46" t="s">
        <v>18021</v>
      </c>
      <c r="B3888" s="47" t="s">
        <v>18022</v>
      </c>
      <c r="C3888" s="48" t="s">
        <v>10564</v>
      </c>
      <c r="D3888" s="49">
        <v>18959.32</v>
      </c>
      <c r="E3888" s="49">
        <v>292.94</v>
      </c>
      <c r="F3888" s="49">
        <v>19252.259999999998</v>
      </c>
      <c r="G3888" s="26">
        <v>15</v>
      </c>
    </row>
    <row r="3889" spans="1:7" ht="42.75" x14ac:dyDescent="0.2">
      <c r="A3889" s="46" t="s">
        <v>18023</v>
      </c>
      <c r="B3889" s="47" t="s">
        <v>18024</v>
      </c>
      <c r="C3889" s="48" t="s">
        <v>19</v>
      </c>
      <c r="D3889" s="49">
        <v>1621.08</v>
      </c>
      <c r="E3889" s="49">
        <v>195.29</v>
      </c>
      <c r="F3889" s="49">
        <v>1816.37</v>
      </c>
      <c r="G3889" s="26">
        <v>15</v>
      </c>
    </row>
    <row r="3890" spans="1:7" ht="42.75" x14ac:dyDescent="0.2">
      <c r="A3890" s="46" t="s">
        <v>18025</v>
      </c>
      <c r="B3890" s="47" t="s">
        <v>18026</v>
      </c>
      <c r="C3890" s="48" t="s">
        <v>19</v>
      </c>
      <c r="D3890" s="49">
        <v>2558.0500000000002</v>
      </c>
      <c r="E3890" s="49">
        <v>292.94</v>
      </c>
      <c r="F3890" s="49">
        <v>2850.99</v>
      </c>
      <c r="G3890" s="26">
        <v>15</v>
      </c>
    </row>
    <row r="3891" spans="1:7" ht="42.75" x14ac:dyDescent="0.2">
      <c r="A3891" s="46" t="s">
        <v>18027</v>
      </c>
      <c r="B3891" s="47" t="s">
        <v>18028</v>
      </c>
      <c r="C3891" s="48" t="s">
        <v>19</v>
      </c>
      <c r="D3891" s="49">
        <v>5792.97</v>
      </c>
      <c r="E3891" s="49">
        <v>385.7</v>
      </c>
      <c r="F3891" s="49">
        <v>6178.67</v>
      </c>
      <c r="G3891" s="26">
        <v>15</v>
      </c>
    </row>
    <row r="3892" spans="1:7" x14ac:dyDescent="0.2">
      <c r="A3892" s="46" t="s">
        <v>18029</v>
      </c>
      <c r="B3892" s="47" t="s">
        <v>18030</v>
      </c>
      <c r="C3892" s="48"/>
      <c r="D3892" s="49"/>
      <c r="E3892" s="49"/>
      <c r="F3892" s="49"/>
    </row>
    <row r="3893" spans="1:7" x14ac:dyDescent="0.2">
      <c r="A3893" s="46" t="s">
        <v>18031</v>
      </c>
      <c r="B3893" s="47" t="s">
        <v>18032</v>
      </c>
      <c r="C3893" s="48" t="s">
        <v>19</v>
      </c>
      <c r="D3893" s="49">
        <v>24.16</v>
      </c>
      <c r="E3893" s="49">
        <v>15.43</v>
      </c>
      <c r="F3893" s="49">
        <v>39.590000000000003</v>
      </c>
      <c r="G3893" s="26">
        <v>15</v>
      </c>
    </row>
    <row r="3894" spans="1:7" x14ac:dyDescent="0.2">
      <c r="A3894" s="46" t="s">
        <v>18033</v>
      </c>
      <c r="B3894" s="47" t="s">
        <v>18034</v>
      </c>
      <c r="C3894" s="48" t="s">
        <v>19</v>
      </c>
      <c r="D3894" s="49">
        <v>40.36</v>
      </c>
      <c r="E3894" s="49">
        <v>15.43</v>
      </c>
      <c r="F3894" s="49">
        <v>55.79</v>
      </c>
      <c r="G3894" s="26">
        <v>15</v>
      </c>
    </row>
    <row r="3895" spans="1:7" x14ac:dyDescent="0.2">
      <c r="A3895" s="46" t="s">
        <v>18035</v>
      </c>
      <c r="B3895" s="47" t="s">
        <v>18036</v>
      </c>
      <c r="C3895" s="48" t="s">
        <v>19</v>
      </c>
      <c r="D3895" s="49"/>
      <c r="E3895" s="49">
        <v>226.54</v>
      </c>
      <c r="F3895" s="49">
        <v>226.54</v>
      </c>
      <c r="G3895" s="26">
        <v>15</v>
      </c>
    </row>
    <row r="3896" spans="1:7" x14ac:dyDescent="0.2">
      <c r="A3896" s="46" t="s">
        <v>18037</v>
      </c>
      <c r="B3896" s="47" t="s">
        <v>18038</v>
      </c>
      <c r="C3896" s="48" t="s">
        <v>19</v>
      </c>
      <c r="D3896" s="49"/>
      <c r="E3896" s="49">
        <v>226.54</v>
      </c>
      <c r="F3896" s="49">
        <v>226.54</v>
      </c>
      <c r="G3896" s="26">
        <v>15</v>
      </c>
    </row>
    <row r="3897" spans="1:7" ht="28.5" x14ac:dyDescent="0.2">
      <c r="A3897" s="46" t="s">
        <v>18039</v>
      </c>
      <c r="B3897" s="47" t="s">
        <v>18040</v>
      </c>
      <c r="C3897" s="48" t="s">
        <v>19</v>
      </c>
      <c r="D3897" s="49">
        <v>15039.2</v>
      </c>
      <c r="E3897" s="49">
        <v>20.51</v>
      </c>
      <c r="F3897" s="49">
        <v>15059.71</v>
      </c>
      <c r="G3897" s="26">
        <v>15</v>
      </c>
    </row>
    <row r="3898" spans="1:7" ht="28.5" x14ac:dyDescent="0.2">
      <c r="A3898" s="46" t="s">
        <v>18041</v>
      </c>
      <c r="B3898" s="47" t="s">
        <v>18042</v>
      </c>
      <c r="C3898" s="48" t="s">
        <v>19</v>
      </c>
      <c r="D3898" s="49">
        <v>1982.93</v>
      </c>
      <c r="E3898" s="49">
        <v>20.51</v>
      </c>
      <c r="F3898" s="49">
        <v>2003.44</v>
      </c>
      <c r="G3898" s="26">
        <v>15</v>
      </c>
    </row>
    <row r="3899" spans="1:7" ht="28.5" x14ac:dyDescent="0.2">
      <c r="A3899" s="46" t="s">
        <v>18043</v>
      </c>
      <c r="B3899" s="47" t="s">
        <v>18044</v>
      </c>
      <c r="C3899" s="48"/>
      <c r="D3899" s="49"/>
      <c r="E3899" s="49"/>
      <c r="F3899" s="49"/>
    </row>
    <row r="3900" spans="1:7" x14ac:dyDescent="0.2">
      <c r="A3900" s="46" t="s">
        <v>18045</v>
      </c>
      <c r="B3900" s="47" t="s">
        <v>18046</v>
      </c>
      <c r="C3900" s="48"/>
      <c r="D3900" s="49"/>
      <c r="E3900" s="49"/>
      <c r="F3900" s="49"/>
    </row>
    <row r="3901" spans="1:7" x14ac:dyDescent="0.2">
      <c r="A3901" s="46" t="s">
        <v>18047</v>
      </c>
      <c r="B3901" s="47" t="s">
        <v>18048</v>
      </c>
      <c r="C3901" s="48" t="s">
        <v>19</v>
      </c>
      <c r="D3901" s="49">
        <v>2958.93</v>
      </c>
      <c r="E3901" s="49">
        <v>100.7</v>
      </c>
      <c r="F3901" s="49">
        <v>3059.63</v>
      </c>
      <c r="G3901" s="26">
        <v>15</v>
      </c>
    </row>
    <row r="3902" spans="1:7" x14ac:dyDescent="0.2">
      <c r="A3902" s="46" t="s">
        <v>18049</v>
      </c>
      <c r="B3902" s="47" t="s">
        <v>18050</v>
      </c>
      <c r="C3902" s="48" t="s">
        <v>17</v>
      </c>
      <c r="D3902" s="49">
        <v>1093.77</v>
      </c>
      <c r="E3902" s="49">
        <v>11.36</v>
      </c>
      <c r="F3902" s="49">
        <v>1105.1300000000001</v>
      </c>
      <c r="G3902" s="26">
        <v>15</v>
      </c>
    </row>
    <row r="3903" spans="1:7" ht="28.5" x14ac:dyDescent="0.2">
      <c r="A3903" s="46" t="s">
        <v>18051</v>
      </c>
      <c r="B3903" s="47" t="s">
        <v>18052</v>
      </c>
      <c r="C3903" s="48" t="s">
        <v>17</v>
      </c>
      <c r="D3903" s="49">
        <v>3472.47</v>
      </c>
      <c r="E3903" s="49">
        <v>11.36</v>
      </c>
      <c r="F3903" s="49">
        <v>3483.83</v>
      </c>
      <c r="G3903" s="26">
        <v>15</v>
      </c>
    </row>
    <row r="3904" spans="1:7" ht="28.5" x14ac:dyDescent="0.2">
      <c r="A3904" s="46" t="s">
        <v>18053</v>
      </c>
      <c r="B3904" s="47" t="s">
        <v>18054</v>
      </c>
      <c r="C3904" s="48" t="s">
        <v>19</v>
      </c>
      <c r="D3904" s="49">
        <v>964.77</v>
      </c>
      <c r="E3904" s="49">
        <v>5.68</v>
      </c>
      <c r="F3904" s="49">
        <v>970.45</v>
      </c>
      <c r="G3904" s="26">
        <v>15</v>
      </c>
    </row>
    <row r="3905" spans="1:7" ht="42.75" x14ac:dyDescent="0.2">
      <c r="A3905" s="46" t="s">
        <v>18055</v>
      </c>
      <c r="B3905" s="47" t="s">
        <v>18056</v>
      </c>
      <c r="C3905" s="48" t="s">
        <v>19</v>
      </c>
      <c r="D3905" s="49">
        <v>23675.23</v>
      </c>
      <c r="E3905" s="49">
        <v>201.95</v>
      </c>
      <c r="F3905" s="49">
        <v>23877.18</v>
      </c>
      <c r="G3905" s="26">
        <v>15</v>
      </c>
    </row>
    <row r="3906" spans="1:7" ht="28.5" x14ac:dyDescent="0.2">
      <c r="A3906" s="46" t="s">
        <v>18057</v>
      </c>
      <c r="B3906" s="47" t="s">
        <v>18058</v>
      </c>
      <c r="C3906" s="48" t="s">
        <v>17</v>
      </c>
      <c r="D3906" s="49">
        <v>5684.46</v>
      </c>
      <c r="E3906" s="49">
        <v>36.53</v>
      </c>
      <c r="F3906" s="49">
        <v>5720.99</v>
      </c>
      <c r="G3906" s="26">
        <v>15</v>
      </c>
    </row>
    <row r="3907" spans="1:7" ht="42.75" x14ac:dyDescent="0.2">
      <c r="A3907" s="46" t="s">
        <v>18059</v>
      </c>
      <c r="B3907" s="47" t="s">
        <v>18060</v>
      </c>
      <c r="C3907" s="48" t="s">
        <v>19</v>
      </c>
      <c r="D3907" s="49">
        <v>112668.85</v>
      </c>
      <c r="E3907" s="49"/>
      <c r="F3907" s="49">
        <v>112668.85</v>
      </c>
      <c r="G3907" s="26">
        <v>15</v>
      </c>
    </row>
    <row r="3908" spans="1:7" ht="42.75" x14ac:dyDescent="0.2">
      <c r="A3908" s="46" t="s">
        <v>18061</v>
      </c>
      <c r="B3908" s="47" t="s">
        <v>18062</v>
      </c>
      <c r="C3908" s="48" t="s">
        <v>19</v>
      </c>
      <c r="D3908" s="49">
        <v>59189.54</v>
      </c>
      <c r="E3908" s="49">
        <v>326.45999999999998</v>
      </c>
      <c r="F3908" s="49">
        <v>59516</v>
      </c>
      <c r="G3908" s="26">
        <v>15</v>
      </c>
    </row>
    <row r="3909" spans="1:7" ht="42.75" x14ac:dyDescent="0.2">
      <c r="A3909" s="46" t="s">
        <v>18063</v>
      </c>
      <c r="B3909" s="47" t="s">
        <v>18064</v>
      </c>
      <c r="C3909" s="48" t="s">
        <v>10564</v>
      </c>
      <c r="D3909" s="49">
        <v>508060.24</v>
      </c>
      <c r="E3909" s="49"/>
      <c r="F3909" s="49">
        <v>508060.24</v>
      </c>
      <c r="G3909" s="26">
        <v>15</v>
      </c>
    </row>
    <row r="3910" spans="1:7" ht="57" x14ac:dyDescent="0.2">
      <c r="A3910" s="46" t="s">
        <v>18065</v>
      </c>
      <c r="B3910" s="47" t="s">
        <v>18066</v>
      </c>
      <c r="C3910" s="48" t="s">
        <v>10564</v>
      </c>
      <c r="D3910" s="49">
        <v>6448.08</v>
      </c>
      <c r="E3910" s="49">
        <v>70395.64</v>
      </c>
      <c r="F3910" s="49">
        <v>76843.72</v>
      </c>
      <c r="G3910" s="26">
        <v>15</v>
      </c>
    </row>
    <row r="3911" spans="1:7" ht="57" x14ac:dyDescent="0.2">
      <c r="A3911" s="46" t="s">
        <v>18067</v>
      </c>
      <c r="B3911" s="47" t="s">
        <v>18068</v>
      </c>
      <c r="C3911" s="48" t="s">
        <v>10564</v>
      </c>
      <c r="D3911" s="49">
        <v>8924.99</v>
      </c>
      <c r="E3911" s="49">
        <v>84972.77</v>
      </c>
      <c r="F3911" s="49">
        <v>93897.76</v>
      </c>
      <c r="G3911" s="26">
        <v>15</v>
      </c>
    </row>
    <row r="3912" spans="1:7" x14ac:dyDescent="0.2">
      <c r="A3912" s="46" t="s">
        <v>18069</v>
      </c>
      <c r="B3912" s="47" t="s">
        <v>18070</v>
      </c>
      <c r="C3912" s="48"/>
      <c r="D3912" s="49"/>
      <c r="E3912" s="49"/>
      <c r="F3912" s="49"/>
    </row>
    <row r="3913" spans="1:7" x14ac:dyDescent="0.2">
      <c r="A3913" s="46" t="s">
        <v>18071</v>
      </c>
      <c r="B3913" s="47" t="s">
        <v>18072</v>
      </c>
      <c r="C3913" s="48"/>
      <c r="D3913" s="49"/>
      <c r="E3913" s="49"/>
      <c r="F3913" s="49"/>
    </row>
    <row r="3914" spans="1:7" x14ac:dyDescent="0.2">
      <c r="A3914" s="46" t="s">
        <v>18073</v>
      </c>
      <c r="B3914" s="47" t="s">
        <v>18074</v>
      </c>
      <c r="C3914" s="48" t="s">
        <v>19</v>
      </c>
      <c r="D3914" s="49">
        <v>1372.49</v>
      </c>
      <c r="E3914" s="49">
        <v>340.98</v>
      </c>
      <c r="F3914" s="49">
        <v>1713.47</v>
      </c>
      <c r="G3914" s="26">
        <v>15</v>
      </c>
    </row>
    <row r="3915" spans="1:7" x14ac:dyDescent="0.2">
      <c r="A3915" s="46" t="s">
        <v>18075</v>
      </c>
      <c r="B3915" s="47" t="s">
        <v>18076</v>
      </c>
      <c r="C3915" s="48" t="s">
        <v>19</v>
      </c>
      <c r="D3915" s="49">
        <v>1610.39</v>
      </c>
      <c r="E3915" s="49">
        <v>340.98</v>
      </c>
      <c r="F3915" s="49">
        <v>1951.37</v>
      </c>
      <c r="G3915" s="26">
        <v>15</v>
      </c>
    </row>
    <row r="3916" spans="1:7" x14ac:dyDescent="0.2">
      <c r="A3916" s="46" t="s">
        <v>18077</v>
      </c>
      <c r="B3916" s="47" t="s">
        <v>18078</v>
      </c>
      <c r="C3916" s="48" t="s">
        <v>19</v>
      </c>
      <c r="D3916" s="49">
        <v>1927.72</v>
      </c>
      <c r="E3916" s="49">
        <v>340.98</v>
      </c>
      <c r="F3916" s="49">
        <v>2268.6999999999998</v>
      </c>
      <c r="G3916" s="26">
        <v>15</v>
      </c>
    </row>
    <row r="3917" spans="1:7" x14ac:dyDescent="0.2">
      <c r="A3917" s="46" t="s">
        <v>18079</v>
      </c>
      <c r="B3917" s="47" t="s">
        <v>18080</v>
      </c>
      <c r="C3917" s="48" t="s">
        <v>19</v>
      </c>
      <c r="D3917" s="49">
        <v>2063.5500000000002</v>
      </c>
      <c r="E3917" s="49">
        <v>340.98</v>
      </c>
      <c r="F3917" s="49">
        <v>2404.5300000000002</v>
      </c>
      <c r="G3917" s="26">
        <v>15</v>
      </c>
    </row>
    <row r="3918" spans="1:7" x14ac:dyDescent="0.2">
      <c r="A3918" s="46" t="s">
        <v>18081</v>
      </c>
      <c r="B3918" s="47" t="s">
        <v>18082</v>
      </c>
      <c r="C3918" s="48" t="s">
        <v>19</v>
      </c>
      <c r="D3918" s="49">
        <v>2315.77</v>
      </c>
      <c r="E3918" s="49">
        <v>340.98</v>
      </c>
      <c r="F3918" s="49">
        <v>2656.75</v>
      </c>
      <c r="G3918" s="26">
        <v>15</v>
      </c>
    </row>
    <row r="3919" spans="1:7" x14ac:dyDescent="0.2">
      <c r="A3919" s="46" t="s">
        <v>18083</v>
      </c>
      <c r="B3919" s="47" t="s">
        <v>18084</v>
      </c>
      <c r="C3919" s="48" t="s">
        <v>19</v>
      </c>
      <c r="D3919" s="49">
        <v>1513.94</v>
      </c>
      <c r="E3919" s="49">
        <v>340.98</v>
      </c>
      <c r="F3919" s="49">
        <v>1854.92</v>
      </c>
      <c r="G3919" s="26">
        <v>15</v>
      </c>
    </row>
    <row r="3920" spans="1:7" x14ac:dyDescent="0.2">
      <c r="A3920" s="46" t="s">
        <v>18085</v>
      </c>
      <c r="B3920" s="47" t="s">
        <v>18086</v>
      </c>
      <c r="C3920" s="48" t="s">
        <v>19</v>
      </c>
      <c r="D3920" s="49">
        <v>1692.34</v>
      </c>
      <c r="E3920" s="49">
        <v>340.98</v>
      </c>
      <c r="F3920" s="49">
        <v>2033.32</v>
      </c>
      <c r="G3920" s="26">
        <v>15</v>
      </c>
    </row>
    <row r="3921" spans="1:7" x14ac:dyDescent="0.2">
      <c r="A3921" s="46" t="s">
        <v>18087</v>
      </c>
      <c r="B3921" s="47" t="s">
        <v>18088</v>
      </c>
      <c r="C3921" s="48" t="s">
        <v>19</v>
      </c>
      <c r="D3921" s="49">
        <v>2253.5100000000002</v>
      </c>
      <c r="E3921" s="49">
        <v>340.98</v>
      </c>
      <c r="F3921" s="49">
        <v>2594.4899999999998</v>
      </c>
      <c r="G3921" s="26">
        <v>15</v>
      </c>
    </row>
    <row r="3922" spans="1:7" x14ac:dyDescent="0.2">
      <c r="A3922" s="46" t="s">
        <v>18089</v>
      </c>
      <c r="B3922" s="47" t="s">
        <v>18090</v>
      </c>
      <c r="C3922" s="48" t="s">
        <v>19</v>
      </c>
      <c r="D3922" s="49">
        <v>2519.36</v>
      </c>
      <c r="E3922" s="49">
        <v>340.98</v>
      </c>
      <c r="F3922" s="49">
        <v>2860.34</v>
      </c>
      <c r="G3922" s="26">
        <v>15</v>
      </c>
    </row>
    <row r="3923" spans="1:7" x14ac:dyDescent="0.2">
      <c r="A3923" s="46" t="s">
        <v>18091</v>
      </c>
      <c r="B3923" s="47" t="s">
        <v>18092</v>
      </c>
      <c r="C3923" s="48" t="s">
        <v>19</v>
      </c>
      <c r="D3923" s="49">
        <v>2838.57</v>
      </c>
      <c r="E3923" s="49">
        <v>340.98</v>
      </c>
      <c r="F3923" s="49">
        <v>3179.55</v>
      </c>
      <c r="G3923" s="26">
        <v>15</v>
      </c>
    </row>
    <row r="3924" spans="1:7" x14ac:dyDescent="0.2">
      <c r="A3924" s="46" t="s">
        <v>18093</v>
      </c>
      <c r="B3924" s="47" t="s">
        <v>18094</v>
      </c>
      <c r="C3924" s="48" t="s">
        <v>19</v>
      </c>
      <c r="D3924" s="49">
        <v>2950.95</v>
      </c>
      <c r="E3924" s="49">
        <v>340.98</v>
      </c>
      <c r="F3924" s="49">
        <v>3291.93</v>
      </c>
      <c r="G3924" s="26">
        <v>15</v>
      </c>
    </row>
    <row r="3925" spans="1:7" x14ac:dyDescent="0.2">
      <c r="A3925" s="46" t="s">
        <v>18095</v>
      </c>
      <c r="B3925" s="47" t="s">
        <v>18096</v>
      </c>
      <c r="C3925" s="48" t="s">
        <v>19</v>
      </c>
      <c r="D3925" s="49">
        <v>3291.92</v>
      </c>
      <c r="E3925" s="49">
        <v>340.98</v>
      </c>
      <c r="F3925" s="49">
        <v>3632.9</v>
      </c>
      <c r="G3925" s="26">
        <v>15</v>
      </c>
    </row>
    <row r="3926" spans="1:7" x14ac:dyDescent="0.2">
      <c r="A3926" s="46" t="s">
        <v>18097</v>
      </c>
      <c r="B3926" s="47" t="s">
        <v>18098</v>
      </c>
      <c r="C3926" s="48" t="s">
        <v>19</v>
      </c>
      <c r="D3926" s="49">
        <v>5047.34</v>
      </c>
      <c r="E3926" s="49">
        <v>340.98</v>
      </c>
      <c r="F3926" s="49">
        <v>5388.32</v>
      </c>
      <c r="G3926" s="26">
        <v>15</v>
      </c>
    </row>
    <row r="3927" spans="1:7" x14ac:dyDescent="0.2">
      <c r="A3927" s="46" t="s">
        <v>18099</v>
      </c>
      <c r="B3927" s="47" t="s">
        <v>18100</v>
      </c>
      <c r="C3927" s="48"/>
      <c r="D3927" s="49"/>
      <c r="E3927" s="49"/>
      <c r="F3927" s="49"/>
    </row>
    <row r="3928" spans="1:7" x14ac:dyDescent="0.2">
      <c r="A3928" s="46" t="s">
        <v>18101</v>
      </c>
      <c r="B3928" s="47" t="s">
        <v>18102</v>
      </c>
      <c r="C3928" s="48" t="s">
        <v>19</v>
      </c>
      <c r="D3928" s="49">
        <v>649.23</v>
      </c>
      <c r="E3928" s="49">
        <v>221.53</v>
      </c>
      <c r="F3928" s="49">
        <v>870.76</v>
      </c>
      <c r="G3928" s="26">
        <v>15</v>
      </c>
    </row>
    <row r="3929" spans="1:7" x14ac:dyDescent="0.2">
      <c r="A3929" s="46" t="s">
        <v>18103</v>
      </c>
      <c r="B3929" s="47" t="s">
        <v>18104</v>
      </c>
      <c r="C3929" s="48" t="s">
        <v>19</v>
      </c>
      <c r="D3929" s="49">
        <v>632.49</v>
      </c>
      <c r="E3929" s="49">
        <v>238.83</v>
      </c>
      <c r="F3929" s="49">
        <v>871.32</v>
      </c>
      <c r="G3929" s="26">
        <v>15</v>
      </c>
    </row>
    <row r="3930" spans="1:7" x14ac:dyDescent="0.2">
      <c r="A3930" s="46" t="s">
        <v>18105</v>
      </c>
      <c r="B3930" s="47" t="s">
        <v>18106</v>
      </c>
      <c r="C3930" s="48" t="s">
        <v>19</v>
      </c>
      <c r="D3930" s="49">
        <v>1341.89</v>
      </c>
      <c r="E3930" s="49">
        <v>238.83</v>
      </c>
      <c r="F3930" s="49">
        <v>1580.72</v>
      </c>
      <c r="G3930" s="26">
        <v>15</v>
      </c>
    </row>
    <row r="3931" spans="1:7" x14ac:dyDescent="0.2">
      <c r="A3931" s="46" t="s">
        <v>18107</v>
      </c>
      <c r="B3931" s="47" t="s">
        <v>18108</v>
      </c>
      <c r="C3931" s="48" t="s">
        <v>19</v>
      </c>
      <c r="D3931" s="49">
        <v>1537.87</v>
      </c>
      <c r="E3931" s="49">
        <v>358.25</v>
      </c>
      <c r="F3931" s="49">
        <v>1896.12</v>
      </c>
      <c r="G3931" s="26">
        <v>15</v>
      </c>
    </row>
    <row r="3932" spans="1:7" x14ac:dyDescent="0.2">
      <c r="A3932" s="46" t="s">
        <v>18109</v>
      </c>
      <c r="B3932" s="47" t="s">
        <v>18110</v>
      </c>
      <c r="C3932" s="48" t="s">
        <v>19</v>
      </c>
      <c r="D3932" s="49">
        <v>1805.44</v>
      </c>
      <c r="E3932" s="49">
        <v>477.66</v>
      </c>
      <c r="F3932" s="49">
        <v>2283.1</v>
      </c>
      <c r="G3932" s="26">
        <v>15</v>
      </c>
    </row>
    <row r="3933" spans="1:7" x14ac:dyDescent="0.2">
      <c r="A3933" s="46" t="s">
        <v>18111</v>
      </c>
      <c r="B3933" s="47" t="s">
        <v>18112</v>
      </c>
      <c r="C3933" s="48" t="s">
        <v>19</v>
      </c>
      <c r="D3933" s="49">
        <v>2746.73</v>
      </c>
      <c r="E3933" s="49">
        <v>358.25</v>
      </c>
      <c r="F3933" s="49">
        <v>3104.98</v>
      </c>
      <c r="G3933" s="26">
        <v>15</v>
      </c>
    </row>
    <row r="3934" spans="1:7" x14ac:dyDescent="0.2">
      <c r="A3934" s="46" t="s">
        <v>18113</v>
      </c>
      <c r="B3934" s="47" t="s">
        <v>18114</v>
      </c>
      <c r="C3934" s="48" t="s">
        <v>19</v>
      </c>
      <c r="D3934" s="49">
        <v>1525.05</v>
      </c>
      <c r="E3934" s="49">
        <v>358.25</v>
      </c>
      <c r="F3934" s="49">
        <v>1883.3</v>
      </c>
      <c r="G3934" s="26">
        <v>15</v>
      </c>
    </row>
    <row r="3935" spans="1:7" x14ac:dyDescent="0.2">
      <c r="A3935" s="46" t="s">
        <v>18115</v>
      </c>
      <c r="B3935" s="47" t="s">
        <v>18116</v>
      </c>
      <c r="C3935" s="48" t="s">
        <v>19</v>
      </c>
      <c r="D3935" s="49">
        <v>2733.91</v>
      </c>
      <c r="E3935" s="49">
        <v>477.66</v>
      </c>
      <c r="F3935" s="49">
        <v>3211.57</v>
      </c>
      <c r="G3935" s="26">
        <v>15</v>
      </c>
    </row>
    <row r="3936" spans="1:7" x14ac:dyDescent="0.2">
      <c r="A3936" s="46" t="s">
        <v>18117</v>
      </c>
      <c r="B3936" s="47" t="s">
        <v>18118</v>
      </c>
      <c r="C3936" s="48" t="s">
        <v>19</v>
      </c>
      <c r="D3936" s="49">
        <v>153.06</v>
      </c>
      <c r="E3936" s="49">
        <v>159.22</v>
      </c>
      <c r="F3936" s="49">
        <v>312.27999999999997</v>
      </c>
      <c r="G3936" s="26">
        <v>15</v>
      </c>
    </row>
    <row r="3937" spans="1:7" x14ac:dyDescent="0.2">
      <c r="A3937" s="46" t="s">
        <v>18119</v>
      </c>
      <c r="B3937" s="47" t="s">
        <v>18120</v>
      </c>
      <c r="C3937" s="48" t="s">
        <v>19</v>
      </c>
      <c r="D3937" s="49">
        <v>163.41</v>
      </c>
      <c r="E3937" s="49">
        <v>159.22</v>
      </c>
      <c r="F3937" s="49">
        <v>322.63</v>
      </c>
      <c r="G3937" s="26">
        <v>15</v>
      </c>
    </row>
    <row r="3938" spans="1:7" x14ac:dyDescent="0.2">
      <c r="A3938" s="46" t="s">
        <v>18121</v>
      </c>
      <c r="B3938" s="47" t="s">
        <v>18122</v>
      </c>
      <c r="C3938" s="48" t="s">
        <v>19</v>
      </c>
      <c r="D3938" s="49">
        <v>278.41000000000003</v>
      </c>
      <c r="E3938" s="49">
        <v>199.03</v>
      </c>
      <c r="F3938" s="49">
        <v>477.44</v>
      </c>
      <c r="G3938" s="26">
        <v>15</v>
      </c>
    </row>
    <row r="3939" spans="1:7" x14ac:dyDescent="0.2">
      <c r="A3939" s="46" t="s">
        <v>18123</v>
      </c>
      <c r="B3939" s="47" t="s">
        <v>18124</v>
      </c>
      <c r="C3939" s="48" t="s">
        <v>19</v>
      </c>
      <c r="D3939" s="49">
        <v>556.82000000000005</v>
      </c>
      <c r="E3939" s="49">
        <v>238.83</v>
      </c>
      <c r="F3939" s="49">
        <v>795.65</v>
      </c>
      <c r="G3939" s="26">
        <v>15</v>
      </c>
    </row>
    <row r="3940" spans="1:7" x14ac:dyDescent="0.2">
      <c r="A3940" s="46" t="s">
        <v>18125</v>
      </c>
      <c r="B3940" s="47" t="s">
        <v>18126</v>
      </c>
      <c r="C3940" s="48"/>
      <c r="D3940" s="49"/>
      <c r="E3940" s="49"/>
      <c r="F3940" s="49"/>
    </row>
    <row r="3941" spans="1:7" x14ac:dyDescent="0.2">
      <c r="A3941" s="46" t="s">
        <v>18127</v>
      </c>
      <c r="B3941" s="47" t="s">
        <v>18128</v>
      </c>
      <c r="C3941" s="48" t="s">
        <v>19</v>
      </c>
      <c r="D3941" s="49">
        <v>264.39999999999998</v>
      </c>
      <c r="E3941" s="49">
        <v>269.14</v>
      </c>
      <c r="F3941" s="49">
        <v>533.54</v>
      </c>
      <c r="G3941" s="26">
        <v>15</v>
      </c>
    </row>
    <row r="3942" spans="1:7" ht="28.5" x14ac:dyDescent="0.2">
      <c r="A3942" s="46" t="s">
        <v>18129</v>
      </c>
      <c r="B3942" s="47" t="s">
        <v>18130</v>
      </c>
      <c r="C3942" s="48" t="s">
        <v>19</v>
      </c>
      <c r="D3942" s="49">
        <v>79.510000000000005</v>
      </c>
      <c r="E3942" s="49">
        <v>19.64</v>
      </c>
      <c r="F3942" s="49">
        <v>99.15</v>
      </c>
      <c r="G3942" s="26">
        <v>15</v>
      </c>
    </row>
    <row r="3943" spans="1:7" ht="28.5" x14ac:dyDescent="0.2">
      <c r="A3943" s="46" t="s">
        <v>18131</v>
      </c>
      <c r="B3943" s="47" t="s">
        <v>18132</v>
      </c>
      <c r="C3943" s="48" t="s">
        <v>19</v>
      </c>
      <c r="D3943" s="49">
        <v>892.16</v>
      </c>
      <c r="E3943" s="49">
        <v>39.270000000000003</v>
      </c>
      <c r="F3943" s="49">
        <v>931.43</v>
      </c>
      <c r="G3943" s="26">
        <v>15</v>
      </c>
    </row>
    <row r="3944" spans="1:7" ht="28.5" x14ac:dyDescent="0.2">
      <c r="A3944" s="46" t="s">
        <v>18133</v>
      </c>
      <c r="B3944" s="47" t="s">
        <v>18134</v>
      </c>
      <c r="C3944" s="48" t="s">
        <v>19</v>
      </c>
      <c r="D3944" s="49">
        <v>39</v>
      </c>
      <c r="E3944" s="49">
        <v>39.08</v>
      </c>
      <c r="F3944" s="49">
        <v>78.08</v>
      </c>
      <c r="G3944" s="26">
        <v>15</v>
      </c>
    </row>
    <row r="3945" spans="1:7" ht="28.5" x14ac:dyDescent="0.2">
      <c r="A3945" s="46" t="s">
        <v>18135</v>
      </c>
      <c r="B3945" s="47" t="s">
        <v>18136</v>
      </c>
      <c r="C3945" s="48"/>
      <c r="D3945" s="49"/>
      <c r="E3945" s="49"/>
      <c r="F3945" s="49"/>
    </row>
    <row r="3946" spans="1:7" ht="28.5" x14ac:dyDescent="0.2">
      <c r="A3946" s="46" t="s">
        <v>18137</v>
      </c>
      <c r="B3946" s="47" t="s">
        <v>18138</v>
      </c>
      <c r="C3946" s="48"/>
      <c r="D3946" s="49"/>
      <c r="E3946" s="49"/>
      <c r="F3946" s="49"/>
    </row>
    <row r="3947" spans="1:7" ht="28.5" x14ac:dyDescent="0.2">
      <c r="A3947" s="46" t="s">
        <v>18139</v>
      </c>
      <c r="B3947" s="47" t="s">
        <v>18140</v>
      </c>
      <c r="C3947" s="48" t="s">
        <v>19</v>
      </c>
      <c r="D3947" s="49">
        <v>76.819999999999993</v>
      </c>
      <c r="E3947" s="49"/>
      <c r="F3947" s="49">
        <v>76.819999999999993</v>
      </c>
      <c r="G3947" s="26">
        <v>15</v>
      </c>
    </row>
    <row r="3948" spans="1:7" ht="28.5" x14ac:dyDescent="0.2">
      <c r="A3948" s="46" t="s">
        <v>18141</v>
      </c>
      <c r="B3948" s="47" t="s">
        <v>18142</v>
      </c>
      <c r="C3948" s="48" t="s">
        <v>19</v>
      </c>
      <c r="D3948" s="49">
        <v>458.92</v>
      </c>
      <c r="E3948" s="49">
        <v>162.44999999999999</v>
      </c>
      <c r="F3948" s="49">
        <v>621.37</v>
      </c>
      <c r="G3948" s="26">
        <v>15</v>
      </c>
    </row>
    <row r="3949" spans="1:7" ht="28.5" x14ac:dyDescent="0.2">
      <c r="A3949" s="46" t="s">
        <v>18143</v>
      </c>
      <c r="B3949" s="47" t="s">
        <v>18144</v>
      </c>
      <c r="C3949" s="48" t="s">
        <v>19</v>
      </c>
      <c r="D3949" s="49">
        <v>1076.25</v>
      </c>
      <c r="E3949" s="49">
        <v>410.73</v>
      </c>
      <c r="F3949" s="49">
        <v>1486.98</v>
      </c>
      <c r="G3949" s="26">
        <v>15</v>
      </c>
    </row>
    <row r="3950" spans="1:7" x14ac:dyDescent="0.2">
      <c r="A3950" s="46" t="s">
        <v>18145</v>
      </c>
      <c r="B3950" s="47" t="s">
        <v>18146</v>
      </c>
      <c r="C3950" s="48" t="s">
        <v>19</v>
      </c>
      <c r="D3950" s="49">
        <v>2442.02</v>
      </c>
      <c r="E3950" s="49">
        <v>7.85</v>
      </c>
      <c r="F3950" s="49">
        <v>2449.87</v>
      </c>
      <c r="G3950" s="26">
        <v>15</v>
      </c>
    </row>
    <row r="3951" spans="1:7" ht="42.75" x14ac:dyDescent="0.2">
      <c r="A3951" s="46" t="s">
        <v>18147</v>
      </c>
      <c r="B3951" s="47" t="s">
        <v>18148</v>
      </c>
      <c r="C3951" s="48" t="s">
        <v>19</v>
      </c>
      <c r="D3951" s="49">
        <v>166.33</v>
      </c>
      <c r="E3951" s="49">
        <v>22.33</v>
      </c>
      <c r="F3951" s="49">
        <v>188.66</v>
      </c>
      <c r="G3951" s="26">
        <v>15</v>
      </c>
    </row>
    <row r="3952" spans="1:7" x14ac:dyDescent="0.2">
      <c r="A3952" s="46" t="s">
        <v>18149</v>
      </c>
      <c r="B3952" s="47" t="s">
        <v>18150</v>
      </c>
      <c r="C3952" s="48" t="s">
        <v>19</v>
      </c>
      <c r="D3952" s="49">
        <v>36.43</v>
      </c>
      <c r="E3952" s="49">
        <v>8.3800000000000008</v>
      </c>
      <c r="F3952" s="49">
        <v>44.81</v>
      </c>
      <c r="G3952" s="26">
        <v>15</v>
      </c>
    </row>
    <row r="3953" spans="1:7" x14ac:dyDescent="0.2">
      <c r="A3953" s="46" t="s">
        <v>18151</v>
      </c>
      <c r="B3953" s="47" t="s">
        <v>18152</v>
      </c>
      <c r="C3953" s="48" t="s">
        <v>19</v>
      </c>
      <c r="D3953" s="49">
        <v>133.47</v>
      </c>
      <c r="E3953" s="49">
        <v>8.3800000000000008</v>
      </c>
      <c r="F3953" s="49">
        <v>141.85</v>
      </c>
      <c r="G3953" s="26">
        <v>15</v>
      </c>
    </row>
    <row r="3954" spans="1:7" ht="28.5" x14ac:dyDescent="0.2">
      <c r="A3954" s="46" t="s">
        <v>18153</v>
      </c>
      <c r="B3954" s="47" t="s">
        <v>18154</v>
      </c>
      <c r="C3954" s="48" t="s">
        <v>10564</v>
      </c>
      <c r="D3954" s="49">
        <v>3503.78</v>
      </c>
      <c r="E3954" s="49"/>
      <c r="F3954" s="49">
        <v>3503.78</v>
      </c>
      <c r="G3954" s="26">
        <v>15</v>
      </c>
    </row>
    <row r="3955" spans="1:7" ht="28.5" x14ac:dyDescent="0.2">
      <c r="A3955" s="46" t="s">
        <v>18155</v>
      </c>
      <c r="B3955" s="47" t="s">
        <v>18156</v>
      </c>
      <c r="C3955" s="48" t="s">
        <v>10564</v>
      </c>
      <c r="D3955" s="49">
        <v>37436.81</v>
      </c>
      <c r="E3955" s="49"/>
      <c r="F3955" s="49">
        <v>37436.81</v>
      </c>
      <c r="G3955" s="26">
        <v>15</v>
      </c>
    </row>
    <row r="3956" spans="1:7" x14ac:dyDescent="0.2">
      <c r="A3956" s="46" t="s">
        <v>18157</v>
      </c>
      <c r="B3956" s="47" t="s">
        <v>18158</v>
      </c>
      <c r="C3956" s="48"/>
      <c r="D3956" s="49"/>
      <c r="E3956" s="49"/>
      <c r="F3956" s="49"/>
    </row>
    <row r="3957" spans="1:7" ht="28.5" x14ac:dyDescent="0.2">
      <c r="A3957" s="46" t="s">
        <v>18159</v>
      </c>
      <c r="B3957" s="47" t="s">
        <v>18160</v>
      </c>
      <c r="C3957" s="48" t="s">
        <v>19</v>
      </c>
      <c r="D3957" s="49">
        <v>9725.82</v>
      </c>
      <c r="E3957" s="49">
        <v>83.75</v>
      </c>
      <c r="F3957" s="49">
        <v>9809.57</v>
      </c>
      <c r="G3957" s="26">
        <v>15</v>
      </c>
    </row>
    <row r="3958" spans="1:7" ht="28.5" x14ac:dyDescent="0.2">
      <c r="A3958" s="46" t="s">
        <v>18161</v>
      </c>
      <c r="B3958" s="47" t="s">
        <v>18162</v>
      </c>
      <c r="C3958" s="48" t="s">
        <v>19</v>
      </c>
      <c r="D3958" s="49">
        <v>13764.29</v>
      </c>
      <c r="E3958" s="49">
        <v>83.75</v>
      </c>
      <c r="F3958" s="49">
        <v>13848.04</v>
      </c>
      <c r="G3958" s="26">
        <v>15</v>
      </c>
    </row>
    <row r="3959" spans="1:7" ht="28.5" x14ac:dyDescent="0.2">
      <c r="A3959" s="46" t="s">
        <v>18163</v>
      </c>
      <c r="B3959" s="47" t="s">
        <v>18164</v>
      </c>
      <c r="C3959" s="48" t="s">
        <v>19</v>
      </c>
      <c r="D3959" s="49">
        <v>43681.96</v>
      </c>
      <c r="E3959" s="49">
        <v>83.75</v>
      </c>
      <c r="F3959" s="49">
        <v>43765.71</v>
      </c>
      <c r="G3959" s="26">
        <v>15</v>
      </c>
    </row>
    <row r="3960" spans="1:7" x14ac:dyDescent="0.2">
      <c r="A3960" s="46" t="s">
        <v>18165</v>
      </c>
      <c r="B3960" s="47" t="s">
        <v>18166</v>
      </c>
      <c r="C3960" s="48"/>
      <c r="D3960" s="49"/>
      <c r="E3960" s="49"/>
      <c r="F3960" s="49"/>
    </row>
    <row r="3961" spans="1:7" ht="28.5" x14ac:dyDescent="0.2">
      <c r="A3961" s="46" t="s">
        <v>18167</v>
      </c>
      <c r="B3961" s="47" t="s">
        <v>18168</v>
      </c>
      <c r="C3961" s="48" t="s">
        <v>19</v>
      </c>
      <c r="D3961" s="49">
        <v>37568</v>
      </c>
      <c r="E3961" s="49">
        <v>157.08000000000001</v>
      </c>
      <c r="F3961" s="49">
        <v>37725.08</v>
      </c>
      <c r="G3961" s="26">
        <v>15</v>
      </c>
    </row>
    <row r="3962" spans="1:7" ht="28.5" x14ac:dyDescent="0.2">
      <c r="A3962" s="46" t="s">
        <v>18169</v>
      </c>
      <c r="B3962" s="47" t="s">
        <v>18170</v>
      </c>
      <c r="C3962" s="48" t="s">
        <v>19</v>
      </c>
      <c r="D3962" s="49">
        <v>44830.82</v>
      </c>
      <c r="E3962" s="49">
        <v>157.08000000000001</v>
      </c>
      <c r="F3962" s="49">
        <v>44987.9</v>
      </c>
      <c r="G3962" s="26">
        <v>15</v>
      </c>
    </row>
    <row r="3963" spans="1:7" ht="28.5" x14ac:dyDescent="0.2">
      <c r="A3963" s="46" t="s">
        <v>18171</v>
      </c>
      <c r="B3963" s="47" t="s">
        <v>18172</v>
      </c>
      <c r="C3963" s="48" t="s">
        <v>19</v>
      </c>
      <c r="D3963" s="49">
        <v>45531.39</v>
      </c>
      <c r="E3963" s="49">
        <v>157.08000000000001</v>
      </c>
      <c r="F3963" s="49">
        <v>45688.47</v>
      </c>
      <c r="G3963" s="26">
        <v>15</v>
      </c>
    </row>
    <row r="3964" spans="1:7" ht="28.5" x14ac:dyDescent="0.2">
      <c r="A3964" s="46" t="s">
        <v>18173</v>
      </c>
      <c r="B3964" s="47" t="s">
        <v>18174</v>
      </c>
      <c r="C3964" s="48" t="s">
        <v>19</v>
      </c>
      <c r="D3964" s="49">
        <v>5769.07</v>
      </c>
      <c r="E3964" s="49">
        <v>111.66</v>
      </c>
      <c r="F3964" s="49">
        <v>5880.73</v>
      </c>
      <c r="G3964" s="26">
        <v>15</v>
      </c>
    </row>
    <row r="3965" spans="1:7" ht="42.75" x14ac:dyDescent="0.2">
      <c r="A3965" s="46" t="s">
        <v>18175</v>
      </c>
      <c r="B3965" s="47" t="s">
        <v>18176</v>
      </c>
      <c r="C3965" s="48" t="s">
        <v>19</v>
      </c>
      <c r="D3965" s="49">
        <v>15043.04</v>
      </c>
      <c r="E3965" s="49">
        <v>157.08000000000001</v>
      </c>
      <c r="F3965" s="49">
        <v>15200.12</v>
      </c>
      <c r="G3965" s="26">
        <v>15</v>
      </c>
    </row>
    <row r="3966" spans="1:7" ht="28.5" x14ac:dyDescent="0.2">
      <c r="A3966" s="46" t="s">
        <v>18177</v>
      </c>
      <c r="B3966" s="47" t="s">
        <v>18178</v>
      </c>
      <c r="C3966" s="48" t="s">
        <v>19</v>
      </c>
      <c r="D3966" s="49">
        <v>21886.97</v>
      </c>
      <c r="E3966" s="49">
        <v>111.66</v>
      </c>
      <c r="F3966" s="49">
        <v>21998.63</v>
      </c>
      <c r="G3966" s="26">
        <v>15</v>
      </c>
    </row>
    <row r="3967" spans="1:7" ht="28.5" x14ac:dyDescent="0.2">
      <c r="A3967" s="46" t="s">
        <v>18179</v>
      </c>
      <c r="B3967" s="47" t="s">
        <v>18180</v>
      </c>
      <c r="C3967" s="48" t="s">
        <v>19</v>
      </c>
      <c r="D3967" s="49">
        <v>953.08</v>
      </c>
      <c r="E3967" s="49">
        <v>55.83</v>
      </c>
      <c r="F3967" s="49">
        <v>1008.91</v>
      </c>
      <c r="G3967" s="26">
        <v>15</v>
      </c>
    </row>
    <row r="3968" spans="1:7" ht="28.5" x14ac:dyDescent="0.2">
      <c r="A3968" s="46" t="s">
        <v>18181</v>
      </c>
      <c r="B3968" s="47" t="s">
        <v>18182</v>
      </c>
      <c r="C3968" s="48" t="s">
        <v>19</v>
      </c>
      <c r="D3968" s="49">
        <v>40580.269999999997</v>
      </c>
      <c r="E3968" s="49">
        <v>157.08000000000001</v>
      </c>
      <c r="F3968" s="49">
        <v>40737.35</v>
      </c>
      <c r="G3968" s="26">
        <v>15</v>
      </c>
    </row>
    <row r="3969" spans="1:7" ht="28.5" x14ac:dyDescent="0.2">
      <c r="A3969" s="46" t="s">
        <v>18183</v>
      </c>
      <c r="B3969" s="47" t="s">
        <v>18184</v>
      </c>
      <c r="C3969" s="48" t="s">
        <v>19</v>
      </c>
      <c r="D3969" s="49">
        <v>54834.559999999998</v>
      </c>
      <c r="E3969" s="49">
        <v>157.08000000000001</v>
      </c>
      <c r="F3969" s="49">
        <v>54991.64</v>
      </c>
      <c r="G3969" s="26">
        <v>15</v>
      </c>
    </row>
    <row r="3970" spans="1:7" ht="28.5" x14ac:dyDescent="0.2">
      <c r="A3970" s="46" t="s">
        <v>18185</v>
      </c>
      <c r="B3970" s="47" t="s">
        <v>18186</v>
      </c>
      <c r="C3970" s="48" t="s">
        <v>19</v>
      </c>
      <c r="D3970" s="49">
        <v>119102.78</v>
      </c>
      <c r="E3970" s="49">
        <v>157.08000000000001</v>
      </c>
      <c r="F3970" s="49">
        <v>119259.86</v>
      </c>
      <c r="G3970" s="26">
        <v>15</v>
      </c>
    </row>
    <row r="3971" spans="1:7" ht="28.5" x14ac:dyDescent="0.2">
      <c r="A3971" s="46" t="s">
        <v>18187</v>
      </c>
      <c r="B3971" s="47" t="s">
        <v>18188</v>
      </c>
      <c r="C3971" s="48" t="s">
        <v>19</v>
      </c>
      <c r="D3971" s="49">
        <v>137538.04999999999</v>
      </c>
      <c r="E3971" s="49">
        <v>157.08000000000001</v>
      </c>
      <c r="F3971" s="49">
        <v>137695.13</v>
      </c>
      <c r="G3971" s="26">
        <v>15</v>
      </c>
    </row>
    <row r="3972" spans="1:7" ht="28.5" x14ac:dyDescent="0.2">
      <c r="A3972" s="46" t="s">
        <v>18189</v>
      </c>
      <c r="B3972" s="47" t="s">
        <v>18190</v>
      </c>
      <c r="C3972" s="48" t="s">
        <v>19</v>
      </c>
      <c r="D3972" s="49">
        <v>49489.83</v>
      </c>
      <c r="E3972" s="49">
        <v>157.08000000000001</v>
      </c>
      <c r="F3972" s="49">
        <v>49646.91</v>
      </c>
      <c r="G3972" s="26">
        <v>15</v>
      </c>
    </row>
    <row r="3973" spans="1:7" ht="28.5" x14ac:dyDescent="0.2">
      <c r="A3973" s="46" t="s">
        <v>18191</v>
      </c>
      <c r="B3973" s="47" t="s">
        <v>18192</v>
      </c>
      <c r="C3973" s="48" t="s">
        <v>19</v>
      </c>
      <c r="D3973" s="49">
        <v>29327.49</v>
      </c>
      <c r="E3973" s="49">
        <v>157.08000000000001</v>
      </c>
      <c r="F3973" s="49">
        <v>29484.57</v>
      </c>
      <c r="G3973" s="26">
        <v>15</v>
      </c>
    </row>
    <row r="3974" spans="1:7" ht="28.5" x14ac:dyDescent="0.2">
      <c r="A3974" s="46" t="s">
        <v>18193</v>
      </c>
      <c r="B3974" s="47" t="s">
        <v>18194</v>
      </c>
      <c r="C3974" s="48" t="s">
        <v>19</v>
      </c>
      <c r="D3974" s="49">
        <v>35582.54</v>
      </c>
      <c r="E3974" s="49">
        <v>157.08000000000001</v>
      </c>
      <c r="F3974" s="49">
        <v>35739.620000000003</v>
      </c>
      <c r="G3974" s="26">
        <v>15</v>
      </c>
    </row>
    <row r="3975" spans="1:7" ht="28.5" x14ac:dyDescent="0.2">
      <c r="A3975" s="46" t="s">
        <v>18195</v>
      </c>
      <c r="B3975" s="47" t="s">
        <v>18196</v>
      </c>
      <c r="C3975" s="48" t="s">
        <v>19</v>
      </c>
      <c r="D3975" s="49">
        <v>63317.54</v>
      </c>
      <c r="E3975" s="49">
        <v>157.08000000000001</v>
      </c>
      <c r="F3975" s="49">
        <v>63474.62</v>
      </c>
      <c r="G3975" s="26">
        <v>15</v>
      </c>
    </row>
    <row r="3976" spans="1:7" ht="28.5" x14ac:dyDescent="0.2">
      <c r="A3976" s="46" t="s">
        <v>18197</v>
      </c>
      <c r="B3976" s="47" t="s">
        <v>18198</v>
      </c>
      <c r="C3976" s="48" t="s">
        <v>19</v>
      </c>
      <c r="D3976" s="49">
        <v>43030.7</v>
      </c>
      <c r="E3976" s="49">
        <v>157.08000000000001</v>
      </c>
      <c r="F3976" s="49">
        <v>43187.78</v>
      </c>
      <c r="G3976" s="26">
        <v>15</v>
      </c>
    </row>
    <row r="3977" spans="1:7" ht="28.5" x14ac:dyDescent="0.2">
      <c r="A3977" s="46" t="s">
        <v>18199</v>
      </c>
      <c r="B3977" s="47" t="s">
        <v>18200</v>
      </c>
      <c r="C3977" s="48" t="s">
        <v>19</v>
      </c>
      <c r="D3977" s="49">
        <v>97358.45</v>
      </c>
      <c r="E3977" s="49">
        <v>157.08000000000001</v>
      </c>
      <c r="F3977" s="49">
        <v>97515.53</v>
      </c>
      <c r="G3977" s="26">
        <v>15</v>
      </c>
    </row>
    <row r="3978" spans="1:7" x14ac:dyDescent="0.2">
      <c r="A3978" s="46" t="s">
        <v>18201</v>
      </c>
      <c r="B3978" s="47" t="s">
        <v>18202</v>
      </c>
      <c r="C3978" s="48"/>
      <c r="D3978" s="49"/>
      <c r="E3978" s="49"/>
      <c r="F3978" s="49"/>
    </row>
    <row r="3979" spans="1:7" x14ac:dyDescent="0.2">
      <c r="A3979" s="46" t="s">
        <v>18203</v>
      </c>
      <c r="B3979" s="47" t="s">
        <v>18204</v>
      </c>
      <c r="C3979" s="48" t="s">
        <v>19</v>
      </c>
      <c r="D3979" s="49">
        <v>728.89</v>
      </c>
      <c r="E3979" s="49">
        <v>63.72</v>
      </c>
      <c r="F3979" s="49">
        <v>792.61</v>
      </c>
      <c r="G3979" s="26">
        <v>15</v>
      </c>
    </row>
    <row r="3980" spans="1:7" x14ac:dyDescent="0.2">
      <c r="A3980" s="46" t="s">
        <v>18205</v>
      </c>
      <c r="B3980" s="47" t="s">
        <v>18206</v>
      </c>
      <c r="C3980" s="48"/>
      <c r="D3980" s="49"/>
      <c r="E3980" s="49"/>
      <c r="F3980" s="49"/>
    </row>
    <row r="3981" spans="1:7" ht="28.5" x14ac:dyDescent="0.2">
      <c r="A3981" s="46" t="s">
        <v>18207</v>
      </c>
      <c r="B3981" s="47" t="s">
        <v>18208</v>
      </c>
      <c r="C3981" s="48" t="s">
        <v>19</v>
      </c>
      <c r="D3981" s="49">
        <v>45.76</v>
      </c>
      <c r="E3981" s="49">
        <v>11.16</v>
      </c>
      <c r="F3981" s="49">
        <v>56.92</v>
      </c>
      <c r="G3981" s="26">
        <v>15</v>
      </c>
    </row>
    <row r="3982" spans="1:7" x14ac:dyDescent="0.2">
      <c r="A3982" s="46" t="s">
        <v>18209</v>
      </c>
      <c r="B3982" s="47" t="s">
        <v>18210</v>
      </c>
      <c r="C3982" s="48" t="s">
        <v>19</v>
      </c>
      <c r="D3982" s="49">
        <v>740.69</v>
      </c>
      <c r="E3982" s="49">
        <v>44.67</v>
      </c>
      <c r="F3982" s="49">
        <v>785.36</v>
      </c>
      <c r="G3982" s="26">
        <v>15</v>
      </c>
    </row>
    <row r="3983" spans="1:7" x14ac:dyDescent="0.2">
      <c r="A3983" s="46" t="s">
        <v>18211</v>
      </c>
      <c r="B3983" s="47" t="s">
        <v>18212</v>
      </c>
      <c r="C3983" s="48" t="s">
        <v>19</v>
      </c>
      <c r="D3983" s="49">
        <v>627.65</v>
      </c>
      <c r="E3983" s="49">
        <v>44.67</v>
      </c>
      <c r="F3983" s="49">
        <v>672.32</v>
      </c>
      <c r="G3983" s="26">
        <v>15</v>
      </c>
    </row>
    <row r="3984" spans="1:7" ht="28.5" x14ac:dyDescent="0.2">
      <c r="A3984" s="46" t="s">
        <v>18213</v>
      </c>
      <c r="B3984" s="47" t="s">
        <v>18214</v>
      </c>
      <c r="C3984" s="48" t="s">
        <v>19</v>
      </c>
      <c r="D3984" s="49">
        <v>208.86</v>
      </c>
      <c r="E3984" s="49">
        <v>11.16</v>
      </c>
      <c r="F3984" s="49">
        <v>220.02</v>
      </c>
      <c r="G3984" s="26">
        <v>15</v>
      </c>
    </row>
    <row r="3985" spans="1:7" ht="28.5" x14ac:dyDescent="0.2">
      <c r="A3985" s="46" t="s">
        <v>18215</v>
      </c>
      <c r="B3985" s="47" t="s">
        <v>18216</v>
      </c>
      <c r="C3985" s="48" t="s">
        <v>19</v>
      </c>
      <c r="D3985" s="49">
        <v>957.47</v>
      </c>
      <c r="E3985" s="49">
        <v>4.0999999999999996</v>
      </c>
      <c r="F3985" s="49">
        <v>961.57</v>
      </c>
      <c r="G3985" s="26">
        <v>15</v>
      </c>
    </row>
    <row r="3986" spans="1:7" x14ac:dyDescent="0.2">
      <c r="A3986" s="46" t="s">
        <v>18217</v>
      </c>
      <c r="B3986" s="47" t="s">
        <v>18218</v>
      </c>
      <c r="C3986" s="48"/>
      <c r="D3986" s="49"/>
      <c r="E3986" s="49"/>
      <c r="F3986" s="49"/>
    </row>
    <row r="3987" spans="1:7" ht="28.5" x14ac:dyDescent="0.2">
      <c r="A3987" s="46" t="s">
        <v>18219</v>
      </c>
      <c r="B3987" s="47" t="s">
        <v>18220</v>
      </c>
      <c r="C3987" s="48" t="s">
        <v>19</v>
      </c>
      <c r="D3987" s="49">
        <v>485.24</v>
      </c>
      <c r="E3987" s="49">
        <v>25.48</v>
      </c>
      <c r="F3987" s="49">
        <v>510.72</v>
      </c>
      <c r="G3987" s="26">
        <v>15</v>
      </c>
    </row>
    <row r="3988" spans="1:7" ht="28.5" x14ac:dyDescent="0.2">
      <c r="A3988" s="46" t="s">
        <v>18221</v>
      </c>
      <c r="B3988" s="47" t="s">
        <v>18222</v>
      </c>
      <c r="C3988" s="48" t="s">
        <v>19</v>
      </c>
      <c r="D3988" s="49">
        <v>862.21</v>
      </c>
      <c r="E3988" s="49">
        <v>32.65</v>
      </c>
      <c r="F3988" s="49">
        <v>894.86</v>
      </c>
      <c r="G3988" s="26">
        <v>15</v>
      </c>
    </row>
    <row r="3989" spans="1:7" x14ac:dyDescent="0.2">
      <c r="A3989" s="46" t="s">
        <v>18223</v>
      </c>
      <c r="B3989" s="47" t="s">
        <v>18224</v>
      </c>
      <c r="C3989" s="48"/>
      <c r="D3989" s="49"/>
      <c r="E3989" s="49"/>
      <c r="F3989" s="49"/>
    </row>
    <row r="3990" spans="1:7" x14ac:dyDescent="0.2">
      <c r="A3990" s="46" t="s">
        <v>18225</v>
      </c>
      <c r="B3990" s="47" t="s">
        <v>18226</v>
      </c>
      <c r="C3990" s="48" t="s">
        <v>26</v>
      </c>
      <c r="D3990" s="49">
        <v>0.35</v>
      </c>
      <c r="E3990" s="49">
        <v>5.58</v>
      </c>
      <c r="F3990" s="49">
        <v>5.93</v>
      </c>
      <c r="G3990" s="26">
        <v>15</v>
      </c>
    </row>
    <row r="3991" spans="1:7" x14ac:dyDescent="0.2">
      <c r="A3991" s="46" t="s">
        <v>18227</v>
      </c>
      <c r="B3991" s="47" t="s">
        <v>18228</v>
      </c>
      <c r="C3991" s="48" t="s">
        <v>19</v>
      </c>
      <c r="D3991" s="49">
        <v>5.98</v>
      </c>
      <c r="E3991" s="49">
        <v>11.16</v>
      </c>
      <c r="F3991" s="49">
        <v>17.14</v>
      </c>
      <c r="G3991" s="26">
        <v>15</v>
      </c>
    </row>
    <row r="3992" spans="1:7" x14ac:dyDescent="0.2">
      <c r="A3992" s="46" t="s">
        <v>18229</v>
      </c>
      <c r="B3992" s="47" t="s">
        <v>18230</v>
      </c>
      <c r="C3992" s="48" t="s">
        <v>19</v>
      </c>
      <c r="D3992" s="49">
        <v>1.93</v>
      </c>
      <c r="E3992" s="49">
        <v>11.16</v>
      </c>
      <c r="F3992" s="49">
        <v>13.09</v>
      </c>
      <c r="G3992" s="26">
        <v>15</v>
      </c>
    </row>
    <row r="3993" spans="1:7" ht="28.5" x14ac:dyDescent="0.2">
      <c r="A3993" s="46" t="s">
        <v>18231</v>
      </c>
      <c r="B3993" s="47" t="s">
        <v>18232</v>
      </c>
      <c r="C3993" s="48" t="s">
        <v>19</v>
      </c>
      <c r="D3993" s="49">
        <v>2.42</v>
      </c>
      <c r="E3993" s="49">
        <v>11.16</v>
      </c>
      <c r="F3993" s="49">
        <v>13.58</v>
      </c>
      <c r="G3993" s="26">
        <v>15</v>
      </c>
    </row>
    <row r="3994" spans="1:7" x14ac:dyDescent="0.2">
      <c r="A3994" s="46" t="s">
        <v>18233</v>
      </c>
      <c r="B3994" s="47" t="s">
        <v>18234</v>
      </c>
      <c r="C3994" s="48" t="s">
        <v>19</v>
      </c>
      <c r="D3994" s="49">
        <v>290.95</v>
      </c>
      <c r="E3994" s="49">
        <v>12.39</v>
      </c>
      <c r="F3994" s="49">
        <v>303.33999999999997</v>
      </c>
      <c r="G3994" s="26">
        <v>15</v>
      </c>
    </row>
    <row r="3995" spans="1:7" x14ac:dyDescent="0.2">
      <c r="A3995" s="46" t="s">
        <v>18235</v>
      </c>
      <c r="B3995" s="47" t="s">
        <v>18236</v>
      </c>
      <c r="C3995" s="48" t="s">
        <v>19</v>
      </c>
      <c r="D3995" s="49">
        <v>652.57000000000005</v>
      </c>
      <c r="E3995" s="49">
        <v>12.39</v>
      </c>
      <c r="F3995" s="49">
        <v>664.96</v>
      </c>
      <c r="G3995" s="26">
        <v>15</v>
      </c>
    </row>
    <row r="3996" spans="1:7" x14ac:dyDescent="0.2">
      <c r="A3996" s="46" t="s">
        <v>18237</v>
      </c>
      <c r="B3996" s="47" t="s">
        <v>18238</v>
      </c>
      <c r="C3996" s="48" t="s">
        <v>19</v>
      </c>
      <c r="D3996" s="49">
        <v>7.24</v>
      </c>
      <c r="E3996" s="49">
        <v>19.64</v>
      </c>
      <c r="F3996" s="49">
        <v>26.88</v>
      </c>
      <c r="G3996" s="26">
        <v>15</v>
      </c>
    </row>
    <row r="3997" spans="1:7" x14ac:dyDescent="0.2">
      <c r="A3997" s="46" t="s">
        <v>18239</v>
      </c>
      <c r="B3997" s="47" t="s">
        <v>18240</v>
      </c>
      <c r="C3997" s="48" t="s">
        <v>19</v>
      </c>
      <c r="D3997" s="49">
        <v>18.600000000000001</v>
      </c>
      <c r="E3997" s="49">
        <v>19.64</v>
      </c>
      <c r="F3997" s="49">
        <v>38.24</v>
      </c>
      <c r="G3997" s="26">
        <v>15</v>
      </c>
    </row>
    <row r="3998" spans="1:7" x14ac:dyDescent="0.2">
      <c r="A3998" s="46" t="s">
        <v>18241</v>
      </c>
      <c r="B3998" s="47" t="s">
        <v>18242</v>
      </c>
      <c r="C3998" s="48" t="s">
        <v>19</v>
      </c>
      <c r="D3998" s="49">
        <v>79.239999999999995</v>
      </c>
      <c r="E3998" s="49">
        <v>2.27</v>
      </c>
      <c r="F3998" s="49">
        <v>81.510000000000005</v>
      </c>
      <c r="G3998" s="26">
        <v>15</v>
      </c>
    </row>
    <row r="3999" spans="1:7" ht="28.5" x14ac:dyDescent="0.2">
      <c r="A3999" s="46" t="s">
        <v>18243</v>
      </c>
      <c r="B3999" s="47" t="s">
        <v>18244</v>
      </c>
      <c r="C3999" s="48" t="s">
        <v>19</v>
      </c>
      <c r="D3999" s="49">
        <v>305</v>
      </c>
      <c r="E3999" s="49">
        <v>12.74</v>
      </c>
      <c r="F3999" s="49">
        <v>317.74</v>
      </c>
      <c r="G3999" s="26">
        <v>15</v>
      </c>
    </row>
    <row r="4000" spans="1:7" x14ac:dyDescent="0.2">
      <c r="A4000" s="46" t="s">
        <v>18245</v>
      </c>
      <c r="B4000" s="47" t="s">
        <v>18246</v>
      </c>
      <c r="C4000" s="48" t="s">
        <v>19</v>
      </c>
      <c r="D4000" s="49">
        <v>90.48</v>
      </c>
      <c r="E4000" s="49">
        <v>8.1999999999999993</v>
      </c>
      <c r="F4000" s="49">
        <v>98.68</v>
      </c>
      <c r="G4000" s="26">
        <v>15</v>
      </c>
    </row>
    <row r="4001" spans="1:7" x14ac:dyDescent="0.2">
      <c r="A4001" s="46" t="s">
        <v>18247</v>
      </c>
      <c r="B4001" s="47" t="s">
        <v>18248</v>
      </c>
      <c r="C4001" s="48" t="s">
        <v>19</v>
      </c>
      <c r="D4001" s="49">
        <v>119.36</v>
      </c>
      <c r="E4001" s="49">
        <v>8.1999999999999993</v>
      </c>
      <c r="F4001" s="49">
        <v>127.56</v>
      </c>
      <c r="G4001" s="26">
        <v>15</v>
      </c>
    </row>
    <row r="4002" spans="1:7" x14ac:dyDescent="0.2">
      <c r="A4002" s="46" t="s">
        <v>18249</v>
      </c>
      <c r="B4002" s="47" t="s">
        <v>18250</v>
      </c>
      <c r="C4002" s="48" t="s">
        <v>19</v>
      </c>
      <c r="D4002" s="49">
        <v>179.87</v>
      </c>
      <c r="E4002" s="49">
        <v>8.1999999999999993</v>
      </c>
      <c r="F4002" s="49">
        <v>188.07</v>
      </c>
      <c r="G4002" s="26">
        <v>15</v>
      </c>
    </row>
    <row r="4003" spans="1:7" x14ac:dyDescent="0.2">
      <c r="A4003" s="46" t="s">
        <v>18251</v>
      </c>
      <c r="B4003" s="47" t="s">
        <v>18252</v>
      </c>
      <c r="C4003" s="48" t="s">
        <v>19</v>
      </c>
      <c r="D4003" s="49">
        <v>95.79</v>
      </c>
      <c r="E4003" s="49">
        <v>2.27</v>
      </c>
      <c r="F4003" s="49">
        <v>98.06</v>
      </c>
      <c r="G4003" s="26">
        <v>15</v>
      </c>
    </row>
    <row r="4004" spans="1:7" x14ac:dyDescent="0.2">
      <c r="A4004" s="46" t="s">
        <v>18253</v>
      </c>
      <c r="B4004" s="47" t="s">
        <v>18254</v>
      </c>
      <c r="C4004" s="48" t="s">
        <v>19</v>
      </c>
      <c r="D4004" s="49">
        <v>105.16</v>
      </c>
      <c r="E4004" s="49">
        <v>2.27</v>
      </c>
      <c r="F4004" s="49">
        <v>107.43</v>
      </c>
      <c r="G4004" s="26">
        <v>15</v>
      </c>
    </row>
    <row r="4005" spans="1:7" x14ac:dyDescent="0.2">
      <c r="A4005" s="46" t="s">
        <v>18255</v>
      </c>
      <c r="B4005" s="47" t="s">
        <v>18256</v>
      </c>
      <c r="C4005" s="48" t="s">
        <v>19</v>
      </c>
      <c r="D4005" s="49">
        <v>9.6199999999999992</v>
      </c>
      <c r="E4005" s="49">
        <v>4.54</v>
      </c>
      <c r="F4005" s="49">
        <v>14.16</v>
      </c>
      <c r="G4005" s="26">
        <v>15</v>
      </c>
    </row>
    <row r="4006" spans="1:7" x14ac:dyDescent="0.2">
      <c r="A4006" s="46" t="s">
        <v>18257</v>
      </c>
      <c r="B4006" s="47" t="s">
        <v>18258</v>
      </c>
      <c r="C4006" s="48" t="s">
        <v>19</v>
      </c>
      <c r="D4006" s="49">
        <v>14</v>
      </c>
      <c r="E4006" s="49">
        <v>4.54</v>
      </c>
      <c r="F4006" s="49">
        <v>18.54</v>
      </c>
      <c r="G4006" s="26">
        <v>15</v>
      </c>
    </row>
    <row r="4007" spans="1:7" x14ac:dyDescent="0.2">
      <c r="A4007" s="46" t="s">
        <v>18259</v>
      </c>
      <c r="B4007" s="47" t="s">
        <v>18260</v>
      </c>
      <c r="C4007" s="48" t="s">
        <v>19</v>
      </c>
      <c r="D4007" s="49">
        <v>19.010000000000002</v>
      </c>
      <c r="E4007" s="49">
        <v>21.02</v>
      </c>
      <c r="F4007" s="49">
        <v>40.03</v>
      </c>
      <c r="G4007" s="26">
        <v>15</v>
      </c>
    </row>
    <row r="4008" spans="1:7" x14ac:dyDescent="0.2">
      <c r="A4008" s="46" t="s">
        <v>18261</v>
      </c>
      <c r="B4008" s="47" t="s">
        <v>18262</v>
      </c>
      <c r="C4008" s="48" t="s">
        <v>19</v>
      </c>
      <c r="D4008" s="49">
        <v>10.24</v>
      </c>
      <c r="E4008" s="49">
        <v>12.74</v>
      </c>
      <c r="F4008" s="49">
        <v>22.98</v>
      </c>
      <c r="G4008" s="26">
        <v>15</v>
      </c>
    </row>
    <row r="4009" spans="1:7" x14ac:dyDescent="0.2">
      <c r="A4009" s="46" t="s">
        <v>18263</v>
      </c>
      <c r="B4009" s="47" t="s">
        <v>18264</v>
      </c>
      <c r="C4009" s="48" t="s">
        <v>19</v>
      </c>
      <c r="D4009" s="49">
        <v>11.53</v>
      </c>
      <c r="E4009" s="49">
        <v>12.74</v>
      </c>
      <c r="F4009" s="49">
        <v>24.27</v>
      </c>
      <c r="G4009" s="26">
        <v>15</v>
      </c>
    </row>
    <row r="4010" spans="1:7" ht="28.5" x14ac:dyDescent="0.2">
      <c r="A4010" s="46" t="s">
        <v>18265</v>
      </c>
      <c r="B4010" s="47" t="s">
        <v>18266</v>
      </c>
      <c r="C4010" s="48" t="s">
        <v>19</v>
      </c>
      <c r="D4010" s="49">
        <v>11.4</v>
      </c>
      <c r="E4010" s="49">
        <v>12.74</v>
      </c>
      <c r="F4010" s="49">
        <v>24.14</v>
      </c>
      <c r="G4010" s="26">
        <v>15</v>
      </c>
    </row>
    <row r="4011" spans="1:7" x14ac:dyDescent="0.2">
      <c r="A4011" s="46" t="s">
        <v>18267</v>
      </c>
      <c r="B4011" s="47" t="s">
        <v>18268</v>
      </c>
      <c r="C4011" s="48" t="s">
        <v>19</v>
      </c>
      <c r="D4011" s="49">
        <v>11</v>
      </c>
      <c r="E4011" s="49">
        <v>21.61</v>
      </c>
      <c r="F4011" s="49">
        <v>32.61</v>
      </c>
      <c r="G4011" s="26">
        <v>15</v>
      </c>
    </row>
    <row r="4012" spans="1:7" x14ac:dyDescent="0.2">
      <c r="A4012" s="46" t="s">
        <v>18269</v>
      </c>
      <c r="B4012" s="47" t="s">
        <v>18270</v>
      </c>
      <c r="C4012" s="48" t="s">
        <v>19</v>
      </c>
      <c r="D4012" s="49">
        <v>13.5</v>
      </c>
      <c r="E4012" s="49">
        <v>11.16</v>
      </c>
      <c r="F4012" s="49">
        <v>24.66</v>
      </c>
      <c r="G4012" s="26">
        <v>15</v>
      </c>
    </row>
    <row r="4013" spans="1:7" ht="28.5" x14ac:dyDescent="0.2">
      <c r="A4013" s="46" t="s">
        <v>18271</v>
      </c>
      <c r="B4013" s="47" t="s">
        <v>18272</v>
      </c>
      <c r="C4013" s="48" t="s">
        <v>19</v>
      </c>
      <c r="D4013" s="49">
        <v>87.14</v>
      </c>
      <c r="E4013" s="49">
        <v>39.270000000000003</v>
      </c>
      <c r="F4013" s="49">
        <v>126.41</v>
      </c>
      <c r="G4013" s="26">
        <v>15</v>
      </c>
    </row>
    <row r="4014" spans="1:7" x14ac:dyDescent="0.2">
      <c r="A4014" s="46" t="s">
        <v>18273</v>
      </c>
      <c r="B4014" s="47" t="s">
        <v>18274</v>
      </c>
      <c r="C4014" s="48"/>
      <c r="D4014" s="49"/>
      <c r="E4014" s="49"/>
      <c r="F4014" s="49"/>
    </row>
    <row r="4015" spans="1:7" x14ac:dyDescent="0.2">
      <c r="A4015" s="46" t="s">
        <v>18275</v>
      </c>
      <c r="B4015" s="47" t="s">
        <v>18276</v>
      </c>
      <c r="C4015" s="48"/>
      <c r="D4015" s="49"/>
      <c r="E4015" s="49"/>
      <c r="F4015" s="49"/>
    </row>
    <row r="4016" spans="1:7" ht="42.75" x14ac:dyDescent="0.2">
      <c r="A4016" s="46" t="s">
        <v>18277</v>
      </c>
      <c r="B4016" s="47" t="s">
        <v>18278</v>
      </c>
      <c r="C4016" s="48" t="s">
        <v>17</v>
      </c>
      <c r="D4016" s="49">
        <v>265.29000000000002</v>
      </c>
      <c r="E4016" s="49">
        <v>3.82</v>
      </c>
      <c r="F4016" s="49">
        <v>269.11</v>
      </c>
      <c r="G4016" s="26">
        <v>15</v>
      </c>
    </row>
    <row r="4017" spans="1:7" ht="28.5" x14ac:dyDescent="0.2">
      <c r="A4017" s="46" t="s">
        <v>18279</v>
      </c>
      <c r="B4017" s="47" t="s">
        <v>18280</v>
      </c>
      <c r="C4017" s="48" t="s">
        <v>17</v>
      </c>
      <c r="D4017" s="49">
        <v>216.21</v>
      </c>
      <c r="E4017" s="49">
        <v>3.2</v>
      </c>
      <c r="F4017" s="49">
        <v>219.41</v>
      </c>
      <c r="G4017" s="26">
        <v>15</v>
      </c>
    </row>
    <row r="4018" spans="1:7" ht="28.5" x14ac:dyDescent="0.2">
      <c r="A4018" s="46" t="s">
        <v>18281</v>
      </c>
      <c r="B4018" s="47" t="s">
        <v>18282</v>
      </c>
      <c r="C4018" s="48" t="s">
        <v>17</v>
      </c>
      <c r="D4018" s="49">
        <v>216.93</v>
      </c>
      <c r="E4018" s="49">
        <v>3.22</v>
      </c>
      <c r="F4018" s="49">
        <v>220.15</v>
      </c>
      <c r="G4018" s="26">
        <v>15</v>
      </c>
    </row>
    <row r="4019" spans="1:7" x14ac:dyDescent="0.2">
      <c r="A4019" s="46" t="s">
        <v>18283</v>
      </c>
      <c r="B4019" s="47" t="s">
        <v>18284</v>
      </c>
      <c r="C4019" s="48" t="s">
        <v>26</v>
      </c>
      <c r="D4019" s="49">
        <v>417.42</v>
      </c>
      <c r="E4019" s="49">
        <v>15.92</v>
      </c>
      <c r="F4019" s="49">
        <v>433.34</v>
      </c>
      <c r="G4019" s="26">
        <v>15</v>
      </c>
    </row>
    <row r="4020" spans="1:7" x14ac:dyDescent="0.2">
      <c r="A4020" s="46" t="s">
        <v>18285</v>
      </c>
      <c r="B4020" s="47" t="s">
        <v>18286</v>
      </c>
      <c r="C4020" s="48"/>
      <c r="D4020" s="49"/>
      <c r="E4020" s="49"/>
      <c r="F4020" s="49"/>
    </row>
    <row r="4021" spans="1:7" x14ac:dyDescent="0.2">
      <c r="A4021" s="46" t="s">
        <v>18287</v>
      </c>
      <c r="B4021" s="47" t="s">
        <v>18288</v>
      </c>
      <c r="C4021" s="48" t="s">
        <v>17</v>
      </c>
      <c r="D4021" s="49">
        <v>81.03</v>
      </c>
      <c r="E4021" s="49"/>
      <c r="F4021" s="49">
        <v>81.03</v>
      </c>
      <c r="G4021" s="26">
        <v>15</v>
      </c>
    </row>
    <row r="4022" spans="1:7" x14ac:dyDescent="0.2">
      <c r="A4022" s="46" t="s">
        <v>18289</v>
      </c>
      <c r="B4022" s="47" t="s">
        <v>18290</v>
      </c>
      <c r="C4022" s="48" t="s">
        <v>17</v>
      </c>
      <c r="D4022" s="49">
        <v>34.9</v>
      </c>
      <c r="E4022" s="49"/>
      <c r="F4022" s="49">
        <v>34.9</v>
      </c>
      <c r="G4022" s="26">
        <v>15</v>
      </c>
    </row>
    <row r="4023" spans="1:7" ht="28.5" x14ac:dyDescent="0.2">
      <c r="A4023" s="46" t="s">
        <v>18291</v>
      </c>
      <c r="B4023" s="47" t="s">
        <v>18292</v>
      </c>
      <c r="C4023" s="48" t="s">
        <v>17</v>
      </c>
      <c r="D4023" s="49">
        <v>200.62</v>
      </c>
      <c r="E4023" s="49"/>
      <c r="F4023" s="49">
        <v>200.62</v>
      </c>
      <c r="G4023" s="26">
        <v>15</v>
      </c>
    </row>
    <row r="4024" spans="1:7" ht="28.5" x14ac:dyDescent="0.2">
      <c r="A4024" s="46" t="s">
        <v>18293</v>
      </c>
      <c r="B4024" s="47" t="s">
        <v>18294</v>
      </c>
      <c r="C4024" s="48" t="s">
        <v>17</v>
      </c>
      <c r="D4024" s="49">
        <v>250.77</v>
      </c>
      <c r="E4024" s="49"/>
      <c r="F4024" s="49">
        <v>250.77</v>
      </c>
      <c r="G4024" s="26">
        <v>15</v>
      </c>
    </row>
    <row r="4025" spans="1:7" ht="28.5" x14ac:dyDescent="0.2">
      <c r="A4025" s="46" t="s">
        <v>18295</v>
      </c>
      <c r="B4025" s="47" t="s">
        <v>18296</v>
      </c>
      <c r="C4025" s="48" t="s">
        <v>17</v>
      </c>
      <c r="D4025" s="49">
        <v>91.24</v>
      </c>
      <c r="E4025" s="49"/>
      <c r="F4025" s="49">
        <v>91.24</v>
      </c>
      <c r="G4025" s="26">
        <v>15</v>
      </c>
    </row>
    <row r="4026" spans="1:7" ht="28.5" x14ac:dyDescent="0.2">
      <c r="A4026" s="46" t="s">
        <v>18297</v>
      </c>
      <c r="B4026" s="47" t="s">
        <v>18298</v>
      </c>
      <c r="C4026" s="48" t="s">
        <v>17</v>
      </c>
      <c r="D4026" s="49">
        <v>134.44</v>
      </c>
      <c r="E4026" s="49"/>
      <c r="F4026" s="49">
        <v>134.44</v>
      </c>
      <c r="G4026" s="26">
        <v>15</v>
      </c>
    </row>
    <row r="4027" spans="1:7" ht="28.5" x14ac:dyDescent="0.2">
      <c r="A4027" s="46" t="s">
        <v>18299</v>
      </c>
      <c r="B4027" s="47" t="s">
        <v>18300</v>
      </c>
      <c r="C4027" s="48" t="s">
        <v>17</v>
      </c>
      <c r="D4027" s="49">
        <v>141.66999999999999</v>
      </c>
      <c r="E4027" s="49"/>
      <c r="F4027" s="49">
        <v>141.66999999999999</v>
      </c>
      <c r="G4027" s="26">
        <v>15</v>
      </c>
    </row>
    <row r="4028" spans="1:7" x14ac:dyDescent="0.2">
      <c r="A4028" s="46" t="s">
        <v>18301</v>
      </c>
      <c r="B4028" s="47" t="s">
        <v>18302</v>
      </c>
      <c r="C4028" s="48" t="s">
        <v>17</v>
      </c>
      <c r="D4028" s="49">
        <v>257.52999999999997</v>
      </c>
      <c r="E4028" s="49"/>
      <c r="F4028" s="49">
        <v>257.52999999999997</v>
      </c>
      <c r="G4028" s="26">
        <v>15</v>
      </c>
    </row>
    <row r="4029" spans="1:7" x14ac:dyDescent="0.2">
      <c r="A4029" s="46" t="s">
        <v>18303</v>
      </c>
      <c r="B4029" s="47" t="s">
        <v>18304</v>
      </c>
      <c r="C4029" s="48" t="s">
        <v>17</v>
      </c>
      <c r="D4029" s="49">
        <v>285.31</v>
      </c>
      <c r="E4029" s="49"/>
      <c r="F4029" s="49">
        <v>285.31</v>
      </c>
      <c r="G4029" s="26">
        <v>15</v>
      </c>
    </row>
    <row r="4030" spans="1:7" ht="28.5" x14ac:dyDescent="0.2">
      <c r="A4030" s="46" t="s">
        <v>18305</v>
      </c>
      <c r="B4030" s="47" t="s">
        <v>18306</v>
      </c>
      <c r="C4030" s="48" t="s">
        <v>17</v>
      </c>
      <c r="D4030" s="49">
        <v>47.81</v>
      </c>
      <c r="E4030" s="49"/>
      <c r="F4030" s="49">
        <v>47.81</v>
      </c>
      <c r="G4030" s="26">
        <v>15</v>
      </c>
    </row>
    <row r="4031" spans="1:7" x14ac:dyDescent="0.2">
      <c r="A4031" s="46" t="s">
        <v>18307</v>
      </c>
      <c r="B4031" s="47" t="s">
        <v>18308</v>
      </c>
      <c r="C4031" s="48"/>
      <c r="D4031" s="49"/>
      <c r="E4031" s="49"/>
      <c r="F4031" s="49"/>
    </row>
    <row r="4032" spans="1:7" ht="28.5" x14ac:dyDescent="0.2">
      <c r="A4032" s="46" t="s">
        <v>18309</v>
      </c>
      <c r="B4032" s="47" t="s">
        <v>18310</v>
      </c>
      <c r="C4032" s="48" t="s">
        <v>17</v>
      </c>
      <c r="D4032" s="49">
        <v>1620.14</v>
      </c>
      <c r="E4032" s="49">
        <v>28.81</v>
      </c>
      <c r="F4032" s="49">
        <v>1648.95</v>
      </c>
      <c r="G4032" s="26">
        <v>15</v>
      </c>
    </row>
    <row r="4033" spans="1:7" ht="28.5" x14ac:dyDescent="0.2">
      <c r="A4033" s="46" t="s">
        <v>18311</v>
      </c>
      <c r="B4033" s="47" t="s">
        <v>18312</v>
      </c>
      <c r="C4033" s="48" t="s">
        <v>17</v>
      </c>
      <c r="D4033" s="49">
        <v>1688.08</v>
      </c>
      <c r="E4033" s="49">
        <v>28.8</v>
      </c>
      <c r="F4033" s="49">
        <v>1716.88</v>
      </c>
      <c r="G4033" s="26">
        <v>15</v>
      </c>
    </row>
    <row r="4034" spans="1:7" ht="28.5" x14ac:dyDescent="0.2">
      <c r="A4034" s="46" t="s">
        <v>18313</v>
      </c>
      <c r="B4034" s="47" t="s">
        <v>18314</v>
      </c>
      <c r="C4034" s="48" t="s">
        <v>17</v>
      </c>
      <c r="D4034" s="49">
        <v>1820.79</v>
      </c>
      <c r="E4034" s="49">
        <v>28.8</v>
      </c>
      <c r="F4034" s="49">
        <v>1849.59</v>
      </c>
      <c r="G4034" s="26">
        <v>15</v>
      </c>
    </row>
    <row r="4035" spans="1:7" ht="28.5" x14ac:dyDescent="0.2">
      <c r="A4035" s="46" t="s">
        <v>18315</v>
      </c>
      <c r="B4035" s="47" t="s">
        <v>18316</v>
      </c>
      <c r="C4035" s="48" t="s">
        <v>17</v>
      </c>
      <c r="D4035" s="49">
        <v>1879.17</v>
      </c>
      <c r="E4035" s="49">
        <v>28.8</v>
      </c>
      <c r="F4035" s="49">
        <v>1907.97</v>
      </c>
      <c r="G4035" s="26">
        <v>15</v>
      </c>
    </row>
    <row r="4036" spans="1:7" ht="42.75" x14ac:dyDescent="0.2">
      <c r="A4036" s="46" t="s">
        <v>18317</v>
      </c>
      <c r="B4036" s="47" t="s">
        <v>18318</v>
      </c>
      <c r="C4036" s="48" t="s">
        <v>17</v>
      </c>
      <c r="D4036" s="49">
        <v>2278.94</v>
      </c>
      <c r="E4036" s="49">
        <v>28.8</v>
      </c>
      <c r="F4036" s="49">
        <v>2307.7399999999998</v>
      </c>
      <c r="G4036" s="26">
        <v>15</v>
      </c>
    </row>
    <row r="4037" spans="1:7" ht="28.5" x14ac:dyDescent="0.2">
      <c r="A4037" s="46" t="s">
        <v>18319</v>
      </c>
      <c r="B4037" s="47" t="s">
        <v>18320</v>
      </c>
      <c r="C4037" s="48" t="s">
        <v>17</v>
      </c>
      <c r="D4037" s="49">
        <v>1840.24</v>
      </c>
      <c r="E4037" s="49">
        <v>43.2</v>
      </c>
      <c r="F4037" s="49">
        <v>1883.44</v>
      </c>
      <c r="G4037" s="26">
        <v>15</v>
      </c>
    </row>
    <row r="4038" spans="1:7" ht="28.5" x14ac:dyDescent="0.2">
      <c r="A4038" s="46" t="s">
        <v>18321</v>
      </c>
      <c r="B4038" s="47" t="s">
        <v>18322</v>
      </c>
      <c r="C4038" s="48" t="s">
        <v>17</v>
      </c>
      <c r="D4038" s="49">
        <v>1760.77</v>
      </c>
      <c r="E4038" s="49">
        <v>43.2</v>
      </c>
      <c r="F4038" s="49">
        <v>1803.97</v>
      </c>
      <c r="G4038" s="26">
        <v>15</v>
      </c>
    </row>
    <row r="4039" spans="1:7" ht="42.75" x14ac:dyDescent="0.2">
      <c r="A4039" s="46" t="s">
        <v>18323</v>
      </c>
      <c r="B4039" s="47" t="s">
        <v>18324</v>
      </c>
      <c r="C4039" s="48" t="s">
        <v>17</v>
      </c>
      <c r="D4039" s="49">
        <v>2072.75</v>
      </c>
      <c r="E4039" s="49">
        <v>43.2</v>
      </c>
      <c r="F4039" s="49">
        <v>2115.9499999999998</v>
      </c>
      <c r="G4039" s="26">
        <v>15</v>
      </c>
    </row>
    <row r="4040" spans="1:7" x14ac:dyDescent="0.2">
      <c r="A4040" s="46" t="s">
        <v>18325</v>
      </c>
      <c r="B4040" s="47" t="s">
        <v>18326</v>
      </c>
      <c r="C4040" s="48"/>
      <c r="D4040" s="49"/>
      <c r="E4040" s="49"/>
      <c r="F4040" s="49"/>
    </row>
    <row r="4041" spans="1:7" ht="28.5" x14ac:dyDescent="0.2">
      <c r="A4041" s="46" t="s">
        <v>18327</v>
      </c>
      <c r="B4041" s="47" t="s">
        <v>18328</v>
      </c>
      <c r="C4041" s="48" t="s">
        <v>19</v>
      </c>
      <c r="D4041" s="49">
        <v>1213.6400000000001</v>
      </c>
      <c r="E4041" s="49">
        <v>126.15</v>
      </c>
      <c r="F4041" s="49">
        <v>1339.79</v>
      </c>
      <c r="G4041" s="26">
        <v>15</v>
      </c>
    </row>
    <row r="4042" spans="1:7" x14ac:dyDescent="0.2">
      <c r="A4042" s="46" t="s">
        <v>18329</v>
      </c>
      <c r="B4042" s="47" t="s">
        <v>18330</v>
      </c>
      <c r="C4042" s="48" t="s">
        <v>19</v>
      </c>
      <c r="D4042" s="49">
        <v>3545.08</v>
      </c>
      <c r="E4042" s="49">
        <v>126.15</v>
      </c>
      <c r="F4042" s="49">
        <v>3671.23</v>
      </c>
      <c r="G4042" s="26">
        <v>15</v>
      </c>
    </row>
    <row r="4043" spans="1:7" x14ac:dyDescent="0.2">
      <c r="A4043" s="46" t="s">
        <v>18331</v>
      </c>
      <c r="B4043" s="47" t="s">
        <v>18332</v>
      </c>
      <c r="C4043" s="48" t="s">
        <v>19</v>
      </c>
      <c r="D4043" s="49">
        <v>6025.72</v>
      </c>
      <c r="E4043" s="49">
        <v>215.77</v>
      </c>
      <c r="F4043" s="49">
        <v>6241.49</v>
      </c>
      <c r="G4043" s="26">
        <v>15</v>
      </c>
    </row>
    <row r="4044" spans="1:7" ht="28.5" x14ac:dyDescent="0.2">
      <c r="A4044" s="46" t="s">
        <v>18333</v>
      </c>
      <c r="B4044" s="47" t="s">
        <v>18334</v>
      </c>
      <c r="C4044" s="48" t="s">
        <v>19</v>
      </c>
      <c r="D4044" s="49">
        <v>6047.7</v>
      </c>
      <c r="E4044" s="49">
        <v>126.15</v>
      </c>
      <c r="F4044" s="49">
        <v>6173.85</v>
      </c>
      <c r="G4044" s="26">
        <v>15</v>
      </c>
    </row>
    <row r="4045" spans="1:7" x14ac:dyDescent="0.2">
      <c r="A4045" s="46" t="s">
        <v>18335</v>
      </c>
      <c r="B4045" s="47" t="s">
        <v>18336</v>
      </c>
      <c r="C4045" s="48" t="s">
        <v>19</v>
      </c>
      <c r="D4045" s="49">
        <v>2970.55</v>
      </c>
      <c r="E4045" s="49">
        <v>78.540000000000006</v>
      </c>
      <c r="F4045" s="49">
        <v>3049.09</v>
      </c>
      <c r="G4045" s="26">
        <v>15</v>
      </c>
    </row>
    <row r="4046" spans="1:7" ht="28.5" x14ac:dyDescent="0.2">
      <c r="A4046" s="46" t="s">
        <v>18337</v>
      </c>
      <c r="B4046" s="47" t="s">
        <v>18338</v>
      </c>
      <c r="C4046" s="48" t="s">
        <v>19</v>
      </c>
      <c r="D4046" s="49">
        <v>2000.75</v>
      </c>
      <c r="E4046" s="49">
        <v>126.15</v>
      </c>
      <c r="F4046" s="49">
        <v>2126.9</v>
      </c>
      <c r="G4046" s="26">
        <v>15</v>
      </c>
    </row>
    <row r="4047" spans="1:7" x14ac:dyDescent="0.2">
      <c r="A4047" s="46" t="s">
        <v>18339</v>
      </c>
      <c r="B4047" s="47" t="s">
        <v>18340</v>
      </c>
      <c r="C4047" s="48" t="s">
        <v>19</v>
      </c>
      <c r="D4047" s="49">
        <v>2929.05</v>
      </c>
      <c r="E4047" s="49">
        <v>126.15</v>
      </c>
      <c r="F4047" s="49">
        <v>3055.2</v>
      </c>
      <c r="G4047" s="26">
        <v>15</v>
      </c>
    </row>
    <row r="4048" spans="1:7" x14ac:dyDescent="0.2">
      <c r="A4048" s="46" t="s">
        <v>18341</v>
      </c>
      <c r="B4048" s="47" t="s">
        <v>18342</v>
      </c>
      <c r="C4048" s="48"/>
      <c r="D4048" s="49"/>
      <c r="E4048" s="49"/>
      <c r="F4048" s="49"/>
    </row>
    <row r="4049" spans="1:7" x14ac:dyDescent="0.2">
      <c r="A4049" s="46" t="s">
        <v>18343</v>
      </c>
      <c r="B4049" s="47" t="s">
        <v>18344</v>
      </c>
      <c r="C4049" s="48" t="s">
        <v>19</v>
      </c>
      <c r="D4049" s="49">
        <v>458.91</v>
      </c>
      <c r="E4049" s="49">
        <v>26.45</v>
      </c>
      <c r="F4049" s="49">
        <v>485.36</v>
      </c>
      <c r="G4049" s="26">
        <v>15</v>
      </c>
    </row>
    <row r="4050" spans="1:7" x14ac:dyDescent="0.2">
      <c r="A4050" s="46" t="s">
        <v>18345</v>
      </c>
      <c r="B4050" s="47" t="s">
        <v>18346</v>
      </c>
      <c r="C4050" s="48" t="s">
        <v>19</v>
      </c>
      <c r="D4050" s="49">
        <v>3192.34</v>
      </c>
      <c r="E4050" s="49">
        <v>58.77</v>
      </c>
      <c r="F4050" s="49">
        <v>3251.11</v>
      </c>
      <c r="G4050" s="26">
        <v>15</v>
      </c>
    </row>
    <row r="4051" spans="1:7" x14ac:dyDescent="0.2">
      <c r="A4051" s="46" t="s">
        <v>18347</v>
      </c>
      <c r="B4051" s="47" t="s">
        <v>18348</v>
      </c>
      <c r="C4051" s="48" t="s">
        <v>19</v>
      </c>
      <c r="D4051" s="49">
        <v>1555.29</v>
      </c>
      <c r="E4051" s="49">
        <v>39.270000000000003</v>
      </c>
      <c r="F4051" s="49">
        <v>1594.56</v>
      </c>
      <c r="G4051" s="26">
        <v>15</v>
      </c>
    </row>
    <row r="4052" spans="1:7" ht="28.5" x14ac:dyDescent="0.2">
      <c r="A4052" s="46" t="s">
        <v>18349</v>
      </c>
      <c r="B4052" s="47" t="s">
        <v>18350</v>
      </c>
      <c r="C4052" s="48" t="s">
        <v>19</v>
      </c>
      <c r="D4052" s="49">
        <v>3259.93</v>
      </c>
      <c r="E4052" s="49">
        <v>671.85</v>
      </c>
      <c r="F4052" s="49">
        <v>3931.78</v>
      </c>
      <c r="G4052" s="26">
        <v>15</v>
      </c>
    </row>
    <row r="4053" spans="1:7" ht="28.5" x14ac:dyDescent="0.2">
      <c r="A4053" s="46" t="s">
        <v>18351</v>
      </c>
      <c r="B4053" s="47" t="s">
        <v>18352</v>
      </c>
      <c r="C4053" s="48" t="s">
        <v>19</v>
      </c>
      <c r="D4053" s="49">
        <v>8519.7999999999993</v>
      </c>
      <c r="E4053" s="49">
        <v>783.51</v>
      </c>
      <c r="F4053" s="49">
        <v>9303.31</v>
      </c>
      <c r="G4053" s="26">
        <v>15</v>
      </c>
    </row>
    <row r="4054" spans="1:7" x14ac:dyDescent="0.2">
      <c r="A4054" s="46" t="s">
        <v>18353</v>
      </c>
      <c r="B4054" s="47" t="s">
        <v>18354</v>
      </c>
      <c r="C4054" s="48"/>
      <c r="D4054" s="49"/>
      <c r="E4054" s="49"/>
      <c r="F4054" s="49"/>
    </row>
    <row r="4055" spans="1:7" x14ac:dyDescent="0.2">
      <c r="A4055" s="46" t="s">
        <v>18355</v>
      </c>
      <c r="B4055" s="47" t="s">
        <v>18356</v>
      </c>
      <c r="C4055" s="48" t="s">
        <v>19</v>
      </c>
      <c r="D4055" s="49">
        <v>103.1</v>
      </c>
      <c r="E4055" s="49">
        <v>12.73</v>
      </c>
      <c r="F4055" s="49">
        <v>115.83</v>
      </c>
      <c r="G4055" s="26">
        <v>15</v>
      </c>
    </row>
    <row r="4056" spans="1:7" x14ac:dyDescent="0.2">
      <c r="A4056" s="46" t="s">
        <v>18357</v>
      </c>
      <c r="B4056" s="47" t="s">
        <v>18358</v>
      </c>
      <c r="C4056" s="48" t="s">
        <v>19</v>
      </c>
      <c r="D4056" s="49">
        <v>24.75</v>
      </c>
      <c r="E4056" s="49">
        <v>9.56</v>
      </c>
      <c r="F4056" s="49">
        <v>34.31</v>
      </c>
      <c r="G4056" s="26">
        <v>15</v>
      </c>
    </row>
    <row r="4057" spans="1:7" x14ac:dyDescent="0.2">
      <c r="A4057" s="46" t="s">
        <v>18359</v>
      </c>
      <c r="B4057" s="47" t="s">
        <v>18360</v>
      </c>
      <c r="C4057" s="48" t="s">
        <v>19</v>
      </c>
      <c r="D4057" s="49">
        <v>20.97</v>
      </c>
      <c r="E4057" s="49">
        <v>9.56</v>
      </c>
      <c r="F4057" s="49">
        <v>30.53</v>
      </c>
      <c r="G4057" s="26">
        <v>15</v>
      </c>
    </row>
    <row r="4058" spans="1:7" x14ac:dyDescent="0.2">
      <c r="A4058" s="46" t="s">
        <v>18361</v>
      </c>
      <c r="B4058" s="47" t="s">
        <v>18362</v>
      </c>
      <c r="C4058" s="48" t="s">
        <v>19</v>
      </c>
      <c r="D4058" s="49">
        <v>28.34</v>
      </c>
      <c r="E4058" s="49">
        <v>9.56</v>
      </c>
      <c r="F4058" s="49">
        <v>37.9</v>
      </c>
      <c r="G4058" s="26">
        <v>15</v>
      </c>
    </row>
    <row r="4059" spans="1:7" x14ac:dyDescent="0.2">
      <c r="A4059" s="46" t="s">
        <v>18363</v>
      </c>
      <c r="B4059" s="47" t="s">
        <v>18364</v>
      </c>
      <c r="C4059" s="48" t="s">
        <v>19</v>
      </c>
      <c r="D4059" s="49">
        <v>25.53</v>
      </c>
      <c r="E4059" s="49">
        <v>9.56</v>
      </c>
      <c r="F4059" s="49">
        <v>35.090000000000003</v>
      </c>
      <c r="G4059" s="26">
        <v>15</v>
      </c>
    </row>
    <row r="4060" spans="1:7" x14ac:dyDescent="0.2">
      <c r="A4060" s="46" t="s">
        <v>18365</v>
      </c>
      <c r="B4060" s="47" t="s">
        <v>18366</v>
      </c>
      <c r="C4060" s="48" t="s">
        <v>19</v>
      </c>
      <c r="D4060" s="49">
        <v>66.3</v>
      </c>
      <c r="E4060" s="49">
        <v>10.69</v>
      </c>
      <c r="F4060" s="49">
        <v>76.989999999999995</v>
      </c>
      <c r="G4060" s="26">
        <v>15</v>
      </c>
    </row>
    <row r="4061" spans="1:7" x14ac:dyDescent="0.2">
      <c r="A4061" s="46" t="s">
        <v>18367</v>
      </c>
      <c r="B4061" s="47" t="s">
        <v>18368</v>
      </c>
      <c r="C4061" s="48" t="s">
        <v>19</v>
      </c>
      <c r="D4061" s="49">
        <v>64.06</v>
      </c>
      <c r="E4061" s="49">
        <v>10.69</v>
      </c>
      <c r="F4061" s="49">
        <v>74.75</v>
      </c>
      <c r="G4061" s="26">
        <v>15</v>
      </c>
    </row>
    <row r="4062" spans="1:7" x14ac:dyDescent="0.2">
      <c r="A4062" s="46" t="s">
        <v>18369</v>
      </c>
      <c r="B4062" s="47" t="s">
        <v>18370</v>
      </c>
      <c r="C4062" s="48" t="s">
        <v>19</v>
      </c>
      <c r="D4062" s="49">
        <v>55.85</v>
      </c>
      <c r="E4062" s="49">
        <v>9.56</v>
      </c>
      <c r="F4062" s="49">
        <v>65.41</v>
      </c>
      <c r="G4062" s="26">
        <v>15</v>
      </c>
    </row>
    <row r="4063" spans="1:7" x14ac:dyDescent="0.2">
      <c r="A4063" s="46" t="s">
        <v>18371</v>
      </c>
      <c r="B4063" s="47" t="s">
        <v>18372</v>
      </c>
      <c r="C4063" s="48" t="s">
        <v>19</v>
      </c>
      <c r="D4063" s="49">
        <v>33.03</v>
      </c>
      <c r="E4063" s="49">
        <v>9.56</v>
      </c>
      <c r="F4063" s="49">
        <v>42.59</v>
      </c>
      <c r="G4063" s="26">
        <v>15</v>
      </c>
    </row>
    <row r="4064" spans="1:7" x14ac:dyDescent="0.2">
      <c r="A4064" s="46" t="s">
        <v>18373</v>
      </c>
      <c r="B4064" s="47" t="s">
        <v>18374</v>
      </c>
      <c r="C4064" s="48" t="s">
        <v>19</v>
      </c>
      <c r="D4064" s="49">
        <v>40.14</v>
      </c>
      <c r="E4064" s="49">
        <v>9.56</v>
      </c>
      <c r="F4064" s="49">
        <v>49.7</v>
      </c>
      <c r="G4064" s="26">
        <v>15</v>
      </c>
    </row>
    <row r="4065" spans="1:7" x14ac:dyDescent="0.2">
      <c r="A4065" s="46" t="s">
        <v>18375</v>
      </c>
      <c r="B4065" s="47" t="s">
        <v>18376</v>
      </c>
      <c r="C4065" s="48" t="s">
        <v>19</v>
      </c>
      <c r="D4065" s="49">
        <v>40.14</v>
      </c>
      <c r="E4065" s="49">
        <v>9.56</v>
      </c>
      <c r="F4065" s="49">
        <v>49.7</v>
      </c>
      <c r="G4065" s="26">
        <v>15</v>
      </c>
    </row>
    <row r="4066" spans="1:7" x14ac:dyDescent="0.2">
      <c r="A4066" s="46" t="s">
        <v>18377</v>
      </c>
      <c r="B4066" s="47" t="s">
        <v>18378</v>
      </c>
      <c r="C4066" s="48" t="s">
        <v>19</v>
      </c>
      <c r="D4066" s="49">
        <v>56.41</v>
      </c>
      <c r="E4066" s="49">
        <v>10.69</v>
      </c>
      <c r="F4066" s="49">
        <v>67.099999999999994</v>
      </c>
      <c r="G4066" s="26">
        <v>15</v>
      </c>
    </row>
    <row r="4067" spans="1:7" x14ac:dyDescent="0.2">
      <c r="A4067" s="46" t="s">
        <v>18379</v>
      </c>
      <c r="B4067" s="47" t="s">
        <v>18380</v>
      </c>
      <c r="C4067" s="48" t="s">
        <v>19</v>
      </c>
      <c r="D4067" s="49">
        <v>54.45</v>
      </c>
      <c r="E4067" s="49">
        <v>10.69</v>
      </c>
      <c r="F4067" s="49">
        <v>65.14</v>
      </c>
      <c r="G4067" s="26">
        <v>15</v>
      </c>
    </row>
    <row r="4068" spans="1:7" x14ac:dyDescent="0.2">
      <c r="A4068" s="46" t="s">
        <v>18381</v>
      </c>
      <c r="B4068" s="47" t="s">
        <v>18382</v>
      </c>
      <c r="C4068" s="48"/>
      <c r="D4068" s="49"/>
      <c r="E4068" s="49"/>
      <c r="F4068" s="49"/>
    </row>
    <row r="4069" spans="1:7" ht="42.75" x14ac:dyDescent="0.2">
      <c r="A4069" s="46" t="s">
        <v>18383</v>
      </c>
      <c r="B4069" s="47" t="s">
        <v>18384</v>
      </c>
      <c r="C4069" s="48" t="s">
        <v>17</v>
      </c>
      <c r="D4069" s="49">
        <v>341.48</v>
      </c>
      <c r="E4069" s="49">
        <v>15.31</v>
      </c>
      <c r="F4069" s="49">
        <v>356.79</v>
      </c>
      <c r="G4069" s="26">
        <v>15</v>
      </c>
    </row>
    <row r="4070" spans="1:7" ht="42.75" x14ac:dyDescent="0.2">
      <c r="A4070" s="46" t="s">
        <v>18385</v>
      </c>
      <c r="B4070" s="47" t="s">
        <v>18386</v>
      </c>
      <c r="C4070" s="48" t="s">
        <v>17</v>
      </c>
      <c r="D4070" s="49">
        <v>248.95</v>
      </c>
      <c r="E4070" s="49">
        <v>14.13</v>
      </c>
      <c r="F4070" s="49">
        <v>263.08</v>
      </c>
      <c r="G4070" s="26">
        <v>15</v>
      </c>
    </row>
    <row r="4071" spans="1:7" ht="42.75" x14ac:dyDescent="0.2">
      <c r="A4071" s="46" t="s">
        <v>18387</v>
      </c>
      <c r="B4071" s="47" t="s">
        <v>18388</v>
      </c>
      <c r="C4071" s="48" t="s">
        <v>17</v>
      </c>
      <c r="D4071" s="49">
        <v>250.59</v>
      </c>
      <c r="E4071" s="49">
        <v>14.22</v>
      </c>
      <c r="F4071" s="49">
        <v>264.81</v>
      </c>
      <c r="G4071" s="26">
        <v>15</v>
      </c>
    </row>
    <row r="4072" spans="1:7" ht="28.5" x14ac:dyDescent="0.2">
      <c r="A4072" s="46" t="s">
        <v>18389</v>
      </c>
      <c r="B4072" s="47" t="s">
        <v>18390</v>
      </c>
      <c r="C4072" s="48" t="s">
        <v>10353</v>
      </c>
      <c r="D4072" s="49">
        <v>8.39</v>
      </c>
      <c r="E4072" s="49">
        <v>2.4500000000000002</v>
      </c>
      <c r="F4072" s="49">
        <v>10.84</v>
      </c>
      <c r="G4072" s="26">
        <v>15</v>
      </c>
    </row>
    <row r="4073" spans="1:7" ht="28.5" x14ac:dyDescent="0.2">
      <c r="A4073" s="46" t="s">
        <v>18391</v>
      </c>
      <c r="B4073" s="47" t="s">
        <v>18392</v>
      </c>
      <c r="C4073" s="48" t="s">
        <v>18393</v>
      </c>
      <c r="D4073" s="49">
        <v>560.29</v>
      </c>
      <c r="E4073" s="49">
        <v>1512.24</v>
      </c>
      <c r="F4073" s="49">
        <v>2072.5300000000002</v>
      </c>
      <c r="G4073" s="26">
        <v>15</v>
      </c>
    </row>
    <row r="4074" spans="1:7" x14ac:dyDescent="0.2">
      <c r="A4074" s="46" t="s">
        <v>18394</v>
      </c>
      <c r="B4074" s="47" t="s">
        <v>18395</v>
      </c>
      <c r="C4074" s="48"/>
      <c r="D4074" s="49"/>
      <c r="E4074" s="49"/>
      <c r="F4074" s="49"/>
    </row>
    <row r="4075" spans="1:7" x14ac:dyDescent="0.2">
      <c r="A4075" s="46" t="s">
        <v>18396</v>
      </c>
      <c r="B4075" s="47" t="s">
        <v>18397</v>
      </c>
      <c r="C4075" s="48"/>
      <c r="D4075" s="49"/>
      <c r="E4075" s="49"/>
      <c r="F4075" s="49"/>
    </row>
    <row r="4076" spans="1:7" x14ac:dyDescent="0.2">
      <c r="A4076" s="46" t="s">
        <v>18398</v>
      </c>
      <c r="B4076" s="47" t="s">
        <v>18399</v>
      </c>
      <c r="C4076" s="48" t="s">
        <v>17</v>
      </c>
      <c r="D4076" s="49">
        <v>8911.41</v>
      </c>
      <c r="E4076" s="49">
        <v>100.7</v>
      </c>
      <c r="F4076" s="49">
        <v>9012.11</v>
      </c>
      <c r="G4076" s="26">
        <v>15</v>
      </c>
    </row>
    <row r="4077" spans="1:7" x14ac:dyDescent="0.2">
      <c r="A4077" s="46" t="s">
        <v>18400</v>
      </c>
      <c r="B4077" s="47" t="s">
        <v>18401</v>
      </c>
      <c r="C4077" s="48" t="s">
        <v>17</v>
      </c>
      <c r="D4077" s="49">
        <v>247.07</v>
      </c>
      <c r="E4077" s="49">
        <v>100.7</v>
      </c>
      <c r="F4077" s="49">
        <v>347.77</v>
      </c>
      <c r="G4077" s="26">
        <v>15</v>
      </c>
    </row>
    <row r="4078" spans="1:7" x14ac:dyDescent="0.2">
      <c r="A4078" s="46" t="s">
        <v>18402</v>
      </c>
      <c r="B4078" s="47" t="s">
        <v>18403</v>
      </c>
      <c r="C4078" s="48" t="s">
        <v>17</v>
      </c>
      <c r="D4078" s="49">
        <v>1689.81</v>
      </c>
      <c r="E4078" s="49">
        <v>100.7</v>
      </c>
      <c r="F4078" s="49">
        <v>1790.51</v>
      </c>
      <c r="G4078" s="26">
        <v>15</v>
      </c>
    </row>
    <row r="4079" spans="1:7" ht="42.75" x14ac:dyDescent="0.2">
      <c r="A4079" s="46" t="s">
        <v>18404</v>
      </c>
      <c r="B4079" s="47" t="s">
        <v>18405</v>
      </c>
      <c r="C4079" s="48" t="s">
        <v>19</v>
      </c>
      <c r="D4079" s="49">
        <v>15.66</v>
      </c>
      <c r="E4079" s="49">
        <v>7.3</v>
      </c>
      <c r="F4079" s="49">
        <v>22.96</v>
      </c>
      <c r="G4079" s="26">
        <v>15</v>
      </c>
    </row>
    <row r="4080" spans="1:7" ht="42.75" x14ac:dyDescent="0.2">
      <c r="A4080" s="46" t="s">
        <v>18406</v>
      </c>
      <c r="B4080" s="47" t="s">
        <v>18407</v>
      </c>
      <c r="C4080" s="48" t="s">
        <v>19</v>
      </c>
      <c r="D4080" s="49">
        <v>11.48</v>
      </c>
      <c r="E4080" s="49">
        <v>7.3</v>
      </c>
      <c r="F4080" s="49">
        <v>18.78</v>
      </c>
      <c r="G4080" s="26">
        <v>15</v>
      </c>
    </row>
    <row r="4081" spans="1:7" ht="42.75" x14ac:dyDescent="0.2">
      <c r="A4081" s="46" t="s">
        <v>18408</v>
      </c>
      <c r="B4081" s="47" t="s">
        <v>18409</v>
      </c>
      <c r="C4081" s="48" t="s">
        <v>19</v>
      </c>
      <c r="D4081" s="49">
        <v>19.88</v>
      </c>
      <c r="E4081" s="49">
        <v>7.3</v>
      </c>
      <c r="F4081" s="49">
        <v>27.18</v>
      </c>
      <c r="G4081" s="26">
        <v>15</v>
      </c>
    </row>
    <row r="4082" spans="1:7" ht="28.5" x14ac:dyDescent="0.2">
      <c r="A4082" s="46" t="s">
        <v>18410</v>
      </c>
      <c r="B4082" s="47" t="s">
        <v>18411</v>
      </c>
      <c r="C4082" s="48" t="s">
        <v>19</v>
      </c>
      <c r="D4082" s="49">
        <v>12.25</v>
      </c>
      <c r="E4082" s="49">
        <v>7.3</v>
      </c>
      <c r="F4082" s="49">
        <v>19.55</v>
      </c>
      <c r="G4082" s="26">
        <v>15</v>
      </c>
    </row>
    <row r="4083" spans="1:7" x14ac:dyDescent="0.2">
      <c r="A4083" s="46" t="s">
        <v>18412</v>
      </c>
      <c r="B4083" s="47" t="s">
        <v>18413</v>
      </c>
      <c r="C4083" s="48" t="s">
        <v>19</v>
      </c>
      <c r="D4083" s="49">
        <v>24.33</v>
      </c>
      <c r="E4083" s="49">
        <v>7.3</v>
      </c>
      <c r="F4083" s="49">
        <v>31.63</v>
      </c>
      <c r="G4083" s="26">
        <v>15</v>
      </c>
    </row>
    <row r="4084" spans="1:7" ht="28.5" x14ac:dyDescent="0.2">
      <c r="A4084" s="46" t="s">
        <v>18414</v>
      </c>
      <c r="B4084" s="47" t="s">
        <v>18415</v>
      </c>
      <c r="C4084" s="48" t="s">
        <v>19</v>
      </c>
      <c r="D4084" s="49">
        <v>9</v>
      </c>
      <c r="E4084" s="49">
        <v>7.3</v>
      </c>
      <c r="F4084" s="49">
        <v>16.3</v>
      </c>
      <c r="G4084" s="26">
        <v>15</v>
      </c>
    </row>
    <row r="4085" spans="1:7" x14ac:dyDescent="0.2">
      <c r="A4085" s="46" t="s">
        <v>18416</v>
      </c>
      <c r="B4085" s="47" t="s">
        <v>18417</v>
      </c>
      <c r="C4085" s="48" t="s">
        <v>19</v>
      </c>
      <c r="D4085" s="49">
        <v>265.3</v>
      </c>
      <c r="E4085" s="49">
        <v>4.1500000000000004</v>
      </c>
      <c r="F4085" s="49">
        <v>269.45</v>
      </c>
      <c r="G4085" s="26">
        <v>15</v>
      </c>
    </row>
    <row r="4086" spans="1:7" x14ac:dyDescent="0.2">
      <c r="A4086" s="46" t="s">
        <v>18418</v>
      </c>
      <c r="B4086" s="47" t="s">
        <v>18419</v>
      </c>
      <c r="C4086" s="48"/>
      <c r="D4086" s="49"/>
      <c r="E4086" s="49"/>
      <c r="F4086" s="49"/>
    </row>
    <row r="4087" spans="1:7" x14ac:dyDescent="0.2">
      <c r="A4087" s="46" t="s">
        <v>18420</v>
      </c>
      <c r="B4087" s="47" t="s">
        <v>18421</v>
      </c>
      <c r="C4087" s="48" t="s">
        <v>19</v>
      </c>
      <c r="D4087" s="49">
        <v>12.2</v>
      </c>
      <c r="E4087" s="49">
        <v>63.68</v>
      </c>
      <c r="F4087" s="49">
        <v>75.88</v>
      </c>
      <c r="G4087" s="26">
        <v>15</v>
      </c>
    </row>
    <row r="4088" spans="1:7" x14ac:dyDescent="0.2">
      <c r="A4088" s="46" t="s">
        <v>18422</v>
      </c>
      <c r="B4088" s="47" t="s">
        <v>18423</v>
      </c>
      <c r="C4088" s="48"/>
      <c r="D4088" s="49"/>
      <c r="E4088" s="49"/>
      <c r="F4088" s="49"/>
    </row>
    <row r="4089" spans="1:7" ht="42.75" x14ac:dyDescent="0.2">
      <c r="A4089" s="46" t="s">
        <v>18424</v>
      </c>
      <c r="B4089" s="47" t="s">
        <v>18425</v>
      </c>
      <c r="C4089" s="48" t="s">
        <v>19</v>
      </c>
      <c r="D4089" s="49">
        <v>90.88</v>
      </c>
      <c r="E4089" s="49">
        <v>8.56</v>
      </c>
      <c r="F4089" s="49">
        <v>99.44</v>
      </c>
      <c r="G4089" s="26">
        <v>15</v>
      </c>
    </row>
    <row r="4090" spans="1:7" ht="42.75" x14ac:dyDescent="0.2">
      <c r="A4090" s="46" t="s">
        <v>18426</v>
      </c>
      <c r="B4090" s="47" t="s">
        <v>18427</v>
      </c>
      <c r="C4090" s="48" t="s">
        <v>19</v>
      </c>
      <c r="D4090" s="49">
        <v>32.64</v>
      </c>
      <c r="E4090" s="49">
        <v>1.76</v>
      </c>
      <c r="F4090" s="49">
        <v>34.4</v>
      </c>
      <c r="G4090" s="26">
        <v>15</v>
      </c>
    </row>
    <row r="4091" spans="1:7" ht="28.5" x14ac:dyDescent="0.2">
      <c r="A4091" s="46" t="s">
        <v>18428</v>
      </c>
      <c r="B4091" s="47" t="s">
        <v>18429</v>
      </c>
      <c r="C4091" s="48" t="s">
        <v>17</v>
      </c>
      <c r="D4091" s="49">
        <v>70.930000000000007</v>
      </c>
      <c r="E4091" s="49"/>
      <c r="F4091" s="49">
        <v>70.930000000000007</v>
      </c>
      <c r="G4091" s="26">
        <v>15</v>
      </c>
    </row>
    <row r="4092" spans="1:7" x14ac:dyDescent="0.2">
      <c r="A4092" s="46" t="s">
        <v>18430</v>
      </c>
      <c r="B4092" s="47" t="s">
        <v>18431</v>
      </c>
      <c r="C4092" s="48" t="s">
        <v>284</v>
      </c>
      <c r="D4092" s="49">
        <v>30.83</v>
      </c>
      <c r="E4092" s="49"/>
      <c r="F4092" s="49">
        <v>30.83</v>
      </c>
      <c r="G4092" s="26">
        <v>15</v>
      </c>
    </row>
    <row r="4093" spans="1:7" x14ac:dyDescent="0.2">
      <c r="A4093" s="46" t="s">
        <v>18432</v>
      </c>
      <c r="B4093" s="47" t="s">
        <v>18433</v>
      </c>
      <c r="C4093" s="48"/>
      <c r="D4093" s="49"/>
      <c r="E4093" s="49"/>
      <c r="F4093" s="49"/>
    </row>
    <row r="4094" spans="1:7" x14ac:dyDescent="0.2">
      <c r="A4094" s="46" t="s">
        <v>18434</v>
      </c>
      <c r="B4094" s="47" t="s">
        <v>18435</v>
      </c>
      <c r="C4094" s="48"/>
      <c r="D4094" s="49"/>
      <c r="E4094" s="49"/>
      <c r="F4094" s="49"/>
    </row>
    <row r="4095" spans="1:7" ht="28.5" x14ac:dyDescent="0.2">
      <c r="A4095" s="46" t="s">
        <v>18436</v>
      </c>
      <c r="B4095" s="47" t="s">
        <v>18437</v>
      </c>
      <c r="C4095" s="48" t="s">
        <v>19</v>
      </c>
      <c r="D4095" s="49">
        <v>848.65</v>
      </c>
      <c r="E4095" s="49"/>
      <c r="F4095" s="49">
        <v>848.65</v>
      </c>
      <c r="G4095" s="26">
        <v>15</v>
      </c>
    </row>
  </sheetData>
  <mergeCells count="4">
    <mergeCell ref="B1:F1"/>
    <mergeCell ref="A2:F2"/>
    <mergeCell ref="A3:F3"/>
    <mergeCell ref="A4:F4"/>
  </mergeCells>
  <conditionalFormatting sqref="A1:A1048576">
    <cfRule type="duplicateValues" dxfId="14" priority="2"/>
  </conditionalFormatting>
  <conditionalFormatting sqref="F9:F4121 F9:F4121 F9:F4130 F4132:F4133 F4131 F9:F4109 F9:F501 F503:F4094 F502 F9:F4095">
    <cfRule type="expression" dxfId="13" priority="3">
      <formula>G9&lt;6</formula>
    </cfRule>
  </conditionalFormatting>
  <conditionalFormatting sqref="E9:E4121 E9:E4121 E9:E4130 E4132:E4133 E4131 E9:E4109 E9:E501 E503:E4094 E502 E9:E4095">
    <cfRule type="expression" dxfId="12" priority="4">
      <formula>G9&lt;6</formula>
    </cfRule>
  </conditionalFormatting>
  <conditionalFormatting sqref="D9:D4121 D9:D4121 D9:D4130 D4132:D4133 D4131 D9:D4109 D9:D501 D503:D4094 D502 D9:D4095">
    <cfRule type="expression" dxfId="11" priority="5">
      <formula>G9&lt;6</formula>
    </cfRule>
  </conditionalFormatting>
  <conditionalFormatting sqref="C9:C4121 C9:C4121 C9:C4130 C4132:C4133 C4131 C9:C4109 C9:C501 C503:C4094 C502 C9:C4095">
    <cfRule type="expression" dxfId="10" priority="6">
      <formula>G9&lt;6</formula>
    </cfRule>
  </conditionalFormatting>
  <conditionalFormatting sqref="B9:B4121 B9:B4121 B4054:B4104 B4110:B4130 B9:B4050 B4051:B4053 B4105:B4108 B4109 B4132:B4133 B4131 B9:B4109 B9:B501 B503:B4094 B502 B9:B4095">
    <cfRule type="expression" dxfId="9" priority="7">
      <formula>G9&lt;6</formula>
    </cfRule>
  </conditionalFormatting>
  <conditionalFormatting sqref="A9:A4121 A9:A4121 A9:A4130 A4132:A4133 A4131 A9:A4109 A9:A501 A503:A4094 A502 A9:A4095">
    <cfRule type="expression" dxfId="8" priority="8">
      <formula>G9&lt;6</formula>
    </cfRule>
  </conditionalFormatting>
  <conditionalFormatting sqref="A9:A4121">
    <cfRule type="expression" dxfId="7" priority="9">
      <formula>G9&lt;6</formula>
    </cfRule>
  </conditionalFormatting>
  <conditionalFormatting sqref="B9:B4121">
    <cfRule type="expression" dxfId="6" priority="10">
      <formula>G9&lt;6</formula>
    </cfRule>
  </conditionalFormatting>
  <conditionalFormatting sqref="C9:C4121">
    <cfRule type="expression" dxfId="5" priority="11">
      <formula>G9&lt;6</formula>
    </cfRule>
  </conditionalFormatting>
  <conditionalFormatting sqref="D9:D4121">
    <cfRule type="expression" dxfId="4" priority="12">
      <formula>G9&lt;6</formula>
    </cfRule>
  </conditionalFormatting>
  <conditionalFormatting sqref="E9:E4121">
    <cfRule type="expression" dxfId="3" priority="13">
      <formula>G9&lt;6</formula>
    </cfRule>
  </conditionalFormatting>
  <conditionalFormatting sqref="F9:F4121">
    <cfRule type="expression" dxfId="2" priority="14">
      <formula>G9&lt;6</formula>
    </cfRule>
  </conditionalFormatting>
  <pageMargins left="0.43263888888888902" right="0.13750000000000001" top="0.24791666666666701" bottom="0.18472222222222201" header="0.511811023622047" footer="0.511811023622047"/>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232"/>
  <sheetViews>
    <sheetView view="pageBreakPreview" topLeftCell="A1412" zoomScaleNormal="90" workbookViewId="0">
      <selection activeCell="F1181" sqref="F1181"/>
    </sheetView>
  </sheetViews>
  <sheetFormatPr defaultColWidth="7.875" defaultRowHeight="12.75" customHeight="1" x14ac:dyDescent="0.2"/>
  <cols>
    <col min="1" max="1" width="12" customWidth="1"/>
    <col min="2" max="2" width="85.625" customWidth="1"/>
  </cols>
  <sheetData>
    <row r="1" spans="1:6" s="50" customFormat="1" ht="12.75" customHeight="1" x14ac:dyDescent="0.2">
      <c r="A1" s="50" t="s">
        <v>18438</v>
      </c>
      <c r="B1" s="50" t="s">
        <v>18439</v>
      </c>
      <c r="C1" s="50" t="s">
        <v>17</v>
      </c>
      <c r="D1" s="50">
        <v>4.12</v>
      </c>
    </row>
    <row r="2" spans="1:6" ht="12.75" customHeight="1" x14ac:dyDescent="0.2">
      <c r="A2" t="s">
        <v>18440</v>
      </c>
      <c r="B2" t="s">
        <v>18441</v>
      </c>
      <c r="C2" t="s">
        <v>19</v>
      </c>
      <c r="D2">
        <v>168.49</v>
      </c>
    </row>
    <row r="3" spans="1:6" ht="12.75" customHeight="1" x14ac:dyDescent="0.2">
      <c r="A3" t="s">
        <v>18442</v>
      </c>
      <c r="B3" t="s">
        <v>18443</v>
      </c>
      <c r="C3" t="s">
        <v>19</v>
      </c>
      <c r="D3">
        <v>261.99</v>
      </c>
    </row>
    <row r="4" spans="1:6" ht="12.75" customHeight="1" x14ac:dyDescent="0.2">
      <c r="A4" t="s">
        <v>18444</v>
      </c>
      <c r="B4" t="s">
        <v>18445</v>
      </c>
      <c r="C4" t="s">
        <v>19</v>
      </c>
      <c r="D4">
        <v>279.42</v>
      </c>
    </row>
    <row r="5" spans="1:6" ht="12.75" customHeight="1" x14ac:dyDescent="0.2">
      <c r="A5" t="s">
        <v>18446</v>
      </c>
      <c r="B5" t="s">
        <v>18447</v>
      </c>
      <c r="C5" t="s">
        <v>19</v>
      </c>
      <c r="D5">
        <v>835.47</v>
      </c>
    </row>
    <row r="6" spans="1:6" ht="12.75" customHeight="1" x14ac:dyDescent="0.2">
      <c r="A6" t="s">
        <v>18448</v>
      </c>
      <c r="B6" t="s">
        <v>18449</v>
      </c>
      <c r="C6" t="s">
        <v>19</v>
      </c>
      <c r="D6">
        <v>958.59</v>
      </c>
    </row>
    <row r="7" spans="1:6" ht="12.75" customHeight="1" x14ac:dyDescent="0.2">
      <c r="A7" t="s">
        <v>18450</v>
      </c>
      <c r="B7" t="s">
        <v>18451</v>
      </c>
      <c r="C7" t="s">
        <v>19</v>
      </c>
      <c r="D7">
        <v>1655.73</v>
      </c>
    </row>
    <row r="8" spans="1:6" s="55" customFormat="1" ht="15" customHeight="1" x14ac:dyDescent="0.2">
      <c r="A8" s="51" t="s">
        <v>18452</v>
      </c>
      <c r="B8" s="51" t="s">
        <v>18453</v>
      </c>
      <c r="C8" s="51" t="s">
        <v>19</v>
      </c>
      <c r="D8" s="52">
        <v>861.54</v>
      </c>
      <c r="E8" s="53"/>
      <c r="F8" s="54"/>
    </row>
    <row r="9" spans="1:6" s="55" customFormat="1" ht="15" customHeight="1" x14ac:dyDescent="0.2">
      <c r="A9" s="51" t="s">
        <v>18454</v>
      </c>
      <c r="B9" s="51" t="s">
        <v>18455</v>
      </c>
      <c r="C9" s="51" t="s">
        <v>19</v>
      </c>
      <c r="D9" s="52">
        <v>3701.74</v>
      </c>
      <c r="E9" s="53"/>
      <c r="F9" s="54"/>
    </row>
    <row r="10" spans="1:6" s="55" customFormat="1" ht="15" customHeight="1" x14ac:dyDescent="0.2">
      <c r="A10" s="51" t="s">
        <v>18456</v>
      </c>
      <c r="B10" s="51" t="s">
        <v>18457</v>
      </c>
      <c r="C10" s="51" t="s">
        <v>19</v>
      </c>
      <c r="D10" s="52">
        <v>7308.33</v>
      </c>
      <c r="E10" s="53"/>
      <c r="F10" s="54"/>
    </row>
    <row r="11" spans="1:6" ht="12.75" customHeight="1" x14ac:dyDescent="0.2">
      <c r="A11" t="s">
        <v>18458</v>
      </c>
      <c r="B11" t="s">
        <v>18459</v>
      </c>
      <c r="C11" t="s">
        <v>18460</v>
      </c>
      <c r="D11">
        <v>403.42</v>
      </c>
    </row>
    <row r="12" spans="1:6" ht="12.75" customHeight="1" x14ac:dyDescent="0.2">
      <c r="A12" t="s">
        <v>18461</v>
      </c>
      <c r="B12" t="s">
        <v>18462</v>
      </c>
      <c r="C12" t="s">
        <v>105</v>
      </c>
      <c r="D12">
        <v>42.28</v>
      </c>
    </row>
    <row r="13" spans="1:6" ht="12.75" customHeight="1" x14ac:dyDescent="0.2">
      <c r="A13" t="s">
        <v>18463</v>
      </c>
      <c r="B13" t="s">
        <v>18464</v>
      </c>
      <c r="C13" t="s">
        <v>105</v>
      </c>
      <c r="D13">
        <v>25.61</v>
      </c>
    </row>
    <row r="14" spans="1:6" ht="12.75" customHeight="1" x14ac:dyDescent="0.2">
      <c r="A14" t="s">
        <v>18465</v>
      </c>
      <c r="B14" t="s">
        <v>18466</v>
      </c>
      <c r="C14" t="s">
        <v>105</v>
      </c>
      <c r="D14">
        <v>25.61</v>
      </c>
    </row>
    <row r="15" spans="1:6" ht="12.75" customHeight="1" x14ac:dyDescent="0.2">
      <c r="A15" t="s">
        <v>18467</v>
      </c>
      <c r="B15" t="s">
        <v>18468</v>
      </c>
      <c r="C15" t="s">
        <v>10353</v>
      </c>
      <c r="D15">
        <v>0.85</v>
      </c>
    </row>
    <row r="16" spans="1:6" ht="12.75" customHeight="1" x14ac:dyDescent="0.2">
      <c r="A16" t="s">
        <v>18469</v>
      </c>
      <c r="B16" t="s">
        <v>18470</v>
      </c>
      <c r="C16" t="s">
        <v>18460</v>
      </c>
      <c r="D16">
        <v>403.42</v>
      </c>
    </row>
    <row r="17" spans="1:4" ht="12.75" customHeight="1" x14ac:dyDescent="0.2">
      <c r="A17" t="s">
        <v>18471</v>
      </c>
      <c r="B17" t="s">
        <v>18462</v>
      </c>
      <c r="C17" t="s">
        <v>105</v>
      </c>
      <c r="D17">
        <v>7.56</v>
      </c>
    </row>
    <row r="18" spans="1:4" ht="12.75" customHeight="1" x14ac:dyDescent="0.2">
      <c r="A18" t="s">
        <v>18472</v>
      </c>
      <c r="B18" t="s">
        <v>18464</v>
      </c>
      <c r="C18" t="s">
        <v>105</v>
      </c>
      <c r="D18">
        <v>12.5</v>
      </c>
    </row>
    <row r="19" spans="1:4" s="50" customFormat="1" ht="12.75" customHeight="1" x14ac:dyDescent="0.2">
      <c r="A19" s="50" t="s">
        <v>18473</v>
      </c>
      <c r="B19" s="50" t="s">
        <v>18466</v>
      </c>
      <c r="C19" s="50" t="s">
        <v>105</v>
      </c>
      <c r="D19" s="52">
        <v>21.81</v>
      </c>
    </row>
    <row r="20" spans="1:4" s="50" customFormat="1" ht="12.75" customHeight="1" x14ac:dyDescent="0.2">
      <c r="A20" s="50" t="s">
        <v>18474</v>
      </c>
      <c r="B20" s="50" t="s">
        <v>18468</v>
      </c>
      <c r="C20" s="50" t="s">
        <v>10353</v>
      </c>
      <c r="D20" s="52">
        <v>1.99</v>
      </c>
    </row>
    <row r="21" spans="1:4" ht="12.75" customHeight="1" x14ac:dyDescent="0.2">
      <c r="A21" t="s">
        <v>18475</v>
      </c>
      <c r="B21" t="s">
        <v>18476</v>
      </c>
      <c r="C21" t="s">
        <v>18460</v>
      </c>
      <c r="D21">
        <v>403.42</v>
      </c>
    </row>
    <row r="22" spans="1:4" ht="12.75" customHeight="1" x14ac:dyDescent="0.2">
      <c r="A22" t="s">
        <v>18477</v>
      </c>
      <c r="B22" t="s">
        <v>18478</v>
      </c>
      <c r="C22" t="s">
        <v>17</v>
      </c>
      <c r="D22">
        <v>50.36</v>
      </c>
    </row>
    <row r="23" spans="1:4" ht="12.75" customHeight="1" x14ac:dyDescent="0.2">
      <c r="A23" t="s">
        <v>18479</v>
      </c>
      <c r="B23" t="s">
        <v>18480</v>
      </c>
      <c r="C23" t="s">
        <v>17</v>
      </c>
      <c r="D23">
        <v>70.33</v>
      </c>
    </row>
    <row r="24" spans="1:4" ht="12.75" customHeight="1" x14ac:dyDescent="0.2">
      <c r="A24" t="s">
        <v>18481</v>
      </c>
      <c r="B24" t="s">
        <v>18482</v>
      </c>
      <c r="C24" t="s">
        <v>17</v>
      </c>
      <c r="D24">
        <v>49.25</v>
      </c>
    </row>
    <row r="25" spans="1:4" ht="12.75" customHeight="1" x14ac:dyDescent="0.2">
      <c r="A25" t="s">
        <v>18483</v>
      </c>
      <c r="B25" t="s">
        <v>18484</v>
      </c>
      <c r="C25" t="s">
        <v>18460</v>
      </c>
      <c r="D25">
        <v>403.42</v>
      </c>
    </row>
    <row r="26" spans="1:4" ht="12.75" customHeight="1" x14ac:dyDescent="0.2">
      <c r="A26" t="s">
        <v>18485</v>
      </c>
      <c r="B26" t="s">
        <v>18486</v>
      </c>
      <c r="C26" t="s">
        <v>105</v>
      </c>
      <c r="D26">
        <v>38.9</v>
      </c>
    </row>
    <row r="27" spans="1:4" ht="12.75" customHeight="1" x14ac:dyDescent="0.2">
      <c r="A27" t="s">
        <v>18487</v>
      </c>
      <c r="B27" t="s">
        <v>18488</v>
      </c>
      <c r="C27" t="s">
        <v>105</v>
      </c>
      <c r="D27">
        <v>50.74</v>
      </c>
    </row>
    <row r="28" spans="1:4" ht="12.75" customHeight="1" x14ac:dyDescent="0.2">
      <c r="A28" t="s">
        <v>18489</v>
      </c>
      <c r="B28" t="s">
        <v>18490</v>
      </c>
      <c r="C28" t="s">
        <v>18460</v>
      </c>
      <c r="D28">
        <v>403.42</v>
      </c>
    </row>
    <row r="29" spans="1:4" ht="12.75" customHeight="1" x14ac:dyDescent="0.2">
      <c r="A29" t="s">
        <v>18491</v>
      </c>
      <c r="B29" t="s">
        <v>18492</v>
      </c>
      <c r="C29" t="s">
        <v>17</v>
      </c>
      <c r="D29">
        <v>6.76</v>
      </c>
    </row>
    <row r="30" spans="1:4" ht="12.75" customHeight="1" x14ac:dyDescent="0.2">
      <c r="A30" t="s">
        <v>18493</v>
      </c>
      <c r="B30" t="s">
        <v>18494</v>
      </c>
      <c r="C30" t="s">
        <v>105</v>
      </c>
      <c r="D30">
        <v>59.19</v>
      </c>
    </row>
    <row r="31" spans="1:4" ht="12.75" customHeight="1" x14ac:dyDescent="0.2">
      <c r="A31" t="s">
        <v>18495</v>
      </c>
      <c r="B31" t="s">
        <v>18496</v>
      </c>
      <c r="C31" t="s">
        <v>18460</v>
      </c>
      <c r="D31">
        <v>403.42</v>
      </c>
    </row>
    <row r="32" spans="1:4" ht="12.75" customHeight="1" x14ac:dyDescent="0.2">
      <c r="A32" t="s">
        <v>18497</v>
      </c>
      <c r="B32" t="s">
        <v>18498</v>
      </c>
      <c r="C32" t="s">
        <v>17</v>
      </c>
      <c r="D32">
        <v>7.34</v>
      </c>
    </row>
    <row r="33" spans="1:4" ht="12.75" customHeight="1" x14ac:dyDescent="0.2">
      <c r="A33" t="s">
        <v>18499</v>
      </c>
      <c r="B33" t="s">
        <v>18500</v>
      </c>
      <c r="C33" t="s">
        <v>17</v>
      </c>
      <c r="D33">
        <v>31.96</v>
      </c>
    </row>
    <row r="34" spans="1:4" ht="12.75" customHeight="1" x14ac:dyDescent="0.2">
      <c r="A34" t="s">
        <v>18501</v>
      </c>
      <c r="B34" t="s">
        <v>18502</v>
      </c>
      <c r="C34" t="s">
        <v>18460</v>
      </c>
      <c r="D34">
        <v>403.42</v>
      </c>
    </row>
    <row r="35" spans="1:4" ht="12.75" customHeight="1" x14ac:dyDescent="0.2">
      <c r="A35" t="s">
        <v>18503</v>
      </c>
      <c r="B35" t="s">
        <v>18504</v>
      </c>
      <c r="C35" t="s">
        <v>26</v>
      </c>
      <c r="D35">
        <v>57.42</v>
      </c>
    </row>
    <row r="36" spans="1:4" ht="12.75" customHeight="1" x14ac:dyDescent="0.2">
      <c r="A36" t="s">
        <v>18505</v>
      </c>
      <c r="B36" t="s">
        <v>18506</v>
      </c>
      <c r="C36" t="s">
        <v>26</v>
      </c>
      <c r="D36">
        <v>85.32</v>
      </c>
    </row>
    <row r="37" spans="1:4" ht="12.75" customHeight="1" x14ac:dyDescent="0.2">
      <c r="A37" t="s">
        <v>18507</v>
      </c>
      <c r="B37" t="s">
        <v>18508</v>
      </c>
      <c r="C37" t="s">
        <v>26</v>
      </c>
      <c r="D37">
        <v>76.02</v>
      </c>
    </row>
    <row r="38" spans="1:4" ht="12.75" customHeight="1" x14ac:dyDescent="0.2">
      <c r="A38" t="s">
        <v>18509</v>
      </c>
      <c r="B38" t="s">
        <v>18510</v>
      </c>
      <c r="C38" t="s">
        <v>26</v>
      </c>
      <c r="D38">
        <v>92.69</v>
      </c>
    </row>
    <row r="39" spans="1:4" ht="12.75" customHeight="1" x14ac:dyDescent="0.2">
      <c r="A39" t="s">
        <v>18511</v>
      </c>
      <c r="B39" t="s">
        <v>18512</v>
      </c>
      <c r="C39" t="s">
        <v>26</v>
      </c>
      <c r="D39">
        <v>137.72</v>
      </c>
    </row>
    <row r="40" spans="1:4" ht="12.75" customHeight="1" x14ac:dyDescent="0.2">
      <c r="A40" t="s">
        <v>18513</v>
      </c>
      <c r="B40" t="s">
        <v>18514</v>
      </c>
      <c r="C40" t="s">
        <v>26</v>
      </c>
      <c r="D40">
        <v>175.15</v>
      </c>
    </row>
    <row r="41" spans="1:4" ht="12.75" customHeight="1" x14ac:dyDescent="0.2">
      <c r="A41" t="s">
        <v>18515</v>
      </c>
      <c r="B41" t="s">
        <v>18516</v>
      </c>
      <c r="C41" t="s">
        <v>26</v>
      </c>
      <c r="D41">
        <v>238.55</v>
      </c>
    </row>
    <row r="42" spans="1:4" ht="12.75" customHeight="1" x14ac:dyDescent="0.2">
      <c r="A42" t="s">
        <v>18517</v>
      </c>
      <c r="B42" t="s">
        <v>18518</v>
      </c>
      <c r="C42" t="s">
        <v>26</v>
      </c>
      <c r="D42">
        <v>324.95999999999998</v>
      </c>
    </row>
    <row r="43" spans="1:4" ht="12.75" customHeight="1" x14ac:dyDescent="0.2">
      <c r="A43" t="s">
        <v>18519</v>
      </c>
      <c r="B43" t="s">
        <v>18520</v>
      </c>
      <c r="C43" t="s">
        <v>26</v>
      </c>
      <c r="D43">
        <v>353.73</v>
      </c>
    </row>
    <row r="44" spans="1:4" ht="12.75" customHeight="1" x14ac:dyDescent="0.2">
      <c r="A44" t="s">
        <v>18521</v>
      </c>
      <c r="B44" t="s">
        <v>18522</v>
      </c>
      <c r="C44" t="s">
        <v>26</v>
      </c>
      <c r="D44">
        <v>484.96</v>
      </c>
    </row>
    <row r="45" spans="1:4" ht="12.75" customHeight="1" x14ac:dyDescent="0.2">
      <c r="A45" t="s">
        <v>18523</v>
      </c>
      <c r="B45" t="s">
        <v>18524</v>
      </c>
      <c r="C45" t="s">
        <v>26</v>
      </c>
      <c r="D45">
        <v>438.48</v>
      </c>
    </row>
    <row r="46" spans="1:4" ht="12.75" customHeight="1" x14ac:dyDescent="0.2">
      <c r="A46" t="s">
        <v>18525</v>
      </c>
      <c r="B46" t="s">
        <v>18526</v>
      </c>
      <c r="C46" t="s">
        <v>26</v>
      </c>
      <c r="D46">
        <v>722.93</v>
      </c>
    </row>
    <row r="47" spans="1:4" ht="12.75" customHeight="1" x14ac:dyDescent="0.2">
      <c r="A47" t="s">
        <v>18527</v>
      </c>
      <c r="B47" t="s">
        <v>18528</v>
      </c>
      <c r="C47" t="s">
        <v>26</v>
      </c>
      <c r="D47">
        <v>72.37</v>
      </c>
    </row>
    <row r="48" spans="1:4" ht="12.75" customHeight="1" x14ac:dyDescent="0.2">
      <c r="A48" t="s">
        <v>18529</v>
      </c>
      <c r="B48" t="s">
        <v>18530</v>
      </c>
      <c r="C48" t="s">
        <v>26</v>
      </c>
      <c r="D48">
        <v>109.7</v>
      </c>
    </row>
    <row r="49" spans="1:4" ht="12.75" customHeight="1" x14ac:dyDescent="0.2">
      <c r="A49" t="s">
        <v>18531</v>
      </c>
      <c r="B49" t="s">
        <v>18532</v>
      </c>
      <c r="C49" t="s">
        <v>17</v>
      </c>
      <c r="D49">
        <v>15.34</v>
      </c>
    </row>
    <row r="50" spans="1:4" ht="12.75" customHeight="1" x14ac:dyDescent="0.2">
      <c r="A50" t="s">
        <v>18533</v>
      </c>
      <c r="B50" t="s">
        <v>18534</v>
      </c>
      <c r="C50" t="s">
        <v>17</v>
      </c>
      <c r="D50">
        <v>17.05</v>
      </c>
    </row>
    <row r="51" spans="1:4" ht="12.75" customHeight="1" x14ac:dyDescent="0.2">
      <c r="A51" t="s">
        <v>18535</v>
      </c>
      <c r="B51" t="s">
        <v>18536</v>
      </c>
      <c r="C51" t="s">
        <v>17</v>
      </c>
      <c r="D51">
        <v>22.86</v>
      </c>
    </row>
    <row r="52" spans="1:4" ht="12.75" customHeight="1" x14ac:dyDescent="0.2">
      <c r="A52" t="s">
        <v>18537</v>
      </c>
      <c r="B52" t="s">
        <v>18538</v>
      </c>
      <c r="C52" t="s">
        <v>105</v>
      </c>
      <c r="D52">
        <v>138.43</v>
      </c>
    </row>
    <row r="53" spans="1:4" ht="12.75" customHeight="1" x14ac:dyDescent="0.2">
      <c r="A53" t="s">
        <v>18539</v>
      </c>
      <c r="B53" t="s">
        <v>18540</v>
      </c>
      <c r="C53" t="s">
        <v>105</v>
      </c>
      <c r="D53">
        <v>137.15</v>
      </c>
    </row>
    <row r="54" spans="1:4" ht="12.75" customHeight="1" x14ac:dyDescent="0.2">
      <c r="A54" t="s">
        <v>18541</v>
      </c>
      <c r="B54" t="s">
        <v>18542</v>
      </c>
      <c r="C54" t="s">
        <v>26</v>
      </c>
      <c r="D54">
        <v>297.11</v>
      </c>
    </row>
    <row r="55" spans="1:4" ht="12.75" customHeight="1" x14ac:dyDescent="0.2">
      <c r="A55" t="s">
        <v>18543</v>
      </c>
      <c r="B55" t="s">
        <v>18544</v>
      </c>
      <c r="C55" t="s">
        <v>26</v>
      </c>
      <c r="D55">
        <v>334.56</v>
      </c>
    </row>
    <row r="56" spans="1:4" ht="12.75" customHeight="1" x14ac:dyDescent="0.2">
      <c r="A56" t="s">
        <v>18545</v>
      </c>
      <c r="B56" t="s">
        <v>18546</v>
      </c>
      <c r="C56" t="s">
        <v>17</v>
      </c>
      <c r="D56">
        <v>194.32</v>
      </c>
    </row>
    <row r="57" spans="1:4" ht="12.75" customHeight="1" x14ac:dyDescent="0.2">
      <c r="A57" t="s">
        <v>18547</v>
      </c>
      <c r="B57" t="s">
        <v>18548</v>
      </c>
      <c r="C57" t="s">
        <v>17</v>
      </c>
      <c r="D57">
        <v>293.38</v>
      </c>
    </row>
    <row r="58" spans="1:4" ht="12.75" customHeight="1" x14ac:dyDescent="0.2">
      <c r="A58" t="s">
        <v>18549</v>
      </c>
      <c r="B58" t="s">
        <v>18550</v>
      </c>
      <c r="C58" t="s">
        <v>17</v>
      </c>
      <c r="D58">
        <v>177.73</v>
      </c>
    </row>
    <row r="59" spans="1:4" ht="12.75" customHeight="1" x14ac:dyDescent="0.2">
      <c r="A59" t="s">
        <v>18551</v>
      </c>
      <c r="B59" t="s">
        <v>18552</v>
      </c>
      <c r="C59" t="s">
        <v>26</v>
      </c>
      <c r="D59">
        <v>59.52</v>
      </c>
    </row>
    <row r="60" spans="1:4" ht="12.75" customHeight="1" x14ac:dyDescent="0.2">
      <c r="A60" t="s">
        <v>18553</v>
      </c>
      <c r="B60" t="s">
        <v>18554</v>
      </c>
      <c r="C60" t="s">
        <v>26</v>
      </c>
      <c r="D60">
        <v>66.48</v>
      </c>
    </row>
    <row r="61" spans="1:4" ht="12.75" customHeight="1" x14ac:dyDescent="0.2">
      <c r="A61" t="s">
        <v>18555</v>
      </c>
      <c r="B61" t="s">
        <v>18556</v>
      </c>
      <c r="C61" t="s">
        <v>26</v>
      </c>
      <c r="D61">
        <v>75.16</v>
      </c>
    </row>
    <row r="62" spans="1:4" ht="12.75" customHeight="1" x14ac:dyDescent="0.2">
      <c r="A62" t="s">
        <v>18557</v>
      </c>
      <c r="B62" t="s">
        <v>18558</v>
      </c>
      <c r="C62" t="s">
        <v>26</v>
      </c>
      <c r="D62">
        <v>111.07</v>
      </c>
    </row>
    <row r="63" spans="1:4" ht="12.75" customHeight="1" x14ac:dyDescent="0.2">
      <c r="A63" t="s">
        <v>18559</v>
      </c>
      <c r="B63" t="s">
        <v>18560</v>
      </c>
      <c r="C63" t="s">
        <v>26</v>
      </c>
      <c r="D63">
        <v>52.01</v>
      </c>
    </row>
    <row r="64" spans="1:4" ht="12.75" customHeight="1" x14ac:dyDescent="0.2">
      <c r="A64" t="s">
        <v>18561</v>
      </c>
      <c r="B64" t="s">
        <v>18562</v>
      </c>
      <c r="C64" t="s">
        <v>26</v>
      </c>
      <c r="D64">
        <v>63.14</v>
      </c>
    </row>
    <row r="65" spans="1:4" ht="12.75" customHeight="1" x14ac:dyDescent="0.2">
      <c r="A65" t="s">
        <v>18563</v>
      </c>
      <c r="B65" t="s">
        <v>18564</v>
      </c>
      <c r="C65" t="s">
        <v>18460</v>
      </c>
      <c r="D65">
        <v>403.42</v>
      </c>
    </row>
    <row r="66" spans="1:4" s="50" customFormat="1" ht="12.75" customHeight="1" x14ac:dyDescent="0.2">
      <c r="A66" s="50" t="s">
        <v>18565</v>
      </c>
      <c r="B66" s="50" t="s">
        <v>18566</v>
      </c>
      <c r="C66" s="50" t="s">
        <v>26</v>
      </c>
      <c r="D66" s="52">
        <v>30.65</v>
      </c>
    </row>
    <row r="67" spans="1:4" ht="12.75" customHeight="1" x14ac:dyDescent="0.2">
      <c r="A67" t="s">
        <v>18567</v>
      </c>
      <c r="B67" t="s">
        <v>18568</v>
      </c>
      <c r="C67" t="s">
        <v>18460</v>
      </c>
      <c r="D67">
        <v>403.42</v>
      </c>
    </row>
    <row r="68" spans="1:4" ht="12.75" customHeight="1" x14ac:dyDescent="0.2">
      <c r="A68" t="s">
        <v>18569</v>
      </c>
      <c r="B68" t="s">
        <v>18570</v>
      </c>
      <c r="C68" t="s">
        <v>18460</v>
      </c>
      <c r="D68">
        <v>403.42</v>
      </c>
    </row>
    <row r="69" spans="1:4" ht="12.75" customHeight="1" x14ac:dyDescent="0.2">
      <c r="A69" t="s">
        <v>18571</v>
      </c>
      <c r="B69" t="s">
        <v>18572</v>
      </c>
      <c r="C69" t="s">
        <v>18460</v>
      </c>
      <c r="D69">
        <v>403.42</v>
      </c>
    </row>
    <row r="70" spans="1:4" ht="12.75" customHeight="1" x14ac:dyDescent="0.2">
      <c r="A70" t="s">
        <v>18573</v>
      </c>
      <c r="B70" t="s">
        <v>18574</v>
      </c>
      <c r="C70" t="s">
        <v>18460</v>
      </c>
      <c r="D70">
        <v>403.42</v>
      </c>
    </row>
    <row r="71" spans="1:4" s="56" customFormat="1" ht="12.75" customHeight="1" x14ac:dyDescent="0.2">
      <c r="A71" s="56" t="s">
        <v>18575</v>
      </c>
      <c r="B71" s="56" t="s">
        <v>18486</v>
      </c>
      <c r="C71" s="56" t="s">
        <v>105</v>
      </c>
      <c r="D71" s="57">
        <v>82.47</v>
      </c>
    </row>
    <row r="72" spans="1:4" ht="12.75" customHeight="1" x14ac:dyDescent="0.2">
      <c r="A72" t="s">
        <v>18576</v>
      </c>
      <c r="B72" t="s">
        <v>18488</v>
      </c>
      <c r="C72" t="s">
        <v>105</v>
      </c>
      <c r="D72">
        <v>76.11</v>
      </c>
    </row>
    <row r="73" spans="1:4" ht="12.75" customHeight="1" x14ac:dyDescent="0.2">
      <c r="A73" t="s">
        <v>18577</v>
      </c>
      <c r="B73" t="s">
        <v>18578</v>
      </c>
      <c r="C73" t="s">
        <v>17</v>
      </c>
      <c r="D73">
        <v>106.9</v>
      </c>
    </row>
    <row r="74" spans="1:4" ht="12.75" customHeight="1" x14ac:dyDescent="0.2">
      <c r="A74" t="s">
        <v>18579</v>
      </c>
      <c r="B74" t="s">
        <v>18580</v>
      </c>
      <c r="C74" t="s">
        <v>17</v>
      </c>
      <c r="D74">
        <v>55.33</v>
      </c>
    </row>
    <row r="75" spans="1:4" s="56" customFormat="1" ht="12.75" customHeight="1" x14ac:dyDescent="0.2">
      <c r="A75" s="56" t="s">
        <v>18581</v>
      </c>
      <c r="B75" s="56" t="s">
        <v>18492</v>
      </c>
      <c r="C75" s="56" t="s">
        <v>17</v>
      </c>
      <c r="D75" s="57">
        <v>8.24</v>
      </c>
    </row>
    <row r="76" spans="1:4" s="56" customFormat="1" ht="12.75" customHeight="1" x14ac:dyDescent="0.2">
      <c r="A76" s="56" t="s">
        <v>18582</v>
      </c>
      <c r="B76" s="56" t="s">
        <v>18498</v>
      </c>
      <c r="C76" s="56" t="s">
        <v>17</v>
      </c>
      <c r="D76" s="57">
        <v>9.59</v>
      </c>
    </row>
    <row r="77" spans="1:4" s="58" customFormat="1" ht="12.75" customHeight="1" x14ac:dyDescent="0.2">
      <c r="A77" s="58" t="s">
        <v>18583</v>
      </c>
      <c r="B77" s="58" t="s">
        <v>18500</v>
      </c>
      <c r="C77" s="58" t="s">
        <v>17</v>
      </c>
      <c r="D77" s="59">
        <v>31.53</v>
      </c>
    </row>
    <row r="78" spans="1:4" s="56" customFormat="1" ht="12.75" customHeight="1" x14ac:dyDescent="0.2">
      <c r="A78" s="56" t="s">
        <v>18584</v>
      </c>
      <c r="B78" s="56" t="s">
        <v>18494</v>
      </c>
      <c r="C78" s="56" t="s">
        <v>105</v>
      </c>
      <c r="D78" s="57">
        <v>61.85</v>
      </c>
    </row>
    <row r="79" spans="1:4" ht="12.75" customHeight="1" x14ac:dyDescent="0.2">
      <c r="A79" t="s">
        <v>18585</v>
      </c>
      <c r="B79" t="s">
        <v>18586</v>
      </c>
      <c r="C79" t="s">
        <v>105</v>
      </c>
      <c r="D79">
        <v>160.57</v>
      </c>
    </row>
    <row r="80" spans="1:4" ht="12.75" customHeight="1" x14ac:dyDescent="0.2">
      <c r="A80" t="s">
        <v>18587</v>
      </c>
      <c r="B80" t="s">
        <v>18588</v>
      </c>
      <c r="C80" t="s">
        <v>18460</v>
      </c>
      <c r="D80">
        <v>403.42</v>
      </c>
    </row>
    <row r="81" spans="1:4" ht="12.75" customHeight="1" x14ac:dyDescent="0.2">
      <c r="A81" t="s">
        <v>18589</v>
      </c>
      <c r="B81" t="s">
        <v>18590</v>
      </c>
      <c r="C81" t="s">
        <v>105</v>
      </c>
      <c r="D81">
        <v>373.54</v>
      </c>
    </row>
    <row r="82" spans="1:4" ht="12.75" customHeight="1" x14ac:dyDescent="0.2">
      <c r="A82" t="s">
        <v>18591</v>
      </c>
      <c r="B82" t="s">
        <v>18592</v>
      </c>
      <c r="C82" t="s">
        <v>26</v>
      </c>
      <c r="D82">
        <v>28.22</v>
      </c>
    </row>
    <row r="83" spans="1:4" ht="12.75" customHeight="1" x14ac:dyDescent="0.2">
      <c r="A83" t="s">
        <v>18593</v>
      </c>
      <c r="B83" t="s">
        <v>18594</v>
      </c>
      <c r="C83" t="s">
        <v>26</v>
      </c>
      <c r="D83">
        <v>32.01</v>
      </c>
    </row>
    <row r="84" spans="1:4" ht="12.75" customHeight="1" x14ac:dyDescent="0.2">
      <c r="A84" t="s">
        <v>18595</v>
      </c>
      <c r="B84" t="s">
        <v>18596</v>
      </c>
      <c r="C84" t="s">
        <v>105</v>
      </c>
      <c r="D84">
        <v>430.61</v>
      </c>
    </row>
    <row r="85" spans="1:4" ht="12.75" customHeight="1" x14ac:dyDescent="0.2">
      <c r="A85" t="s">
        <v>18597</v>
      </c>
      <c r="B85" t="s">
        <v>18598</v>
      </c>
      <c r="C85" t="s">
        <v>284</v>
      </c>
      <c r="D85">
        <v>8.74</v>
      </c>
    </row>
    <row r="86" spans="1:4" ht="12.75" customHeight="1" x14ac:dyDescent="0.2">
      <c r="A86" t="s">
        <v>18599</v>
      </c>
      <c r="B86" t="s">
        <v>18600</v>
      </c>
      <c r="C86" t="s">
        <v>26</v>
      </c>
      <c r="D86">
        <v>42.78</v>
      </c>
    </row>
    <row r="87" spans="1:4" s="50" customFormat="1" ht="12.75" customHeight="1" x14ac:dyDescent="0.2">
      <c r="A87" s="50" t="s">
        <v>18601</v>
      </c>
      <c r="B87" s="50" t="s">
        <v>18602</v>
      </c>
      <c r="C87" s="50" t="s">
        <v>26</v>
      </c>
      <c r="D87" s="60">
        <v>89.21</v>
      </c>
    </row>
    <row r="88" spans="1:4" ht="12.75" customHeight="1" x14ac:dyDescent="0.2">
      <c r="A88" t="s">
        <v>18603</v>
      </c>
      <c r="B88" t="s">
        <v>18604</v>
      </c>
      <c r="C88" t="s">
        <v>26</v>
      </c>
      <c r="D88">
        <v>92.16</v>
      </c>
    </row>
    <row r="89" spans="1:4" ht="12.75" customHeight="1" x14ac:dyDescent="0.2">
      <c r="A89" t="s">
        <v>18605</v>
      </c>
      <c r="B89" t="s">
        <v>18606</v>
      </c>
      <c r="C89" t="s">
        <v>26</v>
      </c>
      <c r="D89">
        <v>62.69</v>
      </c>
    </row>
    <row r="90" spans="1:4" ht="12.75" customHeight="1" x14ac:dyDescent="0.2">
      <c r="A90" t="s">
        <v>18607</v>
      </c>
      <c r="B90" t="s">
        <v>18608</v>
      </c>
      <c r="C90" t="s">
        <v>26</v>
      </c>
      <c r="D90">
        <v>79.62</v>
      </c>
    </row>
    <row r="91" spans="1:4" ht="12.75" customHeight="1" x14ac:dyDescent="0.2">
      <c r="A91" t="s">
        <v>18609</v>
      </c>
      <c r="B91" t="s">
        <v>18610</v>
      </c>
      <c r="C91" t="s">
        <v>26</v>
      </c>
      <c r="D91">
        <v>99.39</v>
      </c>
    </row>
    <row r="92" spans="1:4" ht="12.75" customHeight="1" x14ac:dyDescent="0.2">
      <c r="A92" t="s">
        <v>18611</v>
      </c>
      <c r="B92" t="s">
        <v>18612</v>
      </c>
      <c r="C92" t="s">
        <v>26</v>
      </c>
      <c r="D92">
        <v>141.57</v>
      </c>
    </row>
    <row r="93" spans="1:4" ht="12.75" customHeight="1" x14ac:dyDescent="0.2">
      <c r="A93" t="s">
        <v>18613</v>
      </c>
      <c r="B93" t="s">
        <v>18614</v>
      </c>
      <c r="C93" t="s">
        <v>26</v>
      </c>
      <c r="D93">
        <v>43.42</v>
      </c>
    </row>
    <row r="94" spans="1:4" ht="12.75" customHeight="1" x14ac:dyDescent="0.2">
      <c r="A94" t="s">
        <v>18615</v>
      </c>
      <c r="B94" t="s">
        <v>18616</v>
      </c>
      <c r="C94" t="s">
        <v>26</v>
      </c>
      <c r="D94">
        <v>71</v>
      </c>
    </row>
    <row r="95" spans="1:4" ht="12.75" customHeight="1" x14ac:dyDescent="0.2">
      <c r="A95" t="s">
        <v>18617</v>
      </c>
      <c r="B95" t="s">
        <v>18618</v>
      </c>
      <c r="C95" t="s">
        <v>26</v>
      </c>
      <c r="D95">
        <v>87.61</v>
      </c>
    </row>
    <row r="96" spans="1:4" ht="12.75" customHeight="1" x14ac:dyDescent="0.2">
      <c r="A96" t="s">
        <v>18619</v>
      </c>
      <c r="B96" t="s">
        <v>18620</v>
      </c>
      <c r="C96" t="s">
        <v>26</v>
      </c>
      <c r="D96">
        <v>107.31</v>
      </c>
    </row>
    <row r="97" spans="1:4" ht="12.75" customHeight="1" x14ac:dyDescent="0.2">
      <c r="A97" t="s">
        <v>18621</v>
      </c>
      <c r="B97" t="s">
        <v>18622</v>
      </c>
      <c r="C97" t="s">
        <v>26</v>
      </c>
      <c r="D97">
        <v>147.07</v>
      </c>
    </row>
    <row r="98" spans="1:4" ht="12.75" customHeight="1" x14ac:dyDescent="0.2">
      <c r="A98" t="s">
        <v>18623</v>
      </c>
      <c r="B98" t="s">
        <v>18624</v>
      </c>
      <c r="C98" t="s">
        <v>26</v>
      </c>
      <c r="D98">
        <v>195.29</v>
      </c>
    </row>
    <row r="99" spans="1:4" ht="12.75" customHeight="1" x14ac:dyDescent="0.2">
      <c r="A99" t="s">
        <v>18625</v>
      </c>
      <c r="B99" t="s">
        <v>18626</v>
      </c>
      <c r="C99" t="s">
        <v>26</v>
      </c>
      <c r="D99">
        <v>246.96</v>
      </c>
    </row>
    <row r="100" spans="1:4" ht="12.75" customHeight="1" x14ac:dyDescent="0.2">
      <c r="A100" t="s">
        <v>18627</v>
      </c>
      <c r="B100" t="s">
        <v>18628</v>
      </c>
      <c r="C100" t="s">
        <v>26</v>
      </c>
      <c r="D100">
        <v>305.88</v>
      </c>
    </row>
    <row r="101" spans="1:4" ht="12.75" customHeight="1" x14ac:dyDescent="0.2">
      <c r="A101" t="s">
        <v>18629</v>
      </c>
      <c r="B101" t="s">
        <v>18630</v>
      </c>
      <c r="C101" t="s">
        <v>26</v>
      </c>
      <c r="D101">
        <v>384.58</v>
      </c>
    </row>
    <row r="102" spans="1:4" s="56" customFormat="1" ht="12.75" customHeight="1" x14ac:dyDescent="0.2">
      <c r="A102" s="56" t="s">
        <v>18631</v>
      </c>
      <c r="B102" s="56" t="s">
        <v>18632</v>
      </c>
      <c r="C102" s="56" t="s">
        <v>105</v>
      </c>
      <c r="D102" s="57">
        <v>76.290000000000006</v>
      </c>
    </row>
    <row r="103" spans="1:4" ht="12.75" customHeight="1" x14ac:dyDescent="0.2">
      <c r="A103" t="s">
        <v>18633</v>
      </c>
      <c r="B103" t="s">
        <v>18634</v>
      </c>
      <c r="C103" t="s">
        <v>19</v>
      </c>
      <c r="D103">
        <v>1769.68</v>
      </c>
    </row>
    <row r="104" spans="1:4" ht="12.75" customHeight="1" x14ac:dyDescent="0.2">
      <c r="A104" t="s">
        <v>18635</v>
      </c>
      <c r="B104" t="s">
        <v>18636</v>
      </c>
      <c r="C104" t="s">
        <v>19</v>
      </c>
      <c r="D104">
        <v>3682.57</v>
      </c>
    </row>
    <row r="105" spans="1:4" ht="12.75" customHeight="1" x14ac:dyDescent="0.2">
      <c r="A105" t="s">
        <v>18637</v>
      </c>
      <c r="B105" t="s">
        <v>18638</v>
      </c>
      <c r="C105" t="s">
        <v>19</v>
      </c>
      <c r="D105">
        <v>18475.919999999998</v>
      </c>
    </row>
    <row r="106" spans="1:4" ht="12.75" customHeight="1" x14ac:dyDescent="0.2">
      <c r="A106" t="s">
        <v>18639</v>
      </c>
      <c r="B106" t="s">
        <v>18640</v>
      </c>
      <c r="C106" t="s">
        <v>19</v>
      </c>
      <c r="D106">
        <v>32575.31</v>
      </c>
    </row>
    <row r="107" spans="1:4" ht="12.75" customHeight="1" x14ac:dyDescent="0.2">
      <c r="A107" t="s">
        <v>18641</v>
      </c>
      <c r="B107" t="s">
        <v>18642</v>
      </c>
      <c r="C107" t="s">
        <v>19</v>
      </c>
      <c r="D107">
        <v>325.62</v>
      </c>
    </row>
    <row r="108" spans="1:4" s="56" customFormat="1" ht="12.75" customHeight="1" x14ac:dyDescent="0.2">
      <c r="A108" s="56" t="s">
        <v>18643</v>
      </c>
      <c r="B108" s="56" t="s">
        <v>18644</v>
      </c>
      <c r="C108" s="56" t="s">
        <v>19</v>
      </c>
      <c r="D108" s="57">
        <v>7011</v>
      </c>
    </row>
    <row r="109" spans="1:4" ht="12.75" customHeight="1" x14ac:dyDescent="0.2">
      <c r="A109" t="s">
        <v>18645</v>
      </c>
      <c r="B109" t="s">
        <v>18646</v>
      </c>
      <c r="C109" t="s">
        <v>19</v>
      </c>
      <c r="D109">
        <v>2020.94</v>
      </c>
    </row>
    <row r="110" spans="1:4" ht="12.75" customHeight="1" x14ac:dyDescent="0.2">
      <c r="A110" t="s">
        <v>18647</v>
      </c>
      <c r="B110" t="s">
        <v>18648</v>
      </c>
      <c r="C110" t="s">
        <v>18460</v>
      </c>
      <c r="D110">
        <v>403.42</v>
      </c>
    </row>
    <row r="111" spans="1:4" ht="12.75" customHeight="1" x14ac:dyDescent="0.2">
      <c r="A111" t="s">
        <v>18649</v>
      </c>
      <c r="B111" t="s">
        <v>18650</v>
      </c>
      <c r="C111" t="s">
        <v>26</v>
      </c>
      <c r="D111">
        <v>36.28</v>
      </c>
    </row>
    <row r="112" spans="1:4" ht="12.75" customHeight="1" x14ac:dyDescent="0.2">
      <c r="A112" t="s">
        <v>18651</v>
      </c>
      <c r="B112" t="s">
        <v>18652</v>
      </c>
      <c r="C112" t="s">
        <v>26</v>
      </c>
      <c r="D112">
        <v>46.58</v>
      </c>
    </row>
    <row r="113" spans="1:4" ht="12.75" customHeight="1" x14ac:dyDescent="0.2">
      <c r="A113" t="s">
        <v>18653</v>
      </c>
      <c r="B113" t="s">
        <v>18654</v>
      </c>
      <c r="C113" t="s">
        <v>26</v>
      </c>
      <c r="D113">
        <v>59.01</v>
      </c>
    </row>
    <row r="114" spans="1:4" ht="12.75" customHeight="1" x14ac:dyDescent="0.2">
      <c r="A114" t="s">
        <v>18655</v>
      </c>
      <c r="B114" t="s">
        <v>18656</v>
      </c>
      <c r="C114" t="s">
        <v>26</v>
      </c>
      <c r="D114">
        <v>72.66</v>
      </c>
    </row>
    <row r="115" spans="1:4" ht="12.75" customHeight="1" x14ac:dyDescent="0.2">
      <c r="A115" t="s">
        <v>18657</v>
      </c>
      <c r="B115" t="s">
        <v>18658</v>
      </c>
      <c r="C115" t="s">
        <v>26</v>
      </c>
      <c r="D115">
        <v>104.65</v>
      </c>
    </row>
    <row r="116" spans="1:4" ht="12.75" customHeight="1" x14ac:dyDescent="0.2">
      <c r="A116" t="s">
        <v>18659</v>
      </c>
      <c r="B116" t="s">
        <v>18660</v>
      </c>
      <c r="C116" t="s">
        <v>26</v>
      </c>
      <c r="D116">
        <v>141.5</v>
      </c>
    </row>
    <row r="117" spans="1:4" ht="12.75" customHeight="1" x14ac:dyDescent="0.2">
      <c r="A117" t="s">
        <v>18661</v>
      </c>
      <c r="B117" t="s">
        <v>18662</v>
      </c>
      <c r="C117" t="s">
        <v>26</v>
      </c>
      <c r="D117">
        <v>187.95</v>
      </c>
    </row>
    <row r="118" spans="1:4" s="56" customFormat="1" ht="12.75" customHeight="1" x14ac:dyDescent="0.2">
      <c r="A118" s="56" t="s">
        <v>18663</v>
      </c>
      <c r="B118" s="61" t="s">
        <v>18664</v>
      </c>
      <c r="C118" s="56" t="s">
        <v>26</v>
      </c>
      <c r="D118" s="57">
        <v>126.86</v>
      </c>
    </row>
    <row r="119" spans="1:4" ht="12.75" customHeight="1" x14ac:dyDescent="0.2">
      <c r="A119" t="s">
        <v>18665</v>
      </c>
      <c r="B119" t="s">
        <v>18666</v>
      </c>
      <c r="C119" t="s">
        <v>26</v>
      </c>
      <c r="D119">
        <v>134.01</v>
      </c>
    </row>
    <row r="120" spans="1:4" ht="12.75" customHeight="1" x14ac:dyDescent="0.2">
      <c r="A120" t="s">
        <v>18667</v>
      </c>
      <c r="B120" t="s">
        <v>18668</v>
      </c>
      <c r="C120" t="s">
        <v>26</v>
      </c>
      <c r="D120">
        <v>145.65</v>
      </c>
    </row>
    <row r="121" spans="1:4" ht="12.75" customHeight="1" x14ac:dyDescent="0.2">
      <c r="A121" t="s">
        <v>18669</v>
      </c>
      <c r="B121" t="s">
        <v>18670</v>
      </c>
      <c r="C121" t="s">
        <v>26</v>
      </c>
      <c r="D121">
        <v>206.74</v>
      </c>
    </row>
    <row r="122" spans="1:4" ht="12.75" customHeight="1" x14ac:dyDescent="0.2">
      <c r="A122" t="s">
        <v>18671</v>
      </c>
      <c r="B122" t="s">
        <v>18672</v>
      </c>
      <c r="C122" t="s">
        <v>26</v>
      </c>
      <c r="D122">
        <v>267.2</v>
      </c>
    </row>
    <row r="123" spans="1:4" ht="12.75" customHeight="1" x14ac:dyDescent="0.2">
      <c r="A123" t="s">
        <v>18673</v>
      </c>
      <c r="B123" t="s">
        <v>18674</v>
      </c>
      <c r="C123" t="s">
        <v>26</v>
      </c>
      <c r="D123">
        <v>214.94</v>
      </c>
    </row>
    <row r="124" spans="1:4" ht="12.75" customHeight="1" x14ac:dyDescent="0.2">
      <c r="A124" t="s">
        <v>18675</v>
      </c>
      <c r="B124" t="s">
        <v>18676</v>
      </c>
      <c r="C124" t="s">
        <v>26</v>
      </c>
      <c r="D124">
        <v>229.71</v>
      </c>
    </row>
    <row r="125" spans="1:4" ht="12.75" customHeight="1" x14ac:dyDescent="0.2">
      <c r="A125" t="s">
        <v>18677</v>
      </c>
      <c r="B125" t="s">
        <v>18678</v>
      </c>
      <c r="C125" t="s">
        <v>26</v>
      </c>
      <c r="D125">
        <v>257.72000000000003</v>
      </c>
    </row>
    <row r="126" spans="1:4" ht="12.75" customHeight="1" x14ac:dyDescent="0.2">
      <c r="A126" t="s">
        <v>18679</v>
      </c>
      <c r="B126" t="s">
        <v>18680</v>
      </c>
      <c r="C126" t="s">
        <v>26</v>
      </c>
      <c r="D126">
        <v>295.60000000000002</v>
      </c>
    </row>
    <row r="127" spans="1:4" ht="12.75" customHeight="1" x14ac:dyDescent="0.2">
      <c r="A127" t="s">
        <v>18681</v>
      </c>
      <c r="B127" t="s">
        <v>18682</v>
      </c>
      <c r="C127" t="s">
        <v>26</v>
      </c>
      <c r="D127">
        <v>345.12</v>
      </c>
    </row>
    <row r="128" spans="1:4" ht="12.75" customHeight="1" x14ac:dyDescent="0.2">
      <c r="A128" t="s">
        <v>18683</v>
      </c>
      <c r="B128" t="s">
        <v>18684</v>
      </c>
      <c r="C128" t="s">
        <v>26</v>
      </c>
      <c r="D128">
        <v>496.48</v>
      </c>
    </row>
    <row r="129" spans="1:4" s="56" customFormat="1" ht="12.75" customHeight="1" x14ac:dyDescent="0.2">
      <c r="A129" s="56" t="s">
        <v>18685</v>
      </c>
      <c r="B129" s="56" t="s">
        <v>18686</v>
      </c>
      <c r="C129" s="56" t="s">
        <v>17</v>
      </c>
      <c r="D129" s="57">
        <v>100.92</v>
      </c>
    </row>
    <row r="130" spans="1:4" ht="12.75" customHeight="1" x14ac:dyDescent="0.2">
      <c r="A130" t="s">
        <v>18687</v>
      </c>
      <c r="B130" t="s">
        <v>18688</v>
      </c>
      <c r="C130" t="s">
        <v>18460</v>
      </c>
      <c r="D130">
        <v>403.42</v>
      </c>
    </row>
    <row r="131" spans="1:4" s="56" customFormat="1" ht="12.75" customHeight="1" x14ac:dyDescent="0.2">
      <c r="A131" s="56" t="s">
        <v>18689</v>
      </c>
      <c r="B131" s="56" t="s">
        <v>18690</v>
      </c>
      <c r="C131" s="56" t="s">
        <v>284</v>
      </c>
      <c r="D131" s="57">
        <v>16.11</v>
      </c>
    </row>
    <row r="132" spans="1:4" s="56" customFormat="1" ht="12.75" customHeight="1" x14ac:dyDescent="0.2">
      <c r="A132" s="56" t="s">
        <v>18691</v>
      </c>
      <c r="B132" s="56" t="s">
        <v>18692</v>
      </c>
      <c r="C132" s="56" t="s">
        <v>284</v>
      </c>
      <c r="D132" s="57">
        <v>18.579999999999998</v>
      </c>
    </row>
    <row r="133" spans="1:4" ht="12.75" customHeight="1" x14ac:dyDescent="0.2">
      <c r="A133" t="s">
        <v>18693</v>
      </c>
      <c r="B133" t="s">
        <v>18694</v>
      </c>
      <c r="C133" t="s">
        <v>284</v>
      </c>
      <c r="D133">
        <v>7.2</v>
      </c>
    </row>
    <row r="134" spans="1:4" ht="12.75" customHeight="1" x14ac:dyDescent="0.2">
      <c r="A134" t="s">
        <v>18695</v>
      </c>
      <c r="B134" t="s">
        <v>18696</v>
      </c>
      <c r="C134" t="s">
        <v>18460</v>
      </c>
      <c r="D134">
        <v>403.42</v>
      </c>
    </row>
    <row r="135" spans="1:4" ht="12.75" customHeight="1" x14ac:dyDescent="0.2">
      <c r="A135" t="s">
        <v>18697</v>
      </c>
      <c r="B135" t="s">
        <v>18698</v>
      </c>
      <c r="C135" t="s">
        <v>105</v>
      </c>
      <c r="D135">
        <v>389.87</v>
      </c>
    </row>
    <row r="136" spans="1:4" s="56" customFormat="1" ht="12.75" customHeight="1" x14ac:dyDescent="0.2">
      <c r="A136" s="56" t="s">
        <v>18699</v>
      </c>
      <c r="B136" s="56" t="s">
        <v>18700</v>
      </c>
      <c r="C136" s="56" t="s">
        <v>105</v>
      </c>
      <c r="D136" s="57">
        <v>537.53</v>
      </c>
    </row>
    <row r="137" spans="1:4" ht="12.75" customHeight="1" x14ac:dyDescent="0.2">
      <c r="A137" t="s">
        <v>18701</v>
      </c>
      <c r="B137" t="s">
        <v>18702</v>
      </c>
      <c r="C137" t="s">
        <v>105</v>
      </c>
      <c r="D137">
        <v>420.26</v>
      </c>
    </row>
    <row r="138" spans="1:4" ht="12.75" customHeight="1" x14ac:dyDescent="0.2">
      <c r="A138" t="s">
        <v>18703</v>
      </c>
      <c r="B138" t="s">
        <v>18704</v>
      </c>
      <c r="C138" t="s">
        <v>105</v>
      </c>
      <c r="D138">
        <v>413.17</v>
      </c>
    </row>
    <row r="139" spans="1:4" ht="12.75" customHeight="1" x14ac:dyDescent="0.2">
      <c r="A139" t="s">
        <v>18705</v>
      </c>
      <c r="B139" t="s">
        <v>18706</v>
      </c>
      <c r="C139" t="s">
        <v>105</v>
      </c>
      <c r="D139">
        <v>425.35</v>
      </c>
    </row>
    <row r="140" spans="1:4" ht="12.75" customHeight="1" x14ac:dyDescent="0.2">
      <c r="A140" t="s">
        <v>18707</v>
      </c>
      <c r="B140" t="s">
        <v>18708</v>
      </c>
      <c r="C140" t="s">
        <v>105</v>
      </c>
      <c r="D140">
        <v>439.81</v>
      </c>
    </row>
    <row r="141" spans="1:4" ht="12.75" customHeight="1" x14ac:dyDescent="0.2">
      <c r="A141" t="s">
        <v>18709</v>
      </c>
      <c r="B141" t="s">
        <v>18710</v>
      </c>
      <c r="C141" t="s">
        <v>105</v>
      </c>
      <c r="D141">
        <v>434.38</v>
      </c>
    </row>
    <row r="142" spans="1:4" ht="12.75" customHeight="1" x14ac:dyDescent="0.2">
      <c r="A142" t="s">
        <v>18711</v>
      </c>
      <c r="B142" t="s">
        <v>18712</v>
      </c>
      <c r="C142" t="s">
        <v>105</v>
      </c>
      <c r="D142">
        <v>4260.49</v>
      </c>
    </row>
    <row r="143" spans="1:4" ht="12.75" customHeight="1" x14ac:dyDescent="0.2">
      <c r="A143" t="s">
        <v>18713</v>
      </c>
      <c r="B143" t="s">
        <v>18714</v>
      </c>
      <c r="C143" t="s">
        <v>18460</v>
      </c>
      <c r="D143">
        <v>403.42</v>
      </c>
    </row>
    <row r="144" spans="1:4" ht="12.75" customHeight="1" x14ac:dyDescent="0.2">
      <c r="A144" t="s">
        <v>18715</v>
      </c>
      <c r="B144" t="s">
        <v>18716</v>
      </c>
      <c r="C144" t="s">
        <v>17</v>
      </c>
      <c r="D144">
        <v>94.74</v>
      </c>
    </row>
    <row r="145" spans="1:4" s="56" customFormat="1" ht="12.75" customHeight="1" x14ac:dyDescent="0.2">
      <c r="A145" s="56" t="s">
        <v>18717</v>
      </c>
      <c r="B145" s="56" t="s">
        <v>18718</v>
      </c>
      <c r="C145" s="56" t="s">
        <v>17</v>
      </c>
      <c r="D145" s="57">
        <v>235.18</v>
      </c>
    </row>
    <row r="146" spans="1:4" ht="12.75" customHeight="1" x14ac:dyDescent="0.2">
      <c r="A146" t="s">
        <v>18719</v>
      </c>
      <c r="B146" t="s">
        <v>18720</v>
      </c>
      <c r="C146" t="s">
        <v>17</v>
      </c>
      <c r="D146">
        <v>69.81</v>
      </c>
    </row>
    <row r="147" spans="1:4" ht="12.75" customHeight="1" x14ac:dyDescent="0.2">
      <c r="A147" t="s">
        <v>18721</v>
      </c>
      <c r="B147" t="s">
        <v>18722</v>
      </c>
      <c r="C147" t="s">
        <v>17</v>
      </c>
      <c r="D147">
        <v>73.3</v>
      </c>
    </row>
    <row r="148" spans="1:4" ht="12.75" customHeight="1" x14ac:dyDescent="0.2">
      <c r="A148" t="s">
        <v>18723</v>
      </c>
      <c r="B148" t="s">
        <v>18724</v>
      </c>
      <c r="C148" t="s">
        <v>18460</v>
      </c>
      <c r="D148">
        <v>403.42</v>
      </c>
    </row>
    <row r="149" spans="1:4" s="56" customFormat="1" ht="12.75" customHeight="1" x14ac:dyDescent="0.2">
      <c r="A149" s="56" t="s">
        <v>18725</v>
      </c>
      <c r="B149" s="56" t="s">
        <v>18726</v>
      </c>
      <c r="C149" s="56" t="s">
        <v>17</v>
      </c>
      <c r="D149" s="57">
        <v>62.2</v>
      </c>
    </row>
    <row r="150" spans="1:4" ht="12.75" customHeight="1" x14ac:dyDescent="0.2">
      <c r="A150" t="s">
        <v>18727</v>
      </c>
      <c r="B150" t="s">
        <v>18728</v>
      </c>
      <c r="C150" t="s">
        <v>17</v>
      </c>
      <c r="D150">
        <v>60.21</v>
      </c>
    </row>
    <row r="151" spans="1:4" ht="12.75" customHeight="1" x14ac:dyDescent="0.2">
      <c r="A151" t="s">
        <v>18729</v>
      </c>
      <c r="B151" t="s">
        <v>18730</v>
      </c>
      <c r="C151" t="s">
        <v>17</v>
      </c>
      <c r="D151">
        <v>10.72</v>
      </c>
    </row>
    <row r="152" spans="1:4" ht="12.75" customHeight="1" x14ac:dyDescent="0.2">
      <c r="A152" t="s">
        <v>18731</v>
      </c>
      <c r="B152" t="s">
        <v>18732</v>
      </c>
      <c r="C152" t="s">
        <v>18460</v>
      </c>
      <c r="D152">
        <v>403.42</v>
      </c>
    </row>
    <row r="153" spans="1:4" s="50" customFormat="1" ht="12.75" customHeight="1" x14ac:dyDescent="0.2">
      <c r="A153" s="50" t="s">
        <v>18733</v>
      </c>
      <c r="B153" s="50" t="s">
        <v>18734</v>
      </c>
      <c r="C153" s="50" t="s">
        <v>105</v>
      </c>
      <c r="D153" s="52">
        <v>226.81</v>
      </c>
    </row>
    <row r="154" spans="1:4" ht="12.75" customHeight="1" x14ac:dyDescent="0.2">
      <c r="A154" t="s">
        <v>18735</v>
      </c>
      <c r="B154" t="s">
        <v>18736</v>
      </c>
      <c r="C154" t="s">
        <v>105</v>
      </c>
      <c r="D154">
        <v>219.88</v>
      </c>
    </row>
    <row r="155" spans="1:4" ht="12.75" customHeight="1" x14ac:dyDescent="0.2">
      <c r="A155" t="s">
        <v>18737</v>
      </c>
      <c r="B155" t="s">
        <v>18738</v>
      </c>
      <c r="C155" t="s">
        <v>105</v>
      </c>
      <c r="D155">
        <v>101.48</v>
      </c>
    </row>
    <row r="156" spans="1:4" ht="12.75" customHeight="1" x14ac:dyDescent="0.2">
      <c r="A156" t="s">
        <v>18739</v>
      </c>
      <c r="B156" t="s">
        <v>18568</v>
      </c>
      <c r="C156" t="s">
        <v>18460</v>
      </c>
      <c r="D156">
        <v>403.42</v>
      </c>
    </row>
    <row r="157" spans="1:4" ht="12.75" customHeight="1" x14ac:dyDescent="0.2">
      <c r="A157" t="s">
        <v>18740</v>
      </c>
      <c r="B157" t="s">
        <v>18570</v>
      </c>
      <c r="C157" t="s">
        <v>18460</v>
      </c>
      <c r="D157">
        <v>403.42</v>
      </c>
    </row>
    <row r="158" spans="1:4" ht="12.75" customHeight="1" x14ac:dyDescent="0.2">
      <c r="A158" t="s">
        <v>18741</v>
      </c>
      <c r="B158" t="s">
        <v>18572</v>
      </c>
      <c r="C158" t="s">
        <v>18460</v>
      </c>
      <c r="D158">
        <v>403.42</v>
      </c>
    </row>
    <row r="159" spans="1:4" ht="12.75" customHeight="1" x14ac:dyDescent="0.2">
      <c r="A159" t="s">
        <v>18742</v>
      </c>
      <c r="B159" t="s">
        <v>18743</v>
      </c>
      <c r="C159" t="s">
        <v>18460</v>
      </c>
      <c r="D159">
        <v>403.42</v>
      </c>
    </row>
    <row r="160" spans="1:4" ht="12.75" customHeight="1" x14ac:dyDescent="0.2">
      <c r="A160" t="s">
        <v>18744</v>
      </c>
      <c r="B160" t="s">
        <v>18745</v>
      </c>
      <c r="C160" t="s">
        <v>17</v>
      </c>
      <c r="D160">
        <v>93.42</v>
      </c>
    </row>
    <row r="161" spans="1:4" s="56" customFormat="1" ht="12.75" customHeight="1" x14ac:dyDescent="0.2">
      <c r="A161" s="56" t="s">
        <v>18746</v>
      </c>
      <c r="B161" s="56" t="s">
        <v>18747</v>
      </c>
      <c r="C161" s="56" t="s">
        <v>17</v>
      </c>
      <c r="D161" s="57">
        <v>175.08</v>
      </c>
    </row>
    <row r="162" spans="1:4" ht="12.75" customHeight="1" x14ac:dyDescent="0.2">
      <c r="A162" t="s">
        <v>18748</v>
      </c>
      <c r="B162" t="s">
        <v>18749</v>
      </c>
      <c r="C162" t="s">
        <v>17</v>
      </c>
      <c r="D162">
        <v>149.24</v>
      </c>
    </row>
    <row r="163" spans="1:4" ht="12.75" customHeight="1" x14ac:dyDescent="0.2">
      <c r="A163" t="s">
        <v>18750</v>
      </c>
      <c r="B163" t="s">
        <v>18751</v>
      </c>
      <c r="C163" t="s">
        <v>105</v>
      </c>
      <c r="D163">
        <v>32.69</v>
      </c>
    </row>
    <row r="164" spans="1:4" ht="12.75" customHeight="1" x14ac:dyDescent="0.2">
      <c r="A164" t="s">
        <v>18752</v>
      </c>
      <c r="B164" t="s">
        <v>18753</v>
      </c>
      <c r="C164" t="s">
        <v>26</v>
      </c>
      <c r="D164">
        <v>55.6</v>
      </c>
    </row>
    <row r="165" spans="1:4" ht="12.75" customHeight="1" x14ac:dyDescent="0.2">
      <c r="A165" t="s">
        <v>18754</v>
      </c>
      <c r="B165" t="s">
        <v>18755</v>
      </c>
      <c r="C165" t="s">
        <v>26</v>
      </c>
      <c r="D165">
        <v>69.66</v>
      </c>
    </row>
    <row r="166" spans="1:4" ht="12.75" customHeight="1" x14ac:dyDescent="0.2">
      <c r="A166" t="s">
        <v>18756</v>
      </c>
      <c r="B166" t="s">
        <v>18757</v>
      </c>
      <c r="C166" t="s">
        <v>26</v>
      </c>
      <c r="D166">
        <v>84.73</v>
      </c>
    </row>
    <row r="167" spans="1:4" ht="12.75" customHeight="1" x14ac:dyDescent="0.2">
      <c r="A167" t="s">
        <v>18758</v>
      </c>
      <c r="B167" t="s">
        <v>18759</v>
      </c>
      <c r="C167" t="s">
        <v>26</v>
      </c>
      <c r="D167">
        <v>103.63</v>
      </c>
    </row>
    <row r="168" spans="1:4" ht="12.75" customHeight="1" x14ac:dyDescent="0.2">
      <c r="A168" t="s">
        <v>18760</v>
      </c>
      <c r="B168" t="s">
        <v>18761</v>
      </c>
      <c r="C168" t="s">
        <v>26</v>
      </c>
      <c r="D168">
        <v>119.99</v>
      </c>
    </row>
    <row r="169" spans="1:4" ht="12.75" customHeight="1" x14ac:dyDescent="0.2">
      <c r="A169" t="s">
        <v>18762</v>
      </c>
      <c r="B169" t="s">
        <v>18763</v>
      </c>
      <c r="C169" t="s">
        <v>26</v>
      </c>
      <c r="D169">
        <v>142.52000000000001</v>
      </c>
    </row>
    <row r="170" spans="1:4" ht="12.75" customHeight="1" x14ac:dyDescent="0.2">
      <c r="A170" t="s">
        <v>18764</v>
      </c>
      <c r="B170" t="s">
        <v>18765</v>
      </c>
      <c r="C170" t="s">
        <v>26</v>
      </c>
      <c r="D170">
        <v>158.86000000000001</v>
      </c>
    </row>
    <row r="171" spans="1:4" ht="12.75" customHeight="1" x14ac:dyDescent="0.2">
      <c r="A171" t="s">
        <v>18766</v>
      </c>
      <c r="B171" t="s">
        <v>18767</v>
      </c>
      <c r="C171" t="s">
        <v>26</v>
      </c>
      <c r="D171">
        <v>188.29</v>
      </c>
    </row>
    <row r="172" spans="1:4" ht="12.75" customHeight="1" x14ac:dyDescent="0.2">
      <c r="A172" t="s">
        <v>18768</v>
      </c>
      <c r="B172" t="s">
        <v>18769</v>
      </c>
      <c r="C172" t="s">
        <v>26</v>
      </c>
      <c r="D172">
        <v>192.32</v>
      </c>
    </row>
    <row r="173" spans="1:4" ht="12.75" customHeight="1" x14ac:dyDescent="0.2">
      <c r="A173" t="s">
        <v>10688</v>
      </c>
      <c r="B173" t="s">
        <v>18770</v>
      </c>
      <c r="C173" t="s">
        <v>26</v>
      </c>
      <c r="D173">
        <v>244.45</v>
      </c>
    </row>
    <row r="174" spans="1:4" ht="12.75" customHeight="1" x14ac:dyDescent="0.2">
      <c r="A174" t="s">
        <v>18771</v>
      </c>
      <c r="B174" t="s">
        <v>18688</v>
      </c>
      <c r="C174" t="s">
        <v>18460</v>
      </c>
      <c r="D174">
        <v>403.42</v>
      </c>
    </row>
    <row r="175" spans="1:4" s="56" customFormat="1" ht="12.75" customHeight="1" x14ac:dyDescent="0.2">
      <c r="A175" s="56" t="s">
        <v>18772</v>
      </c>
      <c r="B175" s="56" t="s">
        <v>18690</v>
      </c>
      <c r="C175" s="56" t="s">
        <v>284</v>
      </c>
      <c r="D175" s="57">
        <v>16.11</v>
      </c>
    </row>
    <row r="176" spans="1:4" s="56" customFormat="1" ht="12.75" customHeight="1" x14ac:dyDescent="0.2">
      <c r="A176" s="56" t="s">
        <v>18773</v>
      </c>
      <c r="B176" s="56" t="s">
        <v>18692</v>
      </c>
      <c r="C176" s="56" t="s">
        <v>284</v>
      </c>
      <c r="D176" s="57">
        <v>18.579999999999998</v>
      </c>
    </row>
    <row r="177" spans="1:4" ht="12.75" customHeight="1" x14ac:dyDescent="0.2">
      <c r="A177" t="s">
        <v>18774</v>
      </c>
      <c r="B177" t="s">
        <v>18694</v>
      </c>
      <c r="C177" t="s">
        <v>284</v>
      </c>
      <c r="D177">
        <v>7.2</v>
      </c>
    </row>
    <row r="178" spans="1:4" ht="12.75" customHeight="1" x14ac:dyDescent="0.2">
      <c r="A178" t="s">
        <v>18775</v>
      </c>
      <c r="B178" t="s">
        <v>18776</v>
      </c>
      <c r="C178" t="s">
        <v>284</v>
      </c>
      <c r="D178">
        <v>40.270000000000003</v>
      </c>
    </row>
    <row r="179" spans="1:4" ht="12.75" customHeight="1" x14ac:dyDescent="0.2">
      <c r="A179" t="s">
        <v>10712</v>
      </c>
      <c r="B179" t="s">
        <v>18777</v>
      </c>
      <c r="C179" t="s">
        <v>19</v>
      </c>
      <c r="D179">
        <v>55.21</v>
      </c>
    </row>
    <row r="180" spans="1:4" ht="12.75" customHeight="1" x14ac:dyDescent="0.2">
      <c r="A180" t="s">
        <v>18778</v>
      </c>
      <c r="B180" t="s">
        <v>18779</v>
      </c>
      <c r="C180" t="s">
        <v>19</v>
      </c>
      <c r="D180">
        <v>66.099999999999994</v>
      </c>
    </row>
    <row r="181" spans="1:4" ht="12.75" customHeight="1" x14ac:dyDescent="0.2">
      <c r="A181" t="s">
        <v>18780</v>
      </c>
      <c r="B181" t="s">
        <v>18781</v>
      </c>
      <c r="C181" t="s">
        <v>19</v>
      </c>
      <c r="D181">
        <v>91.79</v>
      </c>
    </row>
    <row r="182" spans="1:4" ht="12.75" customHeight="1" x14ac:dyDescent="0.2">
      <c r="A182" t="s">
        <v>18782</v>
      </c>
      <c r="B182" t="s">
        <v>18783</v>
      </c>
      <c r="C182" t="s">
        <v>19</v>
      </c>
      <c r="D182">
        <v>145.66999999999999</v>
      </c>
    </row>
    <row r="183" spans="1:4" ht="12.75" customHeight="1" x14ac:dyDescent="0.2">
      <c r="A183" t="s">
        <v>18784</v>
      </c>
      <c r="B183" t="s">
        <v>18785</v>
      </c>
      <c r="C183" t="s">
        <v>19</v>
      </c>
      <c r="D183">
        <v>236</v>
      </c>
    </row>
    <row r="184" spans="1:4" ht="12.75" customHeight="1" x14ac:dyDescent="0.2">
      <c r="A184" t="s">
        <v>18786</v>
      </c>
      <c r="B184" t="s">
        <v>18696</v>
      </c>
      <c r="C184" t="s">
        <v>18460</v>
      </c>
      <c r="D184">
        <v>403.42</v>
      </c>
    </row>
    <row r="185" spans="1:4" ht="12.75" customHeight="1" x14ac:dyDescent="0.2">
      <c r="A185" t="s">
        <v>18787</v>
      </c>
      <c r="B185" t="s">
        <v>18788</v>
      </c>
      <c r="C185" t="s">
        <v>17</v>
      </c>
      <c r="D185">
        <v>117.13</v>
      </c>
    </row>
    <row r="186" spans="1:4" ht="12.75" customHeight="1" x14ac:dyDescent="0.2">
      <c r="A186" t="s">
        <v>18789</v>
      </c>
      <c r="B186" t="s">
        <v>18790</v>
      </c>
      <c r="C186" t="s">
        <v>17</v>
      </c>
      <c r="D186">
        <v>116.07</v>
      </c>
    </row>
    <row r="187" spans="1:4" ht="12.75" customHeight="1" x14ac:dyDescent="0.2">
      <c r="A187" t="s">
        <v>18791</v>
      </c>
      <c r="B187" t="s">
        <v>18792</v>
      </c>
      <c r="C187" t="s">
        <v>17</v>
      </c>
      <c r="D187">
        <v>124.59</v>
      </c>
    </row>
    <row r="188" spans="1:4" ht="12.75" customHeight="1" x14ac:dyDescent="0.2">
      <c r="A188" t="s">
        <v>18793</v>
      </c>
      <c r="B188" t="s">
        <v>18794</v>
      </c>
      <c r="C188" t="s">
        <v>17</v>
      </c>
      <c r="D188">
        <v>127.61</v>
      </c>
    </row>
    <row r="189" spans="1:4" ht="12.75" customHeight="1" x14ac:dyDescent="0.2">
      <c r="A189" t="s">
        <v>18795</v>
      </c>
      <c r="B189" t="s">
        <v>18796</v>
      </c>
      <c r="C189" t="s">
        <v>17</v>
      </c>
      <c r="D189">
        <v>133.18</v>
      </c>
    </row>
    <row r="190" spans="1:4" ht="12.75" customHeight="1" x14ac:dyDescent="0.2">
      <c r="A190" t="s">
        <v>18797</v>
      </c>
      <c r="B190" t="s">
        <v>18798</v>
      </c>
      <c r="C190" t="s">
        <v>17</v>
      </c>
      <c r="D190">
        <v>138.07</v>
      </c>
    </row>
    <row r="191" spans="1:4" ht="12.75" customHeight="1" x14ac:dyDescent="0.2">
      <c r="A191" t="s">
        <v>18799</v>
      </c>
      <c r="B191" t="s">
        <v>18800</v>
      </c>
      <c r="C191" t="s">
        <v>17</v>
      </c>
      <c r="D191">
        <v>138.07</v>
      </c>
    </row>
    <row r="192" spans="1:4" ht="12.75" customHeight="1" x14ac:dyDescent="0.2">
      <c r="A192" t="s">
        <v>18801</v>
      </c>
      <c r="B192" t="s">
        <v>18802</v>
      </c>
      <c r="C192" t="s">
        <v>17</v>
      </c>
      <c r="D192">
        <v>140.97999999999999</v>
      </c>
    </row>
    <row r="193" spans="1:4" ht="12.75" customHeight="1" x14ac:dyDescent="0.2">
      <c r="A193" t="s">
        <v>18803</v>
      </c>
      <c r="B193" t="s">
        <v>18698</v>
      </c>
      <c r="C193" t="s">
        <v>105</v>
      </c>
      <c r="D193">
        <v>389.87</v>
      </c>
    </row>
    <row r="194" spans="1:4" ht="12.75" customHeight="1" x14ac:dyDescent="0.2">
      <c r="A194" t="s">
        <v>18804</v>
      </c>
      <c r="B194" t="s">
        <v>18805</v>
      </c>
      <c r="C194" t="s">
        <v>17</v>
      </c>
      <c r="D194">
        <v>142.54</v>
      </c>
    </row>
    <row r="195" spans="1:4" ht="12.75" customHeight="1" x14ac:dyDescent="0.2">
      <c r="A195" t="s">
        <v>18806</v>
      </c>
      <c r="B195" t="s">
        <v>18807</v>
      </c>
      <c r="C195" t="s">
        <v>105</v>
      </c>
      <c r="D195">
        <v>408.72</v>
      </c>
    </row>
    <row r="196" spans="1:4" ht="12.75" customHeight="1" x14ac:dyDescent="0.2">
      <c r="A196" t="s">
        <v>18808</v>
      </c>
      <c r="B196" t="s">
        <v>18809</v>
      </c>
      <c r="C196" t="s">
        <v>17</v>
      </c>
      <c r="D196">
        <v>144.58000000000001</v>
      </c>
    </row>
    <row r="197" spans="1:4" s="56" customFormat="1" ht="12.75" customHeight="1" x14ac:dyDescent="0.2">
      <c r="A197" s="56" t="s">
        <v>18810</v>
      </c>
      <c r="B197" s="56" t="s">
        <v>18811</v>
      </c>
      <c r="C197" s="56" t="s">
        <v>17</v>
      </c>
      <c r="D197" s="57">
        <v>163.24</v>
      </c>
    </row>
    <row r="198" spans="1:4" ht="12.75" customHeight="1" x14ac:dyDescent="0.2">
      <c r="A198" t="s">
        <v>18812</v>
      </c>
      <c r="B198" t="s">
        <v>18813</v>
      </c>
      <c r="C198" t="s">
        <v>17</v>
      </c>
      <c r="D198">
        <v>124.85</v>
      </c>
    </row>
    <row r="199" spans="1:4" ht="12.75" customHeight="1" x14ac:dyDescent="0.2">
      <c r="A199" t="s">
        <v>10718</v>
      </c>
      <c r="B199" t="s">
        <v>18702</v>
      </c>
      <c r="C199" t="s">
        <v>105</v>
      </c>
      <c r="D199">
        <v>420.26</v>
      </c>
    </row>
    <row r="200" spans="1:4" ht="12.75" customHeight="1" x14ac:dyDescent="0.2">
      <c r="A200" t="s">
        <v>18814</v>
      </c>
      <c r="B200" t="s">
        <v>18815</v>
      </c>
      <c r="C200" t="s">
        <v>17</v>
      </c>
      <c r="D200">
        <v>125.57</v>
      </c>
    </row>
    <row r="201" spans="1:4" ht="12.75" customHeight="1" x14ac:dyDescent="0.2">
      <c r="A201" t="s">
        <v>18816</v>
      </c>
      <c r="B201" t="s">
        <v>18704</v>
      </c>
      <c r="C201" t="s">
        <v>105</v>
      </c>
      <c r="D201">
        <v>413.17</v>
      </c>
    </row>
    <row r="202" spans="1:4" s="56" customFormat="1" ht="12.75" customHeight="1" x14ac:dyDescent="0.2">
      <c r="A202" s="56" t="s">
        <v>18817</v>
      </c>
      <c r="B202" s="56" t="s">
        <v>18818</v>
      </c>
      <c r="C202" s="56" t="s">
        <v>105</v>
      </c>
      <c r="D202" s="57">
        <v>561.89</v>
      </c>
    </row>
    <row r="203" spans="1:4" ht="12.75" customHeight="1" x14ac:dyDescent="0.2">
      <c r="A203" t="s">
        <v>18819</v>
      </c>
      <c r="B203" t="s">
        <v>18820</v>
      </c>
      <c r="C203" t="s">
        <v>17</v>
      </c>
      <c r="D203">
        <v>144</v>
      </c>
    </row>
    <row r="204" spans="1:4" ht="12.75" customHeight="1" x14ac:dyDescent="0.2">
      <c r="A204" t="s">
        <v>18821</v>
      </c>
      <c r="B204" t="s">
        <v>18822</v>
      </c>
      <c r="C204" t="s">
        <v>17</v>
      </c>
      <c r="D204">
        <v>145.07</v>
      </c>
    </row>
    <row r="205" spans="1:4" ht="12.75" customHeight="1" x14ac:dyDescent="0.2">
      <c r="A205" t="s">
        <v>18823</v>
      </c>
      <c r="B205" t="s">
        <v>18824</v>
      </c>
      <c r="C205" t="s">
        <v>17</v>
      </c>
      <c r="D205">
        <v>146.13999999999999</v>
      </c>
    </row>
    <row r="206" spans="1:4" ht="12.75" customHeight="1" x14ac:dyDescent="0.2">
      <c r="A206" t="s">
        <v>18825</v>
      </c>
      <c r="B206" t="s">
        <v>18708</v>
      </c>
      <c r="C206" t="s">
        <v>105</v>
      </c>
      <c r="D206">
        <v>439.81</v>
      </c>
    </row>
    <row r="207" spans="1:4" ht="12.75" customHeight="1" x14ac:dyDescent="0.2">
      <c r="A207" t="s">
        <v>18826</v>
      </c>
      <c r="B207" t="s">
        <v>18827</v>
      </c>
      <c r="C207" t="s">
        <v>17</v>
      </c>
      <c r="D207">
        <v>163.95</v>
      </c>
    </row>
    <row r="208" spans="1:4" ht="12.75" customHeight="1" x14ac:dyDescent="0.2">
      <c r="A208" t="s">
        <v>18828</v>
      </c>
      <c r="B208" t="s">
        <v>18829</v>
      </c>
      <c r="C208" t="s">
        <v>17</v>
      </c>
      <c r="D208">
        <v>165.38</v>
      </c>
    </row>
    <row r="209" spans="1:4" ht="12.75" customHeight="1" x14ac:dyDescent="0.2">
      <c r="A209" t="s">
        <v>18830</v>
      </c>
      <c r="B209" t="s">
        <v>18831</v>
      </c>
      <c r="C209" t="s">
        <v>17</v>
      </c>
      <c r="D209">
        <v>189.16</v>
      </c>
    </row>
    <row r="210" spans="1:4" ht="12.75" customHeight="1" x14ac:dyDescent="0.2">
      <c r="A210" t="s">
        <v>18832</v>
      </c>
      <c r="B210" t="s">
        <v>18833</v>
      </c>
      <c r="C210" t="s">
        <v>17</v>
      </c>
      <c r="D210">
        <v>219.99</v>
      </c>
    </row>
    <row r="211" spans="1:4" ht="12.75" customHeight="1" x14ac:dyDescent="0.2">
      <c r="A211" t="s">
        <v>18834</v>
      </c>
      <c r="B211" t="s">
        <v>18835</v>
      </c>
      <c r="C211" t="s">
        <v>17</v>
      </c>
      <c r="D211">
        <v>220.72</v>
      </c>
    </row>
    <row r="212" spans="1:4" ht="12.75" customHeight="1" x14ac:dyDescent="0.2">
      <c r="A212" t="s">
        <v>18836</v>
      </c>
      <c r="B212" t="s">
        <v>18837</v>
      </c>
      <c r="C212" t="s">
        <v>17</v>
      </c>
      <c r="D212">
        <v>229.66</v>
      </c>
    </row>
    <row r="213" spans="1:4" ht="12.75" customHeight="1" x14ac:dyDescent="0.2">
      <c r="A213" t="s">
        <v>18838</v>
      </c>
      <c r="B213" t="s">
        <v>18839</v>
      </c>
      <c r="C213" t="s">
        <v>17</v>
      </c>
      <c r="D213">
        <v>254.66</v>
      </c>
    </row>
    <row r="214" spans="1:4" ht="12.75" customHeight="1" x14ac:dyDescent="0.2">
      <c r="A214" t="s">
        <v>18840</v>
      </c>
      <c r="B214" t="s">
        <v>18841</v>
      </c>
      <c r="C214" t="s">
        <v>17</v>
      </c>
      <c r="D214">
        <v>259.3</v>
      </c>
    </row>
    <row r="215" spans="1:4" ht="12.75" customHeight="1" x14ac:dyDescent="0.2">
      <c r="A215" t="s">
        <v>18842</v>
      </c>
      <c r="B215" t="s">
        <v>18843</v>
      </c>
      <c r="C215" t="s">
        <v>17</v>
      </c>
      <c r="D215">
        <v>154.51</v>
      </c>
    </row>
    <row r="216" spans="1:4" ht="12.75" customHeight="1" x14ac:dyDescent="0.2">
      <c r="A216" t="s">
        <v>18844</v>
      </c>
      <c r="B216" t="s">
        <v>18845</v>
      </c>
      <c r="C216" t="s">
        <v>17</v>
      </c>
      <c r="D216">
        <v>168.63</v>
      </c>
    </row>
    <row r="217" spans="1:4" ht="12.75" customHeight="1" x14ac:dyDescent="0.2">
      <c r="A217" t="s">
        <v>18846</v>
      </c>
      <c r="B217" t="s">
        <v>18847</v>
      </c>
      <c r="C217" t="s">
        <v>17</v>
      </c>
      <c r="D217">
        <v>169.42</v>
      </c>
    </row>
    <row r="218" spans="1:4" ht="12.75" customHeight="1" x14ac:dyDescent="0.2">
      <c r="A218" t="s">
        <v>18848</v>
      </c>
      <c r="B218" t="s">
        <v>18849</v>
      </c>
      <c r="C218" t="s">
        <v>17</v>
      </c>
      <c r="D218">
        <v>190.53</v>
      </c>
    </row>
    <row r="219" spans="1:4" ht="12.75" customHeight="1" x14ac:dyDescent="0.2">
      <c r="A219" t="s">
        <v>18850</v>
      </c>
      <c r="B219" t="s">
        <v>18851</v>
      </c>
      <c r="C219" t="s">
        <v>105</v>
      </c>
      <c r="D219">
        <v>272.94</v>
      </c>
    </row>
    <row r="220" spans="1:4" ht="12.75" customHeight="1" x14ac:dyDescent="0.2">
      <c r="A220" t="s">
        <v>18852</v>
      </c>
      <c r="B220" t="s">
        <v>18853</v>
      </c>
      <c r="C220" t="s">
        <v>105</v>
      </c>
      <c r="D220">
        <v>651.85</v>
      </c>
    </row>
    <row r="221" spans="1:4" ht="12.75" customHeight="1" x14ac:dyDescent="0.2">
      <c r="A221" t="s">
        <v>18854</v>
      </c>
      <c r="B221" t="s">
        <v>18855</v>
      </c>
      <c r="C221" t="s">
        <v>17</v>
      </c>
      <c r="D221">
        <v>191.33</v>
      </c>
    </row>
    <row r="222" spans="1:4" ht="12.75" customHeight="1" x14ac:dyDescent="0.2">
      <c r="A222" t="s">
        <v>18856</v>
      </c>
      <c r="B222" t="s">
        <v>18857</v>
      </c>
      <c r="C222" t="s">
        <v>17</v>
      </c>
      <c r="D222">
        <v>192.9</v>
      </c>
    </row>
    <row r="223" spans="1:4" ht="12.75" customHeight="1" x14ac:dyDescent="0.2">
      <c r="A223" t="s">
        <v>18858</v>
      </c>
      <c r="B223" t="s">
        <v>18859</v>
      </c>
      <c r="C223" t="s">
        <v>17</v>
      </c>
      <c r="D223">
        <v>211.34</v>
      </c>
    </row>
    <row r="224" spans="1:4" ht="12.75" customHeight="1" x14ac:dyDescent="0.2">
      <c r="A224" t="s">
        <v>18860</v>
      </c>
      <c r="B224" t="s">
        <v>18861</v>
      </c>
      <c r="C224" t="s">
        <v>17</v>
      </c>
      <c r="D224">
        <v>212.09</v>
      </c>
    </row>
    <row r="225" spans="1:5" ht="12.75" customHeight="1" x14ac:dyDescent="0.2">
      <c r="A225" t="s">
        <v>18862</v>
      </c>
      <c r="B225" t="s">
        <v>18863</v>
      </c>
      <c r="C225" t="s">
        <v>26</v>
      </c>
      <c r="D225">
        <v>56.62</v>
      </c>
    </row>
    <row r="226" spans="1:5" ht="12.75" customHeight="1" x14ac:dyDescent="0.2">
      <c r="A226" t="s">
        <v>18864</v>
      </c>
      <c r="B226" t="s">
        <v>18865</v>
      </c>
      <c r="C226" t="s">
        <v>17</v>
      </c>
      <c r="D226">
        <v>154.16999999999999</v>
      </c>
    </row>
    <row r="227" spans="1:5" ht="12.75" customHeight="1" x14ac:dyDescent="0.2">
      <c r="A227" t="s">
        <v>18866</v>
      </c>
      <c r="B227" t="s">
        <v>18867</v>
      </c>
      <c r="C227" t="s">
        <v>17</v>
      </c>
      <c r="D227">
        <v>170.04</v>
      </c>
    </row>
    <row r="228" spans="1:5" ht="12.75" customHeight="1" x14ac:dyDescent="0.2">
      <c r="A228" t="s">
        <v>18868</v>
      </c>
      <c r="B228" t="s">
        <v>18869</v>
      </c>
      <c r="C228" t="s">
        <v>17</v>
      </c>
      <c r="D228">
        <v>170.53</v>
      </c>
    </row>
    <row r="229" spans="1:5" ht="12.75" customHeight="1" x14ac:dyDescent="0.2">
      <c r="A229" t="s">
        <v>18870</v>
      </c>
      <c r="B229" t="s">
        <v>18871</v>
      </c>
      <c r="C229" t="s">
        <v>17</v>
      </c>
      <c r="D229">
        <v>191.31</v>
      </c>
    </row>
    <row r="230" spans="1:5" ht="12.75" customHeight="1" x14ac:dyDescent="0.2">
      <c r="A230" t="s">
        <v>18872</v>
      </c>
      <c r="B230" t="s">
        <v>18873</v>
      </c>
      <c r="C230" t="s">
        <v>17</v>
      </c>
      <c r="D230">
        <v>192.1</v>
      </c>
    </row>
    <row r="231" spans="1:5" ht="12.75" customHeight="1" x14ac:dyDescent="0.2">
      <c r="A231" t="s">
        <v>18874</v>
      </c>
      <c r="B231" t="s">
        <v>18875</v>
      </c>
      <c r="C231" t="s">
        <v>17</v>
      </c>
      <c r="D231">
        <v>193.03</v>
      </c>
    </row>
    <row r="232" spans="1:5" ht="12.75" customHeight="1" x14ac:dyDescent="0.2">
      <c r="A232" t="s">
        <v>18876</v>
      </c>
      <c r="B232" t="s">
        <v>18877</v>
      </c>
      <c r="C232" t="s">
        <v>17</v>
      </c>
      <c r="D232">
        <v>211.53</v>
      </c>
    </row>
    <row r="233" spans="1:5" ht="12.75" customHeight="1" x14ac:dyDescent="0.2">
      <c r="A233" t="s">
        <v>18878</v>
      </c>
      <c r="B233" t="s">
        <v>18879</v>
      </c>
      <c r="C233" t="s">
        <v>17</v>
      </c>
      <c r="D233">
        <v>211.9</v>
      </c>
    </row>
    <row r="234" spans="1:5" ht="12.75" customHeight="1" x14ac:dyDescent="0.2">
      <c r="A234" t="s">
        <v>18880</v>
      </c>
      <c r="B234" t="s">
        <v>18881</v>
      </c>
      <c r="C234" t="s">
        <v>105</v>
      </c>
      <c r="D234">
        <v>4332.62</v>
      </c>
    </row>
    <row r="235" spans="1:5" ht="12.75" customHeight="1" x14ac:dyDescent="0.2">
      <c r="A235" t="s">
        <v>18882</v>
      </c>
      <c r="B235" t="s">
        <v>18712</v>
      </c>
      <c r="C235" t="s">
        <v>105</v>
      </c>
      <c r="D235">
        <v>4260.49</v>
      </c>
    </row>
    <row r="236" spans="1:5" ht="12.75" customHeight="1" x14ac:dyDescent="0.2">
      <c r="A236" t="s">
        <v>18883</v>
      </c>
      <c r="B236" t="s">
        <v>18714</v>
      </c>
      <c r="C236" t="s">
        <v>18460</v>
      </c>
      <c r="D236">
        <v>403.42</v>
      </c>
    </row>
    <row r="237" spans="1:5" ht="12.75" customHeight="1" x14ac:dyDescent="0.2">
      <c r="A237" t="s">
        <v>18884</v>
      </c>
      <c r="B237" t="s">
        <v>18885</v>
      </c>
      <c r="C237" t="s">
        <v>17</v>
      </c>
      <c r="D237">
        <v>111.87</v>
      </c>
    </row>
    <row r="238" spans="1:5" ht="12.75" customHeight="1" x14ac:dyDescent="0.2">
      <c r="A238" t="s">
        <v>18886</v>
      </c>
      <c r="B238" t="s">
        <v>18887</v>
      </c>
      <c r="C238" t="s">
        <v>26</v>
      </c>
      <c r="D238">
        <v>52.67</v>
      </c>
    </row>
    <row r="239" spans="1:5" ht="12.75" customHeight="1" x14ac:dyDescent="0.2">
      <c r="A239" t="s">
        <v>18888</v>
      </c>
      <c r="B239" t="s">
        <v>18889</v>
      </c>
      <c r="C239" t="s">
        <v>17</v>
      </c>
      <c r="D239">
        <v>14.57</v>
      </c>
      <c r="E239">
        <v>12.74</v>
      </c>
    </row>
    <row r="240" spans="1:5" ht="12.75" customHeight="1" x14ac:dyDescent="0.2">
      <c r="A240" t="s">
        <v>18890</v>
      </c>
      <c r="B240" t="s">
        <v>18891</v>
      </c>
      <c r="C240" t="s">
        <v>284</v>
      </c>
      <c r="D240">
        <v>14.03</v>
      </c>
    </row>
    <row r="241" spans="1:4" ht="12.75" customHeight="1" x14ac:dyDescent="0.2">
      <c r="A241" t="s">
        <v>18892</v>
      </c>
      <c r="B241" t="s">
        <v>18893</v>
      </c>
      <c r="C241" t="s">
        <v>284</v>
      </c>
      <c r="D241">
        <v>15.09</v>
      </c>
    </row>
    <row r="242" spans="1:4" ht="12.75" customHeight="1" x14ac:dyDescent="0.2">
      <c r="A242" t="s">
        <v>18894</v>
      </c>
      <c r="B242" t="s">
        <v>18895</v>
      </c>
      <c r="C242" t="s">
        <v>284</v>
      </c>
      <c r="D242">
        <v>4.28</v>
      </c>
    </row>
    <row r="243" spans="1:4" ht="12.75" customHeight="1" x14ac:dyDescent="0.2">
      <c r="A243" t="s">
        <v>10728</v>
      </c>
      <c r="B243" t="s">
        <v>18896</v>
      </c>
      <c r="C243" t="s">
        <v>284</v>
      </c>
      <c r="D243">
        <v>3.43</v>
      </c>
    </row>
    <row r="244" spans="1:4" ht="12.75" customHeight="1" x14ac:dyDescent="0.2">
      <c r="A244" t="s">
        <v>18897</v>
      </c>
      <c r="B244" t="s">
        <v>18898</v>
      </c>
      <c r="C244" t="s">
        <v>18460</v>
      </c>
      <c r="D244">
        <v>403.42</v>
      </c>
    </row>
    <row r="245" spans="1:4" ht="12.75" customHeight="1" x14ac:dyDescent="0.2">
      <c r="A245" t="s">
        <v>18899</v>
      </c>
      <c r="B245" t="s">
        <v>18900</v>
      </c>
      <c r="C245" t="s">
        <v>19</v>
      </c>
      <c r="D245">
        <v>424.86</v>
      </c>
    </row>
    <row r="246" spans="1:4" ht="12.75" customHeight="1" x14ac:dyDescent="0.2">
      <c r="A246" t="s">
        <v>18901</v>
      </c>
      <c r="B246" t="s">
        <v>18902</v>
      </c>
      <c r="C246" t="s">
        <v>26</v>
      </c>
      <c r="D246">
        <v>28.81</v>
      </c>
    </row>
    <row r="247" spans="1:4" ht="12.75" customHeight="1" x14ac:dyDescent="0.2">
      <c r="A247" t="s">
        <v>18903</v>
      </c>
      <c r="B247" t="s">
        <v>18904</v>
      </c>
      <c r="C247" t="s">
        <v>26</v>
      </c>
      <c r="D247">
        <v>38.74</v>
      </c>
    </row>
    <row r="248" spans="1:4" ht="12.75" customHeight="1" x14ac:dyDescent="0.2">
      <c r="A248" t="s">
        <v>18905</v>
      </c>
      <c r="B248" t="s">
        <v>18906</v>
      </c>
      <c r="C248" t="s">
        <v>18460</v>
      </c>
      <c r="D248">
        <v>403.42</v>
      </c>
    </row>
    <row r="249" spans="1:4" ht="12.75" customHeight="1" x14ac:dyDescent="0.2">
      <c r="A249" t="s">
        <v>18907</v>
      </c>
      <c r="B249" t="s">
        <v>18908</v>
      </c>
      <c r="C249" t="s">
        <v>105</v>
      </c>
      <c r="D249">
        <v>338.28</v>
      </c>
    </row>
    <row r="250" spans="1:4" ht="12.75" customHeight="1" x14ac:dyDescent="0.2">
      <c r="A250" t="s">
        <v>18909</v>
      </c>
      <c r="B250" t="s">
        <v>18910</v>
      </c>
      <c r="C250" t="s">
        <v>17</v>
      </c>
      <c r="D250">
        <v>25.37</v>
      </c>
    </row>
    <row r="251" spans="1:4" ht="12.75" customHeight="1" x14ac:dyDescent="0.2">
      <c r="A251" t="s">
        <v>18911</v>
      </c>
      <c r="B251" t="s">
        <v>18568</v>
      </c>
      <c r="C251" t="s">
        <v>18460</v>
      </c>
      <c r="D251">
        <v>403.42</v>
      </c>
    </row>
    <row r="252" spans="1:4" ht="12.75" customHeight="1" x14ac:dyDescent="0.2">
      <c r="A252" t="s">
        <v>18912</v>
      </c>
      <c r="B252" t="s">
        <v>18570</v>
      </c>
      <c r="C252" t="s">
        <v>18460</v>
      </c>
      <c r="D252">
        <v>403.42</v>
      </c>
    </row>
    <row r="253" spans="1:4" ht="12.75" customHeight="1" x14ac:dyDescent="0.2">
      <c r="A253" t="s">
        <v>18913</v>
      </c>
      <c r="B253" t="s">
        <v>18572</v>
      </c>
      <c r="C253" t="s">
        <v>18460</v>
      </c>
      <c r="D253">
        <v>403.42</v>
      </c>
    </row>
    <row r="254" spans="1:4" ht="12.75" customHeight="1" x14ac:dyDescent="0.2">
      <c r="A254" t="s">
        <v>18914</v>
      </c>
      <c r="B254" t="s">
        <v>18574</v>
      </c>
      <c r="C254" t="s">
        <v>18460</v>
      </c>
      <c r="D254">
        <v>403.42</v>
      </c>
    </row>
    <row r="255" spans="1:4" ht="12.75" customHeight="1" x14ac:dyDescent="0.2">
      <c r="A255" t="s">
        <v>18915</v>
      </c>
      <c r="B255" t="s">
        <v>18916</v>
      </c>
      <c r="C255" t="s">
        <v>17</v>
      </c>
      <c r="D255">
        <v>55.88</v>
      </c>
    </row>
    <row r="256" spans="1:4" ht="12.75" customHeight="1" x14ac:dyDescent="0.2">
      <c r="A256" t="s">
        <v>18917</v>
      </c>
      <c r="B256" t="s">
        <v>18918</v>
      </c>
      <c r="C256" t="s">
        <v>17</v>
      </c>
      <c r="D256">
        <v>94.74</v>
      </c>
    </row>
    <row r="257" spans="1:4" ht="12.75" customHeight="1" x14ac:dyDescent="0.2">
      <c r="A257" t="s">
        <v>18919</v>
      </c>
      <c r="B257" t="s">
        <v>18920</v>
      </c>
      <c r="C257" t="s">
        <v>17</v>
      </c>
      <c r="D257">
        <v>170.44</v>
      </c>
    </row>
    <row r="258" spans="1:4" ht="12.75" customHeight="1" x14ac:dyDescent="0.2">
      <c r="A258" t="s">
        <v>18921</v>
      </c>
      <c r="B258" t="s">
        <v>18922</v>
      </c>
      <c r="C258" t="s">
        <v>17</v>
      </c>
      <c r="D258">
        <v>83.82</v>
      </c>
    </row>
    <row r="259" spans="1:4" ht="12.75" customHeight="1" x14ac:dyDescent="0.2">
      <c r="A259" t="s">
        <v>18923</v>
      </c>
      <c r="B259" t="s">
        <v>18924</v>
      </c>
      <c r="C259" t="s">
        <v>17</v>
      </c>
      <c r="D259">
        <v>129.91999999999999</v>
      </c>
    </row>
    <row r="260" spans="1:4" ht="12.75" customHeight="1" x14ac:dyDescent="0.2">
      <c r="A260" t="s">
        <v>18925</v>
      </c>
      <c r="B260" t="s">
        <v>18926</v>
      </c>
      <c r="C260" t="s">
        <v>17</v>
      </c>
      <c r="D260">
        <v>170.31</v>
      </c>
    </row>
    <row r="261" spans="1:4" ht="12.75" customHeight="1" x14ac:dyDescent="0.2">
      <c r="A261" t="s">
        <v>18927</v>
      </c>
      <c r="B261" t="s">
        <v>18928</v>
      </c>
      <c r="C261" t="s">
        <v>17</v>
      </c>
      <c r="D261">
        <v>281.48</v>
      </c>
    </row>
    <row r="262" spans="1:4" ht="12.75" customHeight="1" x14ac:dyDescent="0.2">
      <c r="A262" t="s">
        <v>18929</v>
      </c>
      <c r="B262" t="s">
        <v>18930</v>
      </c>
      <c r="C262" t="s">
        <v>17</v>
      </c>
      <c r="D262">
        <v>130.41999999999999</v>
      </c>
    </row>
    <row r="263" spans="1:4" ht="12.75" customHeight="1" x14ac:dyDescent="0.2">
      <c r="A263" t="s">
        <v>18931</v>
      </c>
      <c r="B263" t="s">
        <v>18932</v>
      </c>
      <c r="C263" t="s">
        <v>17</v>
      </c>
      <c r="D263">
        <v>102.79</v>
      </c>
    </row>
    <row r="264" spans="1:4" ht="12.75" customHeight="1" x14ac:dyDescent="0.2">
      <c r="A264" t="s">
        <v>18933</v>
      </c>
      <c r="B264" t="s">
        <v>18934</v>
      </c>
      <c r="C264" t="s">
        <v>17</v>
      </c>
      <c r="D264">
        <v>170.83</v>
      </c>
    </row>
    <row r="265" spans="1:4" ht="12.75" customHeight="1" x14ac:dyDescent="0.2">
      <c r="A265" t="s">
        <v>10796</v>
      </c>
      <c r="B265" t="s">
        <v>18935</v>
      </c>
      <c r="C265" t="s">
        <v>17</v>
      </c>
      <c r="D265">
        <v>303.16000000000003</v>
      </c>
    </row>
    <row r="266" spans="1:4" s="56" customFormat="1" ht="12.75" customHeight="1" x14ac:dyDescent="0.2">
      <c r="A266" s="56" t="s">
        <v>18936</v>
      </c>
      <c r="B266" s="61" t="s">
        <v>18937</v>
      </c>
      <c r="C266" s="56" t="s">
        <v>17</v>
      </c>
      <c r="D266" s="57">
        <v>101.32</v>
      </c>
    </row>
    <row r="267" spans="1:4" ht="12.75" customHeight="1" x14ac:dyDescent="0.2">
      <c r="A267" t="s">
        <v>18938</v>
      </c>
      <c r="B267" t="s">
        <v>18939</v>
      </c>
      <c r="C267" t="s">
        <v>17</v>
      </c>
      <c r="D267">
        <v>70.540000000000006</v>
      </c>
    </row>
    <row r="268" spans="1:4" ht="12.75" customHeight="1" x14ac:dyDescent="0.2">
      <c r="A268" t="s">
        <v>18940</v>
      </c>
      <c r="B268" t="s">
        <v>18941</v>
      </c>
      <c r="C268" t="s">
        <v>17</v>
      </c>
      <c r="D268">
        <v>82.16</v>
      </c>
    </row>
    <row r="269" spans="1:4" ht="12.75" customHeight="1" x14ac:dyDescent="0.2">
      <c r="A269" t="s">
        <v>18942</v>
      </c>
      <c r="B269" t="s">
        <v>18943</v>
      </c>
      <c r="C269" t="s">
        <v>17</v>
      </c>
      <c r="D269">
        <v>65.94</v>
      </c>
    </row>
    <row r="270" spans="1:4" ht="12.75" customHeight="1" x14ac:dyDescent="0.2">
      <c r="A270" t="s">
        <v>18944</v>
      </c>
      <c r="B270" t="s">
        <v>18945</v>
      </c>
      <c r="C270" t="s">
        <v>17</v>
      </c>
      <c r="D270">
        <v>77.28</v>
      </c>
    </row>
    <row r="271" spans="1:4" s="50" customFormat="1" ht="12.75" customHeight="1" x14ac:dyDescent="0.2">
      <c r="A271" s="50" t="s">
        <v>18946</v>
      </c>
      <c r="B271" s="50" t="s">
        <v>18710</v>
      </c>
      <c r="C271" s="50" t="s">
        <v>105</v>
      </c>
      <c r="D271" s="52">
        <v>559.73</v>
      </c>
    </row>
    <row r="272" spans="1:4" s="50" customFormat="1" ht="12.75" customHeight="1" x14ac:dyDescent="0.2">
      <c r="A272" s="50" t="s">
        <v>18947</v>
      </c>
      <c r="B272" s="50" t="s">
        <v>18948</v>
      </c>
      <c r="C272" s="50" t="s">
        <v>284</v>
      </c>
      <c r="D272" s="52">
        <v>16.11</v>
      </c>
    </row>
    <row r="273" spans="1:4" ht="12.75" customHeight="1" x14ac:dyDescent="0.2">
      <c r="A273" t="s">
        <v>18949</v>
      </c>
      <c r="B273" t="s">
        <v>18950</v>
      </c>
      <c r="C273" t="s">
        <v>284</v>
      </c>
      <c r="D273">
        <v>8.56</v>
      </c>
    </row>
    <row r="274" spans="1:4" s="56" customFormat="1" ht="12.75" customHeight="1" x14ac:dyDescent="0.2">
      <c r="A274" s="56" t="s">
        <v>18951</v>
      </c>
      <c r="B274" s="56" t="s">
        <v>18952</v>
      </c>
      <c r="C274" s="56" t="s">
        <v>17</v>
      </c>
      <c r="D274" s="57">
        <v>159.46</v>
      </c>
    </row>
    <row r="275" spans="1:4" ht="12.75" customHeight="1" x14ac:dyDescent="0.2">
      <c r="A275" t="s">
        <v>18953</v>
      </c>
      <c r="B275" t="s">
        <v>18954</v>
      </c>
      <c r="C275" t="s">
        <v>17</v>
      </c>
      <c r="D275">
        <v>69.81</v>
      </c>
    </row>
    <row r="276" spans="1:4" ht="12.75" customHeight="1" x14ac:dyDescent="0.2">
      <c r="A276" t="s">
        <v>18955</v>
      </c>
      <c r="B276" t="s">
        <v>18956</v>
      </c>
      <c r="C276" t="s">
        <v>17</v>
      </c>
      <c r="D276">
        <v>78.86</v>
      </c>
    </row>
    <row r="277" spans="1:4" ht="12.75" customHeight="1" x14ac:dyDescent="0.2">
      <c r="A277" t="s">
        <v>18957</v>
      </c>
      <c r="B277" t="s">
        <v>18958</v>
      </c>
      <c r="C277" t="s">
        <v>26</v>
      </c>
      <c r="D277">
        <v>23.12</v>
      </c>
    </row>
    <row r="278" spans="1:4" ht="12.75" customHeight="1" x14ac:dyDescent="0.2">
      <c r="A278" t="s">
        <v>18959</v>
      </c>
      <c r="B278" t="s">
        <v>18960</v>
      </c>
      <c r="C278" t="s">
        <v>26</v>
      </c>
      <c r="D278">
        <v>30.45</v>
      </c>
    </row>
    <row r="279" spans="1:4" s="50" customFormat="1" ht="12.75" customHeight="1" x14ac:dyDescent="0.2">
      <c r="A279" s="50" t="s">
        <v>18961</v>
      </c>
      <c r="B279" s="50" t="s">
        <v>18962</v>
      </c>
      <c r="C279" s="50" t="s">
        <v>26</v>
      </c>
      <c r="D279" s="52">
        <v>48.08</v>
      </c>
    </row>
    <row r="280" spans="1:4" ht="12.75" customHeight="1" x14ac:dyDescent="0.2">
      <c r="A280" t="s">
        <v>18963</v>
      </c>
      <c r="B280" t="s">
        <v>18964</v>
      </c>
      <c r="C280" t="s">
        <v>17</v>
      </c>
      <c r="D280">
        <v>94.23</v>
      </c>
    </row>
    <row r="281" spans="1:4" ht="12.75" customHeight="1" x14ac:dyDescent="0.2">
      <c r="A281" t="s">
        <v>18965</v>
      </c>
      <c r="B281" t="s">
        <v>18966</v>
      </c>
      <c r="C281" t="s">
        <v>17</v>
      </c>
      <c r="D281">
        <v>114.55</v>
      </c>
    </row>
    <row r="282" spans="1:4" ht="12.75" customHeight="1" x14ac:dyDescent="0.2">
      <c r="A282" t="s">
        <v>18967</v>
      </c>
      <c r="B282" t="s">
        <v>18968</v>
      </c>
      <c r="C282" t="s">
        <v>17</v>
      </c>
      <c r="D282">
        <v>151.38</v>
      </c>
    </row>
    <row r="283" spans="1:4" ht="12.75" customHeight="1" x14ac:dyDescent="0.2">
      <c r="A283" t="s">
        <v>18969</v>
      </c>
      <c r="B283" t="s">
        <v>18970</v>
      </c>
      <c r="C283" t="s">
        <v>17</v>
      </c>
      <c r="D283">
        <v>59.97</v>
      </c>
    </row>
    <row r="284" spans="1:4" ht="12.75" customHeight="1" x14ac:dyDescent="0.2">
      <c r="A284" t="s">
        <v>18971</v>
      </c>
      <c r="B284" t="s">
        <v>18972</v>
      </c>
      <c r="C284" t="s">
        <v>17</v>
      </c>
      <c r="D284">
        <v>68.39</v>
      </c>
    </row>
    <row r="285" spans="1:4" ht="12.75" customHeight="1" x14ac:dyDescent="0.2">
      <c r="A285" t="s">
        <v>18973</v>
      </c>
      <c r="B285" t="s">
        <v>18974</v>
      </c>
      <c r="C285" t="s">
        <v>17</v>
      </c>
      <c r="D285">
        <v>54.16</v>
      </c>
    </row>
    <row r="286" spans="1:4" ht="12.75" customHeight="1" x14ac:dyDescent="0.2">
      <c r="A286" t="s">
        <v>18975</v>
      </c>
      <c r="B286" t="s">
        <v>18976</v>
      </c>
      <c r="C286" t="s">
        <v>17</v>
      </c>
      <c r="D286">
        <v>71.86</v>
      </c>
    </row>
    <row r="287" spans="1:4" ht="12.75" customHeight="1" x14ac:dyDescent="0.2">
      <c r="A287" t="s">
        <v>18977</v>
      </c>
      <c r="B287" t="s">
        <v>18978</v>
      </c>
      <c r="C287" t="s">
        <v>18460</v>
      </c>
      <c r="D287">
        <v>403.42</v>
      </c>
    </row>
    <row r="288" spans="1:4" ht="12.75" customHeight="1" x14ac:dyDescent="0.2">
      <c r="A288" t="s">
        <v>18979</v>
      </c>
      <c r="B288" t="s">
        <v>18980</v>
      </c>
      <c r="C288" t="s">
        <v>17</v>
      </c>
      <c r="D288">
        <v>150.54</v>
      </c>
    </row>
    <row r="289" spans="1:4" ht="12.75" customHeight="1" x14ac:dyDescent="0.2">
      <c r="A289" t="s">
        <v>18981</v>
      </c>
      <c r="B289" t="s">
        <v>18982</v>
      </c>
      <c r="C289" t="s">
        <v>17</v>
      </c>
      <c r="D289">
        <v>306.25</v>
      </c>
    </row>
    <row r="290" spans="1:4" ht="12.75" customHeight="1" x14ac:dyDescent="0.2">
      <c r="A290" t="s">
        <v>18983</v>
      </c>
      <c r="B290" t="s">
        <v>18984</v>
      </c>
      <c r="C290" t="s">
        <v>17</v>
      </c>
      <c r="D290">
        <v>72.75</v>
      </c>
    </row>
    <row r="291" spans="1:4" ht="12.75" customHeight="1" x14ac:dyDescent="0.2">
      <c r="A291" t="s">
        <v>10810</v>
      </c>
      <c r="B291" t="s">
        <v>18985</v>
      </c>
      <c r="C291" t="s">
        <v>17</v>
      </c>
      <c r="D291">
        <v>114.85</v>
      </c>
    </row>
    <row r="292" spans="1:4" ht="12.75" customHeight="1" x14ac:dyDescent="0.2">
      <c r="A292" t="s">
        <v>18986</v>
      </c>
      <c r="B292" t="s">
        <v>18987</v>
      </c>
      <c r="C292" t="s">
        <v>17</v>
      </c>
      <c r="D292">
        <v>167.83</v>
      </c>
    </row>
    <row r="293" spans="1:4" ht="12.75" customHeight="1" x14ac:dyDescent="0.2">
      <c r="A293" t="s">
        <v>10812</v>
      </c>
      <c r="B293" t="s">
        <v>18988</v>
      </c>
      <c r="C293" t="s">
        <v>17</v>
      </c>
      <c r="D293">
        <v>197.23</v>
      </c>
    </row>
    <row r="294" spans="1:4" ht="12.75" customHeight="1" x14ac:dyDescent="0.2">
      <c r="A294" t="s">
        <v>18989</v>
      </c>
      <c r="B294" t="s">
        <v>18990</v>
      </c>
      <c r="C294" t="s">
        <v>17</v>
      </c>
      <c r="D294">
        <v>290.52999999999997</v>
      </c>
    </row>
    <row r="295" spans="1:4" ht="12.75" customHeight="1" x14ac:dyDescent="0.2">
      <c r="A295" t="s">
        <v>18991</v>
      </c>
      <c r="B295" t="s">
        <v>18992</v>
      </c>
      <c r="C295" t="s">
        <v>17</v>
      </c>
      <c r="D295">
        <v>171.67</v>
      </c>
    </row>
    <row r="296" spans="1:4" ht="12.75" customHeight="1" x14ac:dyDescent="0.2">
      <c r="A296" t="s">
        <v>18993</v>
      </c>
      <c r="B296" t="s">
        <v>18994</v>
      </c>
      <c r="C296" t="s">
        <v>17</v>
      </c>
      <c r="D296">
        <v>134.43</v>
      </c>
    </row>
    <row r="297" spans="1:4" ht="12.75" customHeight="1" x14ac:dyDescent="0.2">
      <c r="A297" t="s">
        <v>18995</v>
      </c>
      <c r="B297" t="s">
        <v>18996</v>
      </c>
      <c r="C297" t="s">
        <v>17</v>
      </c>
      <c r="D297">
        <v>206.8</v>
      </c>
    </row>
    <row r="298" spans="1:4" ht="12.75" customHeight="1" x14ac:dyDescent="0.2">
      <c r="A298" t="s">
        <v>18997</v>
      </c>
      <c r="B298" t="s">
        <v>18998</v>
      </c>
      <c r="C298" t="s">
        <v>17</v>
      </c>
      <c r="D298">
        <v>145.88</v>
      </c>
    </row>
    <row r="299" spans="1:4" ht="12.75" customHeight="1" x14ac:dyDescent="0.2">
      <c r="A299" t="s">
        <v>18999</v>
      </c>
      <c r="B299" t="s">
        <v>19000</v>
      </c>
      <c r="C299" t="s">
        <v>17</v>
      </c>
      <c r="D299">
        <v>134.06</v>
      </c>
    </row>
    <row r="300" spans="1:4" ht="12.75" customHeight="1" x14ac:dyDescent="0.2">
      <c r="A300" t="s">
        <v>19001</v>
      </c>
      <c r="B300" t="s">
        <v>19002</v>
      </c>
      <c r="C300" t="s">
        <v>17</v>
      </c>
      <c r="D300">
        <v>164.18</v>
      </c>
    </row>
    <row r="301" spans="1:4" ht="12.75" customHeight="1" x14ac:dyDescent="0.2">
      <c r="A301" t="s">
        <v>19003</v>
      </c>
      <c r="B301" t="s">
        <v>19004</v>
      </c>
      <c r="C301" t="s">
        <v>17</v>
      </c>
      <c r="D301">
        <v>231.35</v>
      </c>
    </row>
    <row r="302" spans="1:4" ht="12.75" customHeight="1" x14ac:dyDescent="0.2">
      <c r="A302" t="s">
        <v>19005</v>
      </c>
      <c r="B302" t="s">
        <v>19006</v>
      </c>
      <c r="C302" t="s">
        <v>17</v>
      </c>
      <c r="D302">
        <v>133</v>
      </c>
    </row>
    <row r="303" spans="1:4" ht="12.75" customHeight="1" x14ac:dyDescent="0.2">
      <c r="A303" t="s">
        <v>19007</v>
      </c>
      <c r="B303" t="s">
        <v>19008</v>
      </c>
      <c r="C303" t="s">
        <v>17</v>
      </c>
      <c r="D303">
        <v>171.96</v>
      </c>
    </row>
    <row r="304" spans="1:4" ht="12.75" customHeight="1" x14ac:dyDescent="0.2">
      <c r="A304" t="s">
        <v>19009</v>
      </c>
      <c r="B304" t="s">
        <v>19010</v>
      </c>
      <c r="C304" t="s">
        <v>17</v>
      </c>
      <c r="D304">
        <v>253.7</v>
      </c>
    </row>
    <row r="305" spans="1:4" ht="12.75" customHeight="1" x14ac:dyDescent="0.2">
      <c r="A305" t="s">
        <v>19011</v>
      </c>
      <c r="B305" t="s">
        <v>19012</v>
      </c>
      <c r="C305" t="s">
        <v>17</v>
      </c>
      <c r="D305">
        <v>310.23</v>
      </c>
    </row>
    <row r="306" spans="1:4" ht="12.75" customHeight="1" x14ac:dyDescent="0.2">
      <c r="A306" t="s">
        <v>19013</v>
      </c>
      <c r="B306" t="s">
        <v>19014</v>
      </c>
      <c r="C306" t="s">
        <v>18460</v>
      </c>
      <c r="D306">
        <v>403.42</v>
      </c>
    </row>
    <row r="307" spans="1:4" ht="12.75" customHeight="1" x14ac:dyDescent="0.2">
      <c r="A307" t="s">
        <v>19015</v>
      </c>
      <c r="B307" t="s">
        <v>19016</v>
      </c>
      <c r="C307" t="s">
        <v>26</v>
      </c>
      <c r="D307">
        <v>403.15</v>
      </c>
    </row>
    <row r="308" spans="1:4" ht="12.75" customHeight="1" x14ac:dyDescent="0.2">
      <c r="A308" t="s">
        <v>19017</v>
      </c>
      <c r="B308" t="s">
        <v>19018</v>
      </c>
      <c r="C308" t="s">
        <v>26</v>
      </c>
      <c r="D308">
        <v>403.15</v>
      </c>
    </row>
    <row r="309" spans="1:4" ht="12.75" customHeight="1" x14ac:dyDescent="0.2">
      <c r="A309" t="s">
        <v>19019</v>
      </c>
      <c r="B309" t="s">
        <v>19020</v>
      </c>
      <c r="C309" t="s">
        <v>26</v>
      </c>
      <c r="D309">
        <v>1248.93</v>
      </c>
    </row>
    <row r="310" spans="1:4" s="56" customFormat="1" ht="12.75" customHeight="1" x14ac:dyDescent="0.2">
      <c r="A310" s="56" t="s">
        <v>19021</v>
      </c>
      <c r="B310" s="56" t="s">
        <v>19022</v>
      </c>
      <c r="C310" s="56" t="s">
        <v>26</v>
      </c>
      <c r="D310" s="57">
        <v>447.67</v>
      </c>
    </row>
    <row r="311" spans="1:4" ht="12.75" customHeight="1" x14ac:dyDescent="0.2">
      <c r="A311" t="s">
        <v>19023</v>
      </c>
      <c r="B311" t="s">
        <v>19024</v>
      </c>
      <c r="C311" t="s">
        <v>26</v>
      </c>
      <c r="D311">
        <v>419.23</v>
      </c>
    </row>
    <row r="312" spans="1:4" ht="12.75" customHeight="1" x14ac:dyDescent="0.2">
      <c r="A312" t="s">
        <v>19025</v>
      </c>
      <c r="B312" t="s">
        <v>19026</v>
      </c>
      <c r="C312" t="s">
        <v>17</v>
      </c>
      <c r="D312">
        <v>137.46</v>
      </c>
    </row>
    <row r="313" spans="1:4" ht="12.75" customHeight="1" x14ac:dyDescent="0.2">
      <c r="A313" t="s">
        <v>10826</v>
      </c>
      <c r="B313" t="s">
        <v>19027</v>
      </c>
      <c r="C313" t="s">
        <v>17</v>
      </c>
      <c r="D313">
        <v>264.83999999999997</v>
      </c>
    </row>
    <row r="314" spans="1:4" ht="12.75" customHeight="1" x14ac:dyDescent="0.2">
      <c r="A314" t="s">
        <v>19028</v>
      </c>
      <c r="B314" t="s">
        <v>19029</v>
      </c>
      <c r="C314" t="s">
        <v>17</v>
      </c>
      <c r="D314">
        <v>157.08000000000001</v>
      </c>
    </row>
    <row r="315" spans="1:4" ht="12.75" customHeight="1" x14ac:dyDescent="0.2">
      <c r="A315" t="s">
        <v>19030</v>
      </c>
      <c r="B315" t="s">
        <v>19031</v>
      </c>
      <c r="C315" t="s">
        <v>17</v>
      </c>
      <c r="D315">
        <v>115.38</v>
      </c>
    </row>
    <row r="316" spans="1:4" ht="12.75" customHeight="1" x14ac:dyDescent="0.2">
      <c r="A316" t="s">
        <v>19032</v>
      </c>
      <c r="B316" t="s">
        <v>19033</v>
      </c>
      <c r="C316" t="s">
        <v>17</v>
      </c>
      <c r="D316">
        <v>123.89</v>
      </c>
    </row>
    <row r="317" spans="1:4" ht="12.75" customHeight="1" x14ac:dyDescent="0.2">
      <c r="A317" t="s">
        <v>19034</v>
      </c>
      <c r="B317" t="s">
        <v>19035</v>
      </c>
      <c r="C317" t="s">
        <v>17</v>
      </c>
      <c r="D317">
        <v>125.49</v>
      </c>
    </row>
    <row r="318" spans="1:4" ht="12.75" customHeight="1" x14ac:dyDescent="0.2">
      <c r="A318" t="s">
        <v>19036</v>
      </c>
      <c r="B318" t="s">
        <v>19037</v>
      </c>
      <c r="C318" t="s">
        <v>17</v>
      </c>
      <c r="D318">
        <v>101.86</v>
      </c>
    </row>
    <row r="319" spans="1:4" ht="12.75" customHeight="1" x14ac:dyDescent="0.2">
      <c r="A319" t="s">
        <v>19038</v>
      </c>
      <c r="B319" t="s">
        <v>19039</v>
      </c>
      <c r="C319" t="s">
        <v>18460</v>
      </c>
      <c r="D319">
        <v>403.42</v>
      </c>
    </row>
    <row r="320" spans="1:4" s="50" customFormat="1" ht="12.75" customHeight="1" x14ac:dyDescent="0.2">
      <c r="A320" s="50" t="s">
        <v>19040</v>
      </c>
      <c r="B320" s="50" t="s">
        <v>19041</v>
      </c>
      <c r="C320" s="50" t="s">
        <v>105</v>
      </c>
      <c r="D320" s="52">
        <v>95.58</v>
      </c>
    </row>
    <row r="321" spans="1:4" ht="12.75" customHeight="1" x14ac:dyDescent="0.2">
      <c r="A321" t="s">
        <v>19042</v>
      </c>
      <c r="B321" t="s">
        <v>19043</v>
      </c>
      <c r="C321" t="s">
        <v>17</v>
      </c>
      <c r="D321">
        <v>5.07</v>
      </c>
    </row>
    <row r="322" spans="1:4" ht="12.75" customHeight="1" x14ac:dyDescent="0.2">
      <c r="A322" t="s">
        <v>19044</v>
      </c>
      <c r="B322" t="s">
        <v>19045</v>
      </c>
      <c r="C322" t="s">
        <v>17</v>
      </c>
      <c r="D322">
        <v>5.07</v>
      </c>
    </row>
    <row r="323" spans="1:4" ht="12.75" customHeight="1" x14ac:dyDescent="0.2">
      <c r="A323" t="s">
        <v>19046</v>
      </c>
      <c r="B323" t="s">
        <v>19047</v>
      </c>
      <c r="C323" t="s">
        <v>17</v>
      </c>
      <c r="D323">
        <v>6.23</v>
      </c>
    </row>
    <row r="324" spans="1:4" ht="12.75" customHeight="1" x14ac:dyDescent="0.2">
      <c r="A324" t="s">
        <v>19048</v>
      </c>
      <c r="B324" t="s">
        <v>18568</v>
      </c>
      <c r="C324" t="s">
        <v>18460</v>
      </c>
      <c r="D324">
        <v>403.42</v>
      </c>
    </row>
    <row r="325" spans="1:4" ht="12.75" customHeight="1" x14ac:dyDescent="0.2">
      <c r="A325" t="s">
        <v>19049</v>
      </c>
      <c r="B325" t="s">
        <v>19050</v>
      </c>
      <c r="C325" t="s">
        <v>17</v>
      </c>
      <c r="D325">
        <v>12.47</v>
      </c>
    </row>
    <row r="326" spans="1:4" ht="12.75" customHeight="1" x14ac:dyDescent="0.2">
      <c r="A326" t="s">
        <v>19051</v>
      </c>
      <c r="B326" t="s">
        <v>19052</v>
      </c>
      <c r="C326" t="s">
        <v>17</v>
      </c>
      <c r="D326">
        <v>4.1500000000000004</v>
      </c>
    </row>
    <row r="327" spans="1:4" ht="12.75" customHeight="1" x14ac:dyDescent="0.2">
      <c r="A327" t="s">
        <v>19053</v>
      </c>
      <c r="B327" t="s">
        <v>19054</v>
      </c>
      <c r="C327" t="s">
        <v>17</v>
      </c>
      <c r="D327">
        <v>5.58</v>
      </c>
    </row>
    <row r="328" spans="1:4" ht="12.75" customHeight="1" x14ac:dyDescent="0.2">
      <c r="A328" t="s">
        <v>19055</v>
      </c>
      <c r="B328" t="s">
        <v>18570</v>
      </c>
      <c r="C328" t="s">
        <v>18460</v>
      </c>
      <c r="D328">
        <v>403.42</v>
      </c>
    </row>
    <row r="329" spans="1:4" ht="12.75" customHeight="1" x14ac:dyDescent="0.2">
      <c r="A329" t="s">
        <v>19056</v>
      </c>
      <c r="B329" t="s">
        <v>19057</v>
      </c>
      <c r="C329" t="s">
        <v>17</v>
      </c>
      <c r="D329">
        <v>46.56</v>
      </c>
    </row>
    <row r="330" spans="1:4" ht="12.75" customHeight="1" x14ac:dyDescent="0.2">
      <c r="A330" t="s">
        <v>19058</v>
      </c>
      <c r="B330" t="s">
        <v>19059</v>
      </c>
      <c r="C330" t="s">
        <v>17</v>
      </c>
      <c r="D330">
        <v>15.08</v>
      </c>
    </row>
    <row r="331" spans="1:4" ht="12.75" customHeight="1" x14ac:dyDescent="0.2">
      <c r="A331" t="s">
        <v>19060</v>
      </c>
      <c r="B331" t="s">
        <v>19061</v>
      </c>
      <c r="C331" t="s">
        <v>17</v>
      </c>
      <c r="D331">
        <v>37.33</v>
      </c>
    </row>
    <row r="332" spans="1:4" ht="12.75" customHeight="1" x14ac:dyDescent="0.2">
      <c r="A332" t="s">
        <v>19062</v>
      </c>
      <c r="B332" t="s">
        <v>19063</v>
      </c>
      <c r="C332" t="s">
        <v>18460</v>
      </c>
      <c r="D332">
        <v>403.42</v>
      </c>
    </row>
    <row r="333" spans="1:4" ht="12.75" customHeight="1" x14ac:dyDescent="0.2">
      <c r="A333" t="s">
        <v>19064</v>
      </c>
      <c r="B333" t="s">
        <v>19065</v>
      </c>
      <c r="C333" t="s">
        <v>17</v>
      </c>
      <c r="D333">
        <v>90.52</v>
      </c>
    </row>
    <row r="334" spans="1:4" ht="12.75" customHeight="1" x14ac:dyDescent="0.2">
      <c r="A334" t="s">
        <v>19066</v>
      </c>
      <c r="B334" t="s">
        <v>19067</v>
      </c>
      <c r="C334" t="s">
        <v>17</v>
      </c>
      <c r="D334">
        <v>103.78</v>
      </c>
    </row>
    <row r="335" spans="1:4" ht="12.75" customHeight="1" x14ac:dyDescent="0.2">
      <c r="A335" t="s">
        <v>19068</v>
      </c>
      <c r="B335" t="s">
        <v>19069</v>
      </c>
      <c r="C335" t="s">
        <v>17</v>
      </c>
      <c r="D335">
        <v>35</v>
      </c>
    </row>
    <row r="336" spans="1:4" ht="12.75" customHeight="1" x14ac:dyDescent="0.2">
      <c r="A336" t="s">
        <v>19070</v>
      </c>
      <c r="B336" t="s">
        <v>19071</v>
      </c>
      <c r="C336" t="s">
        <v>17</v>
      </c>
      <c r="D336">
        <v>137.66999999999999</v>
      </c>
    </row>
    <row r="337" spans="1:4" ht="12.75" customHeight="1" x14ac:dyDescent="0.2">
      <c r="A337" t="s">
        <v>19072</v>
      </c>
      <c r="B337" t="s">
        <v>19073</v>
      </c>
      <c r="C337" t="s">
        <v>18460</v>
      </c>
      <c r="D337">
        <v>403.42</v>
      </c>
    </row>
    <row r="338" spans="1:4" ht="12.75" customHeight="1" x14ac:dyDescent="0.2">
      <c r="A338" t="s">
        <v>19074</v>
      </c>
      <c r="B338" t="s">
        <v>19075</v>
      </c>
      <c r="C338" t="s">
        <v>19</v>
      </c>
      <c r="D338">
        <v>1111.77</v>
      </c>
    </row>
    <row r="339" spans="1:4" ht="12.75" customHeight="1" x14ac:dyDescent="0.2">
      <c r="A339" t="s">
        <v>19076</v>
      </c>
      <c r="B339" t="s">
        <v>19077</v>
      </c>
      <c r="C339" t="s">
        <v>19</v>
      </c>
      <c r="D339">
        <v>1151.56</v>
      </c>
    </row>
    <row r="340" spans="1:4" ht="12.75" customHeight="1" x14ac:dyDescent="0.2">
      <c r="A340" t="s">
        <v>19078</v>
      </c>
      <c r="B340" t="s">
        <v>19079</v>
      </c>
      <c r="C340" t="s">
        <v>19</v>
      </c>
      <c r="D340">
        <v>687.58</v>
      </c>
    </row>
    <row r="341" spans="1:4" ht="12.75" customHeight="1" x14ac:dyDescent="0.2">
      <c r="A341" t="s">
        <v>19080</v>
      </c>
      <c r="B341" t="s">
        <v>19081</v>
      </c>
      <c r="C341" t="s">
        <v>19</v>
      </c>
      <c r="D341">
        <v>699.93</v>
      </c>
    </row>
    <row r="342" spans="1:4" ht="12.75" customHeight="1" x14ac:dyDescent="0.2">
      <c r="A342" t="s">
        <v>19082</v>
      </c>
      <c r="B342" t="s">
        <v>19083</v>
      </c>
      <c r="C342" t="s">
        <v>19</v>
      </c>
      <c r="D342">
        <v>1665.32</v>
      </c>
    </row>
    <row r="343" spans="1:4" ht="12.75" customHeight="1" x14ac:dyDescent="0.2">
      <c r="A343" t="s">
        <v>19084</v>
      </c>
      <c r="B343" t="s">
        <v>19085</v>
      </c>
      <c r="C343" t="s">
        <v>19</v>
      </c>
      <c r="D343">
        <v>1026.8</v>
      </c>
    </row>
    <row r="344" spans="1:4" ht="12.75" customHeight="1" x14ac:dyDescent="0.2">
      <c r="A344" t="s">
        <v>19086</v>
      </c>
      <c r="B344" t="s">
        <v>19087</v>
      </c>
      <c r="C344" t="s">
        <v>19</v>
      </c>
      <c r="D344">
        <v>867.3</v>
      </c>
    </row>
    <row r="345" spans="1:4" ht="12.75" customHeight="1" x14ac:dyDescent="0.2">
      <c r="A345" t="s">
        <v>19088</v>
      </c>
      <c r="B345" t="s">
        <v>19089</v>
      </c>
      <c r="C345" t="s">
        <v>19</v>
      </c>
      <c r="D345">
        <v>875.28</v>
      </c>
    </row>
    <row r="346" spans="1:4" ht="12.75" customHeight="1" x14ac:dyDescent="0.2">
      <c r="A346" t="s">
        <v>19090</v>
      </c>
      <c r="B346" t="s">
        <v>19091</v>
      </c>
      <c r="C346" t="s">
        <v>19</v>
      </c>
      <c r="D346">
        <v>907.85</v>
      </c>
    </row>
    <row r="347" spans="1:4" ht="12.75" customHeight="1" x14ac:dyDescent="0.2">
      <c r="A347" t="s">
        <v>19092</v>
      </c>
      <c r="B347" t="s">
        <v>19093</v>
      </c>
      <c r="C347" t="s">
        <v>19</v>
      </c>
      <c r="D347">
        <v>1439.22</v>
      </c>
    </row>
    <row r="348" spans="1:4" ht="12.75" customHeight="1" x14ac:dyDescent="0.2">
      <c r="A348" t="s">
        <v>19094</v>
      </c>
      <c r="B348" t="s">
        <v>19095</v>
      </c>
      <c r="C348" t="s">
        <v>19</v>
      </c>
      <c r="D348">
        <v>875.28</v>
      </c>
    </row>
    <row r="349" spans="1:4" ht="12.75" customHeight="1" x14ac:dyDescent="0.2">
      <c r="A349" t="s">
        <v>19096</v>
      </c>
      <c r="B349" t="s">
        <v>19097</v>
      </c>
      <c r="C349" t="s">
        <v>19</v>
      </c>
      <c r="D349">
        <v>685.47</v>
      </c>
    </row>
    <row r="350" spans="1:4" ht="12.75" customHeight="1" x14ac:dyDescent="0.2">
      <c r="A350" t="s">
        <v>19098</v>
      </c>
      <c r="B350" t="s">
        <v>19099</v>
      </c>
      <c r="C350" t="s">
        <v>19</v>
      </c>
      <c r="D350">
        <v>1174.74</v>
      </c>
    </row>
    <row r="351" spans="1:4" ht="12.75" customHeight="1" x14ac:dyDescent="0.2">
      <c r="A351" t="s">
        <v>19100</v>
      </c>
      <c r="B351" t="s">
        <v>19101</v>
      </c>
      <c r="C351" t="s">
        <v>19</v>
      </c>
      <c r="D351">
        <v>1191.99</v>
      </c>
    </row>
    <row r="352" spans="1:4" ht="12.75" customHeight="1" x14ac:dyDescent="0.2">
      <c r="A352" t="s">
        <v>19102</v>
      </c>
      <c r="B352" t="s">
        <v>19103</v>
      </c>
      <c r="C352" t="s">
        <v>19</v>
      </c>
      <c r="D352">
        <v>1241.8</v>
      </c>
    </row>
    <row r="353" spans="1:4" ht="12.75" customHeight="1" x14ac:dyDescent="0.2">
      <c r="A353" t="s">
        <v>19104</v>
      </c>
      <c r="B353" t="s">
        <v>19105</v>
      </c>
      <c r="C353" t="s">
        <v>19</v>
      </c>
      <c r="D353">
        <v>1766.78</v>
      </c>
    </row>
    <row r="354" spans="1:4" ht="12.75" customHeight="1" x14ac:dyDescent="0.2">
      <c r="A354" t="s">
        <v>19106</v>
      </c>
      <c r="B354" t="s">
        <v>19107</v>
      </c>
      <c r="C354" t="s">
        <v>19</v>
      </c>
      <c r="D354">
        <v>253.86</v>
      </c>
    </row>
    <row r="355" spans="1:4" ht="12.75" customHeight="1" x14ac:dyDescent="0.2">
      <c r="A355" t="s">
        <v>19108</v>
      </c>
      <c r="B355" t="s">
        <v>19109</v>
      </c>
      <c r="C355" t="s">
        <v>19</v>
      </c>
      <c r="D355">
        <v>448.19</v>
      </c>
    </row>
    <row r="356" spans="1:4" ht="12.75" customHeight="1" x14ac:dyDescent="0.2">
      <c r="A356" t="s">
        <v>19110</v>
      </c>
      <c r="B356" t="s">
        <v>19111</v>
      </c>
      <c r="C356" t="s">
        <v>19</v>
      </c>
      <c r="D356">
        <v>945.79</v>
      </c>
    </row>
    <row r="357" spans="1:4" ht="12.75" customHeight="1" x14ac:dyDescent="0.2">
      <c r="A357" t="s">
        <v>19112</v>
      </c>
      <c r="B357" t="s">
        <v>19113</v>
      </c>
      <c r="C357" t="s">
        <v>19</v>
      </c>
      <c r="D357">
        <v>955.82</v>
      </c>
    </row>
    <row r="358" spans="1:4" ht="12.75" customHeight="1" x14ac:dyDescent="0.2">
      <c r="A358" t="s">
        <v>19114</v>
      </c>
      <c r="B358" t="s">
        <v>19115</v>
      </c>
      <c r="C358" t="s">
        <v>19</v>
      </c>
      <c r="D358">
        <v>998.42</v>
      </c>
    </row>
    <row r="359" spans="1:4" ht="12.75" customHeight="1" x14ac:dyDescent="0.2">
      <c r="A359" t="s">
        <v>19116</v>
      </c>
      <c r="B359" t="s">
        <v>19117</v>
      </c>
      <c r="C359" t="s">
        <v>19</v>
      </c>
      <c r="D359">
        <v>1559.87</v>
      </c>
    </row>
    <row r="360" spans="1:4" ht="12.75" customHeight="1" x14ac:dyDescent="0.2">
      <c r="A360" t="s">
        <v>19118</v>
      </c>
      <c r="B360" t="s">
        <v>19119</v>
      </c>
      <c r="C360" t="s">
        <v>19</v>
      </c>
      <c r="D360">
        <v>914.75</v>
      </c>
    </row>
    <row r="361" spans="1:4" ht="12.75" customHeight="1" x14ac:dyDescent="0.2">
      <c r="A361" t="s">
        <v>19120</v>
      </c>
      <c r="B361" t="s">
        <v>19121</v>
      </c>
      <c r="C361" t="s">
        <v>19</v>
      </c>
      <c r="D361">
        <v>924.07</v>
      </c>
    </row>
    <row r="362" spans="1:4" ht="12.75" customHeight="1" x14ac:dyDescent="0.2">
      <c r="A362" t="s">
        <v>19122</v>
      </c>
      <c r="B362" t="s">
        <v>19123</v>
      </c>
      <c r="C362" t="s">
        <v>19</v>
      </c>
      <c r="D362">
        <v>943.63</v>
      </c>
    </row>
    <row r="363" spans="1:4" ht="12.75" customHeight="1" x14ac:dyDescent="0.2">
      <c r="A363" t="s">
        <v>19124</v>
      </c>
      <c r="B363" t="s">
        <v>19125</v>
      </c>
      <c r="C363" t="s">
        <v>19</v>
      </c>
      <c r="D363">
        <v>1234.04</v>
      </c>
    </row>
    <row r="364" spans="1:4" ht="12.75" customHeight="1" x14ac:dyDescent="0.2">
      <c r="A364" t="s">
        <v>19126</v>
      </c>
      <c r="B364" t="s">
        <v>19127</v>
      </c>
      <c r="C364" t="s">
        <v>19</v>
      </c>
      <c r="D364">
        <v>823.94</v>
      </c>
    </row>
    <row r="365" spans="1:4" ht="12.75" customHeight="1" x14ac:dyDescent="0.2">
      <c r="A365" t="s">
        <v>19128</v>
      </c>
      <c r="B365" t="s">
        <v>19129</v>
      </c>
      <c r="C365" t="s">
        <v>19</v>
      </c>
      <c r="D365">
        <v>1222.8399999999999</v>
      </c>
    </row>
    <row r="366" spans="1:4" ht="12.75" customHeight="1" x14ac:dyDescent="0.2">
      <c r="A366" t="s">
        <v>19130</v>
      </c>
      <c r="B366" t="s">
        <v>19131</v>
      </c>
      <c r="C366" t="s">
        <v>19</v>
      </c>
      <c r="D366">
        <v>1049.33</v>
      </c>
    </row>
    <row r="367" spans="1:4" ht="12.75" customHeight="1" x14ac:dyDescent="0.2">
      <c r="A367" t="s">
        <v>19132</v>
      </c>
      <c r="B367" t="s">
        <v>19133</v>
      </c>
      <c r="C367" t="s">
        <v>19</v>
      </c>
      <c r="D367">
        <v>1348.08</v>
      </c>
    </row>
    <row r="368" spans="1:4" ht="12.75" customHeight="1" x14ac:dyDescent="0.2">
      <c r="A368" t="s">
        <v>19134</v>
      </c>
      <c r="B368" t="s">
        <v>19135</v>
      </c>
      <c r="C368" t="s">
        <v>19</v>
      </c>
      <c r="D368">
        <v>1193.43</v>
      </c>
    </row>
    <row r="369" spans="1:4" ht="12.75" customHeight="1" x14ac:dyDescent="0.2">
      <c r="A369" t="s">
        <v>19136</v>
      </c>
      <c r="B369" t="s">
        <v>19137</v>
      </c>
      <c r="C369" t="s">
        <v>19</v>
      </c>
      <c r="D369">
        <v>1809.24</v>
      </c>
    </row>
    <row r="370" spans="1:4" ht="12.75" customHeight="1" x14ac:dyDescent="0.2">
      <c r="A370" t="s">
        <v>19138</v>
      </c>
      <c r="B370" t="s">
        <v>19139</v>
      </c>
      <c r="C370" t="s">
        <v>19</v>
      </c>
      <c r="D370">
        <v>1794.66</v>
      </c>
    </row>
    <row r="371" spans="1:4" ht="12.75" customHeight="1" x14ac:dyDescent="0.2">
      <c r="A371" t="s">
        <v>19140</v>
      </c>
      <c r="B371" t="s">
        <v>19141</v>
      </c>
      <c r="C371" t="s">
        <v>19</v>
      </c>
      <c r="D371">
        <v>937.3</v>
      </c>
    </row>
    <row r="372" spans="1:4" ht="12.75" customHeight="1" x14ac:dyDescent="0.2">
      <c r="A372" t="s">
        <v>19142</v>
      </c>
      <c r="B372" t="s">
        <v>19143</v>
      </c>
      <c r="C372" t="s">
        <v>19</v>
      </c>
      <c r="D372">
        <v>949.84</v>
      </c>
    </row>
    <row r="373" spans="1:4" ht="12.75" customHeight="1" x14ac:dyDescent="0.2">
      <c r="A373" t="s">
        <v>19144</v>
      </c>
      <c r="B373" t="s">
        <v>19145</v>
      </c>
      <c r="C373" t="s">
        <v>19</v>
      </c>
      <c r="D373">
        <v>972.63</v>
      </c>
    </row>
    <row r="374" spans="1:4" ht="12.75" customHeight="1" x14ac:dyDescent="0.2">
      <c r="A374" t="s">
        <v>19146</v>
      </c>
      <c r="B374" t="s">
        <v>19147</v>
      </c>
      <c r="C374" t="s">
        <v>19</v>
      </c>
      <c r="D374">
        <v>1272.7</v>
      </c>
    </row>
    <row r="375" spans="1:4" ht="12.75" customHeight="1" x14ac:dyDescent="0.2">
      <c r="A375" t="s">
        <v>19148</v>
      </c>
      <c r="B375" t="s">
        <v>19149</v>
      </c>
      <c r="C375" t="s">
        <v>19</v>
      </c>
      <c r="D375">
        <v>708.35</v>
      </c>
    </row>
    <row r="376" spans="1:4" ht="12.75" customHeight="1" x14ac:dyDescent="0.2">
      <c r="A376" t="s">
        <v>19150</v>
      </c>
      <c r="B376" t="s">
        <v>19151</v>
      </c>
      <c r="C376" t="s">
        <v>19</v>
      </c>
      <c r="D376">
        <v>713.68</v>
      </c>
    </row>
    <row r="377" spans="1:4" s="56" customFormat="1" ht="12.75" customHeight="1" x14ac:dyDescent="0.2">
      <c r="A377" s="56" t="s">
        <v>19152</v>
      </c>
      <c r="B377" s="61" t="s">
        <v>19153</v>
      </c>
      <c r="C377" s="56" t="s">
        <v>19</v>
      </c>
      <c r="D377" s="57">
        <v>1355.71</v>
      </c>
    </row>
    <row r="378" spans="1:4" ht="12.75" customHeight="1" x14ac:dyDescent="0.2">
      <c r="A378" t="s">
        <v>19154</v>
      </c>
      <c r="B378" t="s">
        <v>19155</v>
      </c>
      <c r="C378" t="s">
        <v>19</v>
      </c>
      <c r="D378">
        <v>1065.79</v>
      </c>
    </row>
    <row r="379" spans="1:4" ht="12.75" customHeight="1" x14ac:dyDescent="0.2">
      <c r="A379" t="s">
        <v>19156</v>
      </c>
      <c r="B379" t="s">
        <v>19157</v>
      </c>
      <c r="C379" t="s">
        <v>19</v>
      </c>
      <c r="D379">
        <v>1132.96</v>
      </c>
    </row>
    <row r="380" spans="1:4" ht="12.75" customHeight="1" x14ac:dyDescent="0.2">
      <c r="A380" t="s">
        <v>19158</v>
      </c>
      <c r="B380" t="s">
        <v>19159</v>
      </c>
      <c r="C380" t="s">
        <v>18460</v>
      </c>
      <c r="D380">
        <v>403.42</v>
      </c>
    </row>
    <row r="381" spans="1:4" ht="12.75" customHeight="1" x14ac:dyDescent="0.2">
      <c r="A381" t="s">
        <v>19160</v>
      </c>
      <c r="B381" t="s">
        <v>19159</v>
      </c>
      <c r="C381" t="s">
        <v>18460</v>
      </c>
      <c r="D381">
        <v>403.42</v>
      </c>
    </row>
    <row r="382" spans="1:4" ht="12.75" customHeight="1" x14ac:dyDescent="0.2">
      <c r="A382" t="s">
        <v>19161</v>
      </c>
      <c r="B382" t="s">
        <v>19162</v>
      </c>
      <c r="C382" t="s">
        <v>18460</v>
      </c>
      <c r="D382">
        <v>403.42</v>
      </c>
    </row>
    <row r="383" spans="1:4" ht="12.75" customHeight="1" x14ac:dyDescent="0.2">
      <c r="A383" t="s">
        <v>19163</v>
      </c>
      <c r="B383" t="s">
        <v>19164</v>
      </c>
      <c r="C383" t="s">
        <v>18460</v>
      </c>
      <c r="D383">
        <v>403.42</v>
      </c>
    </row>
    <row r="384" spans="1:4" ht="12.75" customHeight="1" x14ac:dyDescent="0.2">
      <c r="A384" t="s">
        <v>19165</v>
      </c>
      <c r="B384" t="s">
        <v>19166</v>
      </c>
      <c r="C384" t="s">
        <v>26</v>
      </c>
      <c r="D384">
        <v>509.4</v>
      </c>
    </row>
    <row r="385" spans="1:4" ht="12.75" customHeight="1" x14ac:dyDescent="0.2">
      <c r="A385" t="s">
        <v>19167</v>
      </c>
      <c r="B385" t="s">
        <v>19168</v>
      </c>
      <c r="C385" t="s">
        <v>26</v>
      </c>
      <c r="D385">
        <v>800.94</v>
      </c>
    </row>
    <row r="386" spans="1:4" ht="12.75" customHeight="1" x14ac:dyDescent="0.2">
      <c r="A386" t="s">
        <v>19169</v>
      </c>
      <c r="B386" t="s">
        <v>19170</v>
      </c>
      <c r="C386" t="s">
        <v>19</v>
      </c>
      <c r="D386">
        <v>1375.97</v>
      </c>
    </row>
    <row r="387" spans="1:4" ht="12.75" customHeight="1" x14ac:dyDescent="0.2">
      <c r="A387" t="s">
        <v>19171</v>
      </c>
      <c r="B387" t="s">
        <v>19172</v>
      </c>
      <c r="C387" t="s">
        <v>26</v>
      </c>
      <c r="D387">
        <v>526.38</v>
      </c>
    </row>
    <row r="388" spans="1:4" ht="12.75" customHeight="1" x14ac:dyDescent="0.2">
      <c r="A388" t="s">
        <v>19173</v>
      </c>
      <c r="B388" t="s">
        <v>19174</v>
      </c>
      <c r="C388" t="s">
        <v>19</v>
      </c>
      <c r="D388">
        <v>1331.93</v>
      </c>
    </row>
    <row r="389" spans="1:4" ht="12.75" customHeight="1" x14ac:dyDescent="0.2">
      <c r="A389" t="s">
        <v>19175</v>
      </c>
      <c r="B389" t="s">
        <v>19176</v>
      </c>
      <c r="C389" t="s">
        <v>19</v>
      </c>
      <c r="D389">
        <v>1548.33</v>
      </c>
    </row>
    <row r="390" spans="1:4" ht="12.75" customHeight="1" x14ac:dyDescent="0.2">
      <c r="A390" t="s">
        <v>19177</v>
      </c>
      <c r="B390" t="s">
        <v>19178</v>
      </c>
      <c r="C390" t="s">
        <v>19</v>
      </c>
      <c r="D390">
        <v>2399.13</v>
      </c>
    </row>
    <row r="391" spans="1:4" ht="12.75" customHeight="1" x14ac:dyDescent="0.2">
      <c r="A391" t="s">
        <v>19179</v>
      </c>
      <c r="B391" t="s">
        <v>19180</v>
      </c>
      <c r="C391" t="s">
        <v>19</v>
      </c>
      <c r="D391">
        <v>1129.18</v>
      </c>
    </row>
    <row r="392" spans="1:4" ht="12.75" customHeight="1" x14ac:dyDescent="0.2">
      <c r="A392" t="s">
        <v>19181</v>
      </c>
      <c r="B392" t="s">
        <v>19182</v>
      </c>
      <c r="C392" t="s">
        <v>19</v>
      </c>
      <c r="D392">
        <v>1348.44</v>
      </c>
    </row>
    <row r="393" spans="1:4" ht="12.75" customHeight="1" x14ac:dyDescent="0.2">
      <c r="A393" t="s">
        <v>19183</v>
      </c>
      <c r="B393" t="s">
        <v>19184</v>
      </c>
      <c r="C393" t="s">
        <v>19</v>
      </c>
      <c r="D393">
        <v>2023.46</v>
      </c>
    </row>
    <row r="394" spans="1:4" ht="12.75" customHeight="1" x14ac:dyDescent="0.2">
      <c r="A394" t="s">
        <v>19185</v>
      </c>
      <c r="B394" t="s">
        <v>19186</v>
      </c>
      <c r="C394" t="s">
        <v>19</v>
      </c>
      <c r="D394">
        <v>731.69</v>
      </c>
    </row>
    <row r="395" spans="1:4" ht="12.75" customHeight="1" x14ac:dyDescent="0.2">
      <c r="A395" t="s">
        <v>19187</v>
      </c>
      <c r="B395" t="s">
        <v>19188</v>
      </c>
      <c r="C395" t="s">
        <v>26</v>
      </c>
      <c r="D395">
        <v>1337.71</v>
      </c>
    </row>
    <row r="396" spans="1:4" ht="12.75" customHeight="1" x14ac:dyDescent="0.2">
      <c r="A396" t="s">
        <v>19189</v>
      </c>
      <c r="B396" t="s">
        <v>19190</v>
      </c>
      <c r="C396" t="s">
        <v>19</v>
      </c>
      <c r="D396">
        <v>3604.66</v>
      </c>
    </row>
    <row r="397" spans="1:4" ht="12.75" customHeight="1" x14ac:dyDescent="0.2">
      <c r="A397" t="s">
        <v>19191</v>
      </c>
      <c r="B397" t="s">
        <v>19192</v>
      </c>
      <c r="C397" t="s">
        <v>19</v>
      </c>
      <c r="D397">
        <v>2064.23</v>
      </c>
    </row>
    <row r="398" spans="1:4" ht="12.75" customHeight="1" x14ac:dyDescent="0.2">
      <c r="A398" t="s">
        <v>19193</v>
      </c>
      <c r="B398" t="s">
        <v>19194</v>
      </c>
      <c r="C398" t="s">
        <v>26</v>
      </c>
      <c r="D398">
        <v>173.09</v>
      </c>
    </row>
    <row r="399" spans="1:4" s="56" customFormat="1" ht="12.75" customHeight="1" x14ac:dyDescent="0.2">
      <c r="A399" s="56" t="s">
        <v>19195</v>
      </c>
      <c r="B399" s="56" t="s">
        <v>19196</v>
      </c>
      <c r="C399" s="56" t="s">
        <v>26</v>
      </c>
      <c r="D399" s="57">
        <v>1104.74</v>
      </c>
    </row>
    <row r="400" spans="1:4" ht="12.75" customHeight="1" x14ac:dyDescent="0.2">
      <c r="A400" t="s">
        <v>19197</v>
      </c>
      <c r="B400" t="s">
        <v>19198</v>
      </c>
      <c r="C400" t="s">
        <v>19</v>
      </c>
      <c r="D400">
        <v>2921.18</v>
      </c>
    </row>
    <row r="401" spans="1:4" ht="12.75" customHeight="1" x14ac:dyDescent="0.2">
      <c r="A401" t="s">
        <v>19199</v>
      </c>
      <c r="B401" t="s">
        <v>19200</v>
      </c>
      <c r="C401" t="s">
        <v>26</v>
      </c>
      <c r="D401">
        <v>634.03</v>
      </c>
    </row>
    <row r="402" spans="1:4" ht="12.75" customHeight="1" x14ac:dyDescent="0.2">
      <c r="A402" t="s">
        <v>19201</v>
      </c>
      <c r="B402" t="s">
        <v>19202</v>
      </c>
      <c r="C402" t="s">
        <v>26</v>
      </c>
      <c r="D402">
        <v>834.41</v>
      </c>
    </row>
    <row r="403" spans="1:4" ht="12.75" customHeight="1" x14ac:dyDescent="0.2">
      <c r="A403" t="s">
        <v>19203</v>
      </c>
      <c r="B403" t="s">
        <v>19204</v>
      </c>
      <c r="C403" t="s">
        <v>19</v>
      </c>
      <c r="D403">
        <v>2463.21</v>
      </c>
    </row>
    <row r="404" spans="1:4" ht="12.75" customHeight="1" x14ac:dyDescent="0.2">
      <c r="A404" t="s">
        <v>19205</v>
      </c>
      <c r="B404" t="s">
        <v>19206</v>
      </c>
      <c r="C404" t="s">
        <v>26</v>
      </c>
      <c r="D404">
        <v>1097.97</v>
      </c>
    </row>
    <row r="405" spans="1:4" ht="12.75" customHeight="1" x14ac:dyDescent="0.2">
      <c r="A405" t="s">
        <v>19207</v>
      </c>
      <c r="B405" t="s">
        <v>19208</v>
      </c>
      <c r="C405" t="s">
        <v>26</v>
      </c>
      <c r="D405">
        <v>56.62</v>
      </c>
    </row>
    <row r="406" spans="1:4" ht="12.75" customHeight="1" x14ac:dyDescent="0.2">
      <c r="A406" t="s">
        <v>19209</v>
      </c>
      <c r="B406" t="s">
        <v>19210</v>
      </c>
      <c r="C406" t="s">
        <v>19</v>
      </c>
      <c r="D406">
        <v>4278.45</v>
      </c>
    </row>
    <row r="407" spans="1:4" ht="12.75" customHeight="1" x14ac:dyDescent="0.2">
      <c r="A407" t="s">
        <v>19211</v>
      </c>
      <c r="B407" t="s">
        <v>19212</v>
      </c>
      <c r="C407" t="s">
        <v>19</v>
      </c>
      <c r="D407">
        <v>2817.54</v>
      </c>
    </row>
    <row r="408" spans="1:4" ht="12.75" customHeight="1" x14ac:dyDescent="0.2">
      <c r="A408" t="s">
        <v>19213</v>
      </c>
      <c r="B408" t="s">
        <v>19214</v>
      </c>
      <c r="C408" t="s">
        <v>19</v>
      </c>
      <c r="D408">
        <v>2203.04</v>
      </c>
    </row>
    <row r="409" spans="1:4" ht="12.75" customHeight="1" x14ac:dyDescent="0.2">
      <c r="A409" t="s">
        <v>19215</v>
      </c>
      <c r="B409" t="s">
        <v>19216</v>
      </c>
      <c r="C409" t="s">
        <v>19</v>
      </c>
      <c r="D409">
        <v>6914.47</v>
      </c>
    </row>
    <row r="410" spans="1:4" ht="12.75" customHeight="1" x14ac:dyDescent="0.2">
      <c r="A410" t="s">
        <v>19217</v>
      </c>
      <c r="B410" t="s">
        <v>19218</v>
      </c>
      <c r="C410" t="s">
        <v>19</v>
      </c>
      <c r="D410">
        <v>1143.3699999999999</v>
      </c>
    </row>
    <row r="411" spans="1:4" ht="12.75" customHeight="1" x14ac:dyDescent="0.2">
      <c r="A411" t="s">
        <v>19219</v>
      </c>
      <c r="B411" t="s">
        <v>19220</v>
      </c>
      <c r="C411" t="s">
        <v>19</v>
      </c>
      <c r="D411">
        <v>1865.2</v>
      </c>
    </row>
    <row r="412" spans="1:4" ht="12.75" customHeight="1" x14ac:dyDescent="0.2">
      <c r="A412" t="s">
        <v>19221</v>
      </c>
      <c r="B412" t="s">
        <v>19222</v>
      </c>
      <c r="C412" t="s">
        <v>18460</v>
      </c>
      <c r="D412">
        <v>403.42</v>
      </c>
    </row>
    <row r="413" spans="1:4" ht="12.75" customHeight="1" x14ac:dyDescent="0.2">
      <c r="A413" t="s">
        <v>19223</v>
      </c>
      <c r="B413" t="s">
        <v>19224</v>
      </c>
      <c r="C413" t="s">
        <v>19</v>
      </c>
      <c r="D413">
        <v>2407.5500000000002</v>
      </c>
    </row>
    <row r="414" spans="1:4" ht="12.75" customHeight="1" x14ac:dyDescent="0.2">
      <c r="A414" t="s">
        <v>19225</v>
      </c>
      <c r="B414" t="s">
        <v>19226</v>
      </c>
      <c r="C414" t="s">
        <v>19</v>
      </c>
      <c r="D414">
        <v>2346.41</v>
      </c>
    </row>
    <row r="415" spans="1:4" ht="12.75" customHeight="1" x14ac:dyDescent="0.2">
      <c r="A415" t="s">
        <v>19227</v>
      </c>
      <c r="B415" t="s">
        <v>19228</v>
      </c>
      <c r="C415" t="s">
        <v>19</v>
      </c>
      <c r="D415">
        <v>3737.42</v>
      </c>
    </row>
    <row r="416" spans="1:4" ht="12.75" customHeight="1" x14ac:dyDescent="0.2">
      <c r="A416" t="s">
        <v>19229</v>
      </c>
      <c r="B416" t="s">
        <v>19230</v>
      </c>
      <c r="C416" t="s">
        <v>19</v>
      </c>
      <c r="D416">
        <v>2394.6999999999998</v>
      </c>
    </row>
    <row r="417" spans="1:6" ht="12.75" customHeight="1" x14ac:dyDescent="0.2">
      <c r="A417" t="s">
        <v>19231</v>
      </c>
      <c r="B417" t="s">
        <v>19232</v>
      </c>
      <c r="C417" t="s">
        <v>17</v>
      </c>
      <c r="D417">
        <v>778.13</v>
      </c>
    </row>
    <row r="418" spans="1:6" ht="12.75" customHeight="1" x14ac:dyDescent="0.2">
      <c r="A418" t="s">
        <v>19233</v>
      </c>
      <c r="B418" t="s">
        <v>19234</v>
      </c>
      <c r="C418" t="s">
        <v>17</v>
      </c>
      <c r="D418">
        <v>329.95</v>
      </c>
    </row>
    <row r="419" spans="1:6" ht="12.75" customHeight="1" x14ac:dyDescent="0.2">
      <c r="A419" t="s">
        <v>19235</v>
      </c>
      <c r="B419" t="s">
        <v>19236</v>
      </c>
      <c r="C419" t="s">
        <v>17</v>
      </c>
      <c r="D419">
        <v>159.79</v>
      </c>
    </row>
    <row r="420" spans="1:6" ht="12.75" customHeight="1" x14ac:dyDescent="0.2">
      <c r="A420" t="s">
        <v>19237</v>
      </c>
      <c r="B420" t="s">
        <v>19238</v>
      </c>
      <c r="C420" t="s">
        <v>19</v>
      </c>
      <c r="D420">
        <v>56.11</v>
      </c>
    </row>
    <row r="421" spans="1:6" ht="12.75" customHeight="1" x14ac:dyDescent="0.2">
      <c r="A421" t="s">
        <v>19239</v>
      </c>
      <c r="B421" t="s">
        <v>19222</v>
      </c>
      <c r="C421" t="s">
        <v>18460</v>
      </c>
      <c r="D421">
        <v>403.42</v>
      </c>
    </row>
    <row r="422" spans="1:6" ht="12.75" customHeight="1" x14ac:dyDescent="0.2">
      <c r="A422" t="s">
        <v>19240</v>
      </c>
      <c r="B422" t="s">
        <v>19241</v>
      </c>
      <c r="C422" t="s">
        <v>17</v>
      </c>
      <c r="D422">
        <v>5.07</v>
      </c>
    </row>
    <row r="423" spans="1:6" ht="12.75" customHeight="1" x14ac:dyDescent="0.2">
      <c r="A423" t="s">
        <v>19242</v>
      </c>
      <c r="B423" t="s">
        <v>18568</v>
      </c>
      <c r="C423" t="s">
        <v>18460</v>
      </c>
      <c r="D423">
        <v>403.42</v>
      </c>
    </row>
    <row r="424" spans="1:6" s="55" customFormat="1" ht="15" customHeight="1" x14ac:dyDescent="0.2">
      <c r="A424" s="51" t="s">
        <v>19243</v>
      </c>
      <c r="B424" s="51" t="s">
        <v>19244</v>
      </c>
      <c r="C424" s="51" t="s">
        <v>19</v>
      </c>
      <c r="D424" s="52">
        <v>12.74</v>
      </c>
      <c r="E424" s="53"/>
      <c r="F424" s="54"/>
    </row>
    <row r="425" spans="1:6" s="55" customFormat="1" ht="15" customHeight="1" x14ac:dyDescent="0.2">
      <c r="A425" s="51" t="s">
        <v>19245</v>
      </c>
      <c r="B425" s="51" t="s">
        <v>19246</v>
      </c>
      <c r="C425" s="51" t="s">
        <v>19</v>
      </c>
      <c r="D425" s="52">
        <v>55.19</v>
      </c>
      <c r="E425" s="53"/>
      <c r="F425" s="54"/>
    </row>
    <row r="426" spans="1:6" ht="12.75" customHeight="1" x14ac:dyDescent="0.2">
      <c r="A426" t="s">
        <v>19247</v>
      </c>
      <c r="B426" t="s">
        <v>19248</v>
      </c>
      <c r="C426" t="s">
        <v>26</v>
      </c>
      <c r="D426">
        <v>1.45</v>
      </c>
    </row>
    <row r="427" spans="1:6" ht="12.75" customHeight="1" x14ac:dyDescent="0.2">
      <c r="A427" t="s">
        <v>19249</v>
      </c>
      <c r="B427" t="s">
        <v>19250</v>
      </c>
      <c r="C427" t="s">
        <v>26</v>
      </c>
      <c r="D427">
        <v>8.31</v>
      </c>
    </row>
    <row r="428" spans="1:6" ht="12.75" customHeight="1" x14ac:dyDescent="0.2">
      <c r="A428" t="s">
        <v>19251</v>
      </c>
      <c r="B428" t="s">
        <v>19252</v>
      </c>
      <c r="C428" t="s">
        <v>19</v>
      </c>
      <c r="D428">
        <v>10.39</v>
      </c>
    </row>
    <row r="429" spans="1:6" ht="12.75" customHeight="1" x14ac:dyDescent="0.2">
      <c r="A429" t="s">
        <v>19253</v>
      </c>
      <c r="B429" t="s">
        <v>19254</v>
      </c>
      <c r="C429" t="s">
        <v>19</v>
      </c>
      <c r="D429">
        <v>4.1500000000000004</v>
      </c>
    </row>
    <row r="430" spans="1:6" ht="12.75" customHeight="1" x14ac:dyDescent="0.2">
      <c r="A430" t="s">
        <v>19255</v>
      </c>
      <c r="B430" t="s">
        <v>19256</v>
      </c>
      <c r="C430" t="s">
        <v>19</v>
      </c>
      <c r="D430">
        <v>4.1500000000000004</v>
      </c>
    </row>
    <row r="431" spans="1:6" ht="12.75" customHeight="1" x14ac:dyDescent="0.2">
      <c r="A431" t="s">
        <v>19257</v>
      </c>
      <c r="B431" t="s">
        <v>18570</v>
      </c>
      <c r="C431" t="s">
        <v>18460</v>
      </c>
      <c r="D431">
        <v>403.42</v>
      </c>
    </row>
    <row r="432" spans="1:6" ht="12.75" customHeight="1" x14ac:dyDescent="0.2">
      <c r="A432" t="s">
        <v>19258</v>
      </c>
      <c r="B432" t="s">
        <v>19259</v>
      </c>
      <c r="C432" t="s">
        <v>19</v>
      </c>
      <c r="D432">
        <v>82.96</v>
      </c>
    </row>
    <row r="433" spans="1:4" ht="12.75" customHeight="1" x14ac:dyDescent="0.2">
      <c r="A433" t="s">
        <v>19260</v>
      </c>
      <c r="B433" t="s">
        <v>19261</v>
      </c>
      <c r="C433" t="s">
        <v>19</v>
      </c>
      <c r="D433">
        <v>50.18</v>
      </c>
    </row>
    <row r="434" spans="1:4" ht="12.75" customHeight="1" x14ac:dyDescent="0.2">
      <c r="A434" t="s">
        <v>19262</v>
      </c>
      <c r="B434" t="s">
        <v>19263</v>
      </c>
      <c r="C434" t="s">
        <v>26</v>
      </c>
      <c r="D434">
        <v>1.88</v>
      </c>
    </row>
    <row r="435" spans="1:4" ht="12.75" customHeight="1" x14ac:dyDescent="0.2">
      <c r="A435" t="s">
        <v>19264</v>
      </c>
      <c r="B435" t="s">
        <v>19265</v>
      </c>
      <c r="C435" t="s">
        <v>26</v>
      </c>
      <c r="D435">
        <v>19.420000000000002</v>
      </c>
    </row>
    <row r="436" spans="1:4" ht="12.75" customHeight="1" x14ac:dyDescent="0.2">
      <c r="A436" t="s">
        <v>19266</v>
      </c>
      <c r="B436" t="s">
        <v>19267</v>
      </c>
      <c r="C436" t="s">
        <v>19</v>
      </c>
      <c r="D436">
        <v>59.96</v>
      </c>
    </row>
    <row r="437" spans="1:4" ht="12.75" customHeight="1" x14ac:dyDescent="0.2">
      <c r="A437" t="s">
        <v>19268</v>
      </c>
      <c r="B437" t="s">
        <v>19269</v>
      </c>
      <c r="C437" t="s">
        <v>19</v>
      </c>
      <c r="D437">
        <v>48.64</v>
      </c>
    </row>
    <row r="438" spans="1:4" ht="12.75" customHeight="1" x14ac:dyDescent="0.2">
      <c r="A438" t="s">
        <v>19270</v>
      </c>
      <c r="B438" t="s">
        <v>19271</v>
      </c>
      <c r="C438" t="s">
        <v>19</v>
      </c>
      <c r="D438">
        <v>6.41</v>
      </c>
    </row>
    <row r="439" spans="1:4" ht="12.75" customHeight="1" x14ac:dyDescent="0.2">
      <c r="A439" t="s">
        <v>19272</v>
      </c>
      <c r="B439" t="s">
        <v>19273</v>
      </c>
      <c r="C439" t="s">
        <v>18460</v>
      </c>
      <c r="D439">
        <v>403.42</v>
      </c>
    </row>
    <row r="440" spans="1:4" ht="12.75" customHeight="1" x14ac:dyDescent="0.2">
      <c r="A440" t="s">
        <v>19274</v>
      </c>
      <c r="B440" t="s">
        <v>19275</v>
      </c>
      <c r="C440" t="s">
        <v>17</v>
      </c>
      <c r="D440">
        <v>115.59</v>
      </c>
    </row>
    <row r="441" spans="1:4" ht="12.75" customHeight="1" x14ac:dyDescent="0.2">
      <c r="A441" t="s">
        <v>19276</v>
      </c>
      <c r="B441" t="s">
        <v>19277</v>
      </c>
      <c r="C441" t="s">
        <v>17</v>
      </c>
      <c r="D441">
        <v>308.27999999999997</v>
      </c>
    </row>
    <row r="442" spans="1:4" ht="12.75" customHeight="1" x14ac:dyDescent="0.2">
      <c r="A442" t="s">
        <v>19278</v>
      </c>
      <c r="B442" t="s">
        <v>19279</v>
      </c>
      <c r="C442" t="s">
        <v>17</v>
      </c>
      <c r="D442">
        <v>266.14</v>
      </c>
    </row>
    <row r="443" spans="1:4" ht="12.75" customHeight="1" x14ac:dyDescent="0.2">
      <c r="A443" t="s">
        <v>19280</v>
      </c>
      <c r="B443" t="s">
        <v>19281</v>
      </c>
      <c r="C443" t="s">
        <v>17</v>
      </c>
      <c r="D443">
        <v>256.22000000000003</v>
      </c>
    </row>
    <row r="444" spans="1:4" ht="12.75" customHeight="1" x14ac:dyDescent="0.2">
      <c r="A444" t="s">
        <v>19282</v>
      </c>
      <c r="B444" t="s">
        <v>19283</v>
      </c>
      <c r="C444" t="s">
        <v>17</v>
      </c>
      <c r="D444">
        <v>391.6</v>
      </c>
    </row>
    <row r="445" spans="1:4" ht="12.75" customHeight="1" x14ac:dyDescent="0.2">
      <c r="A445" t="s">
        <v>19284</v>
      </c>
      <c r="B445" t="s">
        <v>19285</v>
      </c>
      <c r="C445" t="s">
        <v>17</v>
      </c>
      <c r="D445">
        <v>369.67</v>
      </c>
    </row>
    <row r="446" spans="1:4" ht="12.75" customHeight="1" x14ac:dyDescent="0.2">
      <c r="A446" t="s">
        <v>19286</v>
      </c>
      <c r="B446" t="s">
        <v>19287</v>
      </c>
      <c r="C446" t="s">
        <v>17</v>
      </c>
      <c r="D446">
        <v>200.22</v>
      </c>
    </row>
    <row r="447" spans="1:4" ht="12.75" customHeight="1" x14ac:dyDescent="0.2">
      <c r="A447" t="s">
        <v>19288</v>
      </c>
      <c r="B447" t="s">
        <v>19289</v>
      </c>
      <c r="C447" t="s">
        <v>17</v>
      </c>
      <c r="D447">
        <v>102.14</v>
      </c>
    </row>
    <row r="448" spans="1:4" ht="12.75" customHeight="1" x14ac:dyDescent="0.2">
      <c r="A448" t="s">
        <v>19290</v>
      </c>
      <c r="B448" t="s">
        <v>19291</v>
      </c>
      <c r="C448" t="s">
        <v>10564</v>
      </c>
      <c r="D448">
        <v>175.81</v>
      </c>
    </row>
    <row r="449" spans="1:4" ht="12.75" customHeight="1" x14ac:dyDescent="0.2">
      <c r="A449" t="s">
        <v>19292</v>
      </c>
      <c r="B449" t="s">
        <v>19293</v>
      </c>
      <c r="C449" t="s">
        <v>10564</v>
      </c>
      <c r="D449">
        <v>176.27</v>
      </c>
    </row>
    <row r="450" spans="1:4" ht="12.75" customHeight="1" x14ac:dyDescent="0.2">
      <c r="A450" t="s">
        <v>19294</v>
      </c>
      <c r="B450" t="s">
        <v>19295</v>
      </c>
      <c r="C450" t="s">
        <v>10564</v>
      </c>
      <c r="D450">
        <v>269.69</v>
      </c>
    </row>
    <row r="451" spans="1:4" ht="12.75" customHeight="1" x14ac:dyDescent="0.2">
      <c r="A451" t="s">
        <v>19296</v>
      </c>
      <c r="B451" t="s">
        <v>19297</v>
      </c>
      <c r="C451" t="s">
        <v>10564</v>
      </c>
      <c r="D451">
        <v>270.27</v>
      </c>
    </row>
    <row r="452" spans="1:4" ht="12.75" customHeight="1" x14ac:dyDescent="0.2">
      <c r="A452" t="s">
        <v>19298</v>
      </c>
      <c r="B452" t="s">
        <v>19299</v>
      </c>
      <c r="C452" t="s">
        <v>26</v>
      </c>
      <c r="D452">
        <v>33.700000000000003</v>
      </c>
    </row>
    <row r="453" spans="1:4" ht="12.75" customHeight="1" x14ac:dyDescent="0.2">
      <c r="A453" t="s">
        <v>19300</v>
      </c>
      <c r="B453" t="s">
        <v>19301</v>
      </c>
      <c r="C453" t="s">
        <v>26</v>
      </c>
      <c r="D453">
        <v>83.43</v>
      </c>
    </row>
    <row r="454" spans="1:4" ht="12.75" customHeight="1" x14ac:dyDescent="0.2">
      <c r="A454" t="s">
        <v>19302</v>
      </c>
      <c r="B454" t="s">
        <v>19303</v>
      </c>
      <c r="C454" t="s">
        <v>10564</v>
      </c>
      <c r="D454">
        <v>20.75</v>
      </c>
    </row>
    <row r="455" spans="1:4" ht="12.75" customHeight="1" x14ac:dyDescent="0.2">
      <c r="A455" t="s">
        <v>19304</v>
      </c>
      <c r="B455" t="s">
        <v>19305</v>
      </c>
      <c r="C455" t="s">
        <v>10564</v>
      </c>
      <c r="D455">
        <v>30.93</v>
      </c>
    </row>
    <row r="456" spans="1:4" ht="12.75" customHeight="1" x14ac:dyDescent="0.2">
      <c r="A456" t="s">
        <v>19306</v>
      </c>
      <c r="B456" t="s">
        <v>19307</v>
      </c>
      <c r="C456" t="s">
        <v>26</v>
      </c>
      <c r="D456">
        <v>7.62</v>
      </c>
    </row>
    <row r="457" spans="1:4" ht="12.75" customHeight="1" x14ac:dyDescent="0.2">
      <c r="A457" t="s">
        <v>19308</v>
      </c>
      <c r="B457" t="s">
        <v>19309</v>
      </c>
      <c r="C457" t="s">
        <v>26</v>
      </c>
      <c r="D457">
        <v>8.42</v>
      </c>
    </row>
    <row r="458" spans="1:4" ht="12.75" customHeight="1" x14ac:dyDescent="0.2">
      <c r="A458" t="s">
        <v>19310</v>
      </c>
      <c r="B458" t="s">
        <v>19311</v>
      </c>
      <c r="C458" t="s">
        <v>26</v>
      </c>
      <c r="D458">
        <v>11.58</v>
      </c>
    </row>
    <row r="459" spans="1:4" ht="12.75" customHeight="1" x14ac:dyDescent="0.2">
      <c r="A459" t="s">
        <v>19312</v>
      </c>
      <c r="B459" t="s">
        <v>19313</v>
      </c>
      <c r="C459" t="s">
        <v>26</v>
      </c>
      <c r="D459">
        <v>17.420000000000002</v>
      </c>
    </row>
    <row r="460" spans="1:4" ht="12.75" customHeight="1" x14ac:dyDescent="0.2">
      <c r="A460" t="s">
        <v>19314</v>
      </c>
      <c r="B460" t="s">
        <v>19315</v>
      </c>
      <c r="C460" t="s">
        <v>26</v>
      </c>
      <c r="D460">
        <v>122.72</v>
      </c>
    </row>
    <row r="461" spans="1:4" ht="12.75" customHeight="1" x14ac:dyDescent="0.2">
      <c r="A461" t="s">
        <v>19316</v>
      </c>
      <c r="B461" t="s">
        <v>19317</v>
      </c>
      <c r="C461" t="s">
        <v>19</v>
      </c>
      <c r="D461">
        <v>1304.92</v>
      </c>
    </row>
    <row r="462" spans="1:4" ht="12.75" customHeight="1" x14ac:dyDescent="0.2">
      <c r="A462" t="s">
        <v>19318</v>
      </c>
      <c r="B462" t="s">
        <v>19319</v>
      </c>
      <c r="C462" t="s">
        <v>17</v>
      </c>
      <c r="D462">
        <v>101.83</v>
      </c>
    </row>
    <row r="463" spans="1:4" ht="12.75" customHeight="1" x14ac:dyDescent="0.2">
      <c r="A463" t="s">
        <v>19320</v>
      </c>
      <c r="B463" t="s">
        <v>19321</v>
      </c>
      <c r="C463" t="s">
        <v>19</v>
      </c>
      <c r="D463">
        <v>680.4</v>
      </c>
    </row>
    <row r="464" spans="1:4" ht="12.75" customHeight="1" x14ac:dyDescent="0.2">
      <c r="A464" t="s">
        <v>19322</v>
      </c>
      <c r="B464" t="s">
        <v>19323</v>
      </c>
      <c r="C464" t="s">
        <v>19</v>
      </c>
      <c r="D464">
        <v>1157</v>
      </c>
    </row>
    <row r="465" spans="1:4" ht="12.75" customHeight="1" x14ac:dyDescent="0.2">
      <c r="A465" t="s">
        <v>19324</v>
      </c>
      <c r="B465" t="s">
        <v>19325</v>
      </c>
      <c r="C465" t="s">
        <v>17</v>
      </c>
      <c r="D465">
        <v>209.71</v>
      </c>
    </row>
    <row r="466" spans="1:4" ht="12.75" customHeight="1" x14ac:dyDescent="0.2">
      <c r="A466" t="s">
        <v>19326</v>
      </c>
      <c r="B466" t="s">
        <v>19327</v>
      </c>
      <c r="C466" t="s">
        <v>19328</v>
      </c>
      <c r="D466">
        <v>208.11</v>
      </c>
    </row>
    <row r="467" spans="1:4" ht="12.75" customHeight="1" x14ac:dyDescent="0.2">
      <c r="A467" t="s">
        <v>19329</v>
      </c>
      <c r="B467" t="s">
        <v>19330</v>
      </c>
      <c r="C467" t="s">
        <v>19328</v>
      </c>
      <c r="D467">
        <v>114.65</v>
      </c>
    </row>
    <row r="468" spans="1:4" ht="12.75" customHeight="1" x14ac:dyDescent="0.2">
      <c r="A468" t="s">
        <v>19331</v>
      </c>
      <c r="B468" t="s">
        <v>19332</v>
      </c>
      <c r="C468" t="s">
        <v>19328</v>
      </c>
      <c r="D468">
        <v>107.62</v>
      </c>
    </row>
    <row r="469" spans="1:4" ht="12.75" customHeight="1" x14ac:dyDescent="0.2">
      <c r="A469" t="s">
        <v>19333</v>
      </c>
      <c r="B469" t="s">
        <v>19334</v>
      </c>
      <c r="C469" t="s">
        <v>19</v>
      </c>
      <c r="D469">
        <v>138.38999999999999</v>
      </c>
    </row>
    <row r="470" spans="1:4" ht="12.75" customHeight="1" x14ac:dyDescent="0.2">
      <c r="A470" t="s">
        <v>19335</v>
      </c>
      <c r="B470" t="s">
        <v>19336</v>
      </c>
      <c r="C470" t="s">
        <v>19</v>
      </c>
      <c r="D470">
        <v>20.25</v>
      </c>
    </row>
    <row r="471" spans="1:4" ht="12.75" customHeight="1" x14ac:dyDescent="0.2">
      <c r="A471" t="s">
        <v>19337</v>
      </c>
      <c r="B471" t="s">
        <v>19338</v>
      </c>
      <c r="C471" t="s">
        <v>19</v>
      </c>
      <c r="D471">
        <v>15.69</v>
      </c>
    </row>
    <row r="472" spans="1:4" ht="12.75" customHeight="1" x14ac:dyDescent="0.2">
      <c r="A472" t="s">
        <v>19339</v>
      </c>
      <c r="B472" t="s">
        <v>19340</v>
      </c>
      <c r="C472" t="s">
        <v>19</v>
      </c>
      <c r="D472">
        <v>18.46</v>
      </c>
    </row>
    <row r="473" spans="1:4" ht="12.75" customHeight="1" x14ac:dyDescent="0.2">
      <c r="A473" t="s">
        <v>19341</v>
      </c>
      <c r="B473" t="s">
        <v>19342</v>
      </c>
      <c r="C473" t="s">
        <v>19</v>
      </c>
      <c r="D473">
        <v>18.46</v>
      </c>
    </row>
    <row r="474" spans="1:4" ht="12.75" customHeight="1" x14ac:dyDescent="0.2">
      <c r="A474" t="s">
        <v>19343</v>
      </c>
      <c r="B474" t="s">
        <v>19344</v>
      </c>
      <c r="C474" t="s">
        <v>19</v>
      </c>
      <c r="D474">
        <v>123.32</v>
      </c>
    </row>
    <row r="475" spans="1:4" ht="12.75" customHeight="1" x14ac:dyDescent="0.2">
      <c r="A475" t="s">
        <v>19345</v>
      </c>
      <c r="B475" t="s">
        <v>19346</v>
      </c>
      <c r="C475" t="s">
        <v>19328</v>
      </c>
      <c r="D475">
        <v>205.57</v>
      </c>
    </row>
    <row r="476" spans="1:4" ht="12.75" customHeight="1" x14ac:dyDescent="0.2">
      <c r="A476" t="s">
        <v>19347</v>
      </c>
      <c r="B476" t="s">
        <v>19348</v>
      </c>
      <c r="C476" t="s">
        <v>26</v>
      </c>
      <c r="D476">
        <v>31.33</v>
      </c>
    </row>
    <row r="477" spans="1:4" ht="12.75" customHeight="1" x14ac:dyDescent="0.2">
      <c r="A477" t="s">
        <v>19349</v>
      </c>
      <c r="B477" t="s">
        <v>19350</v>
      </c>
      <c r="C477" t="s">
        <v>19351</v>
      </c>
      <c r="D477" s="62">
        <v>26.76</v>
      </c>
    </row>
    <row r="478" spans="1:4" ht="12.75" customHeight="1" x14ac:dyDescent="0.2">
      <c r="A478" t="s">
        <v>19352</v>
      </c>
      <c r="B478" t="s">
        <v>19353</v>
      </c>
      <c r="C478" t="s">
        <v>19</v>
      </c>
      <c r="D478">
        <v>18.37</v>
      </c>
    </row>
    <row r="479" spans="1:4" ht="12.75" customHeight="1" x14ac:dyDescent="0.2">
      <c r="A479" t="s">
        <v>19354</v>
      </c>
      <c r="B479" t="s">
        <v>19355</v>
      </c>
      <c r="C479" t="s">
        <v>19</v>
      </c>
      <c r="D479">
        <v>17.23</v>
      </c>
    </row>
    <row r="480" spans="1:4" ht="12.75" customHeight="1" x14ac:dyDescent="0.2">
      <c r="A480" t="s">
        <v>19356</v>
      </c>
      <c r="B480" t="s">
        <v>19357</v>
      </c>
      <c r="C480" t="s">
        <v>19</v>
      </c>
      <c r="D480">
        <v>208.11</v>
      </c>
    </row>
    <row r="481" spans="1:4" ht="12.75" customHeight="1" x14ac:dyDescent="0.2">
      <c r="A481" t="s">
        <v>19358</v>
      </c>
      <c r="B481" t="s">
        <v>19359</v>
      </c>
      <c r="C481" t="s">
        <v>19</v>
      </c>
      <c r="D481">
        <v>57.88</v>
      </c>
    </row>
    <row r="482" spans="1:4" ht="12.75" customHeight="1" x14ac:dyDescent="0.2">
      <c r="A482" t="s">
        <v>19360</v>
      </c>
      <c r="B482" t="s">
        <v>19361</v>
      </c>
      <c r="C482" t="s">
        <v>18460</v>
      </c>
      <c r="D482">
        <v>403.42</v>
      </c>
    </row>
    <row r="483" spans="1:4" ht="12.75" customHeight="1" x14ac:dyDescent="0.2">
      <c r="A483" t="s">
        <v>19362</v>
      </c>
      <c r="B483" t="s">
        <v>19363</v>
      </c>
      <c r="C483" t="s">
        <v>19</v>
      </c>
      <c r="D483">
        <v>227.38</v>
      </c>
    </row>
    <row r="484" spans="1:4" ht="12.75" customHeight="1" x14ac:dyDescent="0.2">
      <c r="A484" t="s">
        <v>19364</v>
      </c>
      <c r="B484" t="s">
        <v>19365</v>
      </c>
      <c r="C484" t="s">
        <v>19</v>
      </c>
      <c r="D484">
        <v>230.25</v>
      </c>
    </row>
    <row r="485" spans="1:4" ht="12.75" customHeight="1" x14ac:dyDescent="0.2">
      <c r="A485" t="s">
        <v>19366</v>
      </c>
      <c r="B485" t="s">
        <v>19367</v>
      </c>
      <c r="C485" t="s">
        <v>19</v>
      </c>
      <c r="D485">
        <v>248.84</v>
      </c>
    </row>
    <row r="486" spans="1:4" ht="12.75" customHeight="1" x14ac:dyDescent="0.2">
      <c r="A486" t="s">
        <v>19368</v>
      </c>
      <c r="B486" t="s">
        <v>19369</v>
      </c>
      <c r="C486" t="s">
        <v>19</v>
      </c>
      <c r="D486">
        <v>195.58</v>
      </c>
    </row>
    <row r="487" spans="1:4" ht="12.75" customHeight="1" x14ac:dyDescent="0.2">
      <c r="A487" t="s">
        <v>19370</v>
      </c>
      <c r="B487" t="s">
        <v>19371</v>
      </c>
      <c r="C487" t="s">
        <v>19</v>
      </c>
      <c r="D487">
        <v>197.68</v>
      </c>
    </row>
    <row r="488" spans="1:4" ht="12.75" customHeight="1" x14ac:dyDescent="0.2">
      <c r="A488" t="s">
        <v>19372</v>
      </c>
      <c r="B488" t="s">
        <v>19373</v>
      </c>
      <c r="C488" t="s">
        <v>19</v>
      </c>
      <c r="D488">
        <v>210.03</v>
      </c>
    </row>
    <row r="489" spans="1:4" ht="12.75" customHeight="1" x14ac:dyDescent="0.2">
      <c r="A489" t="s">
        <v>19374</v>
      </c>
      <c r="B489" t="s">
        <v>19375</v>
      </c>
      <c r="C489" t="s">
        <v>19</v>
      </c>
      <c r="D489">
        <v>432.07</v>
      </c>
    </row>
    <row r="490" spans="1:4" ht="12.75" customHeight="1" x14ac:dyDescent="0.2">
      <c r="A490" t="s">
        <v>19376</v>
      </c>
      <c r="B490" t="s">
        <v>19377</v>
      </c>
      <c r="C490" t="s">
        <v>19</v>
      </c>
      <c r="D490">
        <v>432.07</v>
      </c>
    </row>
    <row r="491" spans="1:4" ht="12.75" customHeight="1" x14ac:dyDescent="0.2">
      <c r="A491" t="s">
        <v>19378</v>
      </c>
      <c r="B491" t="s">
        <v>19379</v>
      </c>
      <c r="C491" t="s">
        <v>19</v>
      </c>
      <c r="D491">
        <v>464.64</v>
      </c>
    </row>
    <row r="492" spans="1:4" ht="12.75" customHeight="1" x14ac:dyDescent="0.2">
      <c r="A492" t="s">
        <v>19380</v>
      </c>
      <c r="B492" t="s">
        <v>19381</v>
      </c>
      <c r="C492" t="s">
        <v>17</v>
      </c>
      <c r="D492">
        <v>549.47</v>
      </c>
    </row>
    <row r="493" spans="1:4" ht="12.75" customHeight="1" x14ac:dyDescent="0.2">
      <c r="A493" t="s">
        <v>19382</v>
      </c>
      <c r="B493" t="s">
        <v>19383</v>
      </c>
      <c r="C493" t="s">
        <v>17</v>
      </c>
      <c r="D493">
        <v>456.17</v>
      </c>
    </row>
    <row r="494" spans="1:4" ht="12.75" customHeight="1" x14ac:dyDescent="0.2">
      <c r="A494" t="s">
        <v>19384</v>
      </c>
      <c r="B494" t="s">
        <v>19385</v>
      </c>
      <c r="C494" t="s">
        <v>10564</v>
      </c>
      <c r="D494">
        <v>92.91</v>
      </c>
    </row>
    <row r="495" spans="1:4" ht="12.75" customHeight="1" x14ac:dyDescent="0.2">
      <c r="A495" t="s">
        <v>19386</v>
      </c>
      <c r="B495" t="s">
        <v>19387</v>
      </c>
      <c r="C495" t="s">
        <v>19351</v>
      </c>
      <c r="D495">
        <v>81.27</v>
      </c>
    </row>
    <row r="496" spans="1:4" ht="12.75" customHeight="1" x14ac:dyDescent="0.2">
      <c r="A496" t="s">
        <v>19388</v>
      </c>
      <c r="B496" t="s">
        <v>19389</v>
      </c>
      <c r="C496" t="s">
        <v>19</v>
      </c>
      <c r="D496">
        <v>712.23</v>
      </c>
    </row>
    <row r="497" spans="1:4" ht="12.75" customHeight="1" x14ac:dyDescent="0.2">
      <c r="A497" t="s">
        <v>19390</v>
      </c>
      <c r="B497" t="s">
        <v>19391</v>
      </c>
      <c r="C497" t="s">
        <v>17</v>
      </c>
      <c r="D497">
        <v>61.95</v>
      </c>
    </row>
    <row r="498" spans="1:4" ht="12.75" customHeight="1" x14ac:dyDescent="0.2">
      <c r="A498" t="s">
        <v>19392</v>
      </c>
      <c r="B498" t="s">
        <v>19393</v>
      </c>
      <c r="C498" t="s">
        <v>17</v>
      </c>
      <c r="D498">
        <v>586.36</v>
      </c>
    </row>
    <row r="499" spans="1:4" ht="12.75" customHeight="1" x14ac:dyDescent="0.2">
      <c r="A499" t="s">
        <v>19394</v>
      </c>
      <c r="B499" t="s">
        <v>19395</v>
      </c>
      <c r="C499" t="s">
        <v>19</v>
      </c>
      <c r="D499">
        <v>121.52</v>
      </c>
    </row>
    <row r="500" spans="1:4" ht="12.75" customHeight="1" x14ac:dyDescent="0.2">
      <c r="A500" t="s">
        <v>19396</v>
      </c>
      <c r="B500" t="s">
        <v>19397</v>
      </c>
      <c r="C500" t="s">
        <v>10564</v>
      </c>
      <c r="D500">
        <v>96.61</v>
      </c>
    </row>
    <row r="501" spans="1:4" ht="12.75" customHeight="1" x14ac:dyDescent="0.2">
      <c r="A501" t="s">
        <v>19398</v>
      </c>
      <c r="B501" t="s">
        <v>19399</v>
      </c>
      <c r="C501" t="s">
        <v>19</v>
      </c>
      <c r="D501">
        <v>14.85</v>
      </c>
    </row>
    <row r="502" spans="1:4" ht="12.75" customHeight="1" x14ac:dyDescent="0.2">
      <c r="A502" t="s">
        <v>19400</v>
      </c>
      <c r="B502" t="s">
        <v>19401</v>
      </c>
      <c r="C502" t="s">
        <v>19</v>
      </c>
      <c r="D502">
        <v>20.69</v>
      </c>
    </row>
    <row r="503" spans="1:4" ht="12.75" customHeight="1" x14ac:dyDescent="0.2">
      <c r="A503" t="s">
        <v>19402</v>
      </c>
      <c r="B503" t="s">
        <v>19403</v>
      </c>
      <c r="C503" t="s">
        <v>19</v>
      </c>
      <c r="D503">
        <v>28.64</v>
      </c>
    </row>
    <row r="504" spans="1:4" ht="12.75" customHeight="1" x14ac:dyDescent="0.2">
      <c r="A504" t="s">
        <v>19404</v>
      </c>
      <c r="B504" t="s">
        <v>19405</v>
      </c>
      <c r="C504" t="s">
        <v>19</v>
      </c>
      <c r="D504">
        <v>33.43</v>
      </c>
    </row>
    <row r="505" spans="1:4" ht="12.75" customHeight="1" x14ac:dyDescent="0.2">
      <c r="A505" t="s">
        <v>19406</v>
      </c>
      <c r="B505" t="s">
        <v>19407</v>
      </c>
      <c r="C505" t="s">
        <v>19</v>
      </c>
      <c r="D505">
        <v>16.600000000000001</v>
      </c>
    </row>
    <row r="506" spans="1:4" ht="12.75" customHeight="1" x14ac:dyDescent="0.2">
      <c r="A506" t="s">
        <v>19408</v>
      </c>
      <c r="B506" t="s">
        <v>19409</v>
      </c>
      <c r="C506" t="s">
        <v>19</v>
      </c>
      <c r="D506">
        <v>8.09</v>
      </c>
    </row>
    <row r="507" spans="1:4" ht="12.75" customHeight="1" x14ac:dyDescent="0.2">
      <c r="A507" t="s">
        <v>19410</v>
      </c>
      <c r="B507" t="s">
        <v>19411</v>
      </c>
      <c r="C507" t="s">
        <v>19</v>
      </c>
      <c r="D507">
        <v>11.37</v>
      </c>
    </row>
    <row r="508" spans="1:4" ht="12.75" customHeight="1" x14ac:dyDescent="0.2">
      <c r="A508" t="s">
        <v>19412</v>
      </c>
      <c r="B508" t="s">
        <v>19413</v>
      </c>
      <c r="C508" t="s">
        <v>19</v>
      </c>
      <c r="D508">
        <v>11.89</v>
      </c>
    </row>
    <row r="509" spans="1:4" ht="12.75" customHeight="1" x14ac:dyDescent="0.2">
      <c r="A509" t="s">
        <v>19414</v>
      </c>
      <c r="B509" t="s">
        <v>19415</v>
      </c>
      <c r="C509" t="s">
        <v>18460</v>
      </c>
      <c r="D509">
        <v>403.42</v>
      </c>
    </row>
    <row r="510" spans="1:4" ht="12.75" customHeight="1" x14ac:dyDescent="0.2">
      <c r="A510" t="s">
        <v>19416</v>
      </c>
      <c r="B510" t="s">
        <v>19417</v>
      </c>
      <c r="C510" t="s">
        <v>26</v>
      </c>
      <c r="D510">
        <v>275.2</v>
      </c>
    </row>
    <row r="511" spans="1:4" ht="12.75" customHeight="1" x14ac:dyDescent="0.2">
      <c r="A511" t="s">
        <v>19418</v>
      </c>
      <c r="B511" t="s">
        <v>19361</v>
      </c>
      <c r="C511" t="s">
        <v>18460</v>
      </c>
      <c r="D511">
        <v>403.42</v>
      </c>
    </row>
    <row r="512" spans="1:4" ht="12.75" customHeight="1" x14ac:dyDescent="0.2">
      <c r="A512" t="s">
        <v>19419</v>
      </c>
      <c r="B512" t="s">
        <v>19420</v>
      </c>
      <c r="C512" t="s">
        <v>19</v>
      </c>
      <c r="D512">
        <v>360.42</v>
      </c>
    </row>
    <row r="513" spans="1:6" ht="12.75" customHeight="1" x14ac:dyDescent="0.2">
      <c r="A513" t="s">
        <v>19421</v>
      </c>
      <c r="B513" t="s">
        <v>19422</v>
      </c>
      <c r="C513" t="s">
        <v>19</v>
      </c>
      <c r="D513">
        <v>684.01</v>
      </c>
    </row>
    <row r="514" spans="1:6" s="56" customFormat="1" ht="12.75" customHeight="1" x14ac:dyDescent="0.2">
      <c r="A514" s="56" t="s">
        <v>19423</v>
      </c>
      <c r="B514" s="56" t="s">
        <v>19424</v>
      </c>
      <c r="C514" s="56" t="s">
        <v>19</v>
      </c>
      <c r="D514" s="57">
        <v>1905.76</v>
      </c>
    </row>
    <row r="515" spans="1:6" ht="12.75" customHeight="1" x14ac:dyDescent="0.2">
      <c r="A515" t="s">
        <v>19425</v>
      </c>
      <c r="B515" t="s">
        <v>19426</v>
      </c>
      <c r="C515" t="s">
        <v>19</v>
      </c>
      <c r="D515">
        <v>708.73</v>
      </c>
    </row>
    <row r="516" spans="1:6" s="55" customFormat="1" ht="15" customHeight="1" x14ac:dyDescent="0.2">
      <c r="A516" s="51" t="s">
        <v>19427</v>
      </c>
      <c r="B516" s="51" t="s">
        <v>19428</v>
      </c>
      <c r="C516" s="51" t="s">
        <v>19</v>
      </c>
      <c r="D516" s="52">
        <v>3091.82</v>
      </c>
      <c r="E516" s="53"/>
      <c r="F516" s="54"/>
    </row>
    <row r="517" spans="1:6" ht="12.75" customHeight="1" x14ac:dyDescent="0.2">
      <c r="A517" t="s">
        <v>19429</v>
      </c>
      <c r="B517" t="s">
        <v>19430</v>
      </c>
      <c r="C517" t="s">
        <v>19</v>
      </c>
      <c r="D517">
        <v>1745.19</v>
      </c>
    </row>
    <row r="518" spans="1:6" s="55" customFormat="1" ht="15" customHeight="1" x14ac:dyDescent="0.2">
      <c r="A518" s="51" t="s">
        <v>19431</v>
      </c>
      <c r="B518" s="51" t="s">
        <v>19432</v>
      </c>
      <c r="C518" s="51" t="s">
        <v>19</v>
      </c>
      <c r="D518" s="52">
        <v>1073.51</v>
      </c>
      <c r="E518" s="53"/>
      <c r="F518" s="54"/>
    </row>
    <row r="519" spans="1:6" s="56" customFormat="1" ht="12.75" customHeight="1" x14ac:dyDescent="0.2">
      <c r="A519" s="56" t="s">
        <v>19433</v>
      </c>
      <c r="B519" s="56" t="s">
        <v>19434</v>
      </c>
      <c r="C519" s="56" t="s">
        <v>19</v>
      </c>
      <c r="D519" s="57">
        <v>2281.79</v>
      </c>
    </row>
    <row r="520" spans="1:6" s="56" customFormat="1" ht="12.75" customHeight="1" x14ac:dyDescent="0.2">
      <c r="A520" s="56" t="s">
        <v>19435</v>
      </c>
      <c r="B520" s="56" t="s">
        <v>19436</v>
      </c>
      <c r="C520" s="56" t="s">
        <v>17</v>
      </c>
      <c r="D520" s="57">
        <v>976.94</v>
      </c>
    </row>
    <row r="521" spans="1:6" ht="12.75" customHeight="1" x14ac:dyDescent="0.2">
      <c r="A521" t="s">
        <v>19437</v>
      </c>
      <c r="B521" t="s">
        <v>19438</v>
      </c>
      <c r="C521" t="s">
        <v>19</v>
      </c>
      <c r="D521">
        <v>1618.31</v>
      </c>
    </row>
    <row r="522" spans="1:6" ht="12.75" customHeight="1" x14ac:dyDescent="0.2">
      <c r="A522" t="s">
        <v>19439</v>
      </c>
      <c r="B522" t="s">
        <v>19440</v>
      </c>
      <c r="C522" t="s">
        <v>19</v>
      </c>
      <c r="D522">
        <v>2939.57</v>
      </c>
    </row>
    <row r="523" spans="1:6" ht="12.75" customHeight="1" x14ac:dyDescent="0.2">
      <c r="A523" t="s">
        <v>19441</v>
      </c>
      <c r="B523" t="s">
        <v>19442</v>
      </c>
      <c r="C523" t="s">
        <v>19</v>
      </c>
      <c r="D523">
        <v>361.29</v>
      </c>
    </row>
    <row r="524" spans="1:6" ht="12.75" customHeight="1" x14ac:dyDescent="0.2">
      <c r="A524" t="s">
        <v>11252</v>
      </c>
      <c r="B524" t="s">
        <v>19443</v>
      </c>
      <c r="C524" t="s">
        <v>19</v>
      </c>
      <c r="D524">
        <v>644.35</v>
      </c>
    </row>
    <row r="525" spans="1:6" ht="12.75" customHeight="1" x14ac:dyDescent="0.2">
      <c r="A525" t="s">
        <v>19444</v>
      </c>
      <c r="B525" t="s">
        <v>19445</v>
      </c>
      <c r="C525" t="s">
        <v>19</v>
      </c>
      <c r="D525">
        <v>1879.2</v>
      </c>
    </row>
    <row r="526" spans="1:6" ht="12.75" customHeight="1" x14ac:dyDescent="0.2">
      <c r="A526" t="s">
        <v>19446</v>
      </c>
      <c r="B526" t="s">
        <v>19447</v>
      </c>
      <c r="C526" t="s">
        <v>19</v>
      </c>
      <c r="D526">
        <v>2178.38</v>
      </c>
    </row>
    <row r="527" spans="1:6" ht="12.75" customHeight="1" x14ac:dyDescent="0.2">
      <c r="A527" t="s">
        <v>19448</v>
      </c>
      <c r="B527" t="s">
        <v>19449</v>
      </c>
      <c r="C527" t="s">
        <v>19</v>
      </c>
      <c r="D527">
        <v>1723</v>
      </c>
    </row>
    <row r="528" spans="1:6" ht="12.75" customHeight="1" x14ac:dyDescent="0.2">
      <c r="A528" t="s">
        <v>19450</v>
      </c>
      <c r="B528" t="s">
        <v>19451</v>
      </c>
      <c r="C528" t="s">
        <v>17</v>
      </c>
      <c r="D528">
        <v>647.75</v>
      </c>
    </row>
    <row r="529" spans="1:4" ht="12.75" customHeight="1" x14ac:dyDescent="0.2">
      <c r="A529" t="s">
        <v>19452</v>
      </c>
      <c r="B529" t="s">
        <v>19453</v>
      </c>
      <c r="C529" t="s">
        <v>17</v>
      </c>
      <c r="D529">
        <v>590</v>
      </c>
    </row>
    <row r="530" spans="1:4" ht="12.75" customHeight="1" x14ac:dyDescent="0.2">
      <c r="A530" t="s">
        <v>19454</v>
      </c>
      <c r="B530" t="s">
        <v>19455</v>
      </c>
      <c r="C530" t="s">
        <v>17</v>
      </c>
      <c r="D530">
        <v>595.91999999999996</v>
      </c>
    </row>
    <row r="531" spans="1:4" ht="12.75" customHeight="1" x14ac:dyDescent="0.2">
      <c r="A531" t="s">
        <v>19456</v>
      </c>
      <c r="B531" t="s">
        <v>19457</v>
      </c>
      <c r="C531" t="s">
        <v>19</v>
      </c>
      <c r="D531">
        <v>3215.47</v>
      </c>
    </row>
    <row r="532" spans="1:4" ht="12.75" customHeight="1" x14ac:dyDescent="0.2">
      <c r="A532" t="s">
        <v>19458</v>
      </c>
      <c r="B532" t="s">
        <v>19459</v>
      </c>
      <c r="C532" t="s">
        <v>17</v>
      </c>
      <c r="D532">
        <v>1269.0899999999999</v>
      </c>
    </row>
    <row r="533" spans="1:4" ht="12.75" customHeight="1" x14ac:dyDescent="0.2">
      <c r="A533" t="s">
        <v>11254</v>
      </c>
      <c r="B533" t="s">
        <v>19460</v>
      </c>
      <c r="C533" t="s">
        <v>19</v>
      </c>
      <c r="D533">
        <v>412.87</v>
      </c>
    </row>
    <row r="534" spans="1:4" ht="12.75" customHeight="1" x14ac:dyDescent="0.2">
      <c r="A534" t="s">
        <v>19461</v>
      </c>
      <c r="B534" t="s">
        <v>19462</v>
      </c>
      <c r="C534" t="s">
        <v>17</v>
      </c>
      <c r="D534">
        <v>560.63</v>
      </c>
    </row>
    <row r="535" spans="1:4" ht="12.75" customHeight="1" x14ac:dyDescent="0.2">
      <c r="A535" t="s">
        <v>19463</v>
      </c>
      <c r="B535" t="s">
        <v>19464</v>
      </c>
      <c r="C535" t="s">
        <v>19</v>
      </c>
      <c r="D535">
        <v>709.91</v>
      </c>
    </row>
    <row r="536" spans="1:4" ht="12.75" customHeight="1" x14ac:dyDescent="0.2">
      <c r="A536" t="s">
        <v>19465</v>
      </c>
      <c r="B536" t="s">
        <v>19466</v>
      </c>
      <c r="C536" t="s">
        <v>19</v>
      </c>
      <c r="D536">
        <v>795.98</v>
      </c>
    </row>
    <row r="537" spans="1:4" ht="12.75" customHeight="1" x14ac:dyDescent="0.2">
      <c r="A537" t="s">
        <v>19467</v>
      </c>
      <c r="B537" t="s">
        <v>19468</v>
      </c>
      <c r="C537" t="s">
        <v>19</v>
      </c>
      <c r="D537">
        <v>1366.87</v>
      </c>
    </row>
    <row r="538" spans="1:4" ht="12.75" customHeight="1" x14ac:dyDescent="0.2">
      <c r="A538" t="s">
        <v>19469</v>
      </c>
      <c r="B538" t="s">
        <v>19470</v>
      </c>
      <c r="C538" t="s">
        <v>19</v>
      </c>
      <c r="D538">
        <v>1601.99</v>
      </c>
    </row>
    <row r="539" spans="1:4" ht="12.75" customHeight="1" x14ac:dyDescent="0.2">
      <c r="A539" t="s">
        <v>19471</v>
      </c>
      <c r="B539" t="s">
        <v>19472</v>
      </c>
      <c r="C539" t="s">
        <v>17</v>
      </c>
      <c r="D539">
        <v>775.04</v>
      </c>
    </row>
    <row r="540" spans="1:4" ht="12.75" customHeight="1" x14ac:dyDescent="0.2">
      <c r="A540" t="s">
        <v>19473</v>
      </c>
      <c r="B540" t="s">
        <v>19474</v>
      </c>
      <c r="C540" t="s">
        <v>19</v>
      </c>
      <c r="D540">
        <v>866.45</v>
      </c>
    </row>
    <row r="541" spans="1:4" ht="12.75" customHeight="1" x14ac:dyDescent="0.2">
      <c r="A541" t="s">
        <v>19475</v>
      </c>
      <c r="B541" t="s">
        <v>19476</v>
      </c>
      <c r="C541" t="s">
        <v>19</v>
      </c>
      <c r="D541">
        <v>400.45</v>
      </c>
    </row>
    <row r="542" spans="1:4" ht="12.75" customHeight="1" x14ac:dyDescent="0.2">
      <c r="A542" t="s">
        <v>19477</v>
      </c>
      <c r="B542" t="s">
        <v>19478</v>
      </c>
      <c r="C542" t="s">
        <v>19</v>
      </c>
      <c r="D542">
        <v>433.09</v>
      </c>
    </row>
    <row r="543" spans="1:4" ht="12.75" customHeight="1" x14ac:dyDescent="0.2">
      <c r="A543" t="s">
        <v>19479</v>
      </c>
      <c r="B543" t="s">
        <v>19480</v>
      </c>
      <c r="C543" t="s">
        <v>19</v>
      </c>
      <c r="D543">
        <v>2091.7399999999998</v>
      </c>
    </row>
    <row r="544" spans="1:4" ht="12.75" customHeight="1" x14ac:dyDescent="0.2">
      <c r="A544" t="s">
        <v>19481</v>
      </c>
      <c r="B544" t="s">
        <v>19482</v>
      </c>
      <c r="C544" t="s">
        <v>19</v>
      </c>
      <c r="D544">
        <v>1690.85</v>
      </c>
    </row>
    <row r="545" spans="1:4" ht="12.75" customHeight="1" x14ac:dyDescent="0.2">
      <c r="A545" t="s">
        <v>19483</v>
      </c>
      <c r="B545" t="s">
        <v>19484</v>
      </c>
      <c r="C545" t="s">
        <v>19</v>
      </c>
      <c r="D545">
        <v>900.25</v>
      </c>
    </row>
    <row r="546" spans="1:4" ht="12.75" customHeight="1" x14ac:dyDescent="0.2">
      <c r="A546" t="s">
        <v>19485</v>
      </c>
      <c r="B546" t="s">
        <v>19486</v>
      </c>
      <c r="C546" t="s">
        <v>19</v>
      </c>
      <c r="D546">
        <v>572.34</v>
      </c>
    </row>
    <row r="547" spans="1:4" ht="12.75" customHeight="1" x14ac:dyDescent="0.2">
      <c r="A547" t="s">
        <v>19487</v>
      </c>
      <c r="B547" t="s">
        <v>19488</v>
      </c>
      <c r="C547" t="s">
        <v>19</v>
      </c>
      <c r="D547">
        <v>1037.6500000000001</v>
      </c>
    </row>
    <row r="548" spans="1:4" ht="12.75" customHeight="1" x14ac:dyDescent="0.2">
      <c r="A548" t="s">
        <v>19489</v>
      </c>
      <c r="B548" t="s">
        <v>19490</v>
      </c>
      <c r="C548" t="s">
        <v>17</v>
      </c>
      <c r="D548">
        <v>693.64</v>
      </c>
    </row>
    <row r="549" spans="1:4" ht="12.75" customHeight="1" x14ac:dyDescent="0.2">
      <c r="A549" t="s">
        <v>19491</v>
      </c>
      <c r="B549" t="s">
        <v>19492</v>
      </c>
      <c r="C549" t="s">
        <v>17</v>
      </c>
      <c r="D549">
        <v>719.35</v>
      </c>
    </row>
    <row r="550" spans="1:4" ht="12.75" customHeight="1" x14ac:dyDescent="0.2">
      <c r="A550" t="s">
        <v>19493</v>
      </c>
      <c r="B550" t="s">
        <v>19494</v>
      </c>
      <c r="C550" t="s">
        <v>17</v>
      </c>
      <c r="D550">
        <v>719.19</v>
      </c>
    </row>
    <row r="551" spans="1:4" ht="12.75" customHeight="1" x14ac:dyDescent="0.2">
      <c r="A551" t="s">
        <v>19495</v>
      </c>
      <c r="B551" t="s">
        <v>19496</v>
      </c>
      <c r="C551" t="s">
        <v>17</v>
      </c>
      <c r="D551">
        <v>181.11</v>
      </c>
    </row>
    <row r="552" spans="1:4" ht="12.75" customHeight="1" x14ac:dyDescent="0.2">
      <c r="A552" t="s">
        <v>19497</v>
      </c>
      <c r="B552" t="s">
        <v>19498</v>
      </c>
      <c r="C552" t="s">
        <v>17</v>
      </c>
      <c r="D552">
        <v>163.49</v>
      </c>
    </row>
    <row r="553" spans="1:4" ht="12.75" customHeight="1" x14ac:dyDescent="0.2">
      <c r="A553" t="s">
        <v>19499</v>
      </c>
      <c r="B553" t="s">
        <v>19500</v>
      </c>
      <c r="C553" t="s">
        <v>17</v>
      </c>
      <c r="D553">
        <v>176.08</v>
      </c>
    </row>
    <row r="554" spans="1:4" ht="12.75" customHeight="1" x14ac:dyDescent="0.2">
      <c r="A554" t="s">
        <v>19501</v>
      </c>
      <c r="B554" t="s">
        <v>19502</v>
      </c>
      <c r="C554" t="s">
        <v>17</v>
      </c>
      <c r="D554">
        <v>188.67</v>
      </c>
    </row>
    <row r="555" spans="1:4" ht="12.75" customHeight="1" x14ac:dyDescent="0.2">
      <c r="A555" t="s">
        <v>19503</v>
      </c>
      <c r="B555" t="s">
        <v>19504</v>
      </c>
      <c r="C555" t="s">
        <v>17</v>
      </c>
      <c r="D555">
        <v>201.26</v>
      </c>
    </row>
    <row r="556" spans="1:4" ht="12.75" customHeight="1" x14ac:dyDescent="0.2">
      <c r="A556" t="s">
        <v>19505</v>
      </c>
      <c r="B556" t="s">
        <v>19506</v>
      </c>
      <c r="C556" t="s">
        <v>17</v>
      </c>
      <c r="D556">
        <v>213.85</v>
      </c>
    </row>
    <row r="557" spans="1:4" ht="12.75" customHeight="1" x14ac:dyDescent="0.2">
      <c r="A557" t="s">
        <v>19507</v>
      </c>
      <c r="B557" t="s">
        <v>19508</v>
      </c>
      <c r="C557" t="s">
        <v>17</v>
      </c>
      <c r="D557">
        <v>213.85</v>
      </c>
    </row>
    <row r="558" spans="1:4" ht="12.75" customHeight="1" x14ac:dyDescent="0.2">
      <c r="A558" t="s">
        <v>19509</v>
      </c>
      <c r="B558" t="s">
        <v>19510</v>
      </c>
      <c r="C558" t="s">
        <v>17</v>
      </c>
      <c r="D558">
        <v>201.26</v>
      </c>
    </row>
    <row r="559" spans="1:4" ht="12.75" customHeight="1" x14ac:dyDescent="0.2">
      <c r="A559" t="s">
        <v>19511</v>
      </c>
      <c r="B559" t="s">
        <v>19512</v>
      </c>
      <c r="C559" t="s">
        <v>18460</v>
      </c>
      <c r="D559">
        <v>403.42</v>
      </c>
    </row>
    <row r="560" spans="1:4" ht="12.75" customHeight="1" x14ac:dyDescent="0.2">
      <c r="A560" t="s">
        <v>19513</v>
      </c>
      <c r="B560" t="s">
        <v>19514</v>
      </c>
      <c r="C560" t="s">
        <v>19</v>
      </c>
      <c r="D560">
        <v>1651.23</v>
      </c>
    </row>
    <row r="561" spans="1:4" ht="12.75" customHeight="1" x14ac:dyDescent="0.2">
      <c r="A561" t="s">
        <v>19515</v>
      </c>
      <c r="B561" t="s">
        <v>19516</v>
      </c>
      <c r="C561" t="s">
        <v>19</v>
      </c>
      <c r="D561">
        <v>4169.6400000000003</v>
      </c>
    </row>
    <row r="562" spans="1:4" ht="12.75" customHeight="1" x14ac:dyDescent="0.2">
      <c r="A562" t="s">
        <v>19517</v>
      </c>
      <c r="B562" t="s">
        <v>19518</v>
      </c>
      <c r="C562" t="s">
        <v>19</v>
      </c>
      <c r="D562">
        <v>4443.0600000000004</v>
      </c>
    </row>
    <row r="563" spans="1:4" ht="12.75" customHeight="1" x14ac:dyDescent="0.2">
      <c r="A563" t="s">
        <v>19519</v>
      </c>
      <c r="B563" t="s">
        <v>19520</v>
      </c>
      <c r="C563" t="s">
        <v>19</v>
      </c>
      <c r="D563">
        <v>1399.69</v>
      </c>
    </row>
    <row r="564" spans="1:4" ht="12.75" customHeight="1" x14ac:dyDescent="0.2">
      <c r="A564" t="s">
        <v>19521</v>
      </c>
      <c r="B564" t="s">
        <v>19522</v>
      </c>
      <c r="C564" t="s">
        <v>19</v>
      </c>
      <c r="D564">
        <v>1546.76</v>
      </c>
    </row>
    <row r="565" spans="1:4" ht="12.75" customHeight="1" x14ac:dyDescent="0.2">
      <c r="A565" t="s">
        <v>19523</v>
      </c>
      <c r="B565" t="s">
        <v>19524</v>
      </c>
      <c r="C565" t="s">
        <v>19</v>
      </c>
      <c r="D565">
        <v>1712.59</v>
      </c>
    </row>
    <row r="566" spans="1:4" ht="12.75" customHeight="1" x14ac:dyDescent="0.2">
      <c r="A566" t="s">
        <v>19525</v>
      </c>
      <c r="B566" t="s">
        <v>19526</v>
      </c>
      <c r="C566" t="s">
        <v>19</v>
      </c>
      <c r="D566">
        <v>1913.39</v>
      </c>
    </row>
    <row r="567" spans="1:4" ht="12.75" customHeight="1" x14ac:dyDescent="0.2">
      <c r="A567" t="s">
        <v>11258</v>
      </c>
      <c r="B567" t="s">
        <v>19527</v>
      </c>
      <c r="C567" t="s">
        <v>17</v>
      </c>
      <c r="D567">
        <v>920.77</v>
      </c>
    </row>
    <row r="568" spans="1:4" ht="12.75" customHeight="1" x14ac:dyDescent="0.2">
      <c r="A568" t="s">
        <v>19528</v>
      </c>
      <c r="B568" t="s">
        <v>19529</v>
      </c>
      <c r="C568" t="s">
        <v>19</v>
      </c>
      <c r="D568">
        <v>3037.65</v>
      </c>
    </row>
    <row r="569" spans="1:4" ht="12.75" customHeight="1" x14ac:dyDescent="0.2">
      <c r="A569" t="s">
        <v>19530</v>
      </c>
      <c r="B569" t="s">
        <v>19531</v>
      </c>
      <c r="C569" t="s">
        <v>19</v>
      </c>
      <c r="D569">
        <v>2343.06</v>
      </c>
    </row>
    <row r="570" spans="1:4" ht="12.75" customHeight="1" x14ac:dyDescent="0.2">
      <c r="A570" t="s">
        <v>19532</v>
      </c>
      <c r="B570" t="s">
        <v>19533</v>
      </c>
      <c r="C570" t="s">
        <v>19</v>
      </c>
      <c r="D570">
        <v>1950.1</v>
      </c>
    </row>
    <row r="571" spans="1:4" ht="12.75" customHeight="1" x14ac:dyDescent="0.2">
      <c r="A571" t="s">
        <v>19534</v>
      </c>
      <c r="B571" t="s">
        <v>19535</v>
      </c>
      <c r="C571" t="s">
        <v>19</v>
      </c>
      <c r="D571">
        <v>2423.94</v>
      </c>
    </row>
    <row r="572" spans="1:4" ht="12.75" customHeight="1" x14ac:dyDescent="0.2">
      <c r="A572" t="s">
        <v>19536</v>
      </c>
      <c r="B572" t="s">
        <v>19537</v>
      </c>
      <c r="C572" t="s">
        <v>19</v>
      </c>
      <c r="D572">
        <v>1702.97</v>
      </c>
    </row>
    <row r="573" spans="1:4" ht="12.75" customHeight="1" x14ac:dyDescent="0.2">
      <c r="A573" t="s">
        <v>19538</v>
      </c>
      <c r="B573" t="s">
        <v>19539</v>
      </c>
      <c r="C573" t="s">
        <v>19</v>
      </c>
      <c r="D573">
        <v>2024.51</v>
      </c>
    </row>
    <row r="574" spans="1:4" ht="12.75" customHeight="1" x14ac:dyDescent="0.2">
      <c r="A574" t="s">
        <v>19540</v>
      </c>
      <c r="B574" t="s">
        <v>19541</v>
      </c>
      <c r="C574" t="s">
        <v>19</v>
      </c>
      <c r="D574">
        <v>2115.02</v>
      </c>
    </row>
    <row r="575" spans="1:4" ht="12.75" customHeight="1" x14ac:dyDescent="0.2">
      <c r="A575" t="s">
        <v>19542</v>
      </c>
      <c r="B575" t="s">
        <v>19543</v>
      </c>
      <c r="C575" t="s">
        <v>19</v>
      </c>
      <c r="D575">
        <v>2732.82</v>
      </c>
    </row>
    <row r="576" spans="1:4" ht="12.75" customHeight="1" x14ac:dyDescent="0.2">
      <c r="A576" t="s">
        <v>19544</v>
      </c>
      <c r="B576" t="s">
        <v>19545</v>
      </c>
      <c r="C576" t="s">
        <v>17</v>
      </c>
      <c r="D576">
        <v>412.17</v>
      </c>
    </row>
    <row r="577" spans="1:6" ht="12.75" customHeight="1" x14ac:dyDescent="0.2">
      <c r="A577" t="s">
        <v>19546</v>
      </c>
      <c r="B577" t="s">
        <v>19547</v>
      </c>
      <c r="C577" t="s">
        <v>19</v>
      </c>
      <c r="D577">
        <v>2261.0300000000002</v>
      </c>
    </row>
    <row r="578" spans="1:6" ht="12.75" customHeight="1" x14ac:dyDescent="0.2">
      <c r="A578" t="s">
        <v>19548</v>
      </c>
      <c r="B578" t="s">
        <v>19549</v>
      </c>
      <c r="C578" t="s">
        <v>19</v>
      </c>
      <c r="D578">
        <v>3592.44</v>
      </c>
    </row>
    <row r="579" spans="1:6" ht="12.75" customHeight="1" x14ac:dyDescent="0.2">
      <c r="A579" t="s">
        <v>19550</v>
      </c>
      <c r="B579" t="s">
        <v>19551</v>
      </c>
      <c r="C579" t="s">
        <v>17</v>
      </c>
      <c r="D579">
        <v>811.37</v>
      </c>
    </row>
    <row r="580" spans="1:6" s="55" customFormat="1" ht="14.25" customHeight="1" x14ac:dyDescent="0.2">
      <c r="A580" s="51" t="s">
        <v>19552</v>
      </c>
      <c r="B580" s="51" t="s">
        <v>19553</v>
      </c>
      <c r="C580" s="51" t="s">
        <v>19</v>
      </c>
      <c r="D580" s="52">
        <v>10936.41</v>
      </c>
      <c r="E580" s="53"/>
      <c r="F580" s="54"/>
    </row>
    <row r="581" spans="1:6" ht="12.75" customHeight="1" x14ac:dyDescent="0.2">
      <c r="A581" t="s">
        <v>19554</v>
      </c>
      <c r="B581" t="s">
        <v>19555</v>
      </c>
      <c r="C581" t="s">
        <v>19</v>
      </c>
      <c r="D581">
        <v>3434.65</v>
      </c>
    </row>
    <row r="582" spans="1:6" s="55" customFormat="1" ht="14.25" customHeight="1" x14ac:dyDescent="0.2">
      <c r="A582" s="51" t="s">
        <v>19556</v>
      </c>
      <c r="B582" s="51" t="s">
        <v>19557</v>
      </c>
      <c r="C582" s="51" t="s">
        <v>17</v>
      </c>
      <c r="D582" s="52">
        <v>594.67999999999995</v>
      </c>
      <c r="E582" s="53"/>
      <c r="F582" s="54"/>
    </row>
    <row r="583" spans="1:6" ht="12.75" customHeight="1" x14ac:dyDescent="0.2">
      <c r="A583" t="s">
        <v>19558</v>
      </c>
      <c r="B583" t="s">
        <v>19559</v>
      </c>
      <c r="C583" t="s">
        <v>17</v>
      </c>
      <c r="D583">
        <v>775.24</v>
      </c>
    </row>
    <row r="584" spans="1:6" ht="12.75" customHeight="1" x14ac:dyDescent="0.2">
      <c r="A584" t="s">
        <v>19560</v>
      </c>
      <c r="B584" t="s">
        <v>19561</v>
      </c>
      <c r="C584" t="s">
        <v>19</v>
      </c>
      <c r="D584">
        <v>6025.04</v>
      </c>
    </row>
    <row r="585" spans="1:6" ht="12.75" customHeight="1" x14ac:dyDescent="0.2">
      <c r="A585" t="s">
        <v>19562</v>
      </c>
      <c r="B585" t="s">
        <v>19563</v>
      </c>
      <c r="C585" t="s">
        <v>19</v>
      </c>
      <c r="D585">
        <v>14671.93</v>
      </c>
    </row>
    <row r="586" spans="1:6" ht="12.75" customHeight="1" x14ac:dyDescent="0.2">
      <c r="A586" t="s">
        <v>19564</v>
      </c>
      <c r="B586" t="s">
        <v>19565</v>
      </c>
      <c r="C586" t="s">
        <v>19</v>
      </c>
      <c r="D586">
        <v>7761.69</v>
      </c>
    </row>
    <row r="587" spans="1:6" ht="12.75" customHeight="1" x14ac:dyDescent="0.2">
      <c r="A587" t="s">
        <v>19566</v>
      </c>
      <c r="B587" t="s">
        <v>19567</v>
      </c>
      <c r="C587" t="s">
        <v>19</v>
      </c>
      <c r="D587">
        <v>14909.35</v>
      </c>
    </row>
    <row r="588" spans="1:6" ht="12.75" customHeight="1" x14ac:dyDescent="0.2">
      <c r="A588" t="s">
        <v>19568</v>
      </c>
      <c r="B588" t="s">
        <v>19569</v>
      </c>
      <c r="C588" t="s">
        <v>19</v>
      </c>
      <c r="D588">
        <v>12467.54</v>
      </c>
    </row>
    <row r="589" spans="1:6" ht="12.75" customHeight="1" x14ac:dyDescent="0.2">
      <c r="A589" t="s">
        <v>19570</v>
      </c>
      <c r="B589" t="s">
        <v>19571</v>
      </c>
      <c r="C589" t="s">
        <v>19</v>
      </c>
      <c r="D589">
        <v>11335.93</v>
      </c>
    </row>
    <row r="590" spans="1:6" ht="12.75" customHeight="1" x14ac:dyDescent="0.2">
      <c r="A590" t="s">
        <v>19572</v>
      </c>
      <c r="B590" t="s">
        <v>19573</v>
      </c>
      <c r="C590" t="s">
        <v>19</v>
      </c>
      <c r="D590">
        <v>7659.85</v>
      </c>
    </row>
    <row r="591" spans="1:6" ht="12.75" customHeight="1" x14ac:dyDescent="0.2">
      <c r="A591" t="s">
        <v>19574</v>
      </c>
      <c r="B591" t="s">
        <v>19575</v>
      </c>
      <c r="C591" t="s">
        <v>17</v>
      </c>
      <c r="D591">
        <v>728.84</v>
      </c>
    </row>
    <row r="592" spans="1:6" ht="12.75" customHeight="1" x14ac:dyDescent="0.2">
      <c r="A592" t="s">
        <v>19576</v>
      </c>
      <c r="B592" t="s">
        <v>19577</v>
      </c>
      <c r="C592" t="s">
        <v>17</v>
      </c>
      <c r="D592">
        <v>769.22</v>
      </c>
    </row>
    <row r="593" spans="1:6" s="56" customFormat="1" ht="12.75" customHeight="1" x14ac:dyDescent="0.2">
      <c r="A593" s="56" t="s">
        <v>19578</v>
      </c>
      <c r="B593" s="56" t="s">
        <v>19579</v>
      </c>
      <c r="C593" s="56" t="s">
        <v>26</v>
      </c>
      <c r="D593" s="57">
        <v>204.49</v>
      </c>
    </row>
    <row r="594" spans="1:6" s="56" customFormat="1" ht="12.75" customHeight="1" x14ac:dyDescent="0.2">
      <c r="A594" s="56" t="s">
        <v>19580</v>
      </c>
      <c r="B594" s="56" t="s">
        <v>19581</v>
      </c>
      <c r="C594" s="56" t="s">
        <v>26</v>
      </c>
      <c r="D594" s="57">
        <v>192.65</v>
      </c>
    </row>
    <row r="595" spans="1:6" s="56" customFormat="1" ht="12.75" customHeight="1" x14ac:dyDescent="0.2">
      <c r="A595" s="61" t="s">
        <v>19582</v>
      </c>
      <c r="B595" s="61" t="s">
        <v>19583</v>
      </c>
      <c r="C595" s="61" t="s">
        <v>19</v>
      </c>
      <c r="D595" s="57">
        <v>3989</v>
      </c>
    </row>
    <row r="596" spans="1:6" ht="12.75" customHeight="1" x14ac:dyDescent="0.2">
      <c r="A596" t="s">
        <v>19584</v>
      </c>
      <c r="B596" t="s">
        <v>19512</v>
      </c>
      <c r="C596" t="s">
        <v>18460</v>
      </c>
      <c r="D596">
        <v>403.42</v>
      </c>
    </row>
    <row r="597" spans="1:6" s="55" customFormat="1" ht="26.25" customHeight="1" x14ac:dyDescent="0.2">
      <c r="A597" s="51" t="s">
        <v>19585</v>
      </c>
      <c r="B597" s="51" t="s">
        <v>19586</v>
      </c>
      <c r="C597" s="51" t="s">
        <v>19</v>
      </c>
      <c r="D597" s="52">
        <v>12951.58</v>
      </c>
      <c r="E597" s="53"/>
      <c r="F597" s="54"/>
    </row>
    <row r="598" spans="1:6" ht="12.75" customHeight="1" x14ac:dyDescent="0.2">
      <c r="A598" t="s">
        <v>19587</v>
      </c>
      <c r="B598" t="s">
        <v>19588</v>
      </c>
      <c r="C598" t="s">
        <v>19</v>
      </c>
      <c r="D598">
        <v>502.88</v>
      </c>
    </row>
    <row r="599" spans="1:6" ht="12.75" customHeight="1" x14ac:dyDescent="0.2">
      <c r="A599" t="s">
        <v>19589</v>
      </c>
      <c r="B599" t="s">
        <v>19590</v>
      </c>
      <c r="C599" t="s">
        <v>19</v>
      </c>
      <c r="D599">
        <v>521.19000000000005</v>
      </c>
    </row>
    <row r="600" spans="1:6" ht="12.75" customHeight="1" x14ac:dyDescent="0.2">
      <c r="A600" t="s">
        <v>19591</v>
      </c>
      <c r="B600" t="s">
        <v>19592</v>
      </c>
      <c r="C600" t="s">
        <v>17</v>
      </c>
      <c r="D600">
        <v>368.7</v>
      </c>
    </row>
    <row r="601" spans="1:6" ht="12.75" customHeight="1" x14ac:dyDescent="0.2">
      <c r="A601" t="s">
        <v>19593</v>
      </c>
      <c r="B601" t="s">
        <v>19594</v>
      </c>
      <c r="C601" t="s">
        <v>19</v>
      </c>
      <c r="D601">
        <v>788.89</v>
      </c>
    </row>
    <row r="602" spans="1:6" ht="12.75" customHeight="1" x14ac:dyDescent="0.2">
      <c r="A602" t="s">
        <v>19595</v>
      </c>
      <c r="B602" t="s">
        <v>19596</v>
      </c>
      <c r="C602" t="s">
        <v>19</v>
      </c>
      <c r="D602">
        <v>1575.31</v>
      </c>
    </row>
    <row r="603" spans="1:6" ht="12.75" customHeight="1" x14ac:dyDescent="0.2">
      <c r="A603" t="s">
        <v>19597</v>
      </c>
      <c r="B603" t="s">
        <v>19598</v>
      </c>
      <c r="C603" t="s">
        <v>26</v>
      </c>
      <c r="D603">
        <v>424.25</v>
      </c>
    </row>
    <row r="604" spans="1:6" ht="12.75" customHeight="1" x14ac:dyDescent="0.2">
      <c r="A604" t="s">
        <v>19599</v>
      </c>
      <c r="B604" t="s">
        <v>19600</v>
      </c>
      <c r="C604" t="s">
        <v>26</v>
      </c>
      <c r="D604">
        <v>961.26</v>
      </c>
    </row>
    <row r="605" spans="1:6" ht="12.75" customHeight="1" x14ac:dyDescent="0.2">
      <c r="A605" t="s">
        <v>19601</v>
      </c>
      <c r="B605" t="s">
        <v>19602</v>
      </c>
      <c r="C605" t="s">
        <v>17</v>
      </c>
      <c r="D605">
        <v>455.04</v>
      </c>
    </row>
    <row r="606" spans="1:6" ht="12.75" customHeight="1" x14ac:dyDescent="0.2">
      <c r="A606" t="s">
        <v>19603</v>
      </c>
      <c r="B606" t="s">
        <v>19604</v>
      </c>
      <c r="C606" t="s">
        <v>17</v>
      </c>
      <c r="D606">
        <v>659.49</v>
      </c>
    </row>
    <row r="607" spans="1:6" ht="12.75" customHeight="1" x14ac:dyDescent="0.2">
      <c r="A607" t="s">
        <v>19605</v>
      </c>
      <c r="B607" t="s">
        <v>19606</v>
      </c>
      <c r="C607" t="s">
        <v>17</v>
      </c>
      <c r="D607">
        <v>492.76</v>
      </c>
    </row>
    <row r="608" spans="1:6" ht="12.75" customHeight="1" x14ac:dyDescent="0.2">
      <c r="A608" t="s">
        <v>19607</v>
      </c>
      <c r="B608" t="s">
        <v>19608</v>
      </c>
      <c r="C608" t="s">
        <v>17</v>
      </c>
      <c r="D608">
        <v>493.31</v>
      </c>
    </row>
    <row r="609" spans="1:5" ht="12.75" customHeight="1" x14ac:dyDescent="0.2">
      <c r="A609" t="s">
        <v>19609</v>
      </c>
      <c r="B609" t="s">
        <v>19610</v>
      </c>
      <c r="C609" t="s">
        <v>19</v>
      </c>
      <c r="D609">
        <v>408.97</v>
      </c>
    </row>
    <row r="610" spans="1:5" ht="12.75" customHeight="1" x14ac:dyDescent="0.2">
      <c r="A610" t="s">
        <v>19611</v>
      </c>
      <c r="B610" t="s">
        <v>19612</v>
      </c>
      <c r="C610" t="s">
        <v>17</v>
      </c>
      <c r="D610">
        <v>304.69</v>
      </c>
    </row>
    <row r="611" spans="1:5" ht="12.75" customHeight="1" x14ac:dyDescent="0.2">
      <c r="A611" t="s">
        <v>19613</v>
      </c>
      <c r="B611" t="s">
        <v>19614</v>
      </c>
      <c r="C611" t="s">
        <v>26</v>
      </c>
      <c r="D611">
        <v>88.96</v>
      </c>
    </row>
    <row r="612" spans="1:5" ht="12.75" customHeight="1" x14ac:dyDescent="0.2">
      <c r="A612" t="s">
        <v>19615</v>
      </c>
      <c r="B612" t="s">
        <v>19616</v>
      </c>
      <c r="C612" t="s">
        <v>26</v>
      </c>
      <c r="D612">
        <v>53.18</v>
      </c>
    </row>
    <row r="613" spans="1:5" ht="12.75" customHeight="1" x14ac:dyDescent="0.2">
      <c r="A613" t="s">
        <v>19617</v>
      </c>
      <c r="B613" t="s">
        <v>19618</v>
      </c>
      <c r="C613" t="s">
        <v>17</v>
      </c>
      <c r="D613">
        <v>45.65</v>
      </c>
      <c r="E613" s="62">
        <v>49.3</v>
      </c>
    </row>
    <row r="614" spans="1:5" ht="12.75" customHeight="1" x14ac:dyDescent="0.2">
      <c r="A614" t="s">
        <v>19619</v>
      </c>
      <c r="B614" t="s">
        <v>19620</v>
      </c>
      <c r="C614" t="s">
        <v>17</v>
      </c>
      <c r="D614">
        <v>361.76</v>
      </c>
    </row>
    <row r="615" spans="1:5" ht="12.75" customHeight="1" x14ac:dyDescent="0.2">
      <c r="A615" t="s">
        <v>19621</v>
      </c>
      <c r="B615" t="s">
        <v>19622</v>
      </c>
      <c r="C615" t="s">
        <v>10564</v>
      </c>
      <c r="D615">
        <v>531.54</v>
      </c>
    </row>
    <row r="616" spans="1:5" ht="12.75" customHeight="1" x14ac:dyDescent="0.2">
      <c r="A616" t="s">
        <v>19623</v>
      </c>
      <c r="B616" t="s">
        <v>19624</v>
      </c>
      <c r="C616" t="s">
        <v>26</v>
      </c>
      <c r="D616">
        <v>541.08000000000004</v>
      </c>
    </row>
    <row r="617" spans="1:5" ht="12.75" customHeight="1" x14ac:dyDescent="0.2">
      <c r="A617" t="s">
        <v>19625</v>
      </c>
      <c r="B617" t="s">
        <v>19626</v>
      </c>
      <c r="C617" t="s">
        <v>26</v>
      </c>
      <c r="D617">
        <v>701.89</v>
      </c>
    </row>
    <row r="618" spans="1:5" ht="12.75" customHeight="1" x14ac:dyDescent="0.2">
      <c r="A618" t="s">
        <v>19627</v>
      </c>
      <c r="B618" t="s">
        <v>19628</v>
      </c>
      <c r="C618" t="s">
        <v>26</v>
      </c>
      <c r="D618">
        <v>807.45</v>
      </c>
    </row>
    <row r="619" spans="1:5" ht="12.75" customHeight="1" x14ac:dyDescent="0.2">
      <c r="A619" t="s">
        <v>19629</v>
      </c>
      <c r="B619" t="s">
        <v>19630</v>
      </c>
      <c r="C619" t="s">
        <v>26</v>
      </c>
      <c r="D619">
        <v>384.85</v>
      </c>
    </row>
    <row r="620" spans="1:5" ht="12.75" customHeight="1" x14ac:dyDescent="0.2">
      <c r="A620" t="s">
        <v>19631</v>
      </c>
      <c r="B620" t="s">
        <v>19632</v>
      </c>
      <c r="C620" t="s">
        <v>26</v>
      </c>
      <c r="D620">
        <v>764.94</v>
      </c>
    </row>
    <row r="621" spans="1:5" ht="12.75" customHeight="1" x14ac:dyDescent="0.2">
      <c r="A621" t="s">
        <v>19633</v>
      </c>
      <c r="B621" t="s">
        <v>19634</v>
      </c>
      <c r="C621" t="s">
        <v>26</v>
      </c>
      <c r="D621">
        <v>714.85</v>
      </c>
    </row>
    <row r="622" spans="1:5" ht="12.75" customHeight="1" x14ac:dyDescent="0.2">
      <c r="A622" t="s">
        <v>19635</v>
      </c>
      <c r="B622" t="s">
        <v>19636</v>
      </c>
      <c r="C622" t="s">
        <v>17</v>
      </c>
      <c r="D622">
        <v>11.63</v>
      </c>
    </row>
    <row r="623" spans="1:5" ht="12.75" customHeight="1" x14ac:dyDescent="0.2">
      <c r="A623" t="s">
        <v>19637</v>
      </c>
      <c r="B623" t="s">
        <v>19638</v>
      </c>
      <c r="C623" t="s">
        <v>19</v>
      </c>
      <c r="D623">
        <v>6891.45</v>
      </c>
    </row>
    <row r="624" spans="1:5" ht="12.75" customHeight="1" x14ac:dyDescent="0.2">
      <c r="A624" t="s">
        <v>19639</v>
      </c>
      <c r="B624" t="s">
        <v>19640</v>
      </c>
      <c r="C624" t="s">
        <v>19</v>
      </c>
      <c r="D624">
        <v>2380.48</v>
      </c>
    </row>
    <row r="625" spans="1:4" ht="12.75" customHeight="1" x14ac:dyDescent="0.2">
      <c r="A625" t="s">
        <v>19641</v>
      </c>
      <c r="B625" t="s">
        <v>19642</v>
      </c>
      <c r="C625" t="s">
        <v>19351</v>
      </c>
      <c r="D625">
        <v>1173.98</v>
      </c>
    </row>
    <row r="626" spans="1:4" ht="12.75" customHeight="1" x14ac:dyDescent="0.2">
      <c r="A626" t="s">
        <v>19643</v>
      </c>
      <c r="B626" t="s">
        <v>19644</v>
      </c>
      <c r="C626" t="s">
        <v>19351</v>
      </c>
      <c r="D626">
        <v>1196.1199999999999</v>
      </c>
    </row>
    <row r="627" spans="1:4" ht="12.75" customHeight="1" x14ac:dyDescent="0.2">
      <c r="A627" t="s">
        <v>19645</v>
      </c>
      <c r="B627" t="s">
        <v>19646</v>
      </c>
      <c r="C627" t="s">
        <v>19351</v>
      </c>
      <c r="D627">
        <v>1182.67</v>
      </c>
    </row>
    <row r="628" spans="1:4" ht="12.75" customHeight="1" x14ac:dyDescent="0.2">
      <c r="A628" t="s">
        <v>19647</v>
      </c>
      <c r="B628" t="s">
        <v>19648</v>
      </c>
      <c r="C628" t="s">
        <v>19</v>
      </c>
      <c r="D628">
        <v>1112.8599999999999</v>
      </c>
    </row>
    <row r="629" spans="1:4" ht="12.75" customHeight="1" x14ac:dyDescent="0.2">
      <c r="A629" t="s">
        <v>19649</v>
      </c>
      <c r="B629" t="s">
        <v>19650</v>
      </c>
      <c r="C629" t="s">
        <v>19</v>
      </c>
      <c r="D629">
        <v>1054.1600000000001</v>
      </c>
    </row>
    <row r="630" spans="1:4" ht="12.75" customHeight="1" x14ac:dyDescent="0.2">
      <c r="A630" t="s">
        <v>19651</v>
      </c>
      <c r="B630" t="s">
        <v>19652</v>
      </c>
      <c r="C630" t="s">
        <v>19</v>
      </c>
      <c r="D630">
        <v>1040.72</v>
      </c>
    </row>
    <row r="631" spans="1:4" ht="12.75" customHeight="1" x14ac:dyDescent="0.2">
      <c r="A631" t="s">
        <v>19653</v>
      </c>
      <c r="B631" t="s">
        <v>19654</v>
      </c>
      <c r="C631" t="s">
        <v>19</v>
      </c>
      <c r="D631">
        <v>3334.6</v>
      </c>
    </row>
    <row r="632" spans="1:4" ht="12.75" customHeight="1" x14ac:dyDescent="0.2">
      <c r="A632" t="s">
        <v>19655</v>
      </c>
      <c r="B632" t="s">
        <v>19656</v>
      </c>
      <c r="C632" t="s">
        <v>19</v>
      </c>
      <c r="D632">
        <v>3478.76</v>
      </c>
    </row>
    <row r="633" spans="1:4" ht="12.75" customHeight="1" x14ac:dyDescent="0.2">
      <c r="A633" t="s">
        <v>19657</v>
      </c>
      <c r="B633" t="s">
        <v>19658</v>
      </c>
      <c r="C633" t="s">
        <v>26</v>
      </c>
      <c r="D633">
        <v>418.3</v>
      </c>
    </row>
    <row r="634" spans="1:4" ht="12.75" customHeight="1" x14ac:dyDescent="0.2">
      <c r="A634" t="s">
        <v>19659</v>
      </c>
      <c r="B634" t="s">
        <v>19660</v>
      </c>
      <c r="C634" t="s">
        <v>26</v>
      </c>
      <c r="D634">
        <v>814.54</v>
      </c>
    </row>
    <row r="635" spans="1:4" ht="12.75" customHeight="1" x14ac:dyDescent="0.2">
      <c r="A635" t="s">
        <v>19661</v>
      </c>
      <c r="B635" t="s">
        <v>19662</v>
      </c>
      <c r="C635" t="s">
        <v>26</v>
      </c>
      <c r="D635">
        <v>1134.2</v>
      </c>
    </row>
    <row r="636" spans="1:4" ht="12.75" customHeight="1" x14ac:dyDescent="0.2">
      <c r="A636" t="s">
        <v>19663</v>
      </c>
      <c r="B636" t="s">
        <v>19664</v>
      </c>
      <c r="C636" t="s">
        <v>284</v>
      </c>
      <c r="D636">
        <v>76.66</v>
      </c>
    </row>
    <row r="637" spans="1:4" ht="12.75" customHeight="1" x14ac:dyDescent="0.2">
      <c r="A637" t="s">
        <v>19665</v>
      </c>
      <c r="B637" t="s">
        <v>19666</v>
      </c>
      <c r="C637" t="s">
        <v>284</v>
      </c>
      <c r="D637">
        <v>27.77</v>
      </c>
    </row>
    <row r="638" spans="1:4" ht="12.75" customHeight="1" x14ac:dyDescent="0.2">
      <c r="A638" t="s">
        <v>19667</v>
      </c>
      <c r="B638" t="s">
        <v>19512</v>
      </c>
      <c r="C638" t="s">
        <v>18460</v>
      </c>
      <c r="D638">
        <v>403.42</v>
      </c>
    </row>
    <row r="639" spans="1:4" ht="12.75" customHeight="1" x14ac:dyDescent="0.2">
      <c r="A639" t="s">
        <v>19668</v>
      </c>
      <c r="B639" t="s">
        <v>19669</v>
      </c>
      <c r="C639" t="s">
        <v>26</v>
      </c>
      <c r="D639">
        <v>283.06</v>
      </c>
    </row>
    <row r="640" spans="1:4" ht="12.75" customHeight="1" x14ac:dyDescent="0.2">
      <c r="A640" t="s">
        <v>19670</v>
      </c>
      <c r="B640" t="s">
        <v>19671</v>
      </c>
      <c r="C640" t="s">
        <v>26</v>
      </c>
      <c r="D640">
        <v>453.14</v>
      </c>
    </row>
    <row r="641" spans="1:4" ht="12.75" customHeight="1" x14ac:dyDescent="0.2">
      <c r="A641" t="s">
        <v>19672</v>
      </c>
      <c r="B641" t="s">
        <v>19673</v>
      </c>
      <c r="C641" t="s">
        <v>26</v>
      </c>
      <c r="D641">
        <v>579.01</v>
      </c>
    </row>
    <row r="642" spans="1:4" ht="12.75" customHeight="1" x14ac:dyDescent="0.2">
      <c r="A642" t="s">
        <v>19674</v>
      </c>
      <c r="B642" t="s">
        <v>19675</v>
      </c>
      <c r="C642" t="s">
        <v>26</v>
      </c>
      <c r="D642">
        <v>213.46</v>
      </c>
    </row>
    <row r="643" spans="1:4" ht="12.75" customHeight="1" x14ac:dyDescent="0.2">
      <c r="A643" t="s">
        <v>19676</v>
      </c>
      <c r="B643" t="s">
        <v>19677</v>
      </c>
      <c r="C643" t="s">
        <v>26</v>
      </c>
      <c r="D643">
        <v>340.07</v>
      </c>
    </row>
    <row r="644" spans="1:4" ht="12.75" customHeight="1" x14ac:dyDescent="0.2">
      <c r="A644" t="s">
        <v>19678</v>
      </c>
      <c r="B644" t="s">
        <v>19679</v>
      </c>
      <c r="C644" t="s">
        <v>26</v>
      </c>
      <c r="D644">
        <v>346.65</v>
      </c>
    </row>
    <row r="645" spans="1:4" ht="12.75" customHeight="1" x14ac:dyDescent="0.2">
      <c r="A645" t="s">
        <v>19680</v>
      </c>
      <c r="B645" t="s">
        <v>19681</v>
      </c>
      <c r="C645" t="s">
        <v>26</v>
      </c>
      <c r="D645">
        <v>268.81</v>
      </c>
    </row>
    <row r="646" spans="1:4" ht="12.75" customHeight="1" x14ac:dyDescent="0.2">
      <c r="A646" t="s">
        <v>19682</v>
      </c>
      <c r="B646" t="s">
        <v>19683</v>
      </c>
      <c r="C646" t="s">
        <v>26</v>
      </c>
      <c r="D646">
        <v>903.21</v>
      </c>
    </row>
    <row r="647" spans="1:4" ht="12.75" customHeight="1" x14ac:dyDescent="0.2">
      <c r="A647" t="s">
        <v>19684</v>
      </c>
      <c r="B647" t="s">
        <v>19685</v>
      </c>
      <c r="C647" t="s">
        <v>26</v>
      </c>
      <c r="D647">
        <v>993.67</v>
      </c>
    </row>
    <row r="648" spans="1:4" ht="12.75" customHeight="1" x14ac:dyDescent="0.2">
      <c r="A648" t="s">
        <v>19686</v>
      </c>
      <c r="B648" t="s">
        <v>19687</v>
      </c>
      <c r="C648" t="s">
        <v>19</v>
      </c>
      <c r="D648">
        <v>3.38</v>
      </c>
    </row>
    <row r="649" spans="1:4" ht="12.75" customHeight="1" x14ac:dyDescent="0.2">
      <c r="A649" t="s">
        <v>19688</v>
      </c>
      <c r="B649" t="s">
        <v>18568</v>
      </c>
      <c r="C649" t="s">
        <v>18460</v>
      </c>
      <c r="D649">
        <v>403.42</v>
      </c>
    </row>
    <row r="650" spans="1:4" s="50" customFormat="1" ht="12.75" customHeight="1" x14ac:dyDescent="0.2">
      <c r="A650" s="50" t="s">
        <v>19689</v>
      </c>
      <c r="B650" s="50" t="s">
        <v>19690</v>
      </c>
      <c r="C650" s="50" t="s">
        <v>17</v>
      </c>
      <c r="D650" s="52">
        <v>32.19</v>
      </c>
    </row>
    <row r="651" spans="1:4" ht="12.75" customHeight="1" x14ac:dyDescent="0.2">
      <c r="A651" t="s">
        <v>19691</v>
      </c>
      <c r="B651" t="s">
        <v>19692</v>
      </c>
      <c r="C651" t="s">
        <v>17</v>
      </c>
      <c r="D651">
        <v>8.67</v>
      </c>
    </row>
    <row r="652" spans="1:4" ht="12.75" customHeight="1" x14ac:dyDescent="0.2">
      <c r="A652" t="s">
        <v>19693</v>
      </c>
      <c r="B652" t="s">
        <v>19694</v>
      </c>
      <c r="C652" t="s">
        <v>19</v>
      </c>
      <c r="D652">
        <v>45.11</v>
      </c>
    </row>
    <row r="653" spans="1:4" ht="12.75" customHeight="1" x14ac:dyDescent="0.2">
      <c r="A653" t="s">
        <v>19695</v>
      </c>
      <c r="B653" t="s">
        <v>19696</v>
      </c>
      <c r="C653" t="s">
        <v>19</v>
      </c>
      <c r="D653">
        <v>15.77</v>
      </c>
    </row>
    <row r="654" spans="1:4" ht="12.75" customHeight="1" x14ac:dyDescent="0.2">
      <c r="A654" t="s">
        <v>19697</v>
      </c>
      <c r="B654" t="s">
        <v>19698</v>
      </c>
      <c r="C654" t="s">
        <v>19</v>
      </c>
      <c r="D654">
        <v>12.62</v>
      </c>
    </row>
    <row r="655" spans="1:4" ht="12.75" customHeight="1" x14ac:dyDescent="0.2">
      <c r="A655" t="s">
        <v>19699</v>
      </c>
      <c r="B655" t="s">
        <v>19700</v>
      </c>
      <c r="C655" t="s">
        <v>19</v>
      </c>
      <c r="D655">
        <v>4.41</v>
      </c>
    </row>
    <row r="656" spans="1:4" ht="12.75" customHeight="1" x14ac:dyDescent="0.2">
      <c r="A656" t="s">
        <v>19701</v>
      </c>
      <c r="B656" t="s">
        <v>19702</v>
      </c>
      <c r="C656" t="s">
        <v>26</v>
      </c>
      <c r="D656">
        <v>30.07</v>
      </c>
    </row>
    <row r="657" spans="1:4" ht="12.75" customHeight="1" x14ac:dyDescent="0.2">
      <c r="A657" t="s">
        <v>19703</v>
      </c>
      <c r="B657" t="s">
        <v>18570</v>
      </c>
      <c r="C657" t="s">
        <v>18460</v>
      </c>
      <c r="D657">
        <v>403.42</v>
      </c>
    </row>
    <row r="658" spans="1:4" ht="12.75" customHeight="1" x14ac:dyDescent="0.2">
      <c r="A658" t="s">
        <v>19704</v>
      </c>
      <c r="B658" t="s">
        <v>19705</v>
      </c>
      <c r="C658" t="s">
        <v>17</v>
      </c>
      <c r="D658">
        <v>37.590000000000003</v>
      </c>
    </row>
    <row r="659" spans="1:4" ht="12.75" customHeight="1" x14ac:dyDescent="0.2">
      <c r="A659" t="s">
        <v>19706</v>
      </c>
      <c r="B659" t="s">
        <v>19707</v>
      </c>
      <c r="C659" t="s">
        <v>19</v>
      </c>
      <c r="D659">
        <v>48.87</v>
      </c>
    </row>
    <row r="660" spans="1:4" ht="12.75" customHeight="1" x14ac:dyDescent="0.2">
      <c r="A660" t="s">
        <v>19708</v>
      </c>
      <c r="B660" t="s">
        <v>19709</v>
      </c>
      <c r="C660" t="s">
        <v>17</v>
      </c>
      <c r="D660">
        <v>11.4</v>
      </c>
    </row>
    <row r="661" spans="1:4" ht="12.75" customHeight="1" x14ac:dyDescent="0.2">
      <c r="A661" t="s">
        <v>19710</v>
      </c>
      <c r="B661" t="s">
        <v>19711</v>
      </c>
      <c r="C661" t="s">
        <v>26</v>
      </c>
      <c r="D661">
        <v>37.86</v>
      </c>
    </row>
    <row r="662" spans="1:4" ht="12.75" customHeight="1" x14ac:dyDescent="0.2">
      <c r="A662" t="s">
        <v>19712</v>
      </c>
      <c r="B662" t="s">
        <v>19713</v>
      </c>
      <c r="C662" t="s">
        <v>19</v>
      </c>
      <c r="D662">
        <v>34.71</v>
      </c>
    </row>
    <row r="663" spans="1:4" ht="12.75" customHeight="1" x14ac:dyDescent="0.2">
      <c r="A663" t="s">
        <v>19714</v>
      </c>
      <c r="B663" t="s">
        <v>19715</v>
      </c>
      <c r="C663" t="s">
        <v>19</v>
      </c>
      <c r="D663">
        <v>6.31</v>
      </c>
    </row>
    <row r="664" spans="1:4" ht="12.75" customHeight="1" x14ac:dyDescent="0.2">
      <c r="A664" t="s">
        <v>19716</v>
      </c>
      <c r="B664" t="s">
        <v>19717</v>
      </c>
      <c r="C664" t="s">
        <v>26</v>
      </c>
      <c r="D664">
        <v>30.07</v>
      </c>
    </row>
    <row r="665" spans="1:4" ht="12.75" customHeight="1" x14ac:dyDescent="0.2">
      <c r="A665" t="s">
        <v>19718</v>
      </c>
      <c r="B665" t="s">
        <v>19719</v>
      </c>
      <c r="C665" t="s">
        <v>18460</v>
      </c>
      <c r="D665">
        <v>403.42</v>
      </c>
    </row>
    <row r="666" spans="1:4" ht="12.75" customHeight="1" x14ac:dyDescent="0.2">
      <c r="A666" t="s">
        <v>19720</v>
      </c>
      <c r="B666" t="s">
        <v>19721</v>
      </c>
      <c r="C666" t="s">
        <v>17</v>
      </c>
      <c r="D666">
        <v>647.75</v>
      </c>
    </row>
    <row r="667" spans="1:4" ht="12.75" customHeight="1" x14ac:dyDescent="0.2">
      <c r="A667" t="s">
        <v>19722</v>
      </c>
      <c r="B667" t="s">
        <v>19723</v>
      </c>
      <c r="C667" t="s">
        <v>17</v>
      </c>
      <c r="D667">
        <v>590</v>
      </c>
    </row>
    <row r="668" spans="1:4" ht="12.75" customHeight="1" x14ac:dyDescent="0.2">
      <c r="A668" t="s">
        <v>19724</v>
      </c>
      <c r="B668" t="s">
        <v>19725</v>
      </c>
      <c r="C668" t="s">
        <v>17</v>
      </c>
      <c r="D668">
        <v>470.86</v>
      </c>
    </row>
    <row r="669" spans="1:4" ht="12.75" customHeight="1" x14ac:dyDescent="0.2">
      <c r="A669" t="s">
        <v>19726</v>
      </c>
      <c r="B669" t="s">
        <v>19727</v>
      </c>
      <c r="C669" t="s">
        <v>17</v>
      </c>
      <c r="D669">
        <v>191.83</v>
      </c>
    </row>
    <row r="670" spans="1:4" ht="12.75" customHeight="1" x14ac:dyDescent="0.2">
      <c r="A670" t="s">
        <v>19728</v>
      </c>
      <c r="B670" t="s">
        <v>19729</v>
      </c>
      <c r="C670" t="s">
        <v>17</v>
      </c>
      <c r="D670">
        <v>495.85</v>
      </c>
    </row>
    <row r="671" spans="1:4" ht="12.75" customHeight="1" x14ac:dyDescent="0.2">
      <c r="A671" t="s">
        <v>19730</v>
      </c>
      <c r="B671" t="s">
        <v>19731</v>
      </c>
      <c r="C671" t="s">
        <v>17</v>
      </c>
      <c r="D671">
        <v>731.96</v>
      </c>
    </row>
    <row r="672" spans="1:4" ht="12.75" customHeight="1" x14ac:dyDescent="0.2">
      <c r="A672" t="s">
        <v>19732</v>
      </c>
      <c r="B672" t="s">
        <v>19733</v>
      </c>
      <c r="C672" t="s">
        <v>17</v>
      </c>
      <c r="D672">
        <v>388.66</v>
      </c>
    </row>
    <row r="673" spans="1:4" ht="12.75" customHeight="1" x14ac:dyDescent="0.2">
      <c r="A673" t="s">
        <v>19734</v>
      </c>
      <c r="B673" t="s">
        <v>19545</v>
      </c>
      <c r="C673" t="s">
        <v>17</v>
      </c>
      <c r="D673">
        <v>382.59</v>
      </c>
    </row>
    <row r="674" spans="1:4" ht="12.75" customHeight="1" x14ac:dyDescent="0.2">
      <c r="A674" t="s">
        <v>19735</v>
      </c>
      <c r="B674" t="s">
        <v>19736</v>
      </c>
      <c r="C674" t="s">
        <v>17</v>
      </c>
      <c r="D674">
        <v>489.7</v>
      </c>
    </row>
    <row r="675" spans="1:4" ht="12.75" customHeight="1" x14ac:dyDescent="0.2">
      <c r="A675" t="s">
        <v>19737</v>
      </c>
      <c r="B675" t="s">
        <v>19738</v>
      </c>
      <c r="C675" t="s">
        <v>17</v>
      </c>
      <c r="D675">
        <v>434.7</v>
      </c>
    </row>
    <row r="676" spans="1:4" ht="12.75" customHeight="1" x14ac:dyDescent="0.2">
      <c r="A676" t="s">
        <v>19739</v>
      </c>
      <c r="B676" t="s">
        <v>19740</v>
      </c>
      <c r="C676" t="s">
        <v>17</v>
      </c>
      <c r="D676">
        <v>160.26</v>
      </c>
    </row>
    <row r="677" spans="1:4" ht="12.75" customHeight="1" x14ac:dyDescent="0.2">
      <c r="A677" t="s">
        <v>19741</v>
      </c>
      <c r="B677" t="s">
        <v>19742</v>
      </c>
      <c r="C677" t="s">
        <v>17</v>
      </c>
      <c r="D677">
        <v>192.24</v>
      </c>
    </row>
    <row r="678" spans="1:4" ht="12.75" customHeight="1" x14ac:dyDescent="0.2">
      <c r="A678" t="s">
        <v>19743</v>
      </c>
      <c r="B678" t="s">
        <v>19744</v>
      </c>
      <c r="C678" t="s">
        <v>26</v>
      </c>
      <c r="D678">
        <v>41.21</v>
      </c>
    </row>
    <row r="679" spans="1:4" ht="12.75" customHeight="1" x14ac:dyDescent="0.2">
      <c r="A679" t="s">
        <v>19745</v>
      </c>
      <c r="B679" t="s">
        <v>19746</v>
      </c>
      <c r="C679" t="s">
        <v>19</v>
      </c>
      <c r="D679">
        <v>38.36</v>
      </c>
    </row>
    <row r="680" spans="1:4" ht="12.75" customHeight="1" x14ac:dyDescent="0.2">
      <c r="A680" t="s">
        <v>19747</v>
      </c>
      <c r="B680" t="s">
        <v>19748</v>
      </c>
      <c r="C680" t="s">
        <v>19</v>
      </c>
      <c r="D680">
        <v>75.8</v>
      </c>
    </row>
    <row r="681" spans="1:4" ht="12.75" customHeight="1" x14ac:dyDescent="0.2">
      <c r="A681" t="s">
        <v>19749</v>
      </c>
      <c r="B681" t="s">
        <v>19750</v>
      </c>
      <c r="C681" t="s">
        <v>19</v>
      </c>
      <c r="D681">
        <v>33.19</v>
      </c>
    </row>
    <row r="682" spans="1:4" ht="12.75" customHeight="1" x14ac:dyDescent="0.2">
      <c r="A682" t="s">
        <v>19751</v>
      </c>
      <c r="B682" t="s">
        <v>19752</v>
      </c>
      <c r="C682" t="s">
        <v>17</v>
      </c>
      <c r="D682">
        <v>8.4600000000000009</v>
      </c>
    </row>
    <row r="683" spans="1:4" ht="12.75" customHeight="1" x14ac:dyDescent="0.2">
      <c r="A683" t="s">
        <v>19753</v>
      </c>
      <c r="B683" t="s">
        <v>19754</v>
      </c>
      <c r="C683" t="s">
        <v>284</v>
      </c>
      <c r="D683">
        <v>27.77</v>
      </c>
    </row>
    <row r="684" spans="1:4" ht="12.75" customHeight="1" x14ac:dyDescent="0.2">
      <c r="A684" t="s">
        <v>19755</v>
      </c>
      <c r="B684" t="s">
        <v>19756</v>
      </c>
      <c r="C684" t="s">
        <v>17</v>
      </c>
      <c r="D684">
        <v>700.39</v>
      </c>
    </row>
    <row r="685" spans="1:4" ht="12.75" customHeight="1" x14ac:dyDescent="0.2">
      <c r="A685" t="s">
        <v>19757</v>
      </c>
      <c r="B685" t="s">
        <v>19758</v>
      </c>
      <c r="C685" t="s">
        <v>17</v>
      </c>
      <c r="D685">
        <v>182.48</v>
      </c>
    </row>
    <row r="686" spans="1:4" ht="12.75" customHeight="1" x14ac:dyDescent="0.2">
      <c r="A686" t="s">
        <v>19759</v>
      </c>
      <c r="B686" t="s">
        <v>19760</v>
      </c>
      <c r="C686" t="s">
        <v>17</v>
      </c>
      <c r="D686">
        <v>459.15</v>
      </c>
    </row>
    <row r="687" spans="1:4" ht="12.75" customHeight="1" x14ac:dyDescent="0.2">
      <c r="A687" t="s">
        <v>19761</v>
      </c>
      <c r="B687" t="s">
        <v>19762</v>
      </c>
      <c r="C687" t="s">
        <v>17</v>
      </c>
      <c r="D687">
        <v>844.55</v>
      </c>
    </row>
    <row r="688" spans="1:4" ht="12.75" customHeight="1" x14ac:dyDescent="0.2">
      <c r="A688" t="s">
        <v>19763</v>
      </c>
      <c r="B688" t="s">
        <v>19764</v>
      </c>
      <c r="C688" t="s">
        <v>26</v>
      </c>
      <c r="D688">
        <v>41.75</v>
      </c>
    </row>
    <row r="689" spans="1:4" ht="12.75" customHeight="1" x14ac:dyDescent="0.2">
      <c r="A689" t="s">
        <v>19765</v>
      </c>
      <c r="B689" t="s">
        <v>19766</v>
      </c>
      <c r="C689" t="s">
        <v>19</v>
      </c>
      <c r="D689">
        <v>14.44</v>
      </c>
    </row>
    <row r="690" spans="1:4" ht="12.75" customHeight="1" x14ac:dyDescent="0.2">
      <c r="A690" t="s">
        <v>19767</v>
      </c>
      <c r="B690" t="s">
        <v>19512</v>
      </c>
      <c r="C690" t="s">
        <v>18460</v>
      </c>
      <c r="D690">
        <v>403.42</v>
      </c>
    </row>
    <row r="691" spans="1:4" ht="12.75" customHeight="1" x14ac:dyDescent="0.2">
      <c r="A691" t="s">
        <v>19768</v>
      </c>
      <c r="B691" t="s">
        <v>19769</v>
      </c>
      <c r="C691" t="s">
        <v>17</v>
      </c>
      <c r="D691">
        <v>113.93</v>
      </c>
    </row>
    <row r="692" spans="1:4" ht="12.75" customHeight="1" x14ac:dyDescent="0.2">
      <c r="A692" t="s">
        <v>19770</v>
      </c>
      <c r="B692" t="s">
        <v>19771</v>
      </c>
      <c r="C692" t="s">
        <v>17</v>
      </c>
      <c r="D692">
        <v>120.58</v>
      </c>
    </row>
    <row r="693" spans="1:4" ht="12.75" customHeight="1" x14ac:dyDescent="0.2">
      <c r="A693" t="s">
        <v>19772</v>
      </c>
      <c r="B693" t="s">
        <v>19773</v>
      </c>
      <c r="C693" t="s">
        <v>17</v>
      </c>
      <c r="D693">
        <v>127.23</v>
      </c>
    </row>
    <row r="694" spans="1:4" ht="12.75" customHeight="1" x14ac:dyDescent="0.2">
      <c r="A694" t="s">
        <v>19774</v>
      </c>
      <c r="B694" t="s">
        <v>19775</v>
      </c>
      <c r="C694" t="s">
        <v>17</v>
      </c>
      <c r="D694">
        <v>138.34</v>
      </c>
    </row>
    <row r="695" spans="1:4" ht="12.75" customHeight="1" x14ac:dyDescent="0.2">
      <c r="A695" t="s">
        <v>11282</v>
      </c>
      <c r="B695" t="s">
        <v>19776</v>
      </c>
      <c r="C695" t="s">
        <v>17</v>
      </c>
      <c r="D695">
        <v>82.69</v>
      </c>
    </row>
    <row r="696" spans="1:4" ht="12.75" customHeight="1" x14ac:dyDescent="0.2">
      <c r="A696" t="s">
        <v>19777</v>
      </c>
      <c r="B696" t="s">
        <v>19778</v>
      </c>
      <c r="C696" t="s">
        <v>17</v>
      </c>
      <c r="D696">
        <v>89.35</v>
      </c>
    </row>
    <row r="697" spans="1:4" ht="12.75" customHeight="1" x14ac:dyDescent="0.2">
      <c r="A697" t="s">
        <v>19779</v>
      </c>
      <c r="B697" t="s">
        <v>19780</v>
      </c>
      <c r="C697" t="s">
        <v>17</v>
      </c>
      <c r="D697">
        <v>96</v>
      </c>
    </row>
    <row r="698" spans="1:4" ht="12.75" customHeight="1" x14ac:dyDescent="0.2">
      <c r="A698" t="s">
        <v>19781</v>
      </c>
      <c r="B698" t="s">
        <v>19782</v>
      </c>
      <c r="C698" t="s">
        <v>17</v>
      </c>
      <c r="D698">
        <v>104.91</v>
      </c>
    </row>
    <row r="699" spans="1:4" ht="12.75" customHeight="1" x14ac:dyDescent="0.2">
      <c r="A699" t="s">
        <v>19783</v>
      </c>
      <c r="B699" t="s">
        <v>19784</v>
      </c>
      <c r="C699" t="s">
        <v>17</v>
      </c>
      <c r="D699">
        <v>62.28</v>
      </c>
    </row>
    <row r="700" spans="1:4" ht="12.75" customHeight="1" x14ac:dyDescent="0.2">
      <c r="A700" t="s">
        <v>19785</v>
      </c>
      <c r="B700" t="s">
        <v>19786</v>
      </c>
      <c r="C700" t="s">
        <v>17</v>
      </c>
      <c r="D700">
        <v>18.329999999999998</v>
      </c>
    </row>
    <row r="701" spans="1:4" s="56" customFormat="1" ht="12.75" customHeight="1" x14ac:dyDescent="0.2">
      <c r="A701" s="56" t="s">
        <v>19787</v>
      </c>
      <c r="B701" s="56" t="s">
        <v>19788</v>
      </c>
      <c r="C701" s="56" t="s">
        <v>17</v>
      </c>
      <c r="D701" s="57">
        <v>28.6</v>
      </c>
    </row>
    <row r="702" spans="1:4" ht="12.75" customHeight="1" x14ac:dyDescent="0.2">
      <c r="A702" t="s">
        <v>19789</v>
      </c>
      <c r="B702" t="s">
        <v>19790</v>
      </c>
      <c r="C702" t="s">
        <v>105</v>
      </c>
      <c r="D702">
        <v>3915.51</v>
      </c>
    </row>
    <row r="703" spans="1:4" ht="12.75" customHeight="1" x14ac:dyDescent="0.2">
      <c r="A703" t="s">
        <v>19791</v>
      </c>
      <c r="B703" t="s">
        <v>19792</v>
      </c>
      <c r="C703" t="s">
        <v>18460</v>
      </c>
      <c r="D703">
        <v>403.42</v>
      </c>
    </row>
    <row r="704" spans="1:4" ht="12.75" customHeight="1" x14ac:dyDescent="0.2">
      <c r="A704" t="s">
        <v>19793</v>
      </c>
      <c r="B704" t="s">
        <v>18891</v>
      </c>
      <c r="C704" t="s">
        <v>284</v>
      </c>
      <c r="D704">
        <v>14.03</v>
      </c>
    </row>
    <row r="705" spans="1:4" s="56" customFormat="1" ht="12.75" customHeight="1" x14ac:dyDescent="0.2">
      <c r="A705" s="61" t="s">
        <v>19794</v>
      </c>
      <c r="B705" s="61" t="s">
        <v>19795</v>
      </c>
      <c r="C705" s="56" t="s">
        <v>284</v>
      </c>
      <c r="D705" s="57">
        <v>25.78</v>
      </c>
    </row>
    <row r="706" spans="1:4" ht="12.75" customHeight="1" x14ac:dyDescent="0.2">
      <c r="A706" t="s">
        <v>19796</v>
      </c>
      <c r="B706" t="s">
        <v>18895</v>
      </c>
      <c r="C706" t="s">
        <v>284</v>
      </c>
      <c r="D706">
        <v>4.28</v>
      </c>
    </row>
    <row r="707" spans="1:4" ht="12.75" customHeight="1" x14ac:dyDescent="0.2">
      <c r="A707" t="s">
        <v>19797</v>
      </c>
      <c r="B707" t="s">
        <v>19792</v>
      </c>
      <c r="C707" t="s">
        <v>18460</v>
      </c>
      <c r="D707">
        <v>403.42</v>
      </c>
    </row>
    <row r="708" spans="1:4" ht="12.75" customHeight="1" x14ac:dyDescent="0.2">
      <c r="A708" t="s">
        <v>19798</v>
      </c>
      <c r="B708" t="s">
        <v>19799</v>
      </c>
      <c r="C708" t="s">
        <v>17</v>
      </c>
      <c r="D708">
        <v>62.96</v>
      </c>
    </row>
    <row r="709" spans="1:4" ht="12.75" customHeight="1" x14ac:dyDescent="0.2">
      <c r="A709" t="s">
        <v>19800</v>
      </c>
      <c r="B709" t="s">
        <v>19801</v>
      </c>
      <c r="C709" t="s">
        <v>17</v>
      </c>
      <c r="D709">
        <v>119.2</v>
      </c>
    </row>
    <row r="710" spans="1:4" ht="12.75" customHeight="1" x14ac:dyDescent="0.2">
      <c r="A710" t="s">
        <v>19802</v>
      </c>
      <c r="B710" t="s">
        <v>19803</v>
      </c>
      <c r="C710" t="s">
        <v>17</v>
      </c>
      <c r="D710">
        <v>94.84</v>
      </c>
    </row>
    <row r="711" spans="1:4" ht="12.75" customHeight="1" x14ac:dyDescent="0.2">
      <c r="A711" t="s">
        <v>19804</v>
      </c>
      <c r="B711" t="s">
        <v>19805</v>
      </c>
      <c r="C711" t="s">
        <v>17</v>
      </c>
      <c r="D711">
        <v>54.49</v>
      </c>
    </row>
    <row r="712" spans="1:4" ht="12.75" customHeight="1" x14ac:dyDescent="0.2">
      <c r="A712" t="s">
        <v>19806</v>
      </c>
      <c r="B712" t="s">
        <v>19807</v>
      </c>
      <c r="C712" t="s">
        <v>17</v>
      </c>
      <c r="D712">
        <v>53.08</v>
      </c>
    </row>
    <row r="713" spans="1:4" ht="12.75" customHeight="1" x14ac:dyDescent="0.2">
      <c r="A713" t="s">
        <v>19808</v>
      </c>
      <c r="B713" t="s">
        <v>19809</v>
      </c>
      <c r="C713" t="s">
        <v>17</v>
      </c>
      <c r="D713">
        <v>84.27</v>
      </c>
    </row>
    <row r="714" spans="1:4" ht="12.75" customHeight="1" x14ac:dyDescent="0.2">
      <c r="A714" t="s">
        <v>19810</v>
      </c>
      <c r="B714" t="s">
        <v>19811</v>
      </c>
      <c r="C714" t="s">
        <v>17</v>
      </c>
      <c r="D714">
        <v>62.5</v>
      </c>
    </row>
    <row r="715" spans="1:4" ht="12.75" customHeight="1" x14ac:dyDescent="0.2">
      <c r="A715" t="s">
        <v>19812</v>
      </c>
      <c r="B715" t="s">
        <v>19813</v>
      </c>
      <c r="C715" t="s">
        <v>17</v>
      </c>
      <c r="D715">
        <v>46.24</v>
      </c>
    </row>
    <row r="716" spans="1:4" ht="12.75" customHeight="1" x14ac:dyDescent="0.2">
      <c r="A716" t="s">
        <v>19814</v>
      </c>
      <c r="B716" t="s">
        <v>19815</v>
      </c>
      <c r="C716" t="s">
        <v>17</v>
      </c>
      <c r="D716">
        <v>59.73</v>
      </c>
    </row>
    <row r="717" spans="1:4" ht="12.75" customHeight="1" x14ac:dyDescent="0.2">
      <c r="A717" t="s">
        <v>19816</v>
      </c>
      <c r="B717" t="s">
        <v>19817</v>
      </c>
      <c r="C717" t="s">
        <v>17</v>
      </c>
      <c r="D717">
        <v>69.83</v>
      </c>
    </row>
    <row r="718" spans="1:4" ht="12.75" customHeight="1" x14ac:dyDescent="0.2">
      <c r="A718" t="s">
        <v>19818</v>
      </c>
      <c r="B718" t="s">
        <v>19819</v>
      </c>
      <c r="C718" t="s">
        <v>17</v>
      </c>
      <c r="D718">
        <v>70.709999999999994</v>
      </c>
    </row>
    <row r="719" spans="1:4" ht="12.75" customHeight="1" x14ac:dyDescent="0.2">
      <c r="A719" t="s">
        <v>19820</v>
      </c>
      <c r="B719" t="s">
        <v>19821</v>
      </c>
      <c r="C719" t="s">
        <v>17</v>
      </c>
      <c r="D719">
        <v>117.83</v>
      </c>
    </row>
    <row r="720" spans="1:4" ht="12.75" customHeight="1" x14ac:dyDescent="0.2">
      <c r="A720" t="s">
        <v>19822</v>
      </c>
      <c r="B720" t="s">
        <v>19823</v>
      </c>
      <c r="C720" t="s">
        <v>17</v>
      </c>
      <c r="D720">
        <v>71.89</v>
      </c>
    </row>
    <row r="721" spans="1:4" ht="12.75" customHeight="1" x14ac:dyDescent="0.2">
      <c r="A721" t="s">
        <v>19824</v>
      </c>
      <c r="B721" t="s">
        <v>19825</v>
      </c>
      <c r="C721" t="s">
        <v>17</v>
      </c>
      <c r="D721">
        <v>71.2</v>
      </c>
    </row>
    <row r="722" spans="1:4" ht="12.75" customHeight="1" x14ac:dyDescent="0.2">
      <c r="A722" t="s">
        <v>19826</v>
      </c>
      <c r="B722" t="s">
        <v>19827</v>
      </c>
      <c r="C722" t="s">
        <v>17</v>
      </c>
      <c r="D722">
        <v>77.89</v>
      </c>
    </row>
    <row r="723" spans="1:4" ht="12.75" customHeight="1" x14ac:dyDescent="0.2">
      <c r="A723" t="s">
        <v>19828</v>
      </c>
      <c r="B723" t="s">
        <v>19829</v>
      </c>
      <c r="C723" t="s">
        <v>17</v>
      </c>
      <c r="D723">
        <v>83.91</v>
      </c>
    </row>
    <row r="724" spans="1:4" ht="12.75" customHeight="1" x14ac:dyDescent="0.2">
      <c r="A724" t="s">
        <v>19830</v>
      </c>
      <c r="B724" t="s">
        <v>19831</v>
      </c>
      <c r="C724" t="s">
        <v>17</v>
      </c>
      <c r="D724">
        <v>72.13</v>
      </c>
    </row>
    <row r="725" spans="1:4" ht="12.75" customHeight="1" x14ac:dyDescent="0.2">
      <c r="A725" t="s">
        <v>19832</v>
      </c>
      <c r="B725" t="s">
        <v>19833</v>
      </c>
      <c r="C725" t="s">
        <v>17</v>
      </c>
      <c r="D725">
        <v>112.66</v>
      </c>
    </row>
    <row r="726" spans="1:4" ht="12.75" customHeight="1" x14ac:dyDescent="0.2">
      <c r="A726" t="s">
        <v>19834</v>
      </c>
      <c r="B726" t="s">
        <v>19835</v>
      </c>
      <c r="C726" t="s">
        <v>17</v>
      </c>
      <c r="D726">
        <v>70.069999999999993</v>
      </c>
    </row>
    <row r="727" spans="1:4" ht="12.75" customHeight="1" x14ac:dyDescent="0.2">
      <c r="A727" t="s">
        <v>19836</v>
      </c>
      <c r="B727" t="s">
        <v>19837</v>
      </c>
      <c r="C727" t="s">
        <v>17</v>
      </c>
      <c r="D727">
        <v>62.06</v>
      </c>
    </row>
    <row r="728" spans="1:4" ht="12.75" customHeight="1" x14ac:dyDescent="0.2">
      <c r="A728" t="s">
        <v>19838</v>
      </c>
      <c r="B728" t="s">
        <v>19839</v>
      </c>
      <c r="C728" t="s">
        <v>17</v>
      </c>
      <c r="D728">
        <v>66.47</v>
      </c>
    </row>
    <row r="729" spans="1:4" ht="12.75" customHeight="1" x14ac:dyDescent="0.2">
      <c r="A729" t="s">
        <v>19840</v>
      </c>
      <c r="B729" t="s">
        <v>19841</v>
      </c>
      <c r="C729" t="s">
        <v>17</v>
      </c>
      <c r="D729">
        <v>82.97</v>
      </c>
    </row>
    <row r="730" spans="1:4" ht="12.75" customHeight="1" x14ac:dyDescent="0.2">
      <c r="A730" t="s">
        <v>19842</v>
      </c>
      <c r="B730" t="s">
        <v>19843</v>
      </c>
      <c r="C730" t="s">
        <v>17</v>
      </c>
      <c r="D730">
        <v>66.91</v>
      </c>
    </row>
    <row r="731" spans="1:4" ht="12.75" customHeight="1" x14ac:dyDescent="0.2">
      <c r="A731" t="s">
        <v>19844</v>
      </c>
      <c r="B731" t="s">
        <v>19845</v>
      </c>
      <c r="C731" t="s">
        <v>17</v>
      </c>
      <c r="D731">
        <v>84.5</v>
      </c>
    </row>
    <row r="732" spans="1:4" ht="12.75" customHeight="1" x14ac:dyDescent="0.2">
      <c r="A732" t="s">
        <v>19846</v>
      </c>
      <c r="B732" t="s">
        <v>19847</v>
      </c>
      <c r="C732" t="s">
        <v>17</v>
      </c>
      <c r="D732">
        <v>91.32</v>
      </c>
    </row>
    <row r="733" spans="1:4" ht="12.75" customHeight="1" x14ac:dyDescent="0.2">
      <c r="A733" t="s">
        <v>19848</v>
      </c>
      <c r="B733" t="s">
        <v>19849</v>
      </c>
      <c r="C733" t="s">
        <v>17</v>
      </c>
      <c r="D733">
        <v>61.42</v>
      </c>
    </row>
    <row r="734" spans="1:4" ht="12.75" customHeight="1" x14ac:dyDescent="0.2">
      <c r="A734" t="s">
        <v>19850</v>
      </c>
      <c r="B734" t="s">
        <v>19851</v>
      </c>
      <c r="C734" t="s">
        <v>17</v>
      </c>
      <c r="D734">
        <v>77.86</v>
      </c>
    </row>
    <row r="735" spans="1:4" ht="12.75" customHeight="1" x14ac:dyDescent="0.2">
      <c r="A735" t="s">
        <v>19852</v>
      </c>
      <c r="B735" t="s">
        <v>19853</v>
      </c>
      <c r="C735" t="s">
        <v>17</v>
      </c>
      <c r="D735">
        <v>61.54</v>
      </c>
    </row>
    <row r="736" spans="1:4" ht="12.75" customHeight="1" x14ac:dyDescent="0.2">
      <c r="A736" t="s">
        <v>19854</v>
      </c>
      <c r="B736" t="s">
        <v>19855</v>
      </c>
      <c r="C736" t="s">
        <v>17</v>
      </c>
      <c r="D736">
        <v>62.97</v>
      </c>
    </row>
    <row r="737" spans="1:4" ht="12.75" customHeight="1" x14ac:dyDescent="0.2">
      <c r="A737" t="s">
        <v>19856</v>
      </c>
      <c r="B737" t="s">
        <v>19857</v>
      </c>
      <c r="C737" t="s">
        <v>17</v>
      </c>
      <c r="D737">
        <v>78.42</v>
      </c>
    </row>
    <row r="738" spans="1:4" ht="12.75" customHeight="1" x14ac:dyDescent="0.2">
      <c r="A738" t="s">
        <v>19858</v>
      </c>
      <c r="B738" t="s">
        <v>19859</v>
      </c>
      <c r="C738" t="s">
        <v>17</v>
      </c>
      <c r="D738">
        <v>85.62</v>
      </c>
    </row>
    <row r="739" spans="1:4" ht="12.75" customHeight="1" x14ac:dyDescent="0.2">
      <c r="A739" t="s">
        <v>19860</v>
      </c>
      <c r="B739" t="s">
        <v>19861</v>
      </c>
      <c r="C739" t="s">
        <v>17</v>
      </c>
      <c r="D739">
        <v>79.23</v>
      </c>
    </row>
    <row r="740" spans="1:4" ht="12.75" customHeight="1" x14ac:dyDescent="0.2">
      <c r="A740" t="s">
        <v>19862</v>
      </c>
      <c r="B740" t="s">
        <v>19863</v>
      </c>
      <c r="C740" t="s">
        <v>17</v>
      </c>
      <c r="D740">
        <v>96.43</v>
      </c>
    </row>
    <row r="741" spans="1:4" ht="12.75" customHeight="1" x14ac:dyDescent="0.2">
      <c r="A741" t="s">
        <v>19864</v>
      </c>
      <c r="B741" t="s">
        <v>19865</v>
      </c>
      <c r="C741" t="s">
        <v>17</v>
      </c>
      <c r="D741">
        <v>73.63</v>
      </c>
    </row>
    <row r="742" spans="1:4" ht="12.75" customHeight="1" x14ac:dyDescent="0.2">
      <c r="A742" t="s">
        <v>19866</v>
      </c>
      <c r="B742" t="s">
        <v>19867</v>
      </c>
      <c r="C742" t="s">
        <v>17</v>
      </c>
      <c r="D742">
        <v>147.03</v>
      </c>
    </row>
    <row r="743" spans="1:4" ht="12.75" customHeight="1" x14ac:dyDescent="0.2">
      <c r="A743" t="s">
        <v>19868</v>
      </c>
      <c r="B743" t="s">
        <v>19869</v>
      </c>
      <c r="C743" t="s">
        <v>17</v>
      </c>
      <c r="D743">
        <v>191.67</v>
      </c>
    </row>
    <row r="744" spans="1:4" ht="12.75" customHeight="1" x14ac:dyDescent="0.2">
      <c r="A744" t="s">
        <v>19870</v>
      </c>
      <c r="B744" t="s">
        <v>19871</v>
      </c>
      <c r="C744" t="s">
        <v>17</v>
      </c>
      <c r="D744">
        <v>148.53</v>
      </c>
    </row>
    <row r="745" spans="1:4" ht="12.75" customHeight="1" x14ac:dyDescent="0.2">
      <c r="A745" t="s">
        <v>19872</v>
      </c>
      <c r="B745" t="s">
        <v>19873</v>
      </c>
      <c r="C745" t="s">
        <v>17</v>
      </c>
      <c r="D745">
        <v>170.75</v>
      </c>
    </row>
    <row r="746" spans="1:4" ht="12.75" customHeight="1" x14ac:dyDescent="0.2">
      <c r="A746" t="s">
        <v>19874</v>
      </c>
      <c r="B746" t="s">
        <v>19875</v>
      </c>
      <c r="C746" t="s">
        <v>18460</v>
      </c>
      <c r="D746">
        <v>403.42</v>
      </c>
    </row>
    <row r="747" spans="1:4" s="56" customFormat="1" ht="12.75" customHeight="1" x14ac:dyDescent="0.2">
      <c r="A747" s="61" t="s">
        <v>19876</v>
      </c>
      <c r="B747" s="61" t="s">
        <v>19877</v>
      </c>
      <c r="C747" s="61" t="s">
        <v>17</v>
      </c>
      <c r="D747" s="57">
        <v>165.81</v>
      </c>
    </row>
    <row r="748" spans="1:4" ht="12.75" customHeight="1" x14ac:dyDescent="0.2">
      <c r="A748" t="s">
        <v>19878</v>
      </c>
      <c r="B748" t="s">
        <v>19879</v>
      </c>
      <c r="C748" t="s">
        <v>26</v>
      </c>
      <c r="D748">
        <v>26.43</v>
      </c>
    </row>
    <row r="749" spans="1:4" ht="12.75" customHeight="1" x14ac:dyDescent="0.2">
      <c r="A749" t="s">
        <v>19880</v>
      </c>
      <c r="B749" t="s">
        <v>19881</v>
      </c>
      <c r="C749" t="s">
        <v>26</v>
      </c>
      <c r="D749">
        <v>49.27</v>
      </c>
    </row>
    <row r="750" spans="1:4" ht="12.75" customHeight="1" x14ac:dyDescent="0.2">
      <c r="A750" t="s">
        <v>19882</v>
      </c>
      <c r="B750" t="s">
        <v>19883</v>
      </c>
      <c r="C750" t="s">
        <v>26</v>
      </c>
      <c r="D750">
        <v>46.13</v>
      </c>
    </row>
    <row r="751" spans="1:4" ht="12.75" customHeight="1" x14ac:dyDescent="0.2">
      <c r="A751" t="s">
        <v>19884</v>
      </c>
      <c r="B751" t="s">
        <v>19885</v>
      </c>
      <c r="C751" t="s">
        <v>26</v>
      </c>
      <c r="D751">
        <v>53.45</v>
      </c>
    </row>
    <row r="752" spans="1:4" ht="12.75" customHeight="1" x14ac:dyDescent="0.2">
      <c r="A752" t="s">
        <v>19886</v>
      </c>
      <c r="B752" t="s">
        <v>19887</v>
      </c>
      <c r="C752" t="s">
        <v>26</v>
      </c>
      <c r="D752">
        <v>51.36</v>
      </c>
    </row>
    <row r="753" spans="1:4" ht="12.75" customHeight="1" x14ac:dyDescent="0.2">
      <c r="A753" t="s">
        <v>19888</v>
      </c>
      <c r="B753" t="s">
        <v>19889</v>
      </c>
      <c r="C753" t="s">
        <v>26</v>
      </c>
      <c r="D753">
        <v>74.47</v>
      </c>
    </row>
    <row r="754" spans="1:4" ht="12.75" customHeight="1" x14ac:dyDescent="0.2">
      <c r="A754" t="s">
        <v>19890</v>
      </c>
      <c r="B754" t="s">
        <v>19891</v>
      </c>
      <c r="C754" t="s">
        <v>17</v>
      </c>
      <c r="D754">
        <v>50.06</v>
      </c>
    </row>
    <row r="755" spans="1:4" ht="12.75" customHeight="1" x14ac:dyDescent="0.2">
      <c r="A755" t="s">
        <v>19892</v>
      </c>
      <c r="B755" t="s">
        <v>19893</v>
      </c>
      <c r="C755" t="s">
        <v>26</v>
      </c>
      <c r="D755">
        <v>83.95</v>
      </c>
    </row>
    <row r="756" spans="1:4" ht="12.75" customHeight="1" x14ac:dyDescent="0.2">
      <c r="A756" t="s">
        <v>19894</v>
      </c>
      <c r="B756" t="s">
        <v>19895</v>
      </c>
      <c r="C756" t="s">
        <v>26</v>
      </c>
      <c r="D756">
        <v>37.549999999999997</v>
      </c>
    </row>
    <row r="757" spans="1:4" ht="12.75" customHeight="1" x14ac:dyDescent="0.2">
      <c r="A757" t="s">
        <v>19896</v>
      </c>
      <c r="B757" t="s">
        <v>19897</v>
      </c>
      <c r="C757" t="s">
        <v>26</v>
      </c>
      <c r="D757">
        <v>64.959999999999994</v>
      </c>
    </row>
    <row r="758" spans="1:4" s="56" customFormat="1" ht="12.75" customHeight="1" x14ac:dyDescent="0.2">
      <c r="A758" s="56" t="s">
        <v>19898</v>
      </c>
      <c r="B758" s="56" t="s">
        <v>19899</v>
      </c>
      <c r="C758" s="56" t="s">
        <v>26</v>
      </c>
      <c r="D758" s="57">
        <v>85.16</v>
      </c>
    </row>
    <row r="759" spans="1:4" ht="12.75" customHeight="1" x14ac:dyDescent="0.2">
      <c r="A759" t="s">
        <v>19900</v>
      </c>
      <c r="B759" t="s">
        <v>19901</v>
      </c>
      <c r="C759" t="s">
        <v>26</v>
      </c>
      <c r="D759">
        <v>19.46</v>
      </c>
    </row>
    <row r="760" spans="1:4" ht="12.75" customHeight="1" x14ac:dyDescent="0.2">
      <c r="A760" t="s">
        <v>19902</v>
      </c>
      <c r="B760" t="s">
        <v>19903</v>
      </c>
      <c r="C760" t="s">
        <v>26</v>
      </c>
      <c r="D760">
        <v>41.02</v>
      </c>
    </row>
    <row r="761" spans="1:4" ht="12.75" customHeight="1" x14ac:dyDescent="0.2">
      <c r="A761" t="s">
        <v>19904</v>
      </c>
      <c r="B761" t="s">
        <v>19905</v>
      </c>
      <c r="C761" t="s">
        <v>26</v>
      </c>
      <c r="D761">
        <v>38.11</v>
      </c>
    </row>
    <row r="762" spans="1:4" ht="12.75" customHeight="1" x14ac:dyDescent="0.2">
      <c r="A762" t="s">
        <v>19906</v>
      </c>
      <c r="B762" t="s">
        <v>19907</v>
      </c>
      <c r="C762" t="s">
        <v>26</v>
      </c>
      <c r="D762">
        <v>48.07</v>
      </c>
    </row>
    <row r="763" spans="1:4" ht="12.75" customHeight="1" x14ac:dyDescent="0.2">
      <c r="A763" t="s">
        <v>19908</v>
      </c>
      <c r="B763" t="s">
        <v>19909</v>
      </c>
      <c r="C763" t="s">
        <v>26</v>
      </c>
      <c r="D763">
        <v>65.819999999999993</v>
      </c>
    </row>
    <row r="764" spans="1:4" ht="12.75" customHeight="1" x14ac:dyDescent="0.2">
      <c r="A764" t="s">
        <v>19910</v>
      </c>
      <c r="B764" t="s">
        <v>19911</v>
      </c>
      <c r="C764" t="s">
        <v>26</v>
      </c>
      <c r="D764">
        <v>33.020000000000003</v>
      </c>
    </row>
    <row r="765" spans="1:4" ht="12.75" customHeight="1" x14ac:dyDescent="0.2">
      <c r="A765" t="s">
        <v>19912</v>
      </c>
      <c r="B765" t="s">
        <v>19913</v>
      </c>
      <c r="C765" t="s">
        <v>26</v>
      </c>
      <c r="D765">
        <v>37.619999999999997</v>
      </c>
    </row>
    <row r="766" spans="1:4" ht="12.75" customHeight="1" x14ac:dyDescent="0.2">
      <c r="A766" t="s">
        <v>19914</v>
      </c>
      <c r="B766" t="s">
        <v>19915</v>
      </c>
      <c r="C766" t="s">
        <v>26</v>
      </c>
      <c r="D766">
        <v>47.96</v>
      </c>
    </row>
    <row r="767" spans="1:4" ht="12.75" customHeight="1" x14ac:dyDescent="0.2">
      <c r="A767" t="s">
        <v>19916</v>
      </c>
      <c r="B767" t="s">
        <v>19917</v>
      </c>
      <c r="C767" t="s">
        <v>26</v>
      </c>
      <c r="D767">
        <v>82.73</v>
      </c>
    </row>
    <row r="768" spans="1:4" ht="12.75" customHeight="1" x14ac:dyDescent="0.2">
      <c r="A768" t="s">
        <v>19918</v>
      </c>
      <c r="B768" t="s">
        <v>19919</v>
      </c>
      <c r="C768" t="s">
        <v>26</v>
      </c>
      <c r="D768">
        <v>133.72999999999999</v>
      </c>
    </row>
    <row r="769" spans="1:4" ht="12.75" customHeight="1" x14ac:dyDescent="0.2">
      <c r="A769" t="s">
        <v>19920</v>
      </c>
      <c r="B769" t="s">
        <v>19921</v>
      </c>
      <c r="C769" t="s">
        <v>26</v>
      </c>
      <c r="D769">
        <v>34.409999999999997</v>
      </c>
    </row>
    <row r="770" spans="1:4" ht="12.75" customHeight="1" x14ac:dyDescent="0.2">
      <c r="A770" t="s">
        <v>19922</v>
      </c>
      <c r="B770" t="s">
        <v>19923</v>
      </c>
      <c r="C770" t="s">
        <v>26</v>
      </c>
      <c r="D770">
        <v>39.53</v>
      </c>
    </row>
    <row r="771" spans="1:4" ht="12.75" customHeight="1" x14ac:dyDescent="0.2">
      <c r="A771" t="s">
        <v>19924</v>
      </c>
      <c r="B771" t="s">
        <v>19925</v>
      </c>
      <c r="C771" t="s">
        <v>26</v>
      </c>
      <c r="D771">
        <v>50.09</v>
      </c>
    </row>
    <row r="772" spans="1:4" ht="12.75" customHeight="1" x14ac:dyDescent="0.2">
      <c r="A772" t="s">
        <v>19926</v>
      </c>
      <c r="B772" t="s">
        <v>19927</v>
      </c>
      <c r="C772" t="s">
        <v>17</v>
      </c>
      <c r="D772">
        <v>462.42</v>
      </c>
    </row>
    <row r="773" spans="1:4" ht="12.75" customHeight="1" x14ac:dyDescent="0.2">
      <c r="A773" t="s">
        <v>19928</v>
      </c>
      <c r="B773" t="s">
        <v>19929</v>
      </c>
      <c r="C773" t="s">
        <v>26</v>
      </c>
      <c r="D773">
        <v>70.650000000000006</v>
      </c>
    </row>
    <row r="774" spans="1:4" ht="12.75" customHeight="1" x14ac:dyDescent="0.2">
      <c r="A774" t="s">
        <v>19930</v>
      </c>
      <c r="B774" t="s">
        <v>19931</v>
      </c>
      <c r="C774" t="s">
        <v>26</v>
      </c>
      <c r="D774">
        <v>51.15</v>
      </c>
    </row>
    <row r="775" spans="1:4" ht="12.75" customHeight="1" x14ac:dyDescent="0.2">
      <c r="A775" t="s">
        <v>19932</v>
      </c>
      <c r="B775" t="s">
        <v>19933</v>
      </c>
      <c r="C775" t="s">
        <v>26</v>
      </c>
      <c r="D775">
        <v>65.03</v>
      </c>
    </row>
    <row r="776" spans="1:4" ht="12.75" customHeight="1" x14ac:dyDescent="0.2">
      <c r="A776" t="s">
        <v>19934</v>
      </c>
      <c r="B776" t="s">
        <v>19935</v>
      </c>
      <c r="C776" t="s">
        <v>26</v>
      </c>
      <c r="D776">
        <v>41.65</v>
      </c>
    </row>
    <row r="777" spans="1:4" ht="12.75" customHeight="1" x14ac:dyDescent="0.2">
      <c r="A777" t="s">
        <v>19936</v>
      </c>
      <c r="B777" t="s">
        <v>19937</v>
      </c>
      <c r="C777" t="s">
        <v>26</v>
      </c>
      <c r="D777">
        <v>52.38</v>
      </c>
    </row>
    <row r="778" spans="1:4" ht="12.75" customHeight="1" x14ac:dyDescent="0.2">
      <c r="A778" t="s">
        <v>19938</v>
      </c>
      <c r="B778" t="s">
        <v>19939</v>
      </c>
      <c r="C778" t="s">
        <v>26</v>
      </c>
      <c r="D778">
        <v>88.17</v>
      </c>
    </row>
    <row r="779" spans="1:4" ht="12.75" customHeight="1" x14ac:dyDescent="0.2">
      <c r="A779" t="s">
        <v>19940</v>
      </c>
      <c r="B779" t="s">
        <v>19941</v>
      </c>
      <c r="C779" t="s">
        <v>26</v>
      </c>
      <c r="D779">
        <v>126.35</v>
      </c>
    </row>
    <row r="780" spans="1:4" ht="12.75" customHeight="1" x14ac:dyDescent="0.2">
      <c r="A780" t="s">
        <v>19942</v>
      </c>
      <c r="B780" t="s">
        <v>19943</v>
      </c>
      <c r="C780" t="s">
        <v>26</v>
      </c>
      <c r="D780">
        <v>107.05</v>
      </c>
    </row>
    <row r="781" spans="1:4" ht="12.75" customHeight="1" x14ac:dyDescent="0.2">
      <c r="A781" t="s">
        <v>19944</v>
      </c>
      <c r="B781" t="s">
        <v>19945</v>
      </c>
      <c r="C781" t="s">
        <v>17</v>
      </c>
      <c r="D781">
        <v>20.41</v>
      </c>
    </row>
    <row r="782" spans="1:4" ht="12.75" customHeight="1" x14ac:dyDescent="0.2">
      <c r="A782" t="s">
        <v>19946</v>
      </c>
      <c r="B782" t="s">
        <v>19947</v>
      </c>
      <c r="C782" t="s">
        <v>26</v>
      </c>
      <c r="D782">
        <v>44.25</v>
      </c>
    </row>
    <row r="783" spans="1:4" ht="12.75" customHeight="1" x14ac:dyDescent="0.2">
      <c r="A783" t="s">
        <v>19948</v>
      </c>
      <c r="B783" t="s">
        <v>19949</v>
      </c>
      <c r="C783" t="s">
        <v>26</v>
      </c>
      <c r="D783">
        <v>55.9</v>
      </c>
    </row>
    <row r="784" spans="1:4" ht="12.75" customHeight="1" x14ac:dyDescent="0.2">
      <c r="A784" t="s">
        <v>19950</v>
      </c>
      <c r="B784" t="s">
        <v>19951</v>
      </c>
      <c r="C784" t="s">
        <v>26</v>
      </c>
      <c r="D784">
        <v>92.67</v>
      </c>
    </row>
    <row r="785" spans="1:4" ht="12.75" customHeight="1" x14ac:dyDescent="0.2">
      <c r="A785" t="s">
        <v>19952</v>
      </c>
      <c r="B785" t="s">
        <v>19953</v>
      </c>
      <c r="C785" t="s">
        <v>26</v>
      </c>
      <c r="D785">
        <v>131.1</v>
      </c>
    </row>
    <row r="786" spans="1:4" ht="12.75" customHeight="1" x14ac:dyDescent="0.2">
      <c r="A786" t="s">
        <v>19954</v>
      </c>
      <c r="B786" t="s">
        <v>19955</v>
      </c>
      <c r="C786" t="s">
        <v>26</v>
      </c>
      <c r="D786">
        <v>157.01</v>
      </c>
    </row>
    <row r="787" spans="1:4" ht="12.75" customHeight="1" x14ac:dyDescent="0.2">
      <c r="A787" t="s">
        <v>19956</v>
      </c>
      <c r="B787" t="s">
        <v>19957</v>
      </c>
      <c r="C787" t="s">
        <v>26</v>
      </c>
      <c r="D787">
        <v>71.67</v>
      </c>
    </row>
    <row r="788" spans="1:4" ht="12.75" customHeight="1" x14ac:dyDescent="0.2">
      <c r="A788" t="s">
        <v>19958</v>
      </c>
      <c r="B788" t="s">
        <v>19959</v>
      </c>
      <c r="C788" t="s">
        <v>26</v>
      </c>
      <c r="D788">
        <v>75.010000000000005</v>
      </c>
    </row>
    <row r="789" spans="1:4" ht="12.75" customHeight="1" x14ac:dyDescent="0.2">
      <c r="A789" t="s">
        <v>19960</v>
      </c>
      <c r="B789" t="s">
        <v>19961</v>
      </c>
      <c r="C789" t="s">
        <v>26</v>
      </c>
      <c r="D789">
        <v>72.22</v>
      </c>
    </row>
    <row r="790" spans="1:4" ht="12.75" customHeight="1" x14ac:dyDescent="0.2">
      <c r="A790" t="s">
        <v>19962</v>
      </c>
      <c r="B790" t="s">
        <v>19963</v>
      </c>
      <c r="C790" t="s">
        <v>26</v>
      </c>
      <c r="D790">
        <v>69.5</v>
      </c>
    </row>
    <row r="791" spans="1:4" ht="12.75" customHeight="1" x14ac:dyDescent="0.2">
      <c r="A791" t="s">
        <v>19964</v>
      </c>
      <c r="B791" t="s">
        <v>19965</v>
      </c>
      <c r="C791" t="s">
        <v>18460</v>
      </c>
      <c r="D791">
        <v>403.42</v>
      </c>
    </row>
    <row r="792" spans="1:4" ht="12.75" customHeight="1" x14ac:dyDescent="0.2">
      <c r="A792" t="s">
        <v>19966</v>
      </c>
      <c r="B792" t="s">
        <v>19967</v>
      </c>
      <c r="C792" t="s">
        <v>17</v>
      </c>
      <c r="D792">
        <v>113.6</v>
      </c>
    </row>
    <row r="793" spans="1:4" ht="12.75" customHeight="1" x14ac:dyDescent="0.2">
      <c r="A793" t="s">
        <v>19968</v>
      </c>
      <c r="B793" t="s">
        <v>19969</v>
      </c>
      <c r="C793" t="s">
        <v>17</v>
      </c>
      <c r="D793">
        <v>123</v>
      </c>
    </row>
    <row r="794" spans="1:4" ht="12.75" customHeight="1" x14ac:dyDescent="0.2">
      <c r="A794" t="s">
        <v>11302</v>
      </c>
      <c r="B794" t="s">
        <v>19970</v>
      </c>
      <c r="C794" t="s">
        <v>17</v>
      </c>
      <c r="D794">
        <v>155.19999999999999</v>
      </c>
    </row>
    <row r="795" spans="1:4" ht="12.75" customHeight="1" x14ac:dyDescent="0.2">
      <c r="A795" t="s">
        <v>19971</v>
      </c>
      <c r="B795" t="s">
        <v>19972</v>
      </c>
      <c r="C795" t="s">
        <v>26</v>
      </c>
      <c r="D795">
        <v>82.76</v>
      </c>
    </row>
    <row r="796" spans="1:4" ht="12.75" customHeight="1" x14ac:dyDescent="0.2">
      <c r="A796" t="s">
        <v>19973</v>
      </c>
      <c r="B796" t="s">
        <v>19974</v>
      </c>
      <c r="C796" t="s">
        <v>26</v>
      </c>
      <c r="D796">
        <v>164.25</v>
      </c>
    </row>
    <row r="797" spans="1:4" ht="12.75" customHeight="1" x14ac:dyDescent="0.2">
      <c r="A797" t="s">
        <v>19975</v>
      </c>
      <c r="B797" t="s">
        <v>19976</v>
      </c>
      <c r="C797" t="s">
        <v>17</v>
      </c>
      <c r="D797">
        <v>12.77</v>
      </c>
    </row>
    <row r="798" spans="1:4" ht="12.75" customHeight="1" x14ac:dyDescent="0.2">
      <c r="A798" t="s">
        <v>19977</v>
      </c>
      <c r="B798" t="s">
        <v>19978</v>
      </c>
      <c r="C798" t="s">
        <v>18460</v>
      </c>
      <c r="D798">
        <v>403.42</v>
      </c>
    </row>
    <row r="799" spans="1:4" ht="12.75" customHeight="1" x14ac:dyDescent="0.2">
      <c r="A799" t="s">
        <v>19979</v>
      </c>
      <c r="B799" t="s">
        <v>19980</v>
      </c>
      <c r="C799" t="s">
        <v>17</v>
      </c>
      <c r="D799">
        <v>5.07</v>
      </c>
    </row>
    <row r="800" spans="1:4" ht="12.75" customHeight="1" x14ac:dyDescent="0.2">
      <c r="A800" t="s">
        <v>19981</v>
      </c>
      <c r="B800" t="s">
        <v>19982</v>
      </c>
      <c r="C800" t="s">
        <v>17</v>
      </c>
      <c r="D800">
        <v>22.62</v>
      </c>
    </row>
    <row r="801" spans="1:4" ht="12.75" customHeight="1" x14ac:dyDescent="0.2">
      <c r="A801" t="s">
        <v>19983</v>
      </c>
      <c r="B801" t="s">
        <v>19984</v>
      </c>
      <c r="C801" t="s">
        <v>17</v>
      </c>
      <c r="D801">
        <v>32.049999999999997</v>
      </c>
    </row>
    <row r="802" spans="1:4" ht="12.75" customHeight="1" x14ac:dyDescent="0.2">
      <c r="A802" t="s">
        <v>19985</v>
      </c>
      <c r="B802" t="s">
        <v>19986</v>
      </c>
      <c r="C802" t="s">
        <v>17</v>
      </c>
      <c r="D802">
        <v>15.08</v>
      </c>
    </row>
    <row r="803" spans="1:4" ht="12.75" customHeight="1" x14ac:dyDescent="0.2">
      <c r="A803" t="s">
        <v>19987</v>
      </c>
      <c r="B803" t="s">
        <v>19988</v>
      </c>
      <c r="C803" t="s">
        <v>17</v>
      </c>
      <c r="D803">
        <v>24.51</v>
      </c>
    </row>
    <row r="804" spans="1:4" ht="12.75" customHeight="1" x14ac:dyDescent="0.2">
      <c r="A804" t="s">
        <v>19989</v>
      </c>
      <c r="B804" t="s">
        <v>19990</v>
      </c>
      <c r="C804" t="s">
        <v>26</v>
      </c>
      <c r="D804">
        <v>3.77</v>
      </c>
    </row>
    <row r="805" spans="1:4" ht="12.75" customHeight="1" x14ac:dyDescent="0.2">
      <c r="A805" t="s">
        <v>19991</v>
      </c>
      <c r="B805" t="s">
        <v>19992</v>
      </c>
      <c r="C805" t="s">
        <v>26</v>
      </c>
      <c r="D805">
        <v>2.2599999999999998</v>
      </c>
    </row>
    <row r="806" spans="1:4" ht="12.75" customHeight="1" x14ac:dyDescent="0.2">
      <c r="A806" t="s">
        <v>19993</v>
      </c>
      <c r="B806" t="s">
        <v>19994</v>
      </c>
      <c r="C806" t="s">
        <v>26</v>
      </c>
      <c r="D806">
        <v>0.37</v>
      </c>
    </row>
    <row r="807" spans="1:4" ht="12.75" customHeight="1" x14ac:dyDescent="0.2">
      <c r="A807" t="s">
        <v>19995</v>
      </c>
      <c r="B807" t="s">
        <v>19996</v>
      </c>
      <c r="C807" t="s">
        <v>19</v>
      </c>
      <c r="D807">
        <v>5.65</v>
      </c>
    </row>
    <row r="808" spans="1:4" ht="12.75" customHeight="1" x14ac:dyDescent="0.2">
      <c r="A808" t="s">
        <v>19997</v>
      </c>
      <c r="B808" t="s">
        <v>19998</v>
      </c>
      <c r="C808" t="s">
        <v>17</v>
      </c>
      <c r="D808">
        <v>5.5</v>
      </c>
    </row>
    <row r="809" spans="1:4" ht="12.75" customHeight="1" x14ac:dyDescent="0.2">
      <c r="A809" t="s">
        <v>19999</v>
      </c>
      <c r="B809" t="s">
        <v>20000</v>
      </c>
      <c r="C809" t="s">
        <v>17</v>
      </c>
      <c r="D809">
        <v>3.79</v>
      </c>
    </row>
    <row r="810" spans="1:4" ht="12.75" customHeight="1" x14ac:dyDescent="0.2">
      <c r="A810" t="s">
        <v>20001</v>
      </c>
      <c r="B810" t="s">
        <v>20002</v>
      </c>
      <c r="C810" t="s">
        <v>26</v>
      </c>
      <c r="D810">
        <v>5.07</v>
      </c>
    </row>
    <row r="811" spans="1:4" ht="12.75" customHeight="1" x14ac:dyDescent="0.2">
      <c r="A811" t="s">
        <v>20003</v>
      </c>
      <c r="B811" t="s">
        <v>20004</v>
      </c>
      <c r="C811" t="s">
        <v>26</v>
      </c>
      <c r="D811">
        <v>1.26</v>
      </c>
    </row>
    <row r="812" spans="1:4" ht="12.75" customHeight="1" x14ac:dyDescent="0.2">
      <c r="A812" t="s">
        <v>20005</v>
      </c>
      <c r="B812" t="s">
        <v>20006</v>
      </c>
      <c r="C812" t="s">
        <v>17</v>
      </c>
      <c r="D812">
        <v>6.83</v>
      </c>
    </row>
    <row r="813" spans="1:4" ht="12.75" customHeight="1" x14ac:dyDescent="0.2">
      <c r="A813" t="s">
        <v>20007</v>
      </c>
      <c r="B813" t="s">
        <v>20008</v>
      </c>
      <c r="C813" t="s">
        <v>17</v>
      </c>
      <c r="D813">
        <v>4.74</v>
      </c>
    </row>
    <row r="814" spans="1:4" ht="12.75" customHeight="1" x14ac:dyDescent="0.2">
      <c r="A814" t="s">
        <v>20009</v>
      </c>
      <c r="B814" t="s">
        <v>20010</v>
      </c>
      <c r="C814" t="s">
        <v>26</v>
      </c>
      <c r="D814">
        <v>8.4499999999999993</v>
      </c>
    </row>
    <row r="815" spans="1:4" ht="12.75" customHeight="1" x14ac:dyDescent="0.2">
      <c r="A815" t="s">
        <v>20011</v>
      </c>
      <c r="B815" t="s">
        <v>20012</v>
      </c>
      <c r="C815" t="s">
        <v>26</v>
      </c>
      <c r="D815">
        <v>2.11</v>
      </c>
    </row>
    <row r="816" spans="1:4" ht="12.75" customHeight="1" x14ac:dyDescent="0.2">
      <c r="A816" t="s">
        <v>20013</v>
      </c>
      <c r="B816" t="s">
        <v>18570</v>
      </c>
      <c r="C816" t="s">
        <v>18460</v>
      </c>
      <c r="D816">
        <v>403.42</v>
      </c>
    </row>
    <row r="817" spans="1:4" ht="12.75" customHeight="1" x14ac:dyDescent="0.2">
      <c r="A817" t="s">
        <v>20014</v>
      </c>
      <c r="B817" t="s">
        <v>20015</v>
      </c>
      <c r="C817" t="s">
        <v>26</v>
      </c>
      <c r="D817">
        <v>0.76</v>
      </c>
    </row>
    <row r="818" spans="1:4" ht="12.75" customHeight="1" x14ac:dyDescent="0.2">
      <c r="A818" t="s">
        <v>20016</v>
      </c>
      <c r="B818" t="s">
        <v>20017</v>
      </c>
      <c r="C818" t="s">
        <v>26</v>
      </c>
      <c r="D818">
        <v>5.34</v>
      </c>
    </row>
    <row r="819" spans="1:4" ht="12.75" customHeight="1" x14ac:dyDescent="0.2">
      <c r="A819" t="s">
        <v>20018</v>
      </c>
      <c r="B819" t="s">
        <v>20019</v>
      </c>
      <c r="C819" t="s">
        <v>26</v>
      </c>
      <c r="D819">
        <v>14.11</v>
      </c>
    </row>
    <row r="820" spans="1:4" ht="12.75" customHeight="1" x14ac:dyDescent="0.2">
      <c r="A820" t="s">
        <v>20020</v>
      </c>
      <c r="B820" t="s">
        <v>20021</v>
      </c>
      <c r="C820" t="s">
        <v>19</v>
      </c>
      <c r="D820">
        <v>13.19</v>
      </c>
    </row>
    <row r="821" spans="1:4" ht="12.75" customHeight="1" x14ac:dyDescent="0.2">
      <c r="A821" t="s">
        <v>20022</v>
      </c>
      <c r="B821" t="s">
        <v>20023</v>
      </c>
      <c r="C821" t="s">
        <v>17</v>
      </c>
      <c r="D821">
        <v>23.87</v>
      </c>
    </row>
    <row r="822" spans="1:4" ht="12.75" customHeight="1" x14ac:dyDescent="0.2">
      <c r="A822" t="s">
        <v>20024</v>
      </c>
      <c r="B822" t="s">
        <v>20025</v>
      </c>
      <c r="C822" t="s">
        <v>17</v>
      </c>
      <c r="D822">
        <v>20.88</v>
      </c>
    </row>
    <row r="823" spans="1:4" ht="12.75" customHeight="1" x14ac:dyDescent="0.2">
      <c r="A823" t="s">
        <v>20026</v>
      </c>
      <c r="B823" t="s">
        <v>20027</v>
      </c>
      <c r="C823" t="s">
        <v>17</v>
      </c>
      <c r="D823">
        <v>15.08</v>
      </c>
    </row>
    <row r="824" spans="1:4" ht="12.75" customHeight="1" x14ac:dyDescent="0.2">
      <c r="A824" t="s">
        <v>20028</v>
      </c>
      <c r="B824" t="s">
        <v>20029</v>
      </c>
      <c r="C824" t="s">
        <v>26</v>
      </c>
      <c r="D824">
        <v>16.61</v>
      </c>
    </row>
    <row r="825" spans="1:4" ht="12.75" customHeight="1" x14ac:dyDescent="0.2">
      <c r="A825" t="s">
        <v>20030</v>
      </c>
      <c r="B825" t="s">
        <v>20031</v>
      </c>
      <c r="C825" t="s">
        <v>26</v>
      </c>
      <c r="D825">
        <v>7.54</v>
      </c>
    </row>
    <row r="826" spans="1:4" ht="12.75" customHeight="1" x14ac:dyDescent="0.2">
      <c r="A826" t="s">
        <v>20032</v>
      </c>
      <c r="B826" t="s">
        <v>20033</v>
      </c>
      <c r="C826" t="s">
        <v>18460</v>
      </c>
      <c r="D826">
        <v>403.42</v>
      </c>
    </row>
    <row r="827" spans="1:4" ht="12.75" customHeight="1" x14ac:dyDescent="0.2">
      <c r="A827" t="s">
        <v>20034</v>
      </c>
      <c r="B827" t="s">
        <v>20035</v>
      </c>
      <c r="C827" t="s">
        <v>26</v>
      </c>
      <c r="D827">
        <v>3.11</v>
      </c>
    </row>
    <row r="828" spans="1:4" ht="12.75" customHeight="1" x14ac:dyDescent="0.2">
      <c r="A828" t="s">
        <v>20036</v>
      </c>
      <c r="B828" t="s">
        <v>20037</v>
      </c>
      <c r="C828" t="s">
        <v>26</v>
      </c>
      <c r="D828">
        <v>13.75</v>
      </c>
    </row>
    <row r="829" spans="1:4" ht="12.75" customHeight="1" x14ac:dyDescent="0.2">
      <c r="A829" t="s">
        <v>20038</v>
      </c>
      <c r="B829" t="s">
        <v>20039</v>
      </c>
      <c r="C829" t="s">
        <v>26</v>
      </c>
      <c r="D829">
        <v>16.39</v>
      </c>
    </row>
    <row r="830" spans="1:4" ht="12.75" customHeight="1" x14ac:dyDescent="0.2">
      <c r="A830" t="s">
        <v>20040</v>
      </c>
      <c r="B830" t="s">
        <v>20041</v>
      </c>
      <c r="C830" t="s">
        <v>26</v>
      </c>
      <c r="D830">
        <v>28.81</v>
      </c>
    </row>
    <row r="831" spans="1:4" ht="12.75" customHeight="1" x14ac:dyDescent="0.2">
      <c r="A831" t="s">
        <v>20042</v>
      </c>
      <c r="B831" t="s">
        <v>20043</v>
      </c>
      <c r="C831" t="s">
        <v>26</v>
      </c>
      <c r="D831">
        <v>38.74</v>
      </c>
    </row>
    <row r="832" spans="1:4" ht="12.75" customHeight="1" x14ac:dyDescent="0.2">
      <c r="A832" t="s">
        <v>20044</v>
      </c>
      <c r="B832" t="s">
        <v>20045</v>
      </c>
      <c r="C832" t="s">
        <v>20046</v>
      </c>
      <c r="D832">
        <v>6.05</v>
      </c>
    </row>
    <row r="833" spans="1:5" ht="12.75" customHeight="1" x14ac:dyDescent="0.2">
      <c r="A833" t="s">
        <v>20047</v>
      </c>
      <c r="B833" t="s">
        <v>20048</v>
      </c>
      <c r="C833" t="s">
        <v>105</v>
      </c>
      <c r="D833">
        <v>3915.51</v>
      </c>
    </row>
    <row r="834" spans="1:5" ht="12.75" customHeight="1" x14ac:dyDescent="0.2">
      <c r="A834" t="s">
        <v>20049</v>
      </c>
      <c r="B834" t="s">
        <v>20050</v>
      </c>
      <c r="C834" t="s">
        <v>26</v>
      </c>
      <c r="D834">
        <v>32.450000000000003</v>
      </c>
    </row>
    <row r="835" spans="1:5" ht="12.75" customHeight="1" x14ac:dyDescent="0.2">
      <c r="A835" t="s">
        <v>20051</v>
      </c>
      <c r="B835" t="s">
        <v>20052</v>
      </c>
      <c r="C835" t="s">
        <v>19</v>
      </c>
      <c r="D835">
        <v>7.39</v>
      </c>
    </row>
    <row r="836" spans="1:5" ht="12.75" customHeight="1" x14ac:dyDescent="0.2">
      <c r="A836" t="s">
        <v>20053</v>
      </c>
      <c r="B836" t="s">
        <v>20054</v>
      </c>
      <c r="C836" t="s">
        <v>19</v>
      </c>
      <c r="D836">
        <v>4.9000000000000004</v>
      </c>
    </row>
    <row r="837" spans="1:5" ht="12.75" customHeight="1" x14ac:dyDescent="0.2">
      <c r="A837" t="s">
        <v>20055</v>
      </c>
      <c r="B837" t="s">
        <v>20056</v>
      </c>
      <c r="C837" t="s">
        <v>19</v>
      </c>
      <c r="D837">
        <v>4.45</v>
      </c>
    </row>
    <row r="838" spans="1:5" ht="12.75" customHeight="1" x14ac:dyDescent="0.2">
      <c r="A838" t="s">
        <v>20057</v>
      </c>
      <c r="B838" t="s">
        <v>20058</v>
      </c>
      <c r="C838" t="s">
        <v>19</v>
      </c>
      <c r="D838">
        <v>4.7699999999999996</v>
      </c>
    </row>
    <row r="839" spans="1:5" ht="12.75" customHeight="1" x14ac:dyDescent="0.2">
      <c r="A839" t="s">
        <v>20059</v>
      </c>
      <c r="B839" t="s">
        <v>20060</v>
      </c>
      <c r="C839" t="s">
        <v>19</v>
      </c>
      <c r="D839">
        <v>156.24</v>
      </c>
    </row>
    <row r="840" spans="1:5" ht="12.75" customHeight="1" x14ac:dyDescent="0.2">
      <c r="A840" t="s">
        <v>20061</v>
      </c>
      <c r="B840" t="s">
        <v>20062</v>
      </c>
      <c r="C840" t="s">
        <v>19</v>
      </c>
      <c r="D840">
        <v>47.45</v>
      </c>
    </row>
    <row r="841" spans="1:5" ht="12.75" customHeight="1" x14ac:dyDescent="0.2">
      <c r="A841" t="s">
        <v>20063</v>
      </c>
      <c r="B841" t="s">
        <v>20064</v>
      </c>
      <c r="C841" t="s">
        <v>19</v>
      </c>
      <c r="D841">
        <v>89.75</v>
      </c>
    </row>
    <row r="842" spans="1:5" ht="12.75" customHeight="1" x14ac:dyDescent="0.2">
      <c r="A842" t="s">
        <v>20065</v>
      </c>
      <c r="B842" t="s">
        <v>20066</v>
      </c>
      <c r="C842" t="s">
        <v>17</v>
      </c>
      <c r="D842">
        <v>60.93</v>
      </c>
    </row>
    <row r="843" spans="1:5" ht="12.75" customHeight="1" x14ac:dyDescent="0.2">
      <c r="A843" t="s">
        <v>20067</v>
      </c>
      <c r="B843" t="s">
        <v>20068</v>
      </c>
      <c r="C843" t="s">
        <v>17</v>
      </c>
      <c r="D843">
        <v>53</v>
      </c>
    </row>
    <row r="844" spans="1:5" ht="12.75" customHeight="1" x14ac:dyDescent="0.2">
      <c r="A844" t="s">
        <v>20069</v>
      </c>
      <c r="B844" t="s">
        <v>19799</v>
      </c>
      <c r="C844" t="s">
        <v>17</v>
      </c>
      <c r="D844">
        <v>62.96</v>
      </c>
    </row>
    <row r="845" spans="1:5" ht="12.75" customHeight="1" x14ac:dyDescent="0.2">
      <c r="A845" t="s">
        <v>20070</v>
      </c>
      <c r="B845" t="s">
        <v>20071</v>
      </c>
      <c r="C845" t="s">
        <v>17</v>
      </c>
      <c r="D845">
        <v>669.88</v>
      </c>
    </row>
    <row r="846" spans="1:5" ht="12.75" customHeight="1" x14ac:dyDescent="0.2">
      <c r="A846" t="s">
        <v>20072</v>
      </c>
      <c r="B846" t="s">
        <v>20073</v>
      </c>
      <c r="C846" t="s">
        <v>26</v>
      </c>
      <c r="D846">
        <v>26.43</v>
      </c>
    </row>
    <row r="847" spans="1:5" ht="12.75" customHeight="1" x14ac:dyDescent="0.2">
      <c r="A847" t="s">
        <v>20074</v>
      </c>
      <c r="B847" t="s">
        <v>20075</v>
      </c>
      <c r="C847" t="s">
        <v>17</v>
      </c>
      <c r="D847">
        <v>57.5</v>
      </c>
    </row>
    <row r="848" spans="1:5" ht="12.75" customHeight="1" x14ac:dyDescent="0.2">
      <c r="A848" t="s">
        <v>20076</v>
      </c>
      <c r="B848" t="s">
        <v>20077</v>
      </c>
      <c r="C848" t="s">
        <v>17</v>
      </c>
      <c r="D848">
        <v>6.76</v>
      </c>
      <c r="E848" s="62">
        <v>6.67</v>
      </c>
    </row>
    <row r="849" spans="1:4" ht="12.75" customHeight="1" x14ac:dyDescent="0.2">
      <c r="A849" t="s">
        <v>20078</v>
      </c>
      <c r="B849" t="s">
        <v>20079</v>
      </c>
      <c r="C849" t="s">
        <v>17</v>
      </c>
      <c r="D849">
        <v>98.03</v>
      </c>
    </row>
    <row r="850" spans="1:4" ht="12.75" customHeight="1" x14ac:dyDescent="0.2">
      <c r="A850" t="s">
        <v>20080</v>
      </c>
      <c r="B850" t="s">
        <v>20081</v>
      </c>
      <c r="C850" t="s">
        <v>17</v>
      </c>
      <c r="D850">
        <v>87.61</v>
      </c>
    </row>
    <row r="851" spans="1:4" ht="12.75" customHeight="1" x14ac:dyDescent="0.2">
      <c r="A851" t="s">
        <v>20082</v>
      </c>
      <c r="B851" t="s">
        <v>20083</v>
      </c>
      <c r="C851" t="s">
        <v>17</v>
      </c>
      <c r="D851">
        <v>62.45</v>
      </c>
    </row>
    <row r="852" spans="1:4" ht="12.75" customHeight="1" x14ac:dyDescent="0.2">
      <c r="A852" t="s">
        <v>20084</v>
      </c>
      <c r="B852" t="s">
        <v>20085</v>
      </c>
      <c r="C852" t="s">
        <v>17</v>
      </c>
      <c r="D852">
        <v>33.799999999999997</v>
      </c>
    </row>
    <row r="853" spans="1:4" ht="12.75" customHeight="1" x14ac:dyDescent="0.2">
      <c r="A853" t="s">
        <v>20086</v>
      </c>
      <c r="B853" t="s">
        <v>20087</v>
      </c>
      <c r="C853" t="s">
        <v>17</v>
      </c>
      <c r="D853">
        <v>43.28</v>
      </c>
    </row>
    <row r="854" spans="1:4" ht="12.75" customHeight="1" x14ac:dyDescent="0.2">
      <c r="A854" t="s">
        <v>20088</v>
      </c>
      <c r="B854" t="s">
        <v>20089</v>
      </c>
      <c r="C854" t="s">
        <v>26</v>
      </c>
      <c r="D854">
        <v>38.380000000000003</v>
      </c>
    </row>
    <row r="855" spans="1:4" ht="12.75" customHeight="1" x14ac:dyDescent="0.2">
      <c r="A855" t="s">
        <v>20090</v>
      </c>
      <c r="B855" t="s">
        <v>20091</v>
      </c>
      <c r="C855" t="s">
        <v>26</v>
      </c>
      <c r="D855">
        <v>52.18</v>
      </c>
    </row>
    <row r="856" spans="1:4" ht="12.75" customHeight="1" x14ac:dyDescent="0.2">
      <c r="A856" t="s">
        <v>20092</v>
      </c>
      <c r="B856" t="s">
        <v>20093</v>
      </c>
      <c r="C856" t="s">
        <v>26</v>
      </c>
      <c r="D856">
        <v>33.119999999999997</v>
      </c>
    </row>
    <row r="857" spans="1:4" ht="12.75" customHeight="1" x14ac:dyDescent="0.2">
      <c r="A857" t="s">
        <v>20094</v>
      </c>
      <c r="B857" t="s">
        <v>20095</v>
      </c>
      <c r="C857" t="s">
        <v>26</v>
      </c>
      <c r="D857">
        <v>34.659999999999997</v>
      </c>
    </row>
    <row r="858" spans="1:4" ht="12.75" customHeight="1" x14ac:dyDescent="0.2">
      <c r="A858" t="s">
        <v>20096</v>
      </c>
      <c r="B858" t="s">
        <v>20097</v>
      </c>
      <c r="C858" t="s">
        <v>19</v>
      </c>
      <c r="D858">
        <v>136.66999999999999</v>
      </c>
    </row>
    <row r="859" spans="1:4" ht="12.75" customHeight="1" x14ac:dyDescent="0.2">
      <c r="A859" t="s">
        <v>20098</v>
      </c>
      <c r="B859" t="s">
        <v>20099</v>
      </c>
      <c r="C859" t="s">
        <v>19</v>
      </c>
      <c r="D859">
        <v>161.15</v>
      </c>
    </row>
    <row r="860" spans="1:4" ht="12.75" customHeight="1" x14ac:dyDescent="0.2">
      <c r="A860" t="s">
        <v>20100</v>
      </c>
      <c r="B860" t="s">
        <v>20101</v>
      </c>
      <c r="C860" t="s">
        <v>26</v>
      </c>
      <c r="D860">
        <v>34.75</v>
      </c>
    </row>
    <row r="861" spans="1:4" ht="12.75" customHeight="1" x14ac:dyDescent="0.2">
      <c r="A861" t="s">
        <v>20102</v>
      </c>
      <c r="B861" t="s">
        <v>20103</v>
      </c>
      <c r="C861" t="s">
        <v>19</v>
      </c>
      <c r="D861">
        <v>205.34</v>
      </c>
    </row>
    <row r="862" spans="1:4" ht="12.75" customHeight="1" x14ac:dyDescent="0.2">
      <c r="A862" t="s">
        <v>20104</v>
      </c>
      <c r="B862" t="s">
        <v>20105</v>
      </c>
      <c r="C862" t="s">
        <v>26</v>
      </c>
      <c r="D862">
        <v>28.91</v>
      </c>
    </row>
    <row r="863" spans="1:4" ht="12.75" customHeight="1" x14ac:dyDescent="0.2">
      <c r="A863" t="s">
        <v>20106</v>
      </c>
      <c r="B863" t="s">
        <v>20107</v>
      </c>
      <c r="C863" t="s">
        <v>17</v>
      </c>
      <c r="D863">
        <v>43.69</v>
      </c>
    </row>
    <row r="864" spans="1:4" ht="12.75" customHeight="1" x14ac:dyDescent="0.2">
      <c r="A864" t="s">
        <v>20108</v>
      </c>
      <c r="B864" t="s">
        <v>20109</v>
      </c>
      <c r="C864" t="s">
        <v>26</v>
      </c>
      <c r="D864">
        <v>87.66</v>
      </c>
    </row>
    <row r="865" spans="1:4" ht="12.75" customHeight="1" x14ac:dyDescent="0.2">
      <c r="A865" t="s">
        <v>20110</v>
      </c>
      <c r="B865" t="s">
        <v>20111</v>
      </c>
      <c r="C865" t="s">
        <v>26</v>
      </c>
      <c r="D865">
        <v>85.3</v>
      </c>
    </row>
    <row r="866" spans="1:4" ht="12.75" customHeight="1" x14ac:dyDescent="0.2">
      <c r="A866" t="s">
        <v>20112</v>
      </c>
      <c r="B866" t="s">
        <v>20113</v>
      </c>
      <c r="C866" t="s">
        <v>26</v>
      </c>
      <c r="D866">
        <v>56.81</v>
      </c>
    </row>
    <row r="867" spans="1:4" ht="12.75" customHeight="1" x14ac:dyDescent="0.2">
      <c r="A867" t="s">
        <v>20114</v>
      </c>
      <c r="B867" t="s">
        <v>20115</v>
      </c>
      <c r="C867" t="s">
        <v>26</v>
      </c>
      <c r="D867">
        <v>70.38</v>
      </c>
    </row>
    <row r="868" spans="1:4" ht="12.75" customHeight="1" x14ac:dyDescent="0.2">
      <c r="A868" t="s">
        <v>20116</v>
      </c>
      <c r="B868" t="s">
        <v>20117</v>
      </c>
      <c r="C868" t="s">
        <v>26</v>
      </c>
      <c r="D868">
        <v>143.72</v>
      </c>
    </row>
    <row r="869" spans="1:4" ht="12.75" customHeight="1" x14ac:dyDescent="0.2">
      <c r="A869" t="s">
        <v>20118</v>
      </c>
      <c r="B869" t="s">
        <v>20119</v>
      </c>
      <c r="C869" t="s">
        <v>26</v>
      </c>
      <c r="D869">
        <v>157.63999999999999</v>
      </c>
    </row>
    <row r="870" spans="1:4" ht="12.75" customHeight="1" x14ac:dyDescent="0.2">
      <c r="A870" t="s">
        <v>20120</v>
      </c>
      <c r="B870" t="s">
        <v>20121</v>
      </c>
      <c r="C870" t="s">
        <v>26</v>
      </c>
      <c r="D870">
        <v>33.58</v>
      </c>
    </row>
    <row r="871" spans="1:4" ht="12.75" customHeight="1" x14ac:dyDescent="0.2">
      <c r="A871" t="s">
        <v>20122</v>
      </c>
      <c r="B871" t="s">
        <v>20123</v>
      </c>
      <c r="C871" t="s">
        <v>19</v>
      </c>
      <c r="D871">
        <v>4.43</v>
      </c>
    </row>
    <row r="872" spans="1:4" ht="12.75" customHeight="1" x14ac:dyDescent="0.2">
      <c r="A872" t="s">
        <v>20124</v>
      </c>
      <c r="B872" t="s">
        <v>20125</v>
      </c>
      <c r="C872" t="s">
        <v>19</v>
      </c>
      <c r="D872">
        <v>4.45</v>
      </c>
    </row>
    <row r="873" spans="1:4" ht="12.75" customHeight="1" x14ac:dyDescent="0.2">
      <c r="A873" t="s">
        <v>20126</v>
      </c>
      <c r="B873" t="s">
        <v>20127</v>
      </c>
      <c r="C873" t="s">
        <v>19</v>
      </c>
      <c r="D873">
        <v>5.57</v>
      </c>
    </row>
    <row r="874" spans="1:4" ht="12.75" customHeight="1" x14ac:dyDescent="0.2">
      <c r="A874" t="s">
        <v>20128</v>
      </c>
      <c r="B874" t="s">
        <v>20129</v>
      </c>
      <c r="C874" t="s">
        <v>17</v>
      </c>
      <c r="D874">
        <v>12.63</v>
      </c>
    </row>
    <row r="875" spans="1:4" ht="12.75" customHeight="1" x14ac:dyDescent="0.2">
      <c r="A875" t="s">
        <v>20130</v>
      </c>
      <c r="B875" t="s">
        <v>20131</v>
      </c>
      <c r="C875" t="s">
        <v>26</v>
      </c>
      <c r="D875">
        <v>12.22</v>
      </c>
    </row>
    <row r="876" spans="1:4" ht="12.75" customHeight="1" x14ac:dyDescent="0.2">
      <c r="A876" t="s">
        <v>20132</v>
      </c>
      <c r="B876" t="s">
        <v>20133</v>
      </c>
      <c r="C876" t="s">
        <v>18460</v>
      </c>
      <c r="D876">
        <v>403.42</v>
      </c>
    </row>
    <row r="877" spans="1:4" ht="12.75" customHeight="1" x14ac:dyDescent="0.2">
      <c r="A877" t="s">
        <v>20134</v>
      </c>
      <c r="B877" t="s">
        <v>20135</v>
      </c>
      <c r="C877" t="s">
        <v>19</v>
      </c>
      <c r="D877">
        <v>1091.01</v>
      </c>
    </row>
    <row r="878" spans="1:4" ht="12.75" customHeight="1" x14ac:dyDescent="0.2">
      <c r="A878" t="s">
        <v>20136</v>
      </c>
      <c r="B878" t="s">
        <v>20137</v>
      </c>
      <c r="C878" t="s">
        <v>19</v>
      </c>
      <c r="D878">
        <v>1118.77</v>
      </c>
    </row>
    <row r="879" spans="1:4" ht="12.75" customHeight="1" x14ac:dyDescent="0.2">
      <c r="A879" t="s">
        <v>20138</v>
      </c>
      <c r="B879" t="s">
        <v>20139</v>
      </c>
      <c r="C879" t="s">
        <v>19</v>
      </c>
      <c r="D879">
        <v>5923.77</v>
      </c>
    </row>
    <row r="880" spans="1:4" ht="12.75" customHeight="1" x14ac:dyDescent="0.2">
      <c r="A880" t="s">
        <v>20140</v>
      </c>
      <c r="B880" t="s">
        <v>20141</v>
      </c>
      <c r="C880" t="s">
        <v>18460</v>
      </c>
      <c r="D880">
        <v>403.42</v>
      </c>
    </row>
    <row r="881" spans="1:4" ht="12.75" customHeight="1" x14ac:dyDescent="0.2">
      <c r="A881" t="s">
        <v>20142</v>
      </c>
      <c r="B881" t="s">
        <v>20143</v>
      </c>
      <c r="C881" t="s">
        <v>19</v>
      </c>
      <c r="D881">
        <v>5625.38</v>
      </c>
    </row>
    <row r="882" spans="1:4" ht="12.75" customHeight="1" x14ac:dyDescent="0.2">
      <c r="A882" t="s">
        <v>20144</v>
      </c>
      <c r="B882" t="s">
        <v>20145</v>
      </c>
      <c r="C882" t="s">
        <v>19</v>
      </c>
      <c r="D882">
        <v>8805.93</v>
      </c>
    </row>
    <row r="883" spans="1:4" ht="12.75" customHeight="1" x14ac:dyDescent="0.2">
      <c r="A883" t="s">
        <v>20146</v>
      </c>
      <c r="B883" t="s">
        <v>20147</v>
      </c>
      <c r="C883" t="s">
        <v>19</v>
      </c>
      <c r="D883">
        <v>11494.86</v>
      </c>
    </row>
    <row r="884" spans="1:4" ht="12.75" customHeight="1" x14ac:dyDescent="0.2">
      <c r="A884" t="s">
        <v>20148</v>
      </c>
      <c r="B884" t="s">
        <v>20149</v>
      </c>
      <c r="C884" t="s">
        <v>19</v>
      </c>
      <c r="D884">
        <v>1460.66</v>
      </c>
    </row>
    <row r="885" spans="1:4" ht="12.75" customHeight="1" x14ac:dyDescent="0.2">
      <c r="A885" t="s">
        <v>20150</v>
      </c>
      <c r="B885" t="s">
        <v>20151</v>
      </c>
      <c r="C885" t="s">
        <v>19</v>
      </c>
      <c r="D885">
        <v>1951.68</v>
      </c>
    </row>
    <row r="886" spans="1:4" ht="12.75" customHeight="1" x14ac:dyDescent="0.2">
      <c r="A886" t="s">
        <v>20152</v>
      </c>
      <c r="B886" t="s">
        <v>20153</v>
      </c>
      <c r="C886" t="s">
        <v>26</v>
      </c>
      <c r="D886">
        <v>16.420000000000002</v>
      </c>
    </row>
    <row r="887" spans="1:4" ht="12.75" customHeight="1" x14ac:dyDescent="0.2">
      <c r="A887" t="s">
        <v>20154</v>
      </c>
      <c r="B887" t="s">
        <v>20155</v>
      </c>
      <c r="C887" t="s">
        <v>26</v>
      </c>
      <c r="D887">
        <v>9.75</v>
      </c>
    </row>
    <row r="888" spans="1:4" ht="12.75" customHeight="1" x14ac:dyDescent="0.2">
      <c r="A888" t="s">
        <v>20156</v>
      </c>
      <c r="B888" t="s">
        <v>20157</v>
      </c>
      <c r="C888" t="s">
        <v>19</v>
      </c>
      <c r="D888">
        <v>434.55</v>
      </c>
    </row>
    <row r="889" spans="1:4" ht="12.75" customHeight="1" x14ac:dyDescent="0.2">
      <c r="A889" t="s">
        <v>11352</v>
      </c>
      <c r="B889" t="s">
        <v>20158</v>
      </c>
      <c r="C889" t="s">
        <v>26</v>
      </c>
      <c r="D889">
        <v>112.9</v>
      </c>
    </row>
    <row r="890" spans="1:4" ht="12.75" customHeight="1" x14ac:dyDescent="0.2">
      <c r="A890" t="s">
        <v>20159</v>
      </c>
      <c r="B890" t="s">
        <v>20160</v>
      </c>
      <c r="C890" t="s">
        <v>26</v>
      </c>
      <c r="D890">
        <v>118.28</v>
      </c>
    </row>
    <row r="891" spans="1:4" ht="12.75" customHeight="1" x14ac:dyDescent="0.2">
      <c r="A891" t="s">
        <v>20161</v>
      </c>
      <c r="B891" t="s">
        <v>20162</v>
      </c>
      <c r="C891" t="s">
        <v>26</v>
      </c>
      <c r="D891">
        <v>147.72999999999999</v>
      </c>
    </row>
    <row r="892" spans="1:4" ht="12.75" customHeight="1" x14ac:dyDescent="0.2">
      <c r="A892" t="s">
        <v>20163</v>
      </c>
      <c r="B892" t="s">
        <v>20164</v>
      </c>
      <c r="C892" t="s">
        <v>26</v>
      </c>
      <c r="D892">
        <v>165.97</v>
      </c>
    </row>
    <row r="893" spans="1:4" ht="12.75" customHeight="1" x14ac:dyDescent="0.2">
      <c r="A893" t="s">
        <v>11354</v>
      </c>
      <c r="B893" t="s">
        <v>20165</v>
      </c>
      <c r="C893" t="s">
        <v>26</v>
      </c>
      <c r="D893">
        <v>34.35</v>
      </c>
    </row>
    <row r="894" spans="1:4" ht="12.75" customHeight="1" x14ac:dyDescent="0.2">
      <c r="A894" t="s">
        <v>11357</v>
      </c>
      <c r="B894" t="s">
        <v>20166</v>
      </c>
      <c r="C894" t="s">
        <v>26</v>
      </c>
      <c r="D894">
        <v>85.37</v>
      </c>
    </row>
    <row r="895" spans="1:4" ht="12.75" customHeight="1" x14ac:dyDescent="0.2">
      <c r="A895" t="s">
        <v>20167</v>
      </c>
      <c r="B895" t="s">
        <v>20168</v>
      </c>
      <c r="C895" t="s">
        <v>26</v>
      </c>
      <c r="D895">
        <v>107.52</v>
      </c>
    </row>
    <row r="896" spans="1:4" ht="12.75" customHeight="1" x14ac:dyDescent="0.2">
      <c r="A896" t="s">
        <v>20169</v>
      </c>
      <c r="B896" t="s">
        <v>20170</v>
      </c>
      <c r="C896" t="s">
        <v>26</v>
      </c>
      <c r="D896">
        <v>124.93</v>
      </c>
    </row>
    <row r="897" spans="1:4" ht="12.75" customHeight="1" x14ac:dyDescent="0.2">
      <c r="A897" t="s">
        <v>20171</v>
      </c>
      <c r="B897" t="s">
        <v>20172</v>
      </c>
      <c r="C897" t="s">
        <v>26</v>
      </c>
      <c r="D897">
        <v>159.69999999999999</v>
      </c>
    </row>
    <row r="898" spans="1:4" ht="12.75" customHeight="1" x14ac:dyDescent="0.2">
      <c r="A898" t="s">
        <v>20173</v>
      </c>
      <c r="B898" t="s">
        <v>20174</v>
      </c>
      <c r="C898" t="s">
        <v>26</v>
      </c>
      <c r="D898">
        <v>185.43</v>
      </c>
    </row>
    <row r="899" spans="1:4" ht="12.75" customHeight="1" x14ac:dyDescent="0.2">
      <c r="A899" t="s">
        <v>20175</v>
      </c>
      <c r="B899" t="s">
        <v>20176</v>
      </c>
      <c r="C899" t="s">
        <v>18460</v>
      </c>
      <c r="D899">
        <v>403.42</v>
      </c>
    </row>
    <row r="900" spans="1:4" ht="12.75" customHeight="1" x14ac:dyDescent="0.2">
      <c r="A900" t="s">
        <v>20177</v>
      </c>
      <c r="B900" t="s">
        <v>20178</v>
      </c>
      <c r="C900" t="s">
        <v>26</v>
      </c>
      <c r="D900">
        <v>47.73</v>
      </c>
    </row>
    <row r="901" spans="1:4" ht="12.75" customHeight="1" x14ac:dyDescent="0.2">
      <c r="A901" t="s">
        <v>20179</v>
      </c>
      <c r="B901" t="s">
        <v>20180</v>
      </c>
      <c r="C901" t="s">
        <v>26</v>
      </c>
      <c r="D901">
        <v>55.39</v>
      </c>
    </row>
    <row r="902" spans="1:4" ht="12.75" customHeight="1" x14ac:dyDescent="0.2">
      <c r="A902" t="s">
        <v>20181</v>
      </c>
      <c r="B902" t="s">
        <v>20182</v>
      </c>
      <c r="C902" t="s">
        <v>26</v>
      </c>
      <c r="D902">
        <v>77.75</v>
      </c>
    </row>
    <row r="903" spans="1:4" ht="12.75" customHeight="1" x14ac:dyDescent="0.2">
      <c r="A903" t="s">
        <v>20183</v>
      </c>
      <c r="B903" t="s">
        <v>20184</v>
      </c>
      <c r="C903" t="s">
        <v>26</v>
      </c>
      <c r="D903">
        <v>91.53</v>
      </c>
    </row>
    <row r="904" spans="1:4" ht="12.75" customHeight="1" x14ac:dyDescent="0.2">
      <c r="A904" t="s">
        <v>20185</v>
      </c>
      <c r="B904" t="s">
        <v>20186</v>
      </c>
      <c r="C904" t="s">
        <v>26</v>
      </c>
      <c r="D904">
        <v>102.69</v>
      </c>
    </row>
    <row r="905" spans="1:4" ht="12.75" customHeight="1" x14ac:dyDescent="0.2">
      <c r="A905" t="s">
        <v>20187</v>
      </c>
      <c r="B905" t="s">
        <v>20188</v>
      </c>
      <c r="C905" t="s">
        <v>26</v>
      </c>
      <c r="D905">
        <v>129.77000000000001</v>
      </c>
    </row>
    <row r="906" spans="1:4" ht="12.75" customHeight="1" x14ac:dyDescent="0.2">
      <c r="A906" t="s">
        <v>20189</v>
      </c>
      <c r="B906" t="s">
        <v>20190</v>
      </c>
      <c r="C906" t="s">
        <v>26</v>
      </c>
      <c r="D906">
        <v>156.26</v>
      </c>
    </row>
    <row r="907" spans="1:4" ht="12.75" customHeight="1" x14ac:dyDescent="0.2">
      <c r="A907" t="s">
        <v>20191</v>
      </c>
      <c r="B907" t="s">
        <v>20192</v>
      </c>
      <c r="C907" t="s">
        <v>26</v>
      </c>
      <c r="D907">
        <v>177.76</v>
      </c>
    </row>
    <row r="908" spans="1:4" ht="12.75" customHeight="1" x14ac:dyDescent="0.2">
      <c r="A908" t="s">
        <v>20193</v>
      </c>
      <c r="B908" t="s">
        <v>20194</v>
      </c>
      <c r="C908" t="s">
        <v>26</v>
      </c>
      <c r="D908">
        <v>229.84</v>
      </c>
    </row>
    <row r="909" spans="1:4" ht="12.75" customHeight="1" x14ac:dyDescent="0.2">
      <c r="A909" t="s">
        <v>20195</v>
      </c>
      <c r="B909" t="s">
        <v>20196</v>
      </c>
      <c r="C909" t="s">
        <v>26</v>
      </c>
      <c r="D909">
        <v>341.72</v>
      </c>
    </row>
    <row r="910" spans="1:4" ht="12.75" customHeight="1" x14ac:dyDescent="0.2">
      <c r="A910" t="s">
        <v>20197</v>
      </c>
      <c r="B910" t="s">
        <v>20153</v>
      </c>
      <c r="C910" t="s">
        <v>26</v>
      </c>
      <c r="D910">
        <v>16.420000000000002</v>
      </c>
    </row>
    <row r="911" spans="1:4" ht="12.75" customHeight="1" x14ac:dyDescent="0.2">
      <c r="A911" t="s">
        <v>20198</v>
      </c>
      <c r="B911" t="s">
        <v>20199</v>
      </c>
      <c r="C911" t="s">
        <v>26</v>
      </c>
      <c r="D911">
        <v>17.420000000000002</v>
      </c>
    </row>
    <row r="912" spans="1:4" s="56" customFormat="1" ht="12.75" customHeight="1" x14ac:dyDescent="0.2">
      <c r="A912" s="56" t="s">
        <v>20200</v>
      </c>
      <c r="B912" s="56" t="s">
        <v>20201</v>
      </c>
      <c r="C912" s="56" t="s">
        <v>26</v>
      </c>
      <c r="D912" s="57">
        <v>27.89</v>
      </c>
    </row>
    <row r="913" spans="1:4" ht="12.75" customHeight="1" x14ac:dyDescent="0.2">
      <c r="A913" t="s">
        <v>20202</v>
      </c>
      <c r="B913" t="s">
        <v>20203</v>
      </c>
      <c r="C913" t="s">
        <v>26</v>
      </c>
      <c r="D913">
        <v>28.08</v>
      </c>
    </row>
    <row r="914" spans="1:4" ht="12.75" customHeight="1" x14ac:dyDescent="0.2">
      <c r="A914" t="s">
        <v>20204</v>
      </c>
      <c r="B914" t="s">
        <v>20205</v>
      </c>
      <c r="C914" t="s">
        <v>26</v>
      </c>
      <c r="D914">
        <v>34.49</v>
      </c>
    </row>
    <row r="915" spans="1:4" s="56" customFormat="1" ht="12.75" customHeight="1" x14ac:dyDescent="0.2">
      <c r="A915" s="56" t="s">
        <v>20206</v>
      </c>
      <c r="B915" s="56" t="s">
        <v>20207</v>
      </c>
      <c r="C915" s="56" t="s">
        <v>26</v>
      </c>
      <c r="D915" s="57">
        <v>60.53</v>
      </c>
    </row>
    <row r="916" spans="1:4" ht="12.75" customHeight="1" x14ac:dyDescent="0.2">
      <c r="A916" t="s">
        <v>11361</v>
      </c>
      <c r="B916" t="s">
        <v>20208</v>
      </c>
      <c r="C916" t="s">
        <v>26</v>
      </c>
      <c r="D916">
        <v>53.13</v>
      </c>
    </row>
    <row r="917" spans="1:4" s="56" customFormat="1" ht="12.75" customHeight="1" x14ac:dyDescent="0.2">
      <c r="A917" s="56" t="s">
        <v>20209</v>
      </c>
      <c r="B917" s="56" t="s">
        <v>20210</v>
      </c>
      <c r="C917" s="56" t="s">
        <v>26</v>
      </c>
      <c r="D917" s="57">
        <v>129.22</v>
      </c>
    </row>
    <row r="918" spans="1:4" ht="12.75" customHeight="1" x14ac:dyDescent="0.2">
      <c r="A918" t="s">
        <v>20211</v>
      </c>
      <c r="B918" t="s">
        <v>20212</v>
      </c>
      <c r="C918" t="s">
        <v>26</v>
      </c>
      <c r="D918">
        <v>84.7</v>
      </c>
    </row>
    <row r="919" spans="1:4" ht="12.75" customHeight="1" x14ac:dyDescent="0.2">
      <c r="A919" t="s">
        <v>20213</v>
      </c>
      <c r="B919" t="s">
        <v>20214</v>
      </c>
      <c r="C919" t="s">
        <v>26</v>
      </c>
      <c r="D919">
        <v>116.25</v>
      </c>
    </row>
    <row r="920" spans="1:4" ht="12.75" customHeight="1" x14ac:dyDescent="0.2">
      <c r="A920" t="s">
        <v>20215</v>
      </c>
      <c r="B920" t="s">
        <v>20216</v>
      </c>
      <c r="C920" t="s">
        <v>18460</v>
      </c>
      <c r="D920">
        <v>403.42</v>
      </c>
    </row>
    <row r="921" spans="1:4" ht="12.75" customHeight="1" x14ac:dyDescent="0.2">
      <c r="A921" t="s">
        <v>20217</v>
      </c>
      <c r="B921" t="s">
        <v>20218</v>
      </c>
      <c r="C921" t="s">
        <v>19</v>
      </c>
      <c r="D921">
        <v>47.82</v>
      </c>
    </row>
    <row r="922" spans="1:4" ht="12.75" customHeight="1" x14ac:dyDescent="0.2">
      <c r="A922" t="s">
        <v>20219</v>
      </c>
      <c r="B922" t="s">
        <v>20220</v>
      </c>
      <c r="C922" t="s">
        <v>19</v>
      </c>
      <c r="D922">
        <v>53.77</v>
      </c>
    </row>
    <row r="923" spans="1:4" ht="12.75" customHeight="1" x14ac:dyDescent="0.2">
      <c r="A923" t="s">
        <v>20221</v>
      </c>
      <c r="B923" t="s">
        <v>20222</v>
      </c>
      <c r="C923" t="s">
        <v>19</v>
      </c>
      <c r="D923">
        <v>63.59</v>
      </c>
    </row>
    <row r="924" spans="1:4" ht="12.75" customHeight="1" x14ac:dyDescent="0.2">
      <c r="A924" t="s">
        <v>20223</v>
      </c>
      <c r="B924" t="s">
        <v>20224</v>
      </c>
      <c r="C924" t="s">
        <v>19</v>
      </c>
      <c r="D924">
        <v>90.27</v>
      </c>
    </row>
    <row r="925" spans="1:4" ht="12.75" customHeight="1" x14ac:dyDescent="0.2">
      <c r="A925" t="s">
        <v>20225</v>
      </c>
      <c r="B925" t="s">
        <v>20226</v>
      </c>
      <c r="C925" t="s">
        <v>19</v>
      </c>
      <c r="D925">
        <v>109.89</v>
      </c>
    </row>
    <row r="926" spans="1:4" s="56" customFormat="1" ht="12.75" customHeight="1" x14ac:dyDescent="0.2">
      <c r="A926" s="56" t="s">
        <v>20227</v>
      </c>
      <c r="B926" s="56" t="s">
        <v>20228</v>
      </c>
      <c r="C926" s="56" t="s">
        <v>19</v>
      </c>
      <c r="D926" s="57">
        <v>209.61</v>
      </c>
    </row>
    <row r="927" spans="1:4" s="56" customFormat="1" ht="12.75" customHeight="1" x14ac:dyDescent="0.2">
      <c r="A927" s="56" t="s">
        <v>20229</v>
      </c>
      <c r="B927" s="56" t="s">
        <v>20230</v>
      </c>
      <c r="C927" s="56" t="s">
        <v>19</v>
      </c>
      <c r="D927" s="57">
        <v>451.3</v>
      </c>
    </row>
    <row r="928" spans="1:4" ht="12.75" customHeight="1" x14ac:dyDescent="0.2">
      <c r="A928" t="s">
        <v>20231</v>
      </c>
      <c r="B928" t="s">
        <v>20232</v>
      </c>
      <c r="C928" t="s">
        <v>19</v>
      </c>
      <c r="D928">
        <v>444.31</v>
      </c>
    </row>
    <row r="929" spans="1:4" ht="12.75" customHeight="1" x14ac:dyDescent="0.2">
      <c r="A929" t="s">
        <v>20233</v>
      </c>
      <c r="B929" t="s">
        <v>20234</v>
      </c>
      <c r="C929" t="s">
        <v>19</v>
      </c>
      <c r="D929">
        <v>734.39</v>
      </c>
    </row>
    <row r="930" spans="1:4" ht="12.75" customHeight="1" x14ac:dyDescent="0.2">
      <c r="A930" t="s">
        <v>20235</v>
      </c>
      <c r="B930" t="s">
        <v>20236</v>
      </c>
      <c r="C930" t="s">
        <v>19</v>
      </c>
      <c r="D930">
        <v>49.82</v>
      </c>
    </row>
    <row r="931" spans="1:4" ht="12.75" customHeight="1" x14ac:dyDescent="0.2">
      <c r="A931" t="s">
        <v>20237</v>
      </c>
      <c r="B931" t="s">
        <v>20238</v>
      </c>
      <c r="C931" t="s">
        <v>19</v>
      </c>
      <c r="D931">
        <v>59.48</v>
      </c>
    </row>
    <row r="932" spans="1:4" ht="12.75" customHeight="1" x14ac:dyDescent="0.2">
      <c r="A932" t="s">
        <v>20239</v>
      </c>
      <c r="B932" t="s">
        <v>20240</v>
      </c>
      <c r="C932" t="s">
        <v>19</v>
      </c>
      <c r="D932">
        <v>83.41</v>
      </c>
    </row>
    <row r="933" spans="1:4" ht="12.75" customHeight="1" x14ac:dyDescent="0.2">
      <c r="A933" t="s">
        <v>20241</v>
      </c>
      <c r="B933" t="s">
        <v>20242</v>
      </c>
      <c r="C933" t="s">
        <v>19</v>
      </c>
      <c r="D933">
        <v>101.43</v>
      </c>
    </row>
    <row r="934" spans="1:4" ht="12.75" customHeight="1" x14ac:dyDescent="0.2">
      <c r="A934" t="s">
        <v>20243</v>
      </c>
      <c r="B934" t="s">
        <v>20244</v>
      </c>
      <c r="C934" t="s">
        <v>19</v>
      </c>
      <c r="D934">
        <v>118.35</v>
      </c>
    </row>
    <row r="935" spans="1:4" ht="12.75" customHeight="1" x14ac:dyDescent="0.2">
      <c r="A935" t="s">
        <v>20245</v>
      </c>
      <c r="B935" t="s">
        <v>20246</v>
      </c>
      <c r="C935" t="s">
        <v>19</v>
      </c>
      <c r="D935">
        <v>173.64</v>
      </c>
    </row>
    <row r="936" spans="1:4" ht="12.75" customHeight="1" x14ac:dyDescent="0.2">
      <c r="A936" t="s">
        <v>20247</v>
      </c>
      <c r="B936" t="s">
        <v>20248</v>
      </c>
      <c r="C936" t="s">
        <v>19</v>
      </c>
      <c r="D936">
        <v>176.89</v>
      </c>
    </row>
    <row r="937" spans="1:4" ht="12.75" customHeight="1" x14ac:dyDescent="0.2">
      <c r="A937" t="s">
        <v>20249</v>
      </c>
      <c r="B937" t="s">
        <v>20250</v>
      </c>
      <c r="C937" t="s">
        <v>19</v>
      </c>
      <c r="D937">
        <v>91.13</v>
      </c>
    </row>
    <row r="938" spans="1:4" s="56" customFormat="1" ht="12.75" customHeight="1" x14ac:dyDescent="0.2">
      <c r="A938" s="56" t="s">
        <v>20251</v>
      </c>
      <c r="B938" s="56" t="s">
        <v>20252</v>
      </c>
      <c r="C938" s="56" t="s">
        <v>19</v>
      </c>
      <c r="D938" s="57">
        <v>124.42</v>
      </c>
    </row>
    <row r="939" spans="1:4" ht="12.75" customHeight="1" x14ac:dyDescent="0.2">
      <c r="A939" t="s">
        <v>20253</v>
      </c>
      <c r="B939" t="s">
        <v>20254</v>
      </c>
      <c r="C939" t="s">
        <v>19</v>
      </c>
      <c r="D939">
        <v>377.49</v>
      </c>
    </row>
    <row r="940" spans="1:4" s="56" customFormat="1" ht="12.75" customHeight="1" x14ac:dyDescent="0.2">
      <c r="A940" s="56" t="s">
        <v>20255</v>
      </c>
      <c r="B940" s="56" t="s">
        <v>20256</v>
      </c>
      <c r="C940" s="56" t="s">
        <v>19</v>
      </c>
      <c r="D940" s="57">
        <v>561.69000000000005</v>
      </c>
    </row>
    <row r="941" spans="1:4" ht="12.75" customHeight="1" x14ac:dyDescent="0.2">
      <c r="A941" t="s">
        <v>20257</v>
      </c>
      <c r="B941" t="s">
        <v>20258</v>
      </c>
      <c r="C941" t="s">
        <v>19</v>
      </c>
      <c r="D941">
        <v>267.52999999999997</v>
      </c>
    </row>
    <row r="942" spans="1:4" ht="12.75" customHeight="1" x14ac:dyDescent="0.2">
      <c r="A942" t="s">
        <v>20259</v>
      </c>
      <c r="B942" t="s">
        <v>20260</v>
      </c>
      <c r="C942" t="s">
        <v>19</v>
      </c>
      <c r="D942">
        <v>278.95999999999998</v>
      </c>
    </row>
    <row r="943" spans="1:4" ht="12.75" customHeight="1" x14ac:dyDescent="0.2">
      <c r="A943" t="s">
        <v>20261</v>
      </c>
      <c r="B943" t="s">
        <v>20262</v>
      </c>
      <c r="C943" t="s">
        <v>19</v>
      </c>
      <c r="D943">
        <v>286.85000000000002</v>
      </c>
    </row>
    <row r="944" spans="1:4" ht="12.75" customHeight="1" x14ac:dyDescent="0.2">
      <c r="A944" t="s">
        <v>20263</v>
      </c>
      <c r="B944" t="s">
        <v>20264</v>
      </c>
      <c r="C944" t="s">
        <v>19</v>
      </c>
      <c r="D944">
        <v>324.06</v>
      </c>
    </row>
    <row r="945" spans="1:4" ht="12.75" customHeight="1" x14ac:dyDescent="0.2">
      <c r="A945" t="s">
        <v>20265</v>
      </c>
      <c r="B945" t="s">
        <v>20266</v>
      </c>
      <c r="C945" t="s">
        <v>19</v>
      </c>
      <c r="D945">
        <v>335.26</v>
      </c>
    </row>
    <row r="946" spans="1:4" ht="12.75" customHeight="1" x14ac:dyDescent="0.2">
      <c r="A946" t="s">
        <v>20267</v>
      </c>
      <c r="B946" t="s">
        <v>20268</v>
      </c>
      <c r="C946" t="s">
        <v>26</v>
      </c>
      <c r="D946" s="62">
        <v>8.3800000000000008</v>
      </c>
    </row>
    <row r="947" spans="1:4" ht="12.75" customHeight="1" x14ac:dyDescent="0.2">
      <c r="A947" t="s">
        <v>20269</v>
      </c>
      <c r="B947" t="s">
        <v>20216</v>
      </c>
      <c r="C947" t="s">
        <v>18460</v>
      </c>
      <c r="D947">
        <v>403.42</v>
      </c>
    </row>
    <row r="948" spans="1:4" s="55" customFormat="1" ht="26.25" customHeight="1" x14ac:dyDescent="0.2">
      <c r="A948" s="51" t="s">
        <v>11365</v>
      </c>
      <c r="B948" s="51" t="s">
        <v>20270</v>
      </c>
      <c r="C948" s="51" t="s">
        <v>26</v>
      </c>
      <c r="D948" s="63">
        <v>93.2</v>
      </c>
    </row>
    <row r="949" spans="1:4" s="55" customFormat="1" ht="26.25" customHeight="1" x14ac:dyDescent="0.2">
      <c r="A949" s="51" t="s">
        <v>20271</v>
      </c>
      <c r="B949" s="51" t="s">
        <v>20272</v>
      </c>
      <c r="C949" s="51" t="s">
        <v>26</v>
      </c>
      <c r="D949" s="63">
        <v>108.31</v>
      </c>
    </row>
    <row r="950" spans="1:4" s="55" customFormat="1" ht="26.25" customHeight="1" x14ac:dyDescent="0.2">
      <c r="A950" s="51" t="s">
        <v>20273</v>
      </c>
      <c r="B950" s="51" t="s">
        <v>20274</v>
      </c>
      <c r="C950" s="51" t="s">
        <v>26</v>
      </c>
      <c r="D950" s="63">
        <v>21.99</v>
      </c>
    </row>
    <row r="951" spans="1:4" s="55" customFormat="1" ht="26.25" customHeight="1" x14ac:dyDescent="0.2">
      <c r="A951" s="51" t="s">
        <v>20275</v>
      </c>
      <c r="B951" s="51" t="s">
        <v>20276</v>
      </c>
      <c r="C951" s="51" t="s">
        <v>26</v>
      </c>
      <c r="D951" s="63">
        <v>26.47</v>
      </c>
    </row>
    <row r="952" spans="1:4" ht="12.75" customHeight="1" x14ac:dyDescent="0.2">
      <c r="A952" t="s">
        <v>20277</v>
      </c>
      <c r="B952" t="s">
        <v>20278</v>
      </c>
      <c r="C952" t="s">
        <v>18460</v>
      </c>
      <c r="D952">
        <v>403.42</v>
      </c>
    </row>
    <row r="953" spans="1:4" ht="12.75" customHeight="1" x14ac:dyDescent="0.2">
      <c r="A953" t="s">
        <v>20279</v>
      </c>
      <c r="B953" t="s">
        <v>20280</v>
      </c>
      <c r="C953" t="s">
        <v>26</v>
      </c>
      <c r="D953">
        <v>156.26</v>
      </c>
    </row>
    <row r="954" spans="1:4" ht="12.75" customHeight="1" x14ac:dyDescent="0.2">
      <c r="A954" t="s">
        <v>20281</v>
      </c>
      <c r="B954" t="s">
        <v>20192</v>
      </c>
      <c r="C954" t="s">
        <v>26</v>
      </c>
      <c r="D954">
        <v>177.76</v>
      </c>
    </row>
    <row r="955" spans="1:4" ht="12.75" customHeight="1" x14ac:dyDescent="0.2">
      <c r="A955" t="s">
        <v>20282</v>
      </c>
      <c r="B955" t="s">
        <v>20283</v>
      </c>
      <c r="C955" t="s">
        <v>26</v>
      </c>
      <c r="D955">
        <v>229.84</v>
      </c>
    </row>
    <row r="956" spans="1:4" ht="12.75" customHeight="1" x14ac:dyDescent="0.2">
      <c r="A956" t="s">
        <v>20284</v>
      </c>
      <c r="B956" t="s">
        <v>20196</v>
      </c>
      <c r="C956" t="s">
        <v>26</v>
      </c>
      <c r="D956">
        <v>341.72</v>
      </c>
    </row>
    <row r="957" spans="1:4" ht="12.75" customHeight="1" x14ac:dyDescent="0.2">
      <c r="A957" t="s">
        <v>20285</v>
      </c>
      <c r="B957" t="s">
        <v>20286</v>
      </c>
      <c r="C957" t="s">
        <v>26</v>
      </c>
      <c r="D957">
        <v>29.45</v>
      </c>
    </row>
    <row r="958" spans="1:4" ht="12.75" customHeight="1" x14ac:dyDescent="0.2">
      <c r="A958" t="s">
        <v>20287</v>
      </c>
      <c r="B958" t="s">
        <v>20288</v>
      </c>
      <c r="C958" t="s">
        <v>18460</v>
      </c>
      <c r="D958">
        <v>403.42</v>
      </c>
    </row>
    <row r="959" spans="1:4" ht="12.75" customHeight="1" x14ac:dyDescent="0.2">
      <c r="A959" t="s">
        <v>20289</v>
      </c>
      <c r="B959" t="s">
        <v>20230</v>
      </c>
      <c r="C959" t="s">
        <v>19</v>
      </c>
      <c r="D959">
        <v>294.01</v>
      </c>
    </row>
    <row r="960" spans="1:4" ht="12.75" customHeight="1" x14ac:dyDescent="0.2">
      <c r="A960" t="s">
        <v>20290</v>
      </c>
      <c r="B960" t="s">
        <v>20232</v>
      </c>
      <c r="C960" t="s">
        <v>19</v>
      </c>
      <c r="D960">
        <v>444.31</v>
      </c>
    </row>
    <row r="961" spans="1:4" ht="12.75" customHeight="1" x14ac:dyDescent="0.2">
      <c r="A961" t="s">
        <v>20291</v>
      </c>
      <c r="B961" t="s">
        <v>20234</v>
      </c>
      <c r="C961" t="s">
        <v>19</v>
      </c>
      <c r="D961">
        <v>734.39</v>
      </c>
    </row>
    <row r="962" spans="1:4" ht="12.75" customHeight="1" x14ac:dyDescent="0.2">
      <c r="A962" t="s">
        <v>20292</v>
      </c>
      <c r="B962" t="s">
        <v>20293</v>
      </c>
      <c r="C962" t="s">
        <v>19</v>
      </c>
      <c r="D962">
        <v>258.89999999999998</v>
      </c>
    </row>
    <row r="963" spans="1:4" ht="12.75" customHeight="1" x14ac:dyDescent="0.2">
      <c r="A963" t="s">
        <v>20294</v>
      </c>
      <c r="B963" t="s">
        <v>20295</v>
      </c>
      <c r="C963" t="s">
        <v>19</v>
      </c>
      <c r="D963">
        <v>703.44</v>
      </c>
    </row>
    <row r="964" spans="1:4" ht="12.75" customHeight="1" x14ac:dyDescent="0.2">
      <c r="A964" t="s">
        <v>20296</v>
      </c>
      <c r="B964" t="s">
        <v>20297</v>
      </c>
      <c r="C964" t="s">
        <v>19</v>
      </c>
      <c r="D964">
        <v>251.53</v>
      </c>
    </row>
    <row r="965" spans="1:4" ht="12.75" customHeight="1" x14ac:dyDescent="0.2">
      <c r="A965" t="s">
        <v>20298</v>
      </c>
      <c r="B965" t="s">
        <v>20299</v>
      </c>
      <c r="C965" t="s">
        <v>19</v>
      </c>
      <c r="D965">
        <v>358.85</v>
      </c>
    </row>
    <row r="966" spans="1:4" ht="12.75" customHeight="1" x14ac:dyDescent="0.2">
      <c r="A966" t="s">
        <v>20300</v>
      </c>
      <c r="B966" t="s">
        <v>20301</v>
      </c>
      <c r="C966" t="s">
        <v>19</v>
      </c>
      <c r="D966">
        <v>548.74</v>
      </c>
    </row>
    <row r="967" spans="1:4" ht="12.75" customHeight="1" x14ac:dyDescent="0.2">
      <c r="A967" t="s">
        <v>20302</v>
      </c>
      <c r="B967" t="s">
        <v>20303</v>
      </c>
      <c r="C967" t="s">
        <v>19</v>
      </c>
      <c r="D967">
        <v>201.91</v>
      </c>
    </row>
    <row r="968" spans="1:4" ht="12.75" customHeight="1" x14ac:dyDescent="0.2">
      <c r="A968" t="s">
        <v>20304</v>
      </c>
      <c r="B968" t="s">
        <v>20305</v>
      </c>
      <c r="C968" t="s">
        <v>19</v>
      </c>
      <c r="D968">
        <v>1414.15</v>
      </c>
    </row>
    <row r="969" spans="1:4" ht="12.75" customHeight="1" x14ac:dyDescent="0.2">
      <c r="A969" t="s">
        <v>20306</v>
      </c>
      <c r="B969" t="s">
        <v>20307</v>
      </c>
      <c r="C969" t="s">
        <v>26</v>
      </c>
      <c r="D969">
        <v>21.81</v>
      </c>
    </row>
    <row r="970" spans="1:4" ht="12.75" customHeight="1" x14ac:dyDescent="0.2">
      <c r="A970" t="s">
        <v>20308</v>
      </c>
      <c r="B970" t="s">
        <v>20309</v>
      </c>
      <c r="C970" t="s">
        <v>26</v>
      </c>
      <c r="D970">
        <v>30.3</v>
      </c>
    </row>
    <row r="971" spans="1:4" ht="12.75" customHeight="1" x14ac:dyDescent="0.2">
      <c r="A971" t="s">
        <v>20310</v>
      </c>
      <c r="B971" t="s">
        <v>20311</v>
      </c>
      <c r="C971" t="s">
        <v>19</v>
      </c>
      <c r="D971">
        <v>47.91</v>
      </c>
    </row>
    <row r="972" spans="1:4" ht="12.75" customHeight="1" x14ac:dyDescent="0.2">
      <c r="A972" t="s">
        <v>20312</v>
      </c>
      <c r="B972" t="s">
        <v>20313</v>
      </c>
      <c r="C972" t="s">
        <v>19</v>
      </c>
      <c r="D972">
        <v>52.13</v>
      </c>
    </row>
    <row r="973" spans="1:4" ht="12.75" customHeight="1" x14ac:dyDescent="0.2">
      <c r="A973" t="s">
        <v>20314</v>
      </c>
      <c r="B973" t="s">
        <v>20315</v>
      </c>
      <c r="C973" t="s">
        <v>19</v>
      </c>
      <c r="D973">
        <v>90.03</v>
      </c>
    </row>
    <row r="974" spans="1:4" ht="12.75" customHeight="1" x14ac:dyDescent="0.2">
      <c r="A974" t="s">
        <v>20316</v>
      </c>
      <c r="B974" t="s">
        <v>20317</v>
      </c>
      <c r="C974" t="s">
        <v>19</v>
      </c>
      <c r="D974">
        <v>327.44</v>
      </c>
    </row>
    <row r="975" spans="1:4" ht="12.75" customHeight="1" x14ac:dyDescent="0.2">
      <c r="A975" t="s">
        <v>20318</v>
      </c>
      <c r="B975" t="s">
        <v>20319</v>
      </c>
      <c r="C975" t="s">
        <v>19</v>
      </c>
      <c r="D975">
        <v>377.36</v>
      </c>
    </row>
    <row r="976" spans="1:4" ht="12.75" customHeight="1" x14ac:dyDescent="0.2">
      <c r="A976" t="s">
        <v>20320</v>
      </c>
      <c r="B976" t="s">
        <v>20321</v>
      </c>
      <c r="C976" t="s">
        <v>19</v>
      </c>
      <c r="D976">
        <v>645.63</v>
      </c>
    </row>
    <row r="977" spans="1:4" ht="12.75" customHeight="1" x14ac:dyDescent="0.2">
      <c r="A977" t="s">
        <v>20322</v>
      </c>
      <c r="B977" t="s">
        <v>20323</v>
      </c>
      <c r="C977" t="s">
        <v>19</v>
      </c>
      <c r="D977">
        <v>423.41</v>
      </c>
    </row>
    <row r="978" spans="1:4" ht="12.75" customHeight="1" x14ac:dyDescent="0.2">
      <c r="A978" t="s">
        <v>20324</v>
      </c>
      <c r="B978" t="s">
        <v>20325</v>
      </c>
      <c r="C978" t="s">
        <v>19</v>
      </c>
      <c r="D978">
        <v>445.33</v>
      </c>
    </row>
    <row r="979" spans="1:4" ht="12.75" customHeight="1" x14ac:dyDescent="0.2">
      <c r="A979" t="s">
        <v>20326</v>
      </c>
      <c r="B979" t="s">
        <v>20327</v>
      </c>
      <c r="C979" t="s">
        <v>19</v>
      </c>
      <c r="D979">
        <v>137.66</v>
      </c>
    </row>
    <row r="980" spans="1:4" ht="12.75" customHeight="1" x14ac:dyDescent="0.2">
      <c r="A980" t="s">
        <v>20328</v>
      </c>
      <c r="B980" t="s">
        <v>20329</v>
      </c>
      <c r="C980" t="s">
        <v>19</v>
      </c>
      <c r="D980">
        <v>206.25</v>
      </c>
    </row>
    <row r="981" spans="1:4" ht="12.75" customHeight="1" x14ac:dyDescent="0.2">
      <c r="A981" t="s">
        <v>20330</v>
      </c>
      <c r="B981" t="s">
        <v>20331</v>
      </c>
      <c r="C981" t="s">
        <v>19</v>
      </c>
      <c r="D981">
        <v>142.61000000000001</v>
      </c>
    </row>
    <row r="982" spans="1:4" ht="12.75" customHeight="1" x14ac:dyDescent="0.2">
      <c r="A982" t="s">
        <v>20332</v>
      </c>
      <c r="B982" t="s">
        <v>20333</v>
      </c>
      <c r="C982" t="s">
        <v>19</v>
      </c>
      <c r="D982">
        <v>139.16</v>
      </c>
    </row>
    <row r="983" spans="1:4" ht="12.75" customHeight="1" x14ac:dyDescent="0.2">
      <c r="A983" t="s">
        <v>20334</v>
      </c>
      <c r="B983" t="s">
        <v>20335</v>
      </c>
      <c r="C983" t="s">
        <v>19</v>
      </c>
      <c r="D983">
        <v>179.69</v>
      </c>
    </row>
    <row r="984" spans="1:4" ht="12.75" customHeight="1" x14ac:dyDescent="0.2">
      <c r="A984" t="s">
        <v>20336</v>
      </c>
      <c r="B984" t="s">
        <v>20337</v>
      </c>
      <c r="C984" t="s">
        <v>19</v>
      </c>
      <c r="D984">
        <v>277.26</v>
      </c>
    </row>
    <row r="985" spans="1:4" ht="12.75" customHeight="1" x14ac:dyDescent="0.2">
      <c r="A985" t="s">
        <v>20338</v>
      </c>
      <c r="B985" t="s">
        <v>20339</v>
      </c>
      <c r="C985" t="s">
        <v>19</v>
      </c>
      <c r="D985">
        <v>1256.75</v>
      </c>
    </row>
    <row r="986" spans="1:4" ht="12.75" customHeight="1" x14ac:dyDescent="0.2">
      <c r="A986" t="s">
        <v>20340</v>
      </c>
      <c r="B986" t="s">
        <v>20341</v>
      </c>
      <c r="C986" t="s">
        <v>19</v>
      </c>
      <c r="D986">
        <v>1954.12</v>
      </c>
    </row>
    <row r="987" spans="1:4" ht="12.75" customHeight="1" x14ac:dyDescent="0.2">
      <c r="A987" t="s">
        <v>20342</v>
      </c>
      <c r="B987" t="s">
        <v>20343</v>
      </c>
      <c r="C987" t="s">
        <v>19</v>
      </c>
      <c r="D987">
        <v>865.23</v>
      </c>
    </row>
    <row r="988" spans="1:4" ht="12.75" customHeight="1" x14ac:dyDescent="0.2">
      <c r="A988" t="s">
        <v>20344</v>
      </c>
      <c r="B988" t="s">
        <v>20345</v>
      </c>
      <c r="C988" t="s">
        <v>19</v>
      </c>
      <c r="D988">
        <v>956.61</v>
      </c>
    </row>
    <row r="989" spans="1:4" ht="12.75" customHeight="1" x14ac:dyDescent="0.2">
      <c r="A989" t="s">
        <v>20346</v>
      </c>
      <c r="B989" t="s">
        <v>20347</v>
      </c>
      <c r="C989" t="s">
        <v>19</v>
      </c>
      <c r="D989">
        <v>1048.78</v>
      </c>
    </row>
    <row r="990" spans="1:4" ht="12.75" customHeight="1" x14ac:dyDescent="0.2">
      <c r="A990" t="s">
        <v>20348</v>
      </c>
      <c r="B990" t="s">
        <v>20349</v>
      </c>
      <c r="C990" t="s">
        <v>19</v>
      </c>
      <c r="D990">
        <v>1728.91</v>
      </c>
    </row>
    <row r="991" spans="1:4" ht="12.75" customHeight="1" x14ac:dyDescent="0.2">
      <c r="A991" t="s">
        <v>20350</v>
      </c>
      <c r="B991" t="s">
        <v>20351</v>
      </c>
      <c r="C991" t="s">
        <v>19</v>
      </c>
      <c r="D991">
        <v>1926.57</v>
      </c>
    </row>
    <row r="992" spans="1:4" ht="12.75" customHeight="1" x14ac:dyDescent="0.2">
      <c r="A992" t="s">
        <v>20352</v>
      </c>
      <c r="B992" t="s">
        <v>20353</v>
      </c>
      <c r="C992" t="s">
        <v>19</v>
      </c>
      <c r="D992">
        <v>1870.33</v>
      </c>
    </row>
    <row r="993" spans="1:4" ht="12.75" customHeight="1" x14ac:dyDescent="0.2">
      <c r="A993" t="s">
        <v>20354</v>
      </c>
      <c r="B993" t="s">
        <v>20355</v>
      </c>
      <c r="C993" t="s">
        <v>19</v>
      </c>
      <c r="D993">
        <v>2086.89</v>
      </c>
    </row>
    <row r="994" spans="1:4" ht="12.75" customHeight="1" x14ac:dyDescent="0.2">
      <c r="A994" t="s">
        <v>20356</v>
      </c>
      <c r="B994" t="s">
        <v>20357</v>
      </c>
      <c r="C994" t="s">
        <v>19</v>
      </c>
      <c r="D994">
        <v>2645.02</v>
      </c>
    </row>
    <row r="995" spans="1:4" ht="12.75" customHeight="1" x14ac:dyDescent="0.2">
      <c r="A995" t="s">
        <v>20358</v>
      </c>
      <c r="B995" t="s">
        <v>20359</v>
      </c>
      <c r="C995" t="s">
        <v>19</v>
      </c>
      <c r="D995">
        <v>3487.81</v>
      </c>
    </row>
    <row r="996" spans="1:4" ht="12.75" customHeight="1" x14ac:dyDescent="0.2">
      <c r="A996" t="s">
        <v>20360</v>
      </c>
      <c r="B996" t="s">
        <v>20361</v>
      </c>
      <c r="C996" t="s">
        <v>19</v>
      </c>
      <c r="D996">
        <v>4366.3999999999996</v>
      </c>
    </row>
    <row r="997" spans="1:4" ht="12.75" customHeight="1" x14ac:dyDescent="0.2">
      <c r="A997" t="s">
        <v>20362</v>
      </c>
      <c r="B997" t="s">
        <v>20363</v>
      </c>
      <c r="C997" t="s">
        <v>19</v>
      </c>
      <c r="D997">
        <v>197.56</v>
      </c>
    </row>
    <row r="998" spans="1:4" ht="12.75" customHeight="1" x14ac:dyDescent="0.2">
      <c r="A998" t="s">
        <v>20364</v>
      </c>
      <c r="B998" t="s">
        <v>20288</v>
      </c>
      <c r="C998" t="s">
        <v>18460</v>
      </c>
      <c r="D998">
        <v>403.42</v>
      </c>
    </row>
    <row r="999" spans="1:4" ht="12.75" customHeight="1" x14ac:dyDescent="0.2">
      <c r="A999" t="s">
        <v>20365</v>
      </c>
      <c r="B999" t="s">
        <v>20366</v>
      </c>
      <c r="C999" t="s">
        <v>26</v>
      </c>
      <c r="D999">
        <v>229.57</v>
      </c>
    </row>
    <row r="1000" spans="1:4" ht="12.75" customHeight="1" x14ac:dyDescent="0.2">
      <c r="A1000" t="s">
        <v>20367</v>
      </c>
      <c r="B1000" t="s">
        <v>20368</v>
      </c>
      <c r="C1000" t="s">
        <v>26</v>
      </c>
      <c r="D1000">
        <v>295.11</v>
      </c>
    </row>
    <row r="1001" spans="1:4" ht="12.75" customHeight="1" x14ac:dyDescent="0.2">
      <c r="A1001" t="s">
        <v>20369</v>
      </c>
      <c r="B1001" t="s">
        <v>20370</v>
      </c>
      <c r="C1001" t="s">
        <v>26</v>
      </c>
      <c r="D1001">
        <v>325.29000000000002</v>
      </c>
    </row>
    <row r="1002" spans="1:4" s="50" customFormat="1" ht="12.75" customHeight="1" x14ac:dyDescent="0.2">
      <c r="A1002" s="50" t="s">
        <v>20371</v>
      </c>
      <c r="B1002" s="50" t="s">
        <v>20372</v>
      </c>
      <c r="C1002" s="50" t="s">
        <v>26</v>
      </c>
      <c r="D1002" s="63">
        <v>50.97</v>
      </c>
    </row>
    <row r="1003" spans="1:4" ht="12.75" customHeight="1" x14ac:dyDescent="0.2">
      <c r="A1003" t="s">
        <v>20373</v>
      </c>
      <c r="B1003" t="s">
        <v>20374</v>
      </c>
      <c r="C1003" t="s">
        <v>26</v>
      </c>
      <c r="D1003">
        <v>43.73</v>
      </c>
    </row>
    <row r="1004" spans="1:4" s="50" customFormat="1" ht="12.75" customHeight="1" x14ac:dyDescent="0.2">
      <c r="A1004" s="50" t="s">
        <v>20375</v>
      </c>
      <c r="B1004" s="50" t="s">
        <v>20376</v>
      </c>
      <c r="C1004" s="50" t="s">
        <v>26</v>
      </c>
      <c r="D1004" s="63">
        <v>74.59</v>
      </c>
    </row>
    <row r="1005" spans="1:4" s="50" customFormat="1" ht="12.75" customHeight="1" x14ac:dyDescent="0.2">
      <c r="A1005" s="50" t="s">
        <v>20377</v>
      </c>
      <c r="B1005" s="50" t="s">
        <v>20378</v>
      </c>
      <c r="C1005" s="50" t="s">
        <v>26</v>
      </c>
      <c r="D1005" s="63">
        <v>79.599999999999994</v>
      </c>
    </row>
    <row r="1006" spans="1:4" s="50" customFormat="1" ht="12.75" customHeight="1" x14ac:dyDescent="0.2">
      <c r="A1006" s="50" t="s">
        <v>20379</v>
      </c>
      <c r="B1006" s="50" t="s">
        <v>20380</v>
      </c>
      <c r="C1006" s="50" t="s">
        <v>26</v>
      </c>
      <c r="D1006" s="52">
        <v>158.15</v>
      </c>
    </row>
    <row r="1007" spans="1:4" ht="12.75" customHeight="1" x14ac:dyDescent="0.2">
      <c r="A1007" t="s">
        <v>20381</v>
      </c>
      <c r="B1007" t="s">
        <v>20382</v>
      </c>
      <c r="C1007" t="s">
        <v>26</v>
      </c>
      <c r="D1007">
        <v>108.34</v>
      </c>
    </row>
    <row r="1008" spans="1:4" ht="12.75" customHeight="1" x14ac:dyDescent="0.2">
      <c r="A1008" t="s">
        <v>20383</v>
      </c>
      <c r="B1008" t="s">
        <v>20384</v>
      </c>
      <c r="C1008" t="s">
        <v>26</v>
      </c>
      <c r="D1008">
        <v>39.64</v>
      </c>
    </row>
    <row r="1009" spans="1:4" ht="12.75" customHeight="1" x14ac:dyDescent="0.2">
      <c r="A1009" t="s">
        <v>20385</v>
      </c>
      <c r="B1009" t="s">
        <v>20386</v>
      </c>
      <c r="C1009" t="s">
        <v>26</v>
      </c>
      <c r="D1009">
        <v>41.97</v>
      </c>
    </row>
    <row r="1010" spans="1:4" ht="12.75" customHeight="1" x14ac:dyDescent="0.2">
      <c r="A1010" t="s">
        <v>20387</v>
      </c>
      <c r="B1010" t="s">
        <v>20388</v>
      </c>
      <c r="C1010" t="s">
        <v>26</v>
      </c>
      <c r="D1010">
        <v>48.67</v>
      </c>
    </row>
    <row r="1011" spans="1:4" ht="12.75" customHeight="1" x14ac:dyDescent="0.2">
      <c r="A1011" t="s">
        <v>20389</v>
      </c>
      <c r="B1011" t="s">
        <v>20390</v>
      </c>
      <c r="C1011" t="s">
        <v>26</v>
      </c>
      <c r="D1011">
        <v>61.51</v>
      </c>
    </row>
    <row r="1012" spans="1:4" ht="12.75" customHeight="1" x14ac:dyDescent="0.2">
      <c r="A1012" t="s">
        <v>20391</v>
      </c>
      <c r="B1012" t="s">
        <v>20392</v>
      </c>
      <c r="C1012" t="s">
        <v>26</v>
      </c>
      <c r="D1012">
        <v>93.19</v>
      </c>
    </row>
    <row r="1013" spans="1:4" ht="12.75" customHeight="1" x14ac:dyDescent="0.2">
      <c r="A1013" t="s">
        <v>20393</v>
      </c>
      <c r="B1013" t="s">
        <v>20394</v>
      </c>
      <c r="C1013" t="s">
        <v>18460</v>
      </c>
      <c r="D1013">
        <v>403.42</v>
      </c>
    </row>
    <row r="1014" spans="1:4" ht="12.75" customHeight="1" x14ac:dyDescent="0.2">
      <c r="A1014" t="s">
        <v>20395</v>
      </c>
      <c r="B1014" t="s">
        <v>20396</v>
      </c>
      <c r="C1014" t="s">
        <v>19</v>
      </c>
      <c r="D1014">
        <v>78.040000000000006</v>
      </c>
    </row>
    <row r="1015" spans="1:4" ht="12.75" customHeight="1" x14ac:dyDescent="0.2">
      <c r="A1015" t="s">
        <v>20397</v>
      </c>
      <c r="B1015" t="s">
        <v>20398</v>
      </c>
      <c r="C1015" t="s">
        <v>19</v>
      </c>
      <c r="D1015">
        <v>61.9</v>
      </c>
    </row>
    <row r="1016" spans="1:4" ht="12.75" customHeight="1" x14ac:dyDescent="0.2">
      <c r="A1016" t="s">
        <v>20399</v>
      </c>
      <c r="B1016" t="s">
        <v>20400</v>
      </c>
      <c r="C1016" t="s">
        <v>19</v>
      </c>
      <c r="D1016">
        <v>56.62</v>
      </c>
    </row>
    <row r="1017" spans="1:4" ht="12.75" customHeight="1" x14ac:dyDescent="0.2">
      <c r="A1017" t="s">
        <v>20401</v>
      </c>
      <c r="B1017" t="s">
        <v>20402</v>
      </c>
      <c r="C1017" t="s">
        <v>19</v>
      </c>
      <c r="D1017">
        <v>59.68</v>
      </c>
    </row>
    <row r="1018" spans="1:4" ht="12.75" customHeight="1" x14ac:dyDescent="0.2">
      <c r="A1018" t="s">
        <v>20403</v>
      </c>
      <c r="B1018" t="s">
        <v>20404</v>
      </c>
      <c r="C1018" t="s">
        <v>19</v>
      </c>
      <c r="D1018">
        <v>84.66</v>
      </c>
    </row>
    <row r="1019" spans="1:4" ht="12.75" customHeight="1" x14ac:dyDescent="0.2">
      <c r="A1019" t="s">
        <v>20405</v>
      </c>
      <c r="B1019" t="s">
        <v>20406</v>
      </c>
      <c r="C1019" t="s">
        <v>19</v>
      </c>
      <c r="D1019">
        <v>34</v>
      </c>
    </row>
    <row r="1020" spans="1:4" s="55" customFormat="1" ht="15" customHeight="1" x14ac:dyDescent="0.2">
      <c r="A1020" s="51" t="s">
        <v>20407</v>
      </c>
      <c r="B1020" s="51" t="s">
        <v>20408</v>
      </c>
      <c r="C1020" s="51" t="s">
        <v>19</v>
      </c>
      <c r="D1020" s="63">
        <v>114.67</v>
      </c>
    </row>
    <row r="1021" spans="1:4" ht="12.75" customHeight="1" x14ac:dyDescent="0.2">
      <c r="A1021" t="s">
        <v>20409</v>
      </c>
      <c r="B1021" t="s">
        <v>20410</v>
      </c>
      <c r="C1021" t="s">
        <v>19</v>
      </c>
      <c r="D1021">
        <v>72.69</v>
      </c>
    </row>
    <row r="1022" spans="1:4" ht="12.75" customHeight="1" x14ac:dyDescent="0.2">
      <c r="A1022" t="s">
        <v>20411</v>
      </c>
      <c r="B1022" t="s">
        <v>20412</v>
      </c>
      <c r="C1022" t="s">
        <v>19</v>
      </c>
      <c r="D1022">
        <v>370.26</v>
      </c>
    </row>
    <row r="1023" spans="1:4" ht="12.75" customHeight="1" x14ac:dyDescent="0.2">
      <c r="A1023" t="s">
        <v>20413</v>
      </c>
      <c r="B1023" t="s">
        <v>20414</v>
      </c>
      <c r="C1023" t="s">
        <v>19</v>
      </c>
      <c r="D1023">
        <v>61.4</v>
      </c>
    </row>
    <row r="1024" spans="1:4" ht="12.75" customHeight="1" x14ac:dyDescent="0.2">
      <c r="A1024" t="s">
        <v>20415</v>
      </c>
      <c r="B1024" t="s">
        <v>20416</v>
      </c>
      <c r="C1024" t="s">
        <v>19</v>
      </c>
      <c r="D1024">
        <v>96.8</v>
      </c>
    </row>
    <row r="1025" spans="1:4" ht="12.75" customHeight="1" x14ac:dyDescent="0.2">
      <c r="A1025" t="s">
        <v>20417</v>
      </c>
      <c r="B1025" t="s">
        <v>20418</v>
      </c>
      <c r="C1025" t="s">
        <v>19</v>
      </c>
      <c r="D1025">
        <v>9.93</v>
      </c>
    </row>
    <row r="1026" spans="1:4" s="50" customFormat="1" ht="12.75" customHeight="1" x14ac:dyDescent="0.2">
      <c r="A1026" s="50" t="s">
        <v>20419</v>
      </c>
      <c r="B1026" s="50" t="s">
        <v>20420</v>
      </c>
      <c r="C1026" s="50" t="s">
        <v>19</v>
      </c>
      <c r="D1026" s="63">
        <v>35.67</v>
      </c>
    </row>
    <row r="1027" spans="1:4" ht="12.75" customHeight="1" x14ac:dyDescent="0.2">
      <c r="A1027" t="s">
        <v>20421</v>
      </c>
      <c r="B1027" t="s">
        <v>20422</v>
      </c>
      <c r="C1027" t="s">
        <v>19</v>
      </c>
      <c r="D1027">
        <v>13.48</v>
      </c>
    </row>
    <row r="1028" spans="1:4" ht="12.75" customHeight="1" x14ac:dyDescent="0.2">
      <c r="A1028" t="s">
        <v>20423</v>
      </c>
      <c r="B1028" t="s">
        <v>20394</v>
      </c>
      <c r="C1028" t="s">
        <v>18460</v>
      </c>
      <c r="D1028">
        <v>403.42</v>
      </c>
    </row>
    <row r="1029" spans="1:4" ht="12.75" customHeight="1" x14ac:dyDescent="0.2">
      <c r="A1029" t="s">
        <v>20424</v>
      </c>
      <c r="B1029" t="s">
        <v>20425</v>
      </c>
      <c r="C1029" t="s">
        <v>26</v>
      </c>
      <c r="D1029">
        <v>153.06</v>
      </c>
    </row>
    <row r="1030" spans="1:4" ht="12.75" customHeight="1" x14ac:dyDescent="0.2">
      <c r="A1030" t="s">
        <v>20426</v>
      </c>
      <c r="B1030" t="s">
        <v>20427</v>
      </c>
      <c r="C1030" t="s">
        <v>26</v>
      </c>
      <c r="D1030">
        <v>201.09</v>
      </c>
    </row>
    <row r="1031" spans="1:4" ht="12.75" customHeight="1" x14ac:dyDescent="0.2">
      <c r="A1031" t="s">
        <v>20428</v>
      </c>
      <c r="B1031" t="s">
        <v>20429</v>
      </c>
      <c r="C1031" t="s">
        <v>26</v>
      </c>
      <c r="D1031">
        <v>234.14</v>
      </c>
    </row>
    <row r="1032" spans="1:4" ht="12.75" customHeight="1" x14ac:dyDescent="0.2">
      <c r="A1032" t="s">
        <v>20430</v>
      </c>
      <c r="B1032" t="s">
        <v>20431</v>
      </c>
      <c r="C1032" t="s">
        <v>26</v>
      </c>
      <c r="D1032">
        <v>348.38</v>
      </c>
    </row>
    <row r="1033" spans="1:4" ht="12.75" customHeight="1" x14ac:dyDescent="0.2">
      <c r="A1033" t="s">
        <v>20432</v>
      </c>
      <c r="B1033" t="s">
        <v>20433</v>
      </c>
      <c r="C1033" t="s">
        <v>19</v>
      </c>
      <c r="D1033">
        <v>540.69000000000005</v>
      </c>
    </row>
    <row r="1034" spans="1:4" ht="12.75" customHeight="1" x14ac:dyDescent="0.2">
      <c r="A1034" t="s">
        <v>20434</v>
      </c>
      <c r="B1034" t="s">
        <v>20435</v>
      </c>
      <c r="C1034" t="s">
        <v>19</v>
      </c>
      <c r="D1034">
        <v>790.53</v>
      </c>
    </row>
    <row r="1035" spans="1:4" ht="12.75" customHeight="1" x14ac:dyDescent="0.2">
      <c r="A1035" t="s">
        <v>20436</v>
      </c>
      <c r="B1035" t="s">
        <v>18508</v>
      </c>
      <c r="C1035" t="s">
        <v>26</v>
      </c>
      <c r="D1035">
        <v>114.79</v>
      </c>
    </row>
    <row r="1036" spans="1:4" ht="12.75" customHeight="1" x14ac:dyDescent="0.2">
      <c r="A1036" t="s">
        <v>20437</v>
      </c>
      <c r="B1036" t="s">
        <v>18510</v>
      </c>
      <c r="C1036" t="s">
        <v>26</v>
      </c>
      <c r="D1036">
        <v>132.21</v>
      </c>
    </row>
    <row r="1037" spans="1:4" ht="12.75" customHeight="1" x14ac:dyDescent="0.2">
      <c r="A1037" t="s">
        <v>20438</v>
      </c>
      <c r="B1037" t="s">
        <v>18512</v>
      </c>
      <c r="C1037" t="s">
        <v>26</v>
      </c>
      <c r="D1037">
        <v>170.3</v>
      </c>
    </row>
    <row r="1038" spans="1:4" ht="12.75" customHeight="1" x14ac:dyDescent="0.2">
      <c r="A1038" t="s">
        <v>20439</v>
      </c>
      <c r="B1038" t="s">
        <v>18514</v>
      </c>
      <c r="C1038" t="s">
        <v>26</v>
      </c>
      <c r="D1038">
        <v>205.39</v>
      </c>
    </row>
    <row r="1039" spans="1:4" ht="12.75" customHeight="1" x14ac:dyDescent="0.2">
      <c r="A1039" t="s">
        <v>20440</v>
      </c>
      <c r="B1039" t="s">
        <v>20441</v>
      </c>
      <c r="C1039" t="s">
        <v>26</v>
      </c>
      <c r="D1039">
        <v>39.64</v>
      </c>
    </row>
    <row r="1040" spans="1:4" ht="12.75" customHeight="1" x14ac:dyDescent="0.2">
      <c r="A1040" t="s">
        <v>20442</v>
      </c>
      <c r="B1040" t="s">
        <v>20443</v>
      </c>
      <c r="C1040" t="s">
        <v>26</v>
      </c>
      <c r="D1040">
        <v>41.97</v>
      </c>
    </row>
    <row r="1041" spans="1:4" s="50" customFormat="1" ht="12.75" customHeight="1" x14ac:dyDescent="0.2">
      <c r="A1041" s="50" t="s">
        <v>20444</v>
      </c>
      <c r="B1041" s="50" t="s">
        <v>20445</v>
      </c>
      <c r="C1041" s="50" t="s">
        <v>26</v>
      </c>
      <c r="D1041" s="63">
        <v>72.83</v>
      </c>
    </row>
    <row r="1042" spans="1:4" ht="12.75" customHeight="1" x14ac:dyDescent="0.2">
      <c r="A1042" t="s">
        <v>20446</v>
      </c>
      <c r="B1042" t="s">
        <v>20447</v>
      </c>
      <c r="C1042" t="s">
        <v>26</v>
      </c>
      <c r="D1042">
        <v>61.51</v>
      </c>
    </row>
    <row r="1043" spans="1:4" s="50" customFormat="1" ht="12.75" customHeight="1" x14ac:dyDescent="0.2">
      <c r="A1043" s="50" t="s">
        <v>20448</v>
      </c>
      <c r="B1043" s="50" t="s">
        <v>20449</v>
      </c>
      <c r="C1043" s="50" t="s">
        <v>26</v>
      </c>
      <c r="D1043" s="63">
        <v>155.13999999999999</v>
      </c>
    </row>
    <row r="1044" spans="1:4" ht="12.75" customHeight="1" x14ac:dyDescent="0.2">
      <c r="A1044" t="s">
        <v>20450</v>
      </c>
      <c r="B1044" t="s">
        <v>20451</v>
      </c>
      <c r="C1044" t="s">
        <v>18460</v>
      </c>
      <c r="D1044">
        <v>403.42</v>
      </c>
    </row>
    <row r="1045" spans="1:4" ht="12.75" customHeight="1" x14ac:dyDescent="0.2">
      <c r="A1045" t="s">
        <v>20452</v>
      </c>
      <c r="B1045" t="s">
        <v>20453</v>
      </c>
      <c r="C1045" t="s">
        <v>26</v>
      </c>
      <c r="D1045">
        <v>57.52</v>
      </c>
    </row>
    <row r="1046" spans="1:4" ht="12.75" customHeight="1" x14ac:dyDescent="0.2">
      <c r="A1046" t="s">
        <v>20454</v>
      </c>
      <c r="B1046" t="s">
        <v>20455</v>
      </c>
      <c r="C1046" t="s">
        <v>26</v>
      </c>
      <c r="D1046">
        <v>54.6</v>
      </c>
    </row>
    <row r="1047" spans="1:4" ht="12.75" customHeight="1" x14ac:dyDescent="0.2">
      <c r="A1047" t="s">
        <v>20456</v>
      </c>
      <c r="B1047" t="s">
        <v>20457</v>
      </c>
      <c r="C1047" t="s">
        <v>26</v>
      </c>
      <c r="D1047">
        <v>71.38</v>
      </c>
    </row>
    <row r="1048" spans="1:4" ht="12.75" customHeight="1" x14ac:dyDescent="0.2">
      <c r="A1048" t="s">
        <v>20458</v>
      </c>
      <c r="B1048" t="s">
        <v>20459</v>
      </c>
      <c r="C1048" t="s">
        <v>26</v>
      </c>
      <c r="D1048">
        <v>70.03</v>
      </c>
    </row>
    <row r="1049" spans="1:4" ht="12.75" customHeight="1" x14ac:dyDescent="0.2">
      <c r="A1049" t="s">
        <v>20460</v>
      </c>
      <c r="B1049" t="s">
        <v>20461</v>
      </c>
      <c r="C1049" t="s">
        <v>19</v>
      </c>
      <c r="D1049">
        <v>55.69</v>
      </c>
    </row>
    <row r="1050" spans="1:4" ht="12.75" customHeight="1" x14ac:dyDescent="0.2">
      <c r="A1050" t="s">
        <v>20462</v>
      </c>
      <c r="B1050" t="s">
        <v>20463</v>
      </c>
      <c r="C1050" t="s">
        <v>19</v>
      </c>
      <c r="D1050">
        <v>56.89</v>
      </c>
    </row>
    <row r="1051" spans="1:4" ht="12.75" customHeight="1" x14ac:dyDescent="0.2">
      <c r="A1051" t="s">
        <v>20464</v>
      </c>
      <c r="B1051" t="s">
        <v>20465</v>
      </c>
      <c r="C1051" t="s">
        <v>26</v>
      </c>
      <c r="D1051">
        <v>72.5</v>
      </c>
    </row>
    <row r="1052" spans="1:4" ht="12.75" customHeight="1" x14ac:dyDescent="0.2">
      <c r="A1052" t="s">
        <v>20466</v>
      </c>
      <c r="B1052" t="s">
        <v>20467</v>
      </c>
      <c r="C1052" t="s">
        <v>26</v>
      </c>
      <c r="D1052">
        <v>96.8</v>
      </c>
    </row>
    <row r="1053" spans="1:4" ht="12.75" customHeight="1" x14ac:dyDescent="0.2">
      <c r="A1053" t="s">
        <v>20468</v>
      </c>
      <c r="B1053" t="s">
        <v>20469</v>
      </c>
      <c r="C1053" t="s">
        <v>26</v>
      </c>
      <c r="D1053">
        <v>159.51</v>
      </c>
    </row>
    <row r="1054" spans="1:4" ht="12.75" customHeight="1" x14ac:dyDescent="0.2">
      <c r="A1054" t="s">
        <v>20470</v>
      </c>
      <c r="B1054" t="s">
        <v>20471</v>
      </c>
      <c r="C1054" t="s">
        <v>26</v>
      </c>
      <c r="D1054">
        <v>62.62</v>
      </c>
    </row>
    <row r="1055" spans="1:4" ht="12.75" customHeight="1" x14ac:dyDescent="0.2">
      <c r="A1055" t="s">
        <v>20472</v>
      </c>
      <c r="B1055" t="s">
        <v>20473</v>
      </c>
      <c r="C1055" t="s">
        <v>26</v>
      </c>
      <c r="D1055">
        <v>84.86</v>
      </c>
    </row>
    <row r="1056" spans="1:4" s="50" customFormat="1" ht="12.75" customHeight="1" x14ac:dyDescent="0.2">
      <c r="A1056" s="50" t="s">
        <v>20474</v>
      </c>
      <c r="B1056" s="50" t="s">
        <v>20475</v>
      </c>
      <c r="C1056" s="50" t="s">
        <v>26</v>
      </c>
      <c r="D1056" s="63">
        <v>266.10000000000002</v>
      </c>
    </row>
    <row r="1057" spans="1:4" ht="12.75" customHeight="1" x14ac:dyDescent="0.2">
      <c r="A1057" t="s">
        <v>20476</v>
      </c>
      <c r="B1057" t="s">
        <v>20477</v>
      </c>
      <c r="C1057" t="s">
        <v>26</v>
      </c>
      <c r="D1057">
        <v>60.74</v>
      </c>
    </row>
    <row r="1058" spans="1:4" ht="12.75" customHeight="1" x14ac:dyDescent="0.2">
      <c r="A1058" t="s">
        <v>20478</v>
      </c>
      <c r="B1058" t="s">
        <v>20479</v>
      </c>
      <c r="C1058" t="s">
        <v>26</v>
      </c>
      <c r="D1058">
        <v>82.1</v>
      </c>
    </row>
    <row r="1059" spans="1:4" ht="12.75" customHeight="1" x14ac:dyDescent="0.2">
      <c r="A1059" t="s">
        <v>20480</v>
      </c>
      <c r="B1059" t="s">
        <v>20481</v>
      </c>
      <c r="C1059" t="s">
        <v>26</v>
      </c>
      <c r="D1059">
        <v>119.98</v>
      </c>
    </row>
    <row r="1060" spans="1:4" ht="12.75" customHeight="1" x14ac:dyDescent="0.2">
      <c r="A1060" t="s">
        <v>20482</v>
      </c>
      <c r="B1060" t="s">
        <v>20483</v>
      </c>
      <c r="C1060" t="s">
        <v>26</v>
      </c>
      <c r="D1060">
        <v>220.24</v>
      </c>
    </row>
    <row r="1061" spans="1:4" ht="12.75" customHeight="1" x14ac:dyDescent="0.2">
      <c r="A1061" t="s">
        <v>20484</v>
      </c>
      <c r="B1061" t="s">
        <v>20485</v>
      </c>
      <c r="C1061" t="s">
        <v>26</v>
      </c>
      <c r="D1061">
        <v>322.39999999999998</v>
      </c>
    </row>
    <row r="1062" spans="1:4" ht="12.75" customHeight="1" x14ac:dyDescent="0.2">
      <c r="A1062" t="s">
        <v>20486</v>
      </c>
      <c r="B1062" t="s">
        <v>20487</v>
      </c>
      <c r="C1062" t="s">
        <v>26</v>
      </c>
      <c r="D1062">
        <v>597.22</v>
      </c>
    </row>
    <row r="1063" spans="1:4" s="50" customFormat="1" ht="12.75" customHeight="1" x14ac:dyDescent="0.2">
      <c r="A1063" s="50" t="s">
        <v>20488</v>
      </c>
      <c r="B1063" s="50" t="s">
        <v>20489</v>
      </c>
      <c r="C1063" s="50" t="s">
        <v>26</v>
      </c>
      <c r="D1063" s="63">
        <v>48.87</v>
      </c>
    </row>
    <row r="1064" spans="1:4" s="50" customFormat="1" ht="12.75" customHeight="1" x14ac:dyDescent="0.2">
      <c r="A1064" s="50" t="s">
        <v>20490</v>
      </c>
      <c r="B1064" s="50" t="s">
        <v>20491</v>
      </c>
      <c r="C1064" s="50" t="s">
        <v>26</v>
      </c>
      <c r="D1064" s="63">
        <v>72.09</v>
      </c>
    </row>
    <row r="1065" spans="1:4" s="50" customFormat="1" ht="12.75" customHeight="1" x14ac:dyDescent="0.2">
      <c r="A1065" s="50" t="s">
        <v>20492</v>
      </c>
      <c r="B1065" s="50" t="s">
        <v>20493</v>
      </c>
      <c r="C1065" s="50" t="s">
        <v>26</v>
      </c>
      <c r="D1065" s="63">
        <v>85.95</v>
      </c>
    </row>
    <row r="1066" spans="1:4" ht="12.75" customHeight="1" x14ac:dyDescent="0.2">
      <c r="A1066" t="s">
        <v>20494</v>
      </c>
      <c r="B1066" t="s">
        <v>20495</v>
      </c>
      <c r="C1066" t="s">
        <v>26</v>
      </c>
      <c r="D1066">
        <v>80.2</v>
      </c>
    </row>
    <row r="1067" spans="1:4" ht="12.75" customHeight="1" x14ac:dyDescent="0.2">
      <c r="A1067" t="s">
        <v>20496</v>
      </c>
      <c r="B1067" t="s">
        <v>20497</v>
      </c>
      <c r="C1067" t="s">
        <v>26</v>
      </c>
      <c r="D1067">
        <v>128.69</v>
      </c>
    </row>
    <row r="1068" spans="1:4" ht="12.75" customHeight="1" x14ac:dyDescent="0.2">
      <c r="A1068" t="s">
        <v>20498</v>
      </c>
      <c r="B1068" t="s">
        <v>20499</v>
      </c>
      <c r="C1068" t="s">
        <v>26</v>
      </c>
      <c r="D1068">
        <v>32.28</v>
      </c>
    </row>
    <row r="1069" spans="1:4" ht="12.75" customHeight="1" x14ac:dyDescent="0.2">
      <c r="A1069" t="s">
        <v>20500</v>
      </c>
      <c r="B1069" t="s">
        <v>20501</v>
      </c>
      <c r="C1069" t="s">
        <v>26</v>
      </c>
      <c r="D1069">
        <v>35.08</v>
      </c>
    </row>
    <row r="1070" spans="1:4" ht="12.75" customHeight="1" x14ac:dyDescent="0.2">
      <c r="A1070" t="s">
        <v>20502</v>
      </c>
      <c r="B1070" t="s">
        <v>20503</v>
      </c>
      <c r="C1070" t="s">
        <v>26</v>
      </c>
      <c r="D1070">
        <v>44.44</v>
      </c>
    </row>
    <row r="1071" spans="1:4" ht="12.75" customHeight="1" x14ac:dyDescent="0.2">
      <c r="A1071" t="s">
        <v>20504</v>
      </c>
      <c r="B1071" t="s">
        <v>20505</v>
      </c>
      <c r="C1071" t="s">
        <v>26</v>
      </c>
      <c r="D1071">
        <v>77.44</v>
      </c>
    </row>
    <row r="1072" spans="1:4" ht="12.75" customHeight="1" x14ac:dyDescent="0.2">
      <c r="A1072" t="s">
        <v>20506</v>
      </c>
      <c r="B1072" t="s">
        <v>20507</v>
      </c>
      <c r="C1072" t="s">
        <v>26</v>
      </c>
      <c r="D1072">
        <v>123.22</v>
      </c>
    </row>
    <row r="1073" spans="1:4" ht="12.75" customHeight="1" x14ac:dyDescent="0.2">
      <c r="A1073" t="s">
        <v>20508</v>
      </c>
      <c r="B1073" t="s">
        <v>20509</v>
      </c>
      <c r="C1073" t="s">
        <v>26</v>
      </c>
      <c r="D1073">
        <v>85.93</v>
      </c>
    </row>
    <row r="1074" spans="1:4" ht="12.75" customHeight="1" x14ac:dyDescent="0.2">
      <c r="A1074" t="s">
        <v>20510</v>
      </c>
      <c r="B1074" t="s">
        <v>20511</v>
      </c>
      <c r="C1074" t="s">
        <v>26</v>
      </c>
      <c r="D1074">
        <v>120.94</v>
      </c>
    </row>
    <row r="1075" spans="1:4" ht="12.75" customHeight="1" x14ac:dyDescent="0.2">
      <c r="A1075" t="s">
        <v>20512</v>
      </c>
      <c r="B1075" t="s">
        <v>20513</v>
      </c>
      <c r="C1075" t="s">
        <v>26</v>
      </c>
      <c r="D1075">
        <v>157.16</v>
      </c>
    </row>
    <row r="1076" spans="1:4" ht="12.75" customHeight="1" x14ac:dyDescent="0.2">
      <c r="A1076" t="s">
        <v>20514</v>
      </c>
      <c r="B1076" t="s">
        <v>20515</v>
      </c>
      <c r="C1076" t="s">
        <v>26</v>
      </c>
      <c r="D1076">
        <v>248.21</v>
      </c>
    </row>
    <row r="1077" spans="1:4" ht="12.75" customHeight="1" x14ac:dyDescent="0.2">
      <c r="A1077" t="s">
        <v>20516</v>
      </c>
      <c r="B1077" t="s">
        <v>20517</v>
      </c>
      <c r="C1077" t="s">
        <v>26</v>
      </c>
      <c r="D1077">
        <v>464.7</v>
      </c>
    </row>
    <row r="1078" spans="1:4" ht="12.75" customHeight="1" x14ac:dyDescent="0.2">
      <c r="A1078" t="s">
        <v>20518</v>
      </c>
      <c r="B1078" t="s">
        <v>20519</v>
      </c>
      <c r="C1078" t="s">
        <v>26</v>
      </c>
      <c r="D1078">
        <v>41.5</v>
      </c>
    </row>
    <row r="1079" spans="1:4" ht="12.75" customHeight="1" x14ac:dyDescent="0.2">
      <c r="A1079" t="s">
        <v>20520</v>
      </c>
      <c r="B1079" t="s">
        <v>20521</v>
      </c>
      <c r="C1079" t="s">
        <v>26</v>
      </c>
      <c r="D1079">
        <v>50.81</v>
      </c>
    </row>
    <row r="1080" spans="1:4" ht="12.75" customHeight="1" x14ac:dyDescent="0.2">
      <c r="A1080" t="s">
        <v>20522</v>
      </c>
      <c r="B1080" t="s">
        <v>20523</v>
      </c>
      <c r="C1080" t="s">
        <v>26</v>
      </c>
      <c r="D1080">
        <v>65.03</v>
      </c>
    </row>
    <row r="1081" spans="1:4" ht="12.75" customHeight="1" x14ac:dyDescent="0.2">
      <c r="A1081" t="s">
        <v>20524</v>
      </c>
      <c r="B1081" t="s">
        <v>20525</v>
      </c>
      <c r="C1081" t="s">
        <v>26</v>
      </c>
      <c r="D1081">
        <v>108.22</v>
      </c>
    </row>
    <row r="1082" spans="1:4" ht="12.75" customHeight="1" x14ac:dyDescent="0.2">
      <c r="A1082" t="s">
        <v>20526</v>
      </c>
      <c r="B1082" t="s">
        <v>20527</v>
      </c>
      <c r="C1082" t="s">
        <v>26</v>
      </c>
      <c r="D1082">
        <v>185.1</v>
      </c>
    </row>
    <row r="1083" spans="1:4" s="50" customFormat="1" ht="12.75" customHeight="1" x14ac:dyDescent="0.2">
      <c r="A1083" s="50" t="s">
        <v>20528</v>
      </c>
      <c r="B1083" s="50" t="s">
        <v>20529</v>
      </c>
      <c r="C1083" s="50" t="s">
        <v>19</v>
      </c>
      <c r="D1083" s="63">
        <v>8.8800000000000008</v>
      </c>
    </row>
    <row r="1084" spans="1:4" ht="12.75" customHeight="1" x14ac:dyDescent="0.2">
      <c r="A1084" t="s">
        <v>20530</v>
      </c>
      <c r="B1084" t="s">
        <v>20531</v>
      </c>
      <c r="C1084" t="s">
        <v>19</v>
      </c>
      <c r="D1084">
        <v>9.19</v>
      </c>
    </row>
    <row r="1085" spans="1:4" s="50" customFormat="1" ht="12.75" customHeight="1" x14ac:dyDescent="0.2">
      <c r="A1085" s="50" t="s">
        <v>20532</v>
      </c>
      <c r="B1085" s="50" t="s">
        <v>20533</v>
      </c>
      <c r="C1085" s="50" t="s">
        <v>19</v>
      </c>
      <c r="D1085" s="63">
        <v>24.32</v>
      </c>
    </row>
    <row r="1086" spans="1:4" ht="12.75" customHeight="1" x14ac:dyDescent="0.2">
      <c r="A1086" t="s">
        <v>20534</v>
      </c>
      <c r="B1086" t="s">
        <v>20535</v>
      </c>
      <c r="C1086" t="s">
        <v>19</v>
      </c>
      <c r="D1086">
        <v>96.8</v>
      </c>
    </row>
    <row r="1087" spans="1:4" ht="12.75" customHeight="1" x14ac:dyDescent="0.2">
      <c r="A1087" t="s">
        <v>20536</v>
      </c>
      <c r="B1087" t="s">
        <v>20537</v>
      </c>
      <c r="C1087" t="s">
        <v>26</v>
      </c>
      <c r="D1087">
        <v>63.94</v>
      </c>
    </row>
    <row r="1088" spans="1:4" ht="12.75" customHeight="1" x14ac:dyDescent="0.2">
      <c r="A1088" t="s">
        <v>20538</v>
      </c>
      <c r="B1088" t="s">
        <v>20539</v>
      </c>
      <c r="C1088" t="s">
        <v>26</v>
      </c>
      <c r="D1088">
        <v>86.73</v>
      </c>
    </row>
    <row r="1089" spans="1:4" ht="12.75" customHeight="1" x14ac:dyDescent="0.2">
      <c r="A1089" t="s">
        <v>20540</v>
      </c>
      <c r="B1089" t="s">
        <v>20541</v>
      </c>
      <c r="C1089" t="s">
        <v>26</v>
      </c>
      <c r="D1089">
        <v>129.85</v>
      </c>
    </row>
    <row r="1090" spans="1:4" ht="12.75" customHeight="1" x14ac:dyDescent="0.2">
      <c r="A1090" t="s">
        <v>20542</v>
      </c>
      <c r="B1090" t="s">
        <v>20451</v>
      </c>
      <c r="C1090" t="s">
        <v>18460</v>
      </c>
      <c r="D1090">
        <v>403.42</v>
      </c>
    </row>
    <row r="1091" spans="1:4" ht="12.75" customHeight="1" x14ac:dyDescent="0.2">
      <c r="A1091" t="s">
        <v>20543</v>
      </c>
      <c r="B1091" t="s">
        <v>20201</v>
      </c>
      <c r="C1091" t="s">
        <v>26</v>
      </c>
      <c r="D1091">
        <v>20.71</v>
      </c>
    </row>
    <row r="1092" spans="1:4" ht="12.75" customHeight="1" x14ac:dyDescent="0.2">
      <c r="A1092" t="s">
        <v>20544</v>
      </c>
      <c r="B1092" t="s">
        <v>20203</v>
      </c>
      <c r="C1092" t="s">
        <v>26</v>
      </c>
      <c r="D1092">
        <v>28.08</v>
      </c>
    </row>
    <row r="1093" spans="1:4" ht="12.75" customHeight="1" x14ac:dyDescent="0.2">
      <c r="A1093" t="s">
        <v>20545</v>
      </c>
      <c r="B1093" t="s">
        <v>20205</v>
      </c>
      <c r="C1093" t="s">
        <v>26</v>
      </c>
      <c r="D1093">
        <v>34.49</v>
      </c>
    </row>
    <row r="1094" spans="1:4" ht="12.75" customHeight="1" x14ac:dyDescent="0.2">
      <c r="A1094" t="s">
        <v>20546</v>
      </c>
      <c r="B1094" t="s">
        <v>20207</v>
      </c>
      <c r="C1094" t="s">
        <v>26</v>
      </c>
      <c r="D1094">
        <v>40.049999999999997</v>
      </c>
    </row>
    <row r="1095" spans="1:4" ht="12.75" customHeight="1" x14ac:dyDescent="0.2">
      <c r="A1095" t="s">
        <v>20547</v>
      </c>
      <c r="B1095" t="s">
        <v>20208</v>
      </c>
      <c r="C1095" t="s">
        <v>26</v>
      </c>
      <c r="D1095">
        <v>53.13</v>
      </c>
    </row>
    <row r="1096" spans="1:4" ht="12.75" customHeight="1" x14ac:dyDescent="0.2">
      <c r="A1096" t="s">
        <v>20548</v>
      </c>
      <c r="B1096" t="s">
        <v>20210</v>
      </c>
      <c r="C1096" t="s">
        <v>26</v>
      </c>
      <c r="D1096">
        <v>74.150000000000006</v>
      </c>
    </row>
    <row r="1097" spans="1:4" ht="12.75" customHeight="1" x14ac:dyDescent="0.2">
      <c r="A1097" t="s">
        <v>20549</v>
      </c>
      <c r="B1097" t="s">
        <v>20212</v>
      </c>
      <c r="C1097" t="s">
        <v>26</v>
      </c>
      <c r="D1097">
        <v>84.7</v>
      </c>
    </row>
    <row r="1098" spans="1:4" ht="12.75" customHeight="1" x14ac:dyDescent="0.2">
      <c r="A1098" t="s">
        <v>20550</v>
      </c>
      <c r="B1098" t="s">
        <v>20214</v>
      </c>
      <c r="C1098" t="s">
        <v>26</v>
      </c>
      <c r="D1098">
        <v>116.25</v>
      </c>
    </row>
    <row r="1099" spans="1:4" ht="12.75" customHeight="1" x14ac:dyDescent="0.2">
      <c r="A1099" t="s">
        <v>20551</v>
      </c>
      <c r="B1099" t="s">
        <v>20180</v>
      </c>
      <c r="C1099" t="s">
        <v>26</v>
      </c>
      <c r="D1099">
        <v>55.39</v>
      </c>
    </row>
    <row r="1100" spans="1:4" ht="12.75" customHeight="1" x14ac:dyDescent="0.2">
      <c r="A1100" t="s">
        <v>20552</v>
      </c>
      <c r="B1100" t="s">
        <v>20553</v>
      </c>
      <c r="C1100" t="s">
        <v>26</v>
      </c>
      <c r="D1100">
        <v>77.75</v>
      </c>
    </row>
    <row r="1101" spans="1:4" ht="12.75" customHeight="1" x14ac:dyDescent="0.2">
      <c r="A1101" t="s">
        <v>20554</v>
      </c>
      <c r="B1101" t="s">
        <v>20555</v>
      </c>
      <c r="C1101" t="s">
        <v>26</v>
      </c>
      <c r="D1101">
        <v>91.53</v>
      </c>
    </row>
    <row r="1102" spans="1:4" ht="12.75" customHeight="1" x14ac:dyDescent="0.2">
      <c r="A1102" t="s">
        <v>20556</v>
      </c>
      <c r="B1102" t="s">
        <v>20557</v>
      </c>
      <c r="C1102" t="s">
        <v>26</v>
      </c>
      <c r="D1102">
        <v>102.69</v>
      </c>
    </row>
    <row r="1103" spans="1:4" ht="12.75" customHeight="1" x14ac:dyDescent="0.2">
      <c r="A1103" t="s">
        <v>20558</v>
      </c>
      <c r="B1103" t="s">
        <v>20188</v>
      </c>
      <c r="C1103" t="s">
        <v>26</v>
      </c>
      <c r="D1103">
        <v>129.77000000000001</v>
      </c>
    </row>
    <row r="1104" spans="1:4" ht="12.75" customHeight="1" x14ac:dyDescent="0.2">
      <c r="A1104" t="s">
        <v>20559</v>
      </c>
      <c r="B1104" t="s">
        <v>20560</v>
      </c>
      <c r="C1104" t="s">
        <v>26</v>
      </c>
      <c r="D1104">
        <v>156.26</v>
      </c>
    </row>
    <row r="1105" spans="1:4" ht="12.75" customHeight="1" x14ac:dyDescent="0.2">
      <c r="A1105" t="s">
        <v>20561</v>
      </c>
      <c r="B1105" t="s">
        <v>20192</v>
      </c>
      <c r="C1105" t="s">
        <v>26</v>
      </c>
      <c r="D1105">
        <v>177.76</v>
      </c>
    </row>
    <row r="1106" spans="1:4" ht="12.75" customHeight="1" x14ac:dyDescent="0.2">
      <c r="A1106" t="s">
        <v>20562</v>
      </c>
      <c r="B1106" t="s">
        <v>20194</v>
      </c>
      <c r="C1106" t="s">
        <v>26</v>
      </c>
      <c r="D1106">
        <v>229.84</v>
      </c>
    </row>
    <row r="1107" spans="1:4" ht="12.75" customHeight="1" x14ac:dyDescent="0.2">
      <c r="A1107" t="s">
        <v>20563</v>
      </c>
      <c r="B1107" t="s">
        <v>20564</v>
      </c>
      <c r="C1107" t="s">
        <v>18460</v>
      </c>
      <c r="D1107">
        <v>403.42</v>
      </c>
    </row>
    <row r="1108" spans="1:4" ht="12.75" customHeight="1" x14ac:dyDescent="0.2">
      <c r="A1108" t="s">
        <v>20565</v>
      </c>
      <c r="B1108" t="s">
        <v>20220</v>
      </c>
      <c r="C1108" t="s">
        <v>19</v>
      </c>
      <c r="D1108">
        <v>53.77</v>
      </c>
    </row>
    <row r="1109" spans="1:4" ht="12.75" customHeight="1" x14ac:dyDescent="0.2">
      <c r="A1109" t="s">
        <v>20566</v>
      </c>
      <c r="B1109" t="s">
        <v>20222</v>
      </c>
      <c r="C1109" t="s">
        <v>19</v>
      </c>
      <c r="D1109">
        <v>63.59</v>
      </c>
    </row>
    <row r="1110" spans="1:4" ht="12.75" customHeight="1" x14ac:dyDescent="0.2">
      <c r="A1110" t="s">
        <v>20567</v>
      </c>
      <c r="B1110" t="s">
        <v>20224</v>
      </c>
      <c r="C1110" t="s">
        <v>19</v>
      </c>
      <c r="D1110">
        <v>90.27</v>
      </c>
    </row>
    <row r="1111" spans="1:4" ht="12.75" customHeight="1" x14ac:dyDescent="0.2">
      <c r="A1111" t="s">
        <v>20568</v>
      </c>
      <c r="B1111" t="s">
        <v>20569</v>
      </c>
      <c r="C1111" t="s">
        <v>19</v>
      </c>
      <c r="D1111">
        <v>109.89</v>
      </c>
    </row>
    <row r="1112" spans="1:4" ht="12.75" customHeight="1" x14ac:dyDescent="0.2">
      <c r="A1112" t="s">
        <v>20570</v>
      </c>
      <c r="B1112" t="s">
        <v>20228</v>
      </c>
      <c r="C1112" t="s">
        <v>19</v>
      </c>
      <c r="D1112">
        <v>138.66</v>
      </c>
    </row>
    <row r="1113" spans="1:4" ht="12.75" customHeight="1" x14ac:dyDescent="0.2">
      <c r="A1113" t="s">
        <v>20571</v>
      </c>
      <c r="B1113" t="s">
        <v>20572</v>
      </c>
      <c r="C1113" t="s">
        <v>19</v>
      </c>
      <c r="D1113">
        <v>294.01</v>
      </c>
    </row>
    <row r="1114" spans="1:4" ht="12.75" customHeight="1" x14ac:dyDescent="0.2">
      <c r="A1114" t="s">
        <v>20573</v>
      </c>
      <c r="B1114" t="s">
        <v>20232</v>
      </c>
      <c r="C1114" t="s">
        <v>19</v>
      </c>
      <c r="D1114">
        <v>444.31</v>
      </c>
    </row>
    <row r="1115" spans="1:4" ht="12.75" customHeight="1" x14ac:dyDescent="0.2">
      <c r="A1115" t="s">
        <v>20574</v>
      </c>
      <c r="B1115" t="s">
        <v>20234</v>
      </c>
      <c r="C1115" t="s">
        <v>19</v>
      </c>
      <c r="D1115">
        <v>734.39</v>
      </c>
    </row>
    <row r="1116" spans="1:4" ht="12.75" customHeight="1" x14ac:dyDescent="0.2">
      <c r="A1116" t="s">
        <v>20575</v>
      </c>
      <c r="B1116" t="s">
        <v>20576</v>
      </c>
      <c r="C1116" t="s">
        <v>19</v>
      </c>
      <c r="D1116">
        <v>102.68</v>
      </c>
    </row>
    <row r="1117" spans="1:4" ht="12.75" customHeight="1" x14ac:dyDescent="0.2">
      <c r="A1117" t="s">
        <v>20577</v>
      </c>
      <c r="B1117" t="s">
        <v>20578</v>
      </c>
      <c r="C1117" t="s">
        <v>19</v>
      </c>
      <c r="D1117">
        <v>136.44</v>
      </c>
    </row>
    <row r="1118" spans="1:4" ht="12.75" customHeight="1" x14ac:dyDescent="0.2">
      <c r="A1118" t="s">
        <v>20579</v>
      </c>
      <c r="B1118" t="s">
        <v>20580</v>
      </c>
      <c r="C1118" t="s">
        <v>19</v>
      </c>
      <c r="D1118">
        <v>156.02000000000001</v>
      </c>
    </row>
    <row r="1119" spans="1:4" ht="12.75" customHeight="1" x14ac:dyDescent="0.2">
      <c r="A1119" t="s">
        <v>20581</v>
      </c>
      <c r="B1119" t="s">
        <v>20582</v>
      </c>
      <c r="C1119" t="s">
        <v>19</v>
      </c>
      <c r="D1119">
        <v>216.35</v>
      </c>
    </row>
    <row r="1120" spans="1:4" ht="12.75" customHeight="1" x14ac:dyDescent="0.2">
      <c r="A1120" t="s">
        <v>20583</v>
      </c>
      <c r="B1120" t="s">
        <v>20584</v>
      </c>
      <c r="C1120" t="s">
        <v>19</v>
      </c>
      <c r="D1120">
        <v>327.44</v>
      </c>
    </row>
    <row r="1121" spans="1:4" ht="12.75" customHeight="1" x14ac:dyDescent="0.2">
      <c r="A1121" t="s">
        <v>20585</v>
      </c>
      <c r="B1121" t="s">
        <v>20586</v>
      </c>
      <c r="C1121" t="s">
        <v>19</v>
      </c>
      <c r="D1121">
        <v>377.36</v>
      </c>
    </row>
    <row r="1122" spans="1:4" ht="12.75" customHeight="1" x14ac:dyDescent="0.2">
      <c r="A1122" t="s">
        <v>20587</v>
      </c>
      <c r="B1122" t="s">
        <v>20588</v>
      </c>
      <c r="C1122" t="s">
        <v>19</v>
      </c>
      <c r="D1122">
        <v>645.63</v>
      </c>
    </row>
    <row r="1123" spans="1:4" ht="12.75" customHeight="1" x14ac:dyDescent="0.2">
      <c r="A1123" t="s">
        <v>20589</v>
      </c>
      <c r="B1123" t="s">
        <v>20590</v>
      </c>
      <c r="C1123" t="s">
        <v>19</v>
      </c>
      <c r="D1123">
        <v>76.3</v>
      </c>
    </row>
    <row r="1124" spans="1:4" ht="12.75" customHeight="1" x14ac:dyDescent="0.2">
      <c r="A1124" t="s">
        <v>20591</v>
      </c>
      <c r="B1124" t="s">
        <v>20592</v>
      </c>
      <c r="C1124" t="s">
        <v>19</v>
      </c>
      <c r="D1124">
        <v>103.31</v>
      </c>
    </row>
    <row r="1125" spans="1:4" ht="12.75" customHeight="1" x14ac:dyDescent="0.2">
      <c r="A1125" t="s">
        <v>20593</v>
      </c>
      <c r="B1125" t="s">
        <v>20594</v>
      </c>
      <c r="C1125" t="s">
        <v>19</v>
      </c>
      <c r="D1125">
        <v>119.85</v>
      </c>
    </row>
    <row r="1126" spans="1:4" ht="12.75" customHeight="1" x14ac:dyDescent="0.2">
      <c r="A1126" t="s">
        <v>20595</v>
      </c>
      <c r="B1126" t="s">
        <v>20596</v>
      </c>
      <c r="C1126" t="s">
        <v>19</v>
      </c>
      <c r="D1126">
        <v>165.63</v>
      </c>
    </row>
    <row r="1127" spans="1:4" ht="12.75" customHeight="1" x14ac:dyDescent="0.2">
      <c r="A1127" t="s">
        <v>20597</v>
      </c>
      <c r="B1127" t="s">
        <v>20598</v>
      </c>
      <c r="C1127" t="s">
        <v>19</v>
      </c>
      <c r="D1127">
        <v>251.53</v>
      </c>
    </row>
    <row r="1128" spans="1:4" ht="12.75" customHeight="1" x14ac:dyDescent="0.2">
      <c r="A1128" t="s">
        <v>20599</v>
      </c>
      <c r="B1128" t="s">
        <v>20600</v>
      </c>
      <c r="C1128" t="s">
        <v>19</v>
      </c>
      <c r="D1128">
        <v>358.85</v>
      </c>
    </row>
    <row r="1129" spans="1:4" ht="12.75" customHeight="1" x14ac:dyDescent="0.2">
      <c r="A1129" t="s">
        <v>20601</v>
      </c>
      <c r="B1129" t="s">
        <v>20602</v>
      </c>
      <c r="C1129" t="s">
        <v>19</v>
      </c>
      <c r="D1129">
        <v>548.74</v>
      </c>
    </row>
    <row r="1130" spans="1:4" ht="12.75" customHeight="1" x14ac:dyDescent="0.2">
      <c r="A1130" t="s">
        <v>20603</v>
      </c>
      <c r="B1130" t="s">
        <v>20604</v>
      </c>
      <c r="C1130" t="s">
        <v>19</v>
      </c>
      <c r="D1130">
        <v>73.569999999999993</v>
      </c>
    </row>
    <row r="1131" spans="1:4" ht="12.75" customHeight="1" x14ac:dyDescent="0.2">
      <c r="A1131" t="s">
        <v>20605</v>
      </c>
      <c r="B1131" t="s">
        <v>20606</v>
      </c>
      <c r="C1131" t="s">
        <v>19</v>
      </c>
      <c r="D1131">
        <v>106.2</v>
      </c>
    </row>
    <row r="1132" spans="1:4" ht="12.75" customHeight="1" x14ac:dyDescent="0.2">
      <c r="A1132" t="s">
        <v>20607</v>
      </c>
      <c r="B1132" t="s">
        <v>20608</v>
      </c>
      <c r="C1132" t="s">
        <v>19</v>
      </c>
      <c r="D1132">
        <v>115.03</v>
      </c>
    </row>
    <row r="1133" spans="1:4" ht="12.75" customHeight="1" x14ac:dyDescent="0.2">
      <c r="A1133" t="s">
        <v>20609</v>
      </c>
      <c r="B1133" t="s">
        <v>20610</v>
      </c>
      <c r="C1133" t="s">
        <v>19</v>
      </c>
      <c r="D1133">
        <v>153.74</v>
      </c>
    </row>
    <row r="1134" spans="1:4" ht="12.75" customHeight="1" x14ac:dyDescent="0.2">
      <c r="A1134" t="s">
        <v>20611</v>
      </c>
      <c r="B1134" t="s">
        <v>20612</v>
      </c>
      <c r="C1134" t="s">
        <v>19</v>
      </c>
      <c r="D1134">
        <v>234.02</v>
      </c>
    </row>
    <row r="1135" spans="1:4" ht="12.75" customHeight="1" x14ac:dyDescent="0.2">
      <c r="A1135" t="s">
        <v>20613</v>
      </c>
      <c r="B1135" t="s">
        <v>20614</v>
      </c>
      <c r="C1135" t="s">
        <v>19</v>
      </c>
      <c r="D1135">
        <v>314.99</v>
      </c>
    </row>
    <row r="1136" spans="1:4" ht="12.75" customHeight="1" x14ac:dyDescent="0.2">
      <c r="A1136" t="s">
        <v>20615</v>
      </c>
      <c r="B1136" t="s">
        <v>20616</v>
      </c>
      <c r="C1136" t="s">
        <v>19</v>
      </c>
      <c r="D1136">
        <v>68.36</v>
      </c>
    </row>
    <row r="1137" spans="1:5" ht="12.75" customHeight="1" x14ac:dyDescent="0.2">
      <c r="A1137" t="s">
        <v>20617</v>
      </c>
      <c r="B1137" t="s">
        <v>20618</v>
      </c>
      <c r="C1137" t="s">
        <v>19</v>
      </c>
      <c r="D1137">
        <v>87.93</v>
      </c>
    </row>
    <row r="1138" spans="1:5" ht="12.75" customHeight="1" x14ac:dyDescent="0.2">
      <c r="A1138" t="s">
        <v>20619</v>
      </c>
      <c r="B1138" t="s">
        <v>20620</v>
      </c>
      <c r="C1138" t="s">
        <v>19</v>
      </c>
      <c r="D1138">
        <v>162.69999999999999</v>
      </c>
    </row>
    <row r="1139" spans="1:5" ht="12.75" customHeight="1" x14ac:dyDescent="0.2">
      <c r="A1139" t="s">
        <v>20621</v>
      </c>
      <c r="B1139" t="s">
        <v>20622</v>
      </c>
      <c r="C1139" t="s">
        <v>19</v>
      </c>
      <c r="D1139">
        <v>94252.2</v>
      </c>
    </row>
    <row r="1140" spans="1:5" ht="12.75" customHeight="1" x14ac:dyDescent="0.2">
      <c r="A1140" t="s">
        <v>20623</v>
      </c>
      <c r="B1140" t="s">
        <v>20624</v>
      </c>
      <c r="C1140" t="s">
        <v>19</v>
      </c>
      <c r="D1140">
        <v>98556.09</v>
      </c>
    </row>
    <row r="1141" spans="1:5" ht="12.75" customHeight="1" x14ac:dyDescent="0.2">
      <c r="A1141" t="s">
        <v>20625</v>
      </c>
      <c r="B1141" t="s">
        <v>20626</v>
      </c>
      <c r="C1141" t="s">
        <v>19</v>
      </c>
      <c r="D1141">
        <v>104018.7</v>
      </c>
    </row>
    <row r="1142" spans="1:5" ht="12.75" customHeight="1" x14ac:dyDescent="0.2">
      <c r="A1142" t="s">
        <v>20627</v>
      </c>
      <c r="B1142" t="s">
        <v>20628</v>
      </c>
      <c r="C1142" t="s">
        <v>19</v>
      </c>
      <c r="D1142">
        <v>77101.97</v>
      </c>
    </row>
    <row r="1143" spans="1:5" ht="12.75" customHeight="1" x14ac:dyDescent="0.2">
      <c r="A1143" t="s">
        <v>20629</v>
      </c>
      <c r="B1143" t="s">
        <v>20630</v>
      </c>
      <c r="C1143" t="s">
        <v>19</v>
      </c>
      <c r="D1143">
        <v>80463.44</v>
      </c>
    </row>
    <row r="1144" spans="1:5" ht="12.75" customHeight="1" x14ac:dyDescent="0.2">
      <c r="A1144" t="s">
        <v>20631</v>
      </c>
      <c r="B1144" t="s">
        <v>20632</v>
      </c>
      <c r="C1144" t="s">
        <v>19</v>
      </c>
      <c r="D1144">
        <v>88393.58</v>
      </c>
    </row>
    <row r="1145" spans="1:5" ht="12.75" customHeight="1" x14ac:dyDescent="0.2">
      <c r="A1145" t="s">
        <v>20633</v>
      </c>
      <c r="B1145" t="s">
        <v>20634</v>
      </c>
      <c r="C1145" t="s">
        <v>19</v>
      </c>
      <c r="D1145">
        <v>66708.53</v>
      </c>
    </row>
    <row r="1146" spans="1:5" ht="12.75" customHeight="1" x14ac:dyDescent="0.2">
      <c r="A1146" t="s">
        <v>20635</v>
      </c>
      <c r="B1146" t="s">
        <v>20636</v>
      </c>
      <c r="C1146" t="s">
        <v>19</v>
      </c>
      <c r="D1146">
        <v>70773.990000000005</v>
      </c>
    </row>
    <row r="1147" spans="1:5" ht="12.75" customHeight="1" x14ac:dyDescent="0.2">
      <c r="A1147" t="s">
        <v>20637</v>
      </c>
      <c r="B1147" t="s">
        <v>20638</v>
      </c>
      <c r="C1147" t="s">
        <v>19</v>
      </c>
      <c r="D1147">
        <v>75349</v>
      </c>
      <c r="E1147">
        <v>61449.87</v>
      </c>
    </row>
    <row r="1148" spans="1:5" ht="12.75" customHeight="1" x14ac:dyDescent="0.2">
      <c r="A1148" t="s">
        <v>20639</v>
      </c>
      <c r="B1148" t="s">
        <v>20640</v>
      </c>
      <c r="C1148" t="s">
        <v>26</v>
      </c>
      <c r="D1148">
        <v>8813</v>
      </c>
    </row>
    <row r="1149" spans="1:5" ht="12.75" customHeight="1" x14ac:dyDescent="0.2">
      <c r="A1149" t="s">
        <v>20641</v>
      </c>
      <c r="B1149" t="s">
        <v>20642</v>
      </c>
      <c r="C1149" t="s">
        <v>19</v>
      </c>
      <c r="D1149">
        <v>1699.65</v>
      </c>
    </row>
    <row r="1150" spans="1:5" ht="12.75" customHeight="1" x14ac:dyDescent="0.2">
      <c r="A1150" t="s">
        <v>20643</v>
      </c>
      <c r="B1150" t="s">
        <v>20644</v>
      </c>
      <c r="C1150" t="s">
        <v>19</v>
      </c>
      <c r="D1150">
        <v>2549.4699999999998</v>
      </c>
    </row>
    <row r="1151" spans="1:5" ht="12.75" customHeight="1" x14ac:dyDescent="0.2">
      <c r="A1151" t="s">
        <v>20645</v>
      </c>
      <c r="B1151" t="s">
        <v>20646</v>
      </c>
      <c r="C1151" t="s">
        <v>19</v>
      </c>
      <c r="D1151">
        <v>29657.06</v>
      </c>
    </row>
    <row r="1152" spans="1:5" ht="12.75" customHeight="1" x14ac:dyDescent="0.2">
      <c r="A1152" t="s">
        <v>20647</v>
      </c>
      <c r="B1152" t="s">
        <v>20648</v>
      </c>
      <c r="C1152" t="s">
        <v>19</v>
      </c>
      <c r="D1152">
        <v>36952.9</v>
      </c>
    </row>
    <row r="1153" spans="1:4" ht="12.75" customHeight="1" x14ac:dyDescent="0.2">
      <c r="A1153" t="s">
        <v>20649</v>
      </c>
      <c r="B1153" t="s">
        <v>20650</v>
      </c>
      <c r="C1153" t="s">
        <v>19</v>
      </c>
      <c r="D1153">
        <v>39825.06</v>
      </c>
    </row>
    <row r="1154" spans="1:4" ht="12.75" customHeight="1" x14ac:dyDescent="0.2">
      <c r="A1154" t="s">
        <v>20651</v>
      </c>
      <c r="B1154" t="s">
        <v>20652</v>
      </c>
      <c r="C1154" t="s">
        <v>19</v>
      </c>
      <c r="D1154">
        <v>43801.55</v>
      </c>
    </row>
    <row r="1155" spans="1:4" ht="12.75" customHeight="1" x14ac:dyDescent="0.2">
      <c r="A1155" t="s">
        <v>20653</v>
      </c>
      <c r="B1155" t="s">
        <v>20654</v>
      </c>
      <c r="C1155" t="s">
        <v>19</v>
      </c>
      <c r="D1155">
        <v>50739.08</v>
      </c>
    </row>
    <row r="1156" spans="1:4" ht="12.75" customHeight="1" x14ac:dyDescent="0.2">
      <c r="A1156" t="s">
        <v>20655</v>
      </c>
      <c r="B1156" t="s">
        <v>20656</v>
      </c>
      <c r="C1156" t="s">
        <v>19</v>
      </c>
      <c r="D1156">
        <v>54619.63</v>
      </c>
    </row>
    <row r="1157" spans="1:4" ht="12.75" customHeight="1" x14ac:dyDescent="0.2">
      <c r="A1157" t="s">
        <v>20657</v>
      </c>
      <c r="B1157" t="s">
        <v>20658</v>
      </c>
      <c r="C1157" t="s">
        <v>19</v>
      </c>
      <c r="D1157">
        <v>865.23</v>
      </c>
    </row>
    <row r="1158" spans="1:4" ht="12.75" customHeight="1" x14ac:dyDescent="0.2">
      <c r="A1158" t="s">
        <v>20659</v>
      </c>
      <c r="B1158" t="s">
        <v>20660</v>
      </c>
      <c r="C1158" t="s">
        <v>19</v>
      </c>
      <c r="D1158">
        <v>956.61</v>
      </c>
    </row>
    <row r="1159" spans="1:4" ht="12.75" customHeight="1" x14ac:dyDescent="0.2">
      <c r="A1159" t="s">
        <v>20661</v>
      </c>
      <c r="B1159" t="s">
        <v>20662</v>
      </c>
      <c r="C1159" t="s">
        <v>19</v>
      </c>
      <c r="D1159">
        <v>1305.03</v>
      </c>
    </row>
    <row r="1160" spans="1:4" ht="12.75" customHeight="1" x14ac:dyDescent="0.2">
      <c r="A1160" t="s">
        <v>20663</v>
      </c>
      <c r="B1160" t="s">
        <v>20664</v>
      </c>
      <c r="C1160" t="s">
        <v>19</v>
      </c>
      <c r="D1160">
        <v>1859.28</v>
      </c>
    </row>
    <row r="1161" spans="1:4" ht="12.75" customHeight="1" x14ac:dyDescent="0.2">
      <c r="A1161" t="s">
        <v>20665</v>
      </c>
      <c r="B1161" t="s">
        <v>20666</v>
      </c>
      <c r="C1161" t="s">
        <v>19</v>
      </c>
      <c r="D1161">
        <v>2051.71</v>
      </c>
    </row>
    <row r="1162" spans="1:4" ht="12.75" customHeight="1" x14ac:dyDescent="0.2">
      <c r="A1162" t="s">
        <v>20667</v>
      </c>
      <c r="B1162" t="s">
        <v>20668</v>
      </c>
      <c r="C1162" t="s">
        <v>19</v>
      </c>
      <c r="D1162">
        <v>1048.78</v>
      </c>
    </row>
    <row r="1163" spans="1:4" ht="12.75" customHeight="1" x14ac:dyDescent="0.2">
      <c r="A1163" t="s">
        <v>20669</v>
      </c>
      <c r="B1163" t="s">
        <v>20670</v>
      </c>
      <c r="C1163" t="s">
        <v>26</v>
      </c>
      <c r="D1163">
        <v>6005.43</v>
      </c>
    </row>
    <row r="1164" spans="1:4" ht="12.75" customHeight="1" x14ac:dyDescent="0.2">
      <c r="A1164" t="s">
        <v>20671</v>
      </c>
      <c r="B1164" t="s">
        <v>20672</v>
      </c>
      <c r="C1164" t="s">
        <v>19</v>
      </c>
      <c r="D1164">
        <v>1473.03</v>
      </c>
    </row>
    <row r="1165" spans="1:4" ht="12.75" customHeight="1" x14ac:dyDescent="0.2">
      <c r="A1165" t="s">
        <v>20673</v>
      </c>
      <c r="B1165" t="s">
        <v>20674</v>
      </c>
      <c r="C1165" t="s">
        <v>19</v>
      </c>
      <c r="D1165">
        <v>2165.48</v>
      </c>
    </row>
    <row r="1166" spans="1:4" ht="12.75" customHeight="1" x14ac:dyDescent="0.2">
      <c r="A1166" t="s">
        <v>20675</v>
      </c>
      <c r="B1166" t="s">
        <v>20676</v>
      </c>
      <c r="C1166" t="s">
        <v>26</v>
      </c>
      <c r="D1166">
        <v>4255.42</v>
      </c>
    </row>
    <row r="1167" spans="1:4" ht="12.75" customHeight="1" x14ac:dyDescent="0.2">
      <c r="A1167" t="s">
        <v>20677</v>
      </c>
      <c r="B1167" t="s">
        <v>20678</v>
      </c>
      <c r="C1167" t="s">
        <v>19</v>
      </c>
      <c r="D1167">
        <v>1296.77</v>
      </c>
    </row>
    <row r="1168" spans="1:4" ht="12.75" customHeight="1" x14ac:dyDescent="0.2">
      <c r="A1168" t="s">
        <v>20679</v>
      </c>
      <c r="B1168" t="s">
        <v>20680</v>
      </c>
      <c r="C1168" t="s">
        <v>19</v>
      </c>
      <c r="D1168">
        <v>1938.86</v>
      </c>
    </row>
    <row r="1169" spans="1:5" ht="12.75" customHeight="1" x14ac:dyDescent="0.2">
      <c r="A1169" t="s">
        <v>20681</v>
      </c>
      <c r="B1169" t="s">
        <v>20682</v>
      </c>
      <c r="C1169" t="s">
        <v>26</v>
      </c>
      <c r="D1169">
        <v>3336.35</v>
      </c>
    </row>
    <row r="1170" spans="1:5" ht="12.75" customHeight="1" x14ac:dyDescent="0.2">
      <c r="A1170" t="s">
        <v>20683</v>
      </c>
      <c r="B1170" t="s">
        <v>20684</v>
      </c>
      <c r="C1170" t="s">
        <v>19</v>
      </c>
      <c r="D1170">
        <v>1177.1600000000001</v>
      </c>
    </row>
    <row r="1171" spans="1:5" ht="12.75" customHeight="1" x14ac:dyDescent="0.2">
      <c r="A1171" t="s">
        <v>20685</v>
      </c>
      <c r="B1171" t="s">
        <v>20686</v>
      </c>
      <c r="C1171" t="s">
        <v>19</v>
      </c>
      <c r="D1171">
        <v>1750.01</v>
      </c>
    </row>
    <row r="1172" spans="1:5" ht="12.75" customHeight="1" x14ac:dyDescent="0.2">
      <c r="A1172" t="s">
        <v>20687</v>
      </c>
      <c r="B1172" t="s">
        <v>20688</v>
      </c>
      <c r="C1172" t="s">
        <v>18460</v>
      </c>
      <c r="D1172">
        <v>403.42</v>
      </c>
    </row>
    <row r="1173" spans="1:5" ht="12.75" customHeight="1" x14ac:dyDescent="0.2">
      <c r="A1173" t="s">
        <v>20689</v>
      </c>
      <c r="B1173" t="s">
        <v>20690</v>
      </c>
      <c r="C1173" t="s">
        <v>19</v>
      </c>
      <c r="D1173">
        <v>386.45</v>
      </c>
    </row>
    <row r="1174" spans="1:5" ht="12.75" customHeight="1" x14ac:dyDescent="0.2">
      <c r="A1174" t="s">
        <v>20691</v>
      </c>
      <c r="B1174" t="s">
        <v>20692</v>
      </c>
      <c r="C1174" t="s">
        <v>19</v>
      </c>
      <c r="D1174">
        <v>511.87</v>
      </c>
    </row>
    <row r="1175" spans="1:5" ht="12.75" customHeight="1" x14ac:dyDescent="0.2">
      <c r="A1175" t="s">
        <v>20693</v>
      </c>
      <c r="B1175" t="s">
        <v>20694</v>
      </c>
      <c r="C1175" t="s">
        <v>19</v>
      </c>
      <c r="D1175">
        <v>2750.97</v>
      </c>
    </row>
    <row r="1176" spans="1:5" ht="12.75" customHeight="1" x14ac:dyDescent="0.2">
      <c r="A1176" t="s">
        <v>20695</v>
      </c>
      <c r="B1176" t="s">
        <v>20696</v>
      </c>
      <c r="C1176" t="s">
        <v>19</v>
      </c>
      <c r="D1176">
        <v>4690.01</v>
      </c>
    </row>
    <row r="1177" spans="1:5" ht="12.75" customHeight="1" x14ac:dyDescent="0.2">
      <c r="A1177" t="s">
        <v>20697</v>
      </c>
      <c r="B1177" t="s">
        <v>20698</v>
      </c>
      <c r="C1177" t="s">
        <v>19</v>
      </c>
      <c r="D1177">
        <v>2846.95</v>
      </c>
    </row>
    <row r="1178" spans="1:5" s="50" customFormat="1" ht="12.75" customHeight="1" x14ac:dyDescent="0.2">
      <c r="A1178" s="50" t="s">
        <v>20699</v>
      </c>
      <c r="B1178" s="50" t="s">
        <v>20700</v>
      </c>
      <c r="C1178" s="50" t="s">
        <v>10564</v>
      </c>
      <c r="D1178" s="63">
        <v>1520.45</v>
      </c>
    </row>
    <row r="1179" spans="1:5" ht="12.75" customHeight="1" x14ac:dyDescent="0.2">
      <c r="A1179" t="s">
        <v>20701</v>
      </c>
      <c r="B1179" t="s">
        <v>20702</v>
      </c>
      <c r="C1179" t="s">
        <v>26</v>
      </c>
      <c r="D1179">
        <v>1209.67</v>
      </c>
    </row>
    <row r="1180" spans="1:5" ht="12.75" customHeight="1" x14ac:dyDescent="0.2">
      <c r="A1180" t="s">
        <v>20703</v>
      </c>
      <c r="B1180" t="s">
        <v>20704</v>
      </c>
      <c r="C1180" t="s">
        <v>26</v>
      </c>
      <c r="D1180">
        <v>738.13</v>
      </c>
    </row>
    <row r="1181" spans="1:5" s="62" customFormat="1" ht="12.75" customHeight="1" x14ac:dyDescent="0.2">
      <c r="A1181" s="62" t="s">
        <v>20705</v>
      </c>
      <c r="B1181" s="62" t="s">
        <v>20706</v>
      </c>
      <c r="C1181" s="62" t="s">
        <v>19</v>
      </c>
      <c r="D1181" s="64">
        <v>3242.81</v>
      </c>
      <c r="E1181" s="65">
        <v>45931</v>
      </c>
    </row>
    <row r="1182" spans="1:5" ht="12.75" customHeight="1" x14ac:dyDescent="0.2">
      <c r="A1182" t="s">
        <v>20707</v>
      </c>
      <c r="B1182" t="s">
        <v>20708</v>
      </c>
      <c r="C1182" t="s">
        <v>26</v>
      </c>
      <c r="D1182">
        <v>1436.69</v>
      </c>
    </row>
    <row r="1183" spans="1:5" ht="12.75" customHeight="1" x14ac:dyDescent="0.2">
      <c r="A1183" t="s">
        <v>20709</v>
      </c>
      <c r="B1183" t="s">
        <v>20710</v>
      </c>
      <c r="C1183" t="s">
        <v>26</v>
      </c>
      <c r="D1183">
        <v>1813.94</v>
      </c>
    </row>
    <row r="1184" spans="1:5" ht="12.75" customHeight="1" x14ac:dyDescent="0.2">
      <c r="A1184" t="s">
        <v>20711</v>
      </c>
      <c r="B1184" t="s">
        <v>20712</v>
      </c>
      <c r="C1184" t="s">
        <v>26</v>
      </c>
      <c r="D1184">
        <v>1768.29</v>
      </c>
    </row>
    <row r="1185" spans="1:4" ht="12.75" customHeight="1" x14ac:dyDescent="0.2">
      <c r="A1185" t="s">
        <v>20713</v>
      </c>
      <c r="B1185" t="s">
        <v>20714</v>
      </c>
      <c r="C1185" t="s">
        <v>18460</v>
      </c>
      <c r="D1185">
        <v>403.42</v>
      </c>
    </row>
    <row r="1186" spans="1:4" ht="12.75" customHeight="1" x14ac:dyDescent="0.2">
      <c r="A1186" t="s">
        <v>20715</v>
      </c>
      <c r="B1186" t="s">
        <v>20716</v>
      </c>
      <c r="C1186" t="s">
        <v>19</v>
      </c>
      <c r="D1186">
        <v>226.54</v>
      </c>
    </row>
    <row r="1187" spans="1:4" s="50" customFormat="1" ht="12.75" customHeight="1" x14ac:dyDescent="0.2">
      <c r="A1187" s="50" t="s">
        <v>20717</v>
      </c>
      <c r="B1187" s="50" t="s">
        <v>20718</v>
      </c>
      <c r="C1187" s="50" t="s">
        <v>19</v>
      </c>
      <c r="D1187" s="63">
        <v>656.42</v>
      </c>
    </row>
    <row r="1188" spans="1:4" ht="12.75" customHeight="1" x14ac:dyDescent="0.2">
      <c r="A1188" t="s">
        <v>20719</v>
      </c>
      <c r="B1188" t="s">
        <v>20720</v>
      </c>
      <c r="C1188" t="s">
        <v>19</v>
      </c>
      <c r="D1188">
        <v>589.96</v>
      </c>
    </row>
    <row r="1189" spans="1:4" s="50" customFormat="1" ht="12.75" customHeight="1" x14ac:dyDescent="0.2">
      <c r="A1189" s="50" t="s">
        <v>20721</v>
      </c>
      <c r="B1189" s="50" t="s">
        <v>20722</v>
      </c>
      <c r="C1189" s="50" t="s">
        <v>19</v>
      </c>
      <c r="D1189" s="63">
        <v>1063.18</v>
      </c>
    </row>
    <row r="1190" spans="1:4" ht="12.75" customHeight="1" x14ac:dyDescent="0.2">
      <c r="A1190" t="s">
        <v>20723</v>
      </c>
      <c r="B1190" t="s">
        <v>20724</v>
      </c>
      <c r="C1190" t="s">
        <v>19</v>
      </c>
      <c r="D1190">
        <v>468.65</v>
      </c>
    </row>
    <row r="1191" spans="1:4" ht="12.75" customHeight="1" x14ac:dyDescent="0.2">
      <c r="A1191" t="s">
        <v>20725</v>
      </c>
      <c r="B1191" t="s">
        <v>20726</v>
      </c>
      <c r="C1191" t="s">
        <v>19</v>
      </c>
      <c r="D1191">
        <v>676.04</v>
      </c>
    </row>
    <row r="1192" spans="1:4" ht="12.75" customHeight="1" x14ac:dyDescent="0.2">
      <c r="A1192" t="s">
        <v>20727</v>
      </c>
      <c r="B1192" t="s">
        <v>20728</v>
      </c>
      <c r="C1192" t="s">
        <v>19</v>
      </c>
      <c r="D1192">
        <v>796.69</v>
      </c>
    </row>
    <row r="1193" spans="1:4" ht="12.75" customHeight="1" x14ac:dyDescent="0.2">
      <c r="A1193" t="s">
        <v>20729</v>
      </c>
      <c r="B1193" t="s">
        <v>20730</v>
      </c>
      <c r="C1193" t="s">
        <v>19</v>
      </c>
      <c r="D1193">
        <v>71.069999999999993</v>
      </c>
    </row>
    <row r="1194" spans="1:4" s="50" customFormat="1" ht="12.75" customHeight="1" x14ac:dyDescent="0.2">
      <c r="A1194" s="50" t="s">
        <v>20731</v>
      </c>
      <c r="B1194" s="50" t="s">
        <v>20732</v>
      </c>
      <c r="C1194" s="50" t="s">
        <v>19</v>
      </c>
      <c r="D1194" s="63">
        <v>111.59</v>
      </c>
    </row>
    <row r="1195" spans="1:4" s="50" customFormat="1" ht="12.75" customHeight="1" x14ac:dyDescent="0.2">
      <c r="A1195" s="50" t="s">
        <v>20733</v>
      </c>
      <c r="B1195" s="50" t="s">
        <v>20734</v>
      </c>
      <c r="C1195" s="50" t="s">
        <v>19</v>
      </c>
      <c r="D1195" s="63">
        <v>112.2</v>
      </c>
    </row>
    <row r="1196" spans="1:4" s="50" customFormat="1" ht="12.75" customHeight="1" x14ac:dyDescent="0.2">
      <c r="A1196" s="50" t="s">
        <v>20735</v>
      </c>
      <c r="B1196" s="50" t="s">
        <v>20736</v>
      </c>
      <c r="C1196" s="50" t="s">
        <v>19</v>
      </c>
      <c r="D1196" s="63">
        <v>62.61</v>
      </c>
    </row>
    <row r="1197" spans="1:4" s="50" customFormat="1" ht="12.75" customHeight="1" x14ac:dyDescent="0.2">
      <c r="A1197" s="50" t="s">
        <v>20737</v>
      </c>
      <c r="B1197" s="50" t="s">
        <v>20738</v>
      </c>
      <c r="C1197" s="50" t="s">
        <v>26</v>
      </c>
      <c r="D1197" s="63">
        <v>385.79</v>
      </c>
    </row>
    <row r="1198" spans="1:4" ht="12.75" customHeight="1" x14ac:dyDescent="0.2">
      <c r="A1198" t="s">
        <v>20739</v>
      </c>
      <c r="B1198" t="s">
        <v>20740</v>
      </c>
      <c r="C1198" t="s">
        <v>19</v>
      </c>
      <c r="D1198">
        <v>328.27</v>
      </c>
    </row>
    <row r="1199" spans="1:4" ht="12.75" customHeight="1" x14ac:dyDescent="0.2">
      <c r="A1199" t="s">
        <v>20741</v>
      </c>
      <c r="B1199" t="s">
        <v>20742</v>
      </c>
      <c r="C1199" t="s">
        <v>10564</v>
      </c>
      <c r="D1199">
        <v>2068.94</v>
      </c>
    </row>
    <row r="1200" spans="1:4" ht="12.75" customHeight="1" x14ac:dyDescent="0.2">
      <c r="A1200" t="s">
        <v>20743</v>
      </c>
      <c r="B1200" t="s">
        <v>20744</v>
      </c>
      <c r="C1200" t="s">
        <v>10564</v>
      </c>
      <c r="D1200">
        <v>1347.48</v>
      </c>
    </row>
    <row r="1201" spans="1:4" ht="12.75" customHeight="1" x14ac:dyDescent="0.2">
      <c r="A1201" t="s">
        <v>20745</v>
      </c>
      <c r="B1201" t="s">
        <v>20746</v>
      </c>
      <c r="C1201" t="s">
        <v>10564</v>
      </c>
      <c r="D1201">
        <v>2373.75</v>
      </c>
    </row>
    <row r="1202" spans="1:4" ht="12.75" customHeight="1" x14ac:dyDescent="0.2">
      <c r="A1202" t="s">
        <v>20747</v>
      </c>
      <c r="B1202" t="s">
        <v>20748</v>
      </c>
      <c r="C1202" t="s">
        <v>19</v>
      </c>
      <c r="D1202">
        <v>453.14</v>
      </c>
    </row>
    <row r="1203" spans="1:4" ht="12.75" customHeight="1" x14ac:dyDescent="0.2">
      <c r="A1203" t="s">
        <v>20749</v>
      </c>
      <c r="B1203" t="s">
        <v>20750</v>
      </c>
      <c r="C1203" t="s">
        <v>19</v>
      </c>
      <c r="D1203">
        <v>2023.98</v>
      </c>
    </row>
    <row r="1204" spans="1:4" ht="12.75" customHeight="1" x14ac:dyDescent="0.2">
      <c r="A1204" t="s">
        <v>20751</v>
      </c>
      <c r="B1204" t="s">
        <v>20752</v>
      </c>
      <c r="C1204" t="s">
        <v>10564</v>
      </c>
      <c r="D1204">
        <v>2184.25</v>
      </c>
    </row>
    <row r="1205" spans="1:4" ht="12.75" customHeight="1" x14ac:dyDescent="0.2">
      <c r="A1205" t="s">
        <v>20753</v>
      </c>
      <c r="B1205" t="s">
        <v>20754</v>
      </c>
      <c r="C1205" t="s">
        <v>18460</v>
      </c>
      <c r="D1205">
        <v>403.42</v>
      </c>
    </row>
    <row r="1206" spans="1:4" ht="12.75" customHeight="1" x14ac:dyDescent="0.2">
      <c r="A1206" t="s">
        <v>20755</v>
      </c>
      <c r="B1206" t="s">
        <v>20756</v>
      </c>
      <c r="C1206" t="s">
        <v>26</v>
      </c>
      <c r="D1206">
        <v>1258.96</v>
      </c>
    </row>
    <row r="1207" spans="1:4" ht="12.75" customHeight="1" x14ac:dyDescent="0.2">
      <c r="A1207" t="s">
        <v>20757</v>
      </c>
      <c r="B1207" t="s">
        <v>20758</v>
      </c>
      <c r="C1207" t="s">
        <v>17</v>
      </c>
      <c r="D1207">
        <v>920.97</v>
      </c>
    </row>
    <row r="1208" spans="1:4" ht="12.75" customHeight="1" x14ac:dyDescent="0.2">
      <c r="A1208" t="s">
        <v>20759</v>
      </c>
      <c r="B1208" t="s">
        <v>20760</v>
      </c>
      <c r="C1208" t="s">
        <v>19</v>
      </c>
      <c r="D1208">
        <v>589.59</v>
      </c>
    </row>
    <row r="1209" spans="1:4" ht="12.75" customHeight="1" x14ac:dyDescent="0.2">
      <c r="A1209" t="s">
        <v>20761</v>
      </c>
      <c r="B1209" t="s">
        <v>20762</v>
      </c>
      <c r="C1209" t="s">
        <v>19</v>
      </c>
      <c r="D1209">
        <v>153.82</v>
      </c>
    </row>
    <row r="1210" spans="1:4" ht="12.75" customHeight="1" x14ac:dyDescent="0.2">
      <c r="A1210" t="s">
        <v>20763</v>
      </c>
      <c r="B1210" t="s">
        <v>20764</v>
      </c>
      <c r="C1210" t="s">
        <v>19</v>
      </c>
      <c r="D1210">
        <v>430.17</v>
      </c>
    </row>
    <row r="1211" spans="1:4" ht="12.75" customHeight="1" x14ac:dyDescent="0.2">
      <c r="A1211" t="s">
        <v>20765</v>
      </c>
      <c r="B1211" t="s">
        <v>20766</v>
      </c>
      <c r="C1211" t="s">
        <v>19</v>
      </c>
      <c r="D1211">
        <v>769.96</v>
      </c>
    </row>
    <row r="1212" spans="1:4" ht="12.75" customHeight="1" x14ac:dyDescent="0.2">
      <c r="A1212" t="s">
        <v>20767</v>
      </c>
      <c r="B1212" t="s">
        <v>20768</v>
      </c>
      <c r="C1212" t="s">
        <v>19</v>
      </c>
      <c r="D1212">
        <v>2517.92</v>
      </c>
    </row>
    <row r="1213" spans="1:4" ht="12.75" customHeight="1" x14ac:dyDescent="0.2">
      <c r="A1213" t="s">
        <v>20769</v>
      </c>
      <c r="B1213" t="s">
        <v>20770</v>
      </c>
      <c r="C1213" t="s">
        <v>19</v>
      </c>
      <c r="D1213">
        <v>892.05</v>
      </c>
    </row>
    <row r="1214" spans="1:4" ht="12.75" customHeight="1" x14ac:dyDescent="0.2">
      <c r="A1214" t="s">
        <v>20771</v>
      </c>
      <c r="B1214" t="s">
        <v>20772</v>
      </c>
      <c r="C1214" t="s">
        <v>19</v>
      </c>
      <c r="D1214">
        <v>1155.0899999999999</v>
      </c>
    </row>
    <row r="1215" spans="1:4" ht="12.75" customHeight="1" x14ac:dyDescent="0.2">
      <c r="A1215" t="s">
        <v>20773</v>
      </c>
      <c r="B1215" t="s">
        <v>20774</v>
      </c>
      <c r="C1215" t="s">
        <v>19</v>
      </c>
      <c r="D1215">
        <v>1048.56</v>
      </c>
    </row>
    <row r="1216" spans="1:4" ht="12.75" customHeight="1" x14ac:dyDescent="0.2">
      <c r="A1216" t="s">
        <v>20775</v>
      </c>
      <c r="B1216" t="s">
        <v>20776</v>
      </c>
      <c r="C1216" t="s">
        <v>19</v>
      </c>
      <c r="D1216">
        <v>370.61</v>
      </c>
    </row>
    <row r="1217" spans="1:4" ht="12.75" customHeight="1" x14ac:dyDescent="0.2">
      <c r="A1217" t="s">
        <v>20777</v>
      </c>
      <c r="B1217" t="s">
        <v>20778</v>
      </c>
      <c r="C1217" t="s">
        <v>19</v>
      </c>
      <c r="D1217">
        <v>479.06</v>
      </c>
    </row>
    <row r="1218" spans="1:4" ht="12.75" customHeight="1" x14ac:dyDescent="0.2">
      <c r="A1218" t="s">
        <v>20779</v>
      </c>
      <c r="B1218" t="s">
        <v>20780</v>
      </c>
      <c r="C1218" t="s">
        <v>19</v>
      </c>
      <c r="D1218">
        <v>451.72</v>
      </c>
    </row>
    <row r="1219" spans="1:4" ht="12.75" customHeight="1" x14ac:dyDescent="0.2">
      <c r="A1219" t="s">
        <v>20781</v>
      </c>
      <c r="B1219" t="s">
        <v>20782</v>
      </c>
      <c r="C1219" t="s">
        <v>19</v>
      </c>
      <c r="D1219">
        <v>54.9</v>
      </c>
    </row>
    <row r="1220" spans="1:4" ht="12.75" customHeight="1" x14ac:dyDescent="0.2">
      <c r="A1220" t="s">
        <v>20783</v>
      </c>
      <c r="B1220" t="s">
        <v>20784</v>
      </c>
      <c r="C1220" t="s">
        <v>19</v>
      </c>
      <c r="D1220">
        <v>80.97</v>
      </c>
    </row>
    <row r="1221" spans="1:4" ht="12.75" customHeight="1" x14ac:dyDescent="0.2">
      <c r="A1221" t="s">
        <v>20785</v>
      </c>
      <c r="B1221" t="s">
        <v>20786</v>
      </c>
      <c r="C1221" t="s">
        <v>19</v>
      </c>
      <c r="D1221">
        <v>377.26</v>
      </c>
    </row>
    <row r="1222" spans="1:4" ht="12.75" customHeight="1" x14ac:dyDescent="0.2">
      <c r="A1222" t="s">
        <v>20787</v>
      </c>
      <c r="B1222" t="s">
        <v>20788</v>
      </c>
      <c r="C1222" t="s">
        <v>19</v>
      </c>
      <c r="D1222">
        <v>60.2</v>
      </c>
    </row>
    <row r="1223" spans="1:4" ht="12.75" customHeight="1" x14ac:dyDescent="0.2">
      <c r="A1223" t="s">
        <v>20789</v>
      </c>
      <c r="B1223" t="s">
        <v>20790</v>
      </c>
      <c r="C1223" t="s">
        <v>19</v>
      </c>
      <c r="D1223">
        <v>249.85</v>
      </c>
    </row>
    <row r="1224" spans="1:4" ht="12.75" customHeight="1" x14ac:dyDescent="0.2">
      <c r="A1224" t="s">
        <v>20791</v>
      </c>
      <c r="B1224" t="s">
        <v>20792</v>
      </c>
      <c r="C1224" t="s">
        <v>19</v>
      </c>
      <c r="D1224">
        <v>613.63</v>
      </c>
    </row>
    <row r="1225" spans="1:4" ht="12.75" customHeight="1" x14ac:dyDescent="0.2">
      <c r="A1225" t="s">
        <v>20793</v>
      </c>
      <c r="B1225" t="s">
        <v>20794</v>
      </c>
      <c r="C1225" t="s">
        <v>19</v>
      </c>
      <c r="D1225">
        <v>334.14</v>
      </c>
    </row>
    <row r="1226" spans="1:4" ht="12.75" customHeight="1" x14ac:dyDescent="0.2">
      <c r="A1226" t="s">
        <v>20795</v>
      </c>
      <c r="B1226" t="s">
        <v>20796</v>
      </c>
      <c r="C1226" t="s">
        <v>19</v>
      </c>
      <c r="D1226">
        <v>341.66</v>
      </c>
    </row>
    <row r="1227" spans="1:4" ht="12.75" customHeight="1" x14ac:dyDescent="0.2">
      <c r="A1227" t="s">
        <v>20797</v>
      </c>
      <c r="B1227" t="s">
        <v>20798</v>
      </c>
      <c r="C1227" t="s">
        <v>19</v>
      </c>
      <c r="D1227">
        <v>375.15</v>
      </c>
    </row>
    <row r="1228" spans="1:4" ht="12.75" customHeight="1" x14ac:dyDescent="0.2">
      <c r="A1228" t="s">
        <v>20799</v>
      </c>
      <c r="B1228" t="s">
        <v>20800</v>
      </c>
      <c r="C1228" t="s">
        <v>19</v>
      </c>
      <c r="D1228">
        <v>121.47</v>
      </c>
    </row>
    <row r="1229" spans="1:4" ht="12.75" customHeight="1" x14ac:dyDescent="0.2">
      <c r="A1229" t="s">
        <v>20801</v>
      </c>
      <c r="B1229" t="s">
        <v>20802</v>
      </c>
      <c r="C1229" t="s">
        <v>19</v>
      </c>
      <c r="D1229">
        <v>117.11</v>
      </c>
    </row>
    <row r="1230" spans="1:4" ht="12.75" customHeight="1" x14ac:dyDescent="0.2">
      <c r="A1230" t="s">
        <v>20803</v>
      </c>
      <c r="B1230" t="s">
        <v>20804</v>
      </c>
      <c r="C1230" t="s">
        <v>18460</v>
      </c>
      <c r="D1230">
        <v>403.42</v>
      </c>
    </row>
    <row r="1231" spans="1:4" ht="12.75" customHeight="1" x14ac:dyDescent="0.2">
      <c r="A1231" t="s">
        <v>20805</v>
      </c>
      <c r="B1231" t="s">
        <v>20806</v>
      </c>
      <c r="C1231" t="s">
        <v>26</v>
      </c>
      <c r="D1231">
        <v>6.76</v>
      </c>
    </row>
    <row r="1232" spans="1:4" ht="12.75" customHeight="1" x14ac:dyDescent="0.2">
      <c r="A1232" t="s">
        <v>20807</v>
      </c>
      <c r="B1232" t="s">
        <v>20808</v>
      </c>
      <c r="C1232" t="s">
        <v>26</v>
      </c>
      <c r="D1232">
        <v>3.89</v>
      </c>
    </row>
    <row r="1233" spans="1:4" ht="12.75" customHeight="1" x14ac:dyDescent="0.2">
      <c r="A1233" t="s">
        <v>20809</v>
      </c>
      <c r="B1233" t="s">
        <v>20810</v>
      </c>
      <c r="C1233" t="s">
        <v>26</v>
      </c>
      <c r="D1233">
        <v>2.5299999999999998</v>
      </c>
    </row>
    <row r="1234" spans="1:4" ht="12.75" customHeight="1" x14ac:dyDescent="0.2">
      <c r="A1234" t="s">
        <v>20811</v>
      </c>
      <c r="B1234" t="s">
        <v>18568</v>
      </c>
      <c r="C1234" t="s">
        <v>18460</v>
      </c>
      <c r="D1234">
        <v>403.42</v>
      </c>
    </row>
    <row r="1235" spans="1:4" ht="12.75" customHeight="1" x14ac:dyDescent="0.2">
      <c r="A1235" t="s">
        <v>20812</v>
      </c>
      <c r="B1235" t="s">
        <v>20813</v>
      </c>
      <c r="C1235" t="s">
        <v>19</v>
      </c>
      <c r="D1235">
        <v>59.48</v>
      </c>
    </row>
    <row r="1236" spans="1:4" ht="12.75" customHeight="1" x14ac:dyDescent="0.2">
      <c r="A1236" t="s">
        <v>20814</v>
      </c>
      <c r="B1236" t="s">
        <v>20815</v>
      </c>
      <c r="C1236" t="s">
        <v>19</v>
      </c>
      <c r="D1236">
        <v>24.58</v>
      </c>
    </row>
    <row r="1237" spans="1:4" ht="12.75" customHeight="1" x14ac:dyDescent="0.2">
      <c r="A1237" t="s">
        <v>20816</v>
      </c>
      <c r="B1237" t="s">
        <v>20817</v>
      </c>
      <c r="C1237" t="s">
        <v>19</v>
      </c>
      <c r="D1237">
        <v>5.81</v>
      </c>
    </row>
    <row r="1238" spans="1:4" ht="12.75" customHeight="1" x14ac:dyDescent="0.2">
      <c r="A1238" t="s">
        <v>20818</v>
      </c>
      <c r="B1238" t="s">
        <v>20819</v>
      </c>
      <c r="C1238" t="s">
        <v>19</v>
      </c>
      <c r="D1238">
        <v>8.94</v>
      </c>
    </row>
    <row r="1239" spans="1:4" ht="12.75" customHeight="1" x14ac:dyDescent="0.2">
      <c r="A1239" t="s">
        <v>20820</v>
      </c>
      <c r="B1239" t="s">
        <v>20821</v>
      </c>
      <c r="C1239" t="s">
        <v>19</v>
      </c>
      <c r="D1239">
        <v>44.7</v>
      </c>
    </row>
    <row r="1240" spans="1:4" ht="12.75" customHeight="1" x14ac:dyDescent="0.2">
      <c r="A1240" t="s">
        <v>20822</v>
      </c>
      <c r="B1240" t="s">
        <v>20823</v>
      </c>
      <c r="C1240" t="s">
        <v>19</v>
      </c>
      <c r="D1240">
        <v>118.96</v>
      </c>
    </row>
    <row r="1241" spans="1:4" ht="12.75" customHeight="1" x14ac:dyDescent="0.2">
      <c r="A1241" t="s">
        <v>20824</v>
      </c>
      <c r="B1241" t="s">
        <v>20825</v>
      </c>
      <c r="C1241" t="s">
        <v>19</v>
      </c>
      <c r="D1241">
        <v>178.82</v>
      </c>
    </row>
    <row r="1242" spans="1:4" ht="12.75" customHeight="1" x14ac:dyDescent="0.2">
      <c r="A1242" t="s">
        <v>20826</v>
      </c>
      <c r="B1242" t="s">
        <v>20827</v>
      </c>
      <c r="C1242" t="s">
        <v>19</v>
      </c>
      <c r="D1242">
        <v>67.05</v>
      </c>
    </row>
    <row r="1243" spans="1:4" ht="12.75" customHeight="1" x14ac:dyDescent="0.2">
      <c r="A1243" t="s">
        <v>20828</v>
      </c>
      <c r="B1243" t="s">
        <v>18570</v>
      </c>
      <c r="C1243" t="s">
        <v>18460</v>
      </c>
      <c r="D1243">
        <v>403.42</v>
      </c>
    </row>
    <row r="1244" spans="1:4" ht="12.75" customHeight="1" x14ac:dyDescent="0.2">
      <c r="A1244" t="s">
        <v>20829</v>
      </c>
      <c r="B1244" t="s">
        <v>20830</v>
      </c>
      <c r="C1244" t="s">
        <v>19</v>
      </c>
      <c r="D1244">
        <v>120.01</v>
      </c>
    </row>
    <row r="1245" spans="1:4" ht="12.75" customHeight="1" x14ac:dyDescent="0.2">
      <c r="A1245" t="s">
        <v>20831</v>
      </c>
      <c r="B1245" t="s">
        <v>20832</v>
      </c>
      <c r="C1245" t="s">
        <v>19</v>
      </c>
      <c r="D1245">
        <v>41.08</v>
      </c>
    </row>
    <row r="1246" spans="1:4" ht="12.75" customHeight="1" x14ac:dyDescent="0.2">
      <c r="A1246" t="s">
        <v>20833</v>
      </c>
      <c r="B1246" t="s">
        <v>20834</v>
      </c>
      <c r="C1246" t="s">
        <v>19</v>
      </c>
      <c r="D1246">
        <v>19.82</v>
      </c>
    </row>
    <row r="1247" spans="1:4" ht="12.75" customHeight="1" x14ac:dyDescent="0.2">
      <c r="A1247" t="s">
        <v>20835</v>
      </c>
      <c r="B1247" t="s">
        <v>20836</v>
      </c>
      <c r="C1247" t="s">
        <v>19</v>
      </c>
      <c r="D1247">
        <v>19.82</v>
      </c>
    </row>
    <row r="1248" spans="1:4" ht="12.75" customHeight="1" x14ac:dyDescent="0.2">
      <c r="A1248" t="s">
        <v>20837</v>
      </c>
      <c r="B1248" t="s">
        <v>20838</v>
      </c>
      <c r="C1248" t="s">
        <v>19</v>
      </c>
      <c r="D1248">
        <v>158.62</v>
      </c>
    </row>
    <row r="1249" spans="1:4" ht="12.75" customHeight="1" x14ac:dyDescent="0.2">
      <c r="A1249" t="s">
        <v>20839</v>
      </c>
      <c r="B1249" t="s">
        <v>20840</v>
      </c>
      <c r="C1249" t="s">
        <v>19</v>
      </c>
      <c r="D1249">
        <v>158.62</v>
      </c>
    </row>
    <row r="1250" spans="1:4" ht="12.75" customHeight="1" x14ac:dyDescent="0.2">
      <c r="A1250" t="s">
        <v>20841</v>
      </c>
      <c r="B1250" t="s">
        <v>20842</v>
      </c>
      <c r="C1250" t="s">
        <v>19</v>
      </c>
      <c r="D1250">
        <v>206.2</v>
      </c>
    </row>
    <row r="1251" spans="1:4" ht="12.75" customHeight="1" x14ac:dyDescent="0.2">
      <c r="A1251" t="s">
        <v>20843</v>
      </c>
      <c r="B1251" t="s">
        <v>20844</v>
      </c>
      <c r="C1251" t="s">
        <v>19</v>
      </c>
      <c r="D1251">
        <v>99.13</v>
      </c>
    </row>
    <row r="1252" spans="1:4" ht="12.75" customHeight="1" x14ac:dyDescent="0.2">
      <c r="A1252" t="s">
        <v>20845</v>
      </c>
      <c r="B1252" t="s">
        <v>20846</v>
      </c>
      <c r="C1252" t="s">
        <v>18460</v>
      </c>
      <c r="D1252">
        <v>403.42</v>
      </c>
    </row>
    <row r="1253" spans="1:4" ht="12.75" customHeight="1" x14ac:dyDescent="0.2">
      <c r="A1253" t="s">
        <v>20847</v>
      </c>
      <c r="B1253" t="s">
        <v>20848</v>
      </c>
      <c r="C1253" t="s">
        <v>19</v>
      </c>
      <c r="D1253">
        <v>224.76</v>
      </c>
    </row>
    <row r="1254" spans="1:4" ht="12.75" customHeight="1" x14ac:dyDescent="0.2">
      <c r="A1254" t="s">
        <v>20849</v>
      </c>
      <c r="B1254" t="s">
        <v>20850</v>
      </c>
      <c r="C1254" t="s">
        <v>19</v>
      </c>
      <c r="D1254">
        <v>252.8</v>
      </c>
    </row>
    <row r="1255" spans="1:4" ht="12.75" customHeight="1" x14ac:dyDescent="0.2">
      <c r="A1255" t="s">
        <v>20851</v>
      </c>
      <c r="B1255" t="s">
        <v>20852</v>
      </c>
      <c r="C1255" t="s">
        <v>19</v>
      </c>
      <c r="D1255">
        <v>331.34</v>
      </c>
    </row>
    <row r="1256" spans="1:4" ht="12.75" customHeight="1" x14ac:dyDescent="0.2">
      <c r="A1256" t="s">
        <v>20853</v>
      </c>
      <c r="B1256" t="s">
        <v>20854</v>
      </c>
      <c r="C1256" t="s">
        <v>19</v>
      </c>
      <c r="D1256">
        <v>31.45</v>
      </c>
    </row>
    <row r="1257" spans="1:4" ht="12.75" customHeight="1" x14ac:dyDescent="0.2">
      <c r="A1257" t="s">
        <v>20855</v>
      </c>
      <c r="B1257" t="s">
        <v>20856</v>
      </c>
      <c r="C1257" t="s">
        <v>19</v>
      </c>
      <c r="D1257">
        <v>104.94</v>
      </c>
    </row>
    <row r="1258" spans="1:4" ht="12.75" customHeight="1" x14ac:dyDescent="0.2">
      <c r="A1258" t="s">
        <v>20857</v>
      </c>
      <c r="B1258" t="s">
        <v>20858</v>
      </c>
      <c r="C1258" t="s">
        <v>19</v>
      </c>
      <c r="D1258">
        <v>15.3</v>
      </c>
    </row>
    <row r="1259" spans="1:4" ht="12.75" customHeight="1" x14ac:dyDescent="0.2">
      <c r="A1259" t="s">
        <v>20859</v>
      </c>
      <c r="B1259" t="s">
        <v>20860</v>
      </c>
      <c r="C1259" t="s">
        <v>19</v>
      </c>
      <c r="D1259">
        <v>42.32</v>
      </c>
    </row>
    <row r="1260" spans="1:4" ht="12.75" customHeight="1" x14ac:dyDescent="0.2">
      <c r="A1260" t="s">
        <v>20861</v>
      </c>
      <c r="B1260" t="s">
        <v>20862</v>
      </c>
      <c r="C1260" t="s">
        <v>19</v>
      </c>
      <c r="D1260">
        <v>215.47</v>
      </c>
    </row>
    <row r="1261" spans="1:4" ht="12.75" customHeight="1" x14ac:dyDescent="0.2">
      <c r="A1261" t="s">
        <v>20863</v>
      </c>
      <c r="B1261" t="s">
        <v>20864</v>
      </c>
      <c r="C1261" t="s">
        <v>10564</v>
      </c>
      <c r="D1261">
        <v>138.97</v>
      </c>
    </row>
    <row r="1262" spans="1:4" ht="12.75" customHeight="1" x14ac:dyDescent="0.2">
      <c r="A1262" t="s">
        <v>20865</v>
      </c>
      <c r="B1262" t="s">
        <v>20866</v>
      </c>
      <c r="C1262" t="s">
        <v>19</v>
      </c>
      <c r="D1262">
        <v>78.13</v>
      </c>
    </row>
    <row r="1263" spans="1:4" ht="12.75" customHeight="1" x14ac:dyDescent="0.2">
      <c r="A1263" t="s">
        <v>20867</v>
      </c>
      <c r="B1263" t="s">
        <v>20868</v>
      </c>
      <c r="C1263" t="s">
        <v>19</v>
      </c>
      <c r="D1263">
        <v>27.64</v>
      </c>
    </row>
    <row r="1264" spans="1:4" ht="12.75" customHeight="1" x14ac:dyDescent="0.2">
      <c r="A1264" t="s">
        <v>20869</v>
      </c>
      <c r="B1264" t="s">
        <v>20870</v>
      </c>
      <c r="C1264" t="s">
        <v>19</v>
      </c>
      <c r="D1264">
        <v>35.520000000000003</v>
      </c>
    </row>
    <row r="1265" spans="1:4" ht="12.75" customHeight="1" x14ac:dyDescent="0.2">
      <c r="A1265" t="s">
        <v>20871</v>
      </c>
      <c r="B1265" t="s">
        <v>20872</v>
      </c>
      <c r="C1265" t="s">
        <v>19</v>
      </c>
      <c r="D1265">
        <v>102.19</v>
      </c>
    </row>
    <row r="1266" spans="1:4" ht="12.75" customHeight="1" x14ac:dyDescent="0.2">
      <c r="A1266" t="s">
        <v>20873</v>
      </c>
      <c r="B1266" t="s">
        <v>20874</v>
      </c>
      <c r="C1266" t="s">
        <v>19</v>
      </c>
      <c r="D1266">
        <v>88.78</v>
      </c>
    </row>
    <row r="1267" spans="1:4" ht="12.75" customHeight="1" x14ac:dyDescent="0.2">
      <c r="A1267" t="s">
        <v>20875</v>
      </c>
      <c r="B1267" t="s">
        <v>20876</v>
      </c>
      <c r="C1267" t="s">
        <v>19</v>
      </c>
      <c r="D1267">
        <v>786.44</v>
      </c>
    </row>
    <row r="1268" spans="1:4" ht="12.75" customHeight="1" x14ac:dyDescent="0.2">
      <c r="A1268" t="s">
        <v>20877</v>
      </c>
      <c r="B1268" t="s">
        <v>20878</v>
      </c>
      <c r="C1268" t="s">
        <v>19</v>
      </c>
      <c r="D1268">
        <v>375.02</v>
      </c>
    </row>
    <row r="1269" spans="1:4" ht="12.75" customHeight="1" x14ac:dyDescent="0.2">
      <c r="A1269" t="s">
        <v>20879</v>
      </c>
      <c r="B1269" t="s">
        <v>20880</v>
      </c>
      <c r="C1269" t="s">
        <v>19</v>
      </c>
      <c r="D1269">
        <v>71.75</v>
      </c>
    </row>
    <row r="1270" spans="1:4" ht="12.75" customHeight="1" x14ac:dyDescent="0.2">
      <c r="A1270" t="s">
        <v>20881</v>
      </c>
      <c r="B1270" t="s">
        <v>20882</v>
      </c>
      <c r="C1270" t="s">
        <v>19</v>
      </c>
      <c r="D1270">
        <v>133.97</v>
      </c>
    </row>
    <row r="1271" spans="1:4" ht="12.75" customHeight="1" x14ac:dyDescent="0.2">
      <c r="A1271" t="s">
        <v>20883</v>
      </c>
      <c r="B1271" t="s">
        <v>20884</v>
      </c>
      <c r="C1271" t="s">
        <v>19</v>
      </c>
      <c r="D1271">
        <v>47.93</v>
      </c>
    </row>
    <row r="1272" spans="1:4" ht="12.75" customHeight="1" x14ac:dyDescent="0.2">
      <c r="A1272" t="s">
        <v>20885</v>
      </c>
      <c r="B1272" t="s">
        <v>20886</v>
      </c>
      <c r="C1272" t="s">
        <v>19</v>
      </c>
      <c r="D1272">
        <v>36.020000000000003</v>
      </c>
    </row>
    <row r="1273" spans="1:4" ht="12.75" customHeight="1" x14ac:dyDescent="0.2">
      <c r="A1273" t="s">
        <v>20887</v>
      </c>
      <c r="B1273" t="s">
        <v>20888</v>
      </c>
      <c r="C1273" t="s">
        <v>18460</v>
      </c>
      <c r="D1273">
        <v>403.42</v>
      </c>
    </row>
    <row r="1274" spans="1:4" ht="12.75" customHeight="1" x14ac:dyDescent="0.2">
      <c r="A1274" t="s">
        <v>20889</v>
      </c>
      <c r="B1274" t="s">
        <v>20890</v>
      </c>
      <c r="C1274" t="s">
        <v>19</v>
      </c>
      <c r="D1274">
        <v>381.73</v>
      </c>
    </row>
    <row r="1275" spans="1:4" ht="12.75" customHeight="1" x14ac:dyDescent="0.2">
      <c r="A1275" t="s">
        <v>20891</v>
      </c>
      <c r="B1275" t="s">
        <v>20892</v>
      </c>
      <c r="C1275" t="s">
        <v>19</v>
      </c>
      <c r="D1275">
        <v>53.75</v>
      </c>
    </row>
    <row r="1276" spans="1:4" ht="12.75" customHeight="1" x14ac:dyDescent="0.2">
      <c r="A1276" t="s">
        <v>20893</v>
      </c>
      <c r="B1276" t="s">
        <v>20894</v>
      </c>
      <c r="C1276" t="s">
        <v>19</v>
      </c>
      <c r="D1276">
        <v>34.74</v>
      </c>
    </row>
    <row r="1277" spans="1:4" ht="12.75" customHeight="1" x14ac:dyDescent="0.2">
      <c r="A1277" t="s">
        <v>20895</v>
      </c>
      <c r="B1277" t="s">
        <v>20896</v>
      </c>
      <c r="C1277" t="s">
        <v>19</v>
      </c>
      <c r="D1277">
        <v>34.79</v>
      </c>
    </row>
    <row r="1278" spans="1:4" ht="12.75" customHeight="1" x14ac:dyDescent="0.2">
      <c r="A1278" t="s">
        <v>20897</v>
      </c>
      <c r="B1278" t="s">
        <v>20898</v>
      </c>
      <c r="C1278" t="s">
        <v>19</v>
      </c>
      <c r="D1278">
        <v>17.32</v>
      </c>
    </row>
    <row r="1279" spans="1:4" ht="12.75" customHeight="1" x14ac:dyDescent="0.2">
      <c r="A1279" t="s">
        <v>20899</v>
      </c>
      <c r="B1279" t="s">
        <v>20900</v>
      </c>
      <c r="C1279" t="s">
        <v>19</v>
      </c>
      <c r="D1279">
        <v>226.59</v>
      </c>
    </row>
    <row r="1280" spans="1:4" ht="12.75" customHeight="1" x14ac:dyDescent="0.2">
      <c r="A1280" t="s">
        <v>20901</v>
      </c>
      <c r="B1280" t="s">
        <v>20902</v>
      </c>
      <c r="C1280" t="s">
        <v>19</v>
      </c>
      <c r="D1280">
        <v>123.77</v>
      </c>
    </row>
    <row r="1281" spans="1:4" ht="12.75" customHeight="1" x14ac:dyDescent="0.2">
      <c r="A1281" t="s">
        <v>20903</v>
      </c>
      <c r="B1281" t="s">
        <v>20904</v>
      </c>
      <c r="C1281" t="s">
        <v>19</v>
      </c>
      <c r="D1281">
        <v>21.48</v>
      </c>
    </row>
    <row r="1282" spans="1:4" ht="12.75" customHeight="1" x14ac:dyDescent="0.2">
      <c r="A1282" t="s">
        <v>20905</v>
      </c>
      <c r="B1282" t="s">
        <v>20906</v>
      </c>
      <c r="C1282" t="s">
        <v>19</v>
      </c>
      <c r="D1282">
        <v>28.76</v>
      </c>
    </row>
    <row r="1283" spans="1:4" ht="12.75" customHeight="1" x14ac:dyDescent="0.2">
      <c r="A1283" t="s">
        <v>20907</v>
      </c>
      <c r="B1283" t="s">
        <v>20908</v>
      </c>
      <c r="C1283" t="s">
        <v>26</v>
      </c>
      <c r="D1283">
        <v>9.48</v>
      </c>
    </row>
    <row r="1284" spans="1:4" ht="12.75" customHeight="1" x14ac:dyDescent="0.2">
      <c r="A1284" t="s">
        <v>20909</v>
      </c>
      <c r="B1284" t="s">
        <v>20910</v>
      </c>
      <c r="C1284" t="s">
        <v>26</v>
      </c>
      <c r="D1284">
        <v>3.11</v>
      </c>
    </row>
    <row r="1285" spans="1:4" ht="12.75" customHeight="1" x14ac:dyDescent="0.2">
      <c r="A1285" t="s">
        <v>20911</v>
      </c>
      <c r="B1285" t="s">
        <v>20912</v>
      </c>
      <c r="C1285" t="s">
        <v>17</v>
      </c>
      <c r="D1285">
        <v>7.61</v>
      </c>
    </row>
    <row r="1286" spans="1:4" ht="12.75" customHeight="1" x14ac:dyDescent="0.2">
      <c r="A1286" t="s">
        <v>20913</v>
      </c>
      <c r="B1286" t="s">
        <v>20914</v>
      </c>
      <c r="C1286" t="s">
        <v>26</v>
      </c>
      <c r="D1286">
        <v>4.22</v>
      </c>
    </row>
    <row r="1287" spans="1:4" ht="12.75" customHeight="1" x14ac:dyDescent="0.2">
      <c r="A1287" t="s">
        <v>20915</v>
      </c>
      <c r="B1287" t="s">
        <v>20916</v>
      </c>
      <c r="C1287" t="s">
        <v>26</v>
      </c>
      <c r="D1287">
        <v>65.8</v>
      </c>
    </row>
    <row r="1288" spans="1:4" ht="12.75" customHeight="1" x14ac:dyDescent="0.2">
      <c r="A1288" t="s">
        <v>20917</v>
      </c>
      <c r="B1288" t="s">
        <v>20918</v>
      </c>
      <c r="C1288" t="s">
        <v>26</v>
      </c>
      <c r="D1288">
        <v>59.65</v>
      </c>
    </row>
    <row r="1289" spans="1:4" ht="12.75" customHeight="1" x14ac:dyDescent="0.2">
      <c r="A1289" t="s">
        <v>20919</v>
      </c>
      <c r="B1289" t="s">
        <v>20920</v>
      </c>
      <c r="C1289" t="s">
        <v>18460</v>
      </c>
      <c r="D1289">
        <v>403.42</v>
      </c>
    </row>
    <row r="1290" spans="1:4" ht="12.75" customHeight="1" x14ac:dyDescent="0.2">
      <c r="A1290" t="s">
        <v>20921</v>
      </c>
      <c r="B1290" t="s">
        <v>20922</v>
      </c>
      <c r="C1290" t="s">
        <v>19</v>
      </c>
      <c r="D1290">
        <v>31.71</v>
      </c>
    </row>
    <row r="1291" spans="1:4" ht="12.75" customHeight="1" x14ac:dyDescent="0.2">
      <c r="A1291" t="s">
        <v>20923</v>
      </c>
      <c r="B1291" t="s">
        <v>20924</v>
      </c>
      <c r="C1291" t="s">
        <v>19</v>
      </c>
      <c r="D1291">
        <v>10.210000000000001</v>
      </c>
    </row>
    <row r="1292" spans="1:4" ht="12.75" customHeight="1" x14ac:dyDescent="0.2">
      <c r="A1292" t="s">
        <v>20925</v>
      </c>
      <c r="B1292" t="s">
        <v>20926</v>
      </c>
      <c r="C1292" t="s">
        <v>19</v>
      </c>
      <c r="D1292">
        <v>42.73</v>
      </c>
    </row>
    <row r="1293" spans="1:4" ht="12.75" customHeight="1" x14ac:dyDescent="0.2">
      <c r="A1293" t="s">
        <v>20927</v>
      </c>
      <c r="B1293" t="s">
        <v>20928</v>
      </c>
      <c r="C1293" t="s">
        <v>19</v>
      </c>
      <c r="D1293">
        <v>321.32</v>
      </c>
    </row>
    <row r="1294" spans="1:4" ht="12.75" customHeight="1" x14ac:dyDescent="0.2">
      <c r="A1294" t="s">
        <v>20929</v>
      </c>
      <c r="B1294" t="s">
        <v>20930</v>
      </c>
      <c r="C1294" t="s">
        <v>19</v>
      </c>
      <c r="D1294">
        <v>58.36</v>
      </c>
    </row>
    <row r="1295" spans="1:4" ht="12.75" customHeight="1" x14ac:dyDescent="0.2">
      <c r="A1295" t="s">
        <v>20931</v>
      </c>
      <c r="B1295" t="s">
        <v>20932</v>
      </c>
      <c r="C1295" t="s">
        <v>19</v>
      </c>
      <c r="D1295">
        <v>83.33</v>
      </c>
    </row>
    <row r="1296" spans="1:4" ht="12.75" customHeight="1" x14ac:dyDescent="0.2">
      <c r="A1296" t="s">
        <v>20933</v>
      </c>
      <c r="B1296" t="s">
        <v>20934</v>
      </c>
      <c r="C1296" t="s">
        <v>17</v>
      </c>
      <c r="D1296">
        <v>920.97</v>
      </c>
    </row>
    <row r="1297" spans="1:4" ht="12.75" customHeight="1" x14ac:dyDescent="0.2">
      <c r="A1297" t="s">
        <v>20935</v>
      </c>
      <c r="B1297" t="s">
        <v>20936</v>
      </c>
      <c r="C1297" t="s">
        <v>17</v>
      </c>
      <c r="D1297">
        <v>452.88</v>
      </c>
    </row>
    <row r="1298" spans="1:4" ht="12.75" customHeight="1" x14ac:dyDescent="0.2">
      <c r="A1298" t="s">
        <v>20937</v>
      </c>
      <c r="B1298" t="s">
        <v>20938</v>
      </c>
      <c r="C1298" t="s">
        <v>17</v>
      </c>
      <c r="D1298">
        <v>1763.07</v>
      </c>
    </row>
    <row r="1299" spans="1:4" ht="12.75" customHeight="1" x14ac:dyDescent="0.2">
      <c r="A1299" t="s">
        <v>20939</v>
      </c>
      <c r="B1299" t="s">
        <v>20940</v>
      </c>
      <c r="C1299" t="s">
        <v>17</v>
      </c>
      <c r="D1299">
        <v>1816.46</v>
      </c>
    </row>
    <row r="1300" spans="1:4" ht="12.75" customHeight="1" x14ac:dyDescent="0.2">
      <c r="A1300" t="s">
        <v>20941</v>
      </c>
      <c r="B1300" t="s">
        <v>20942</v>
      </c>
      <c r="C1300" t="s">
        <v>19</v>
      </c>
      <c r="D1300">
        <v>129.62</v>
      </c>
    </row>
    <row r="1301" spans="1:4" ht="12.75" customHeight="1" x14ac:dyDescent="0.2">
      <c r="A1301" t="s">
        <v>20943</v>
      </c>
      <c r="B1301" t="s">
        <v>20944</v>
      </c>
      <c r="C1301" t="s">
        <v>19</v>
      </c>
      <c r="D1301">
        <v>173.58</v>
      </c>
    </row>
    <row r="1302" spans="1:4" ht="12.75" customHeight="1" x14ac:dyDescent="0.2">
      <c r="A1302" t="s">
        <v>20945</v>
      </c>
      <c r="B1302" t="s">
        <v>20946</v>
      </c>
      <c r="C1302" t="s">
        <v>19</v>
      </c>
      <c r="D1302">
        <v>449.74</v>
      </c>
    </row>
    <row r="1303" spans="1:4" ht="12.75" customHeight="1" x14ac:dyDescent="0.2">
      <c r="A1303" t="s">
        <v>20947</v>
      </c>
      <c r="B1303" t="s">
        <v>20948</v>
      </c>
      <c r="C1303" t="s">
        <v>17</v>
      </c>
      <c r="D1303">
        <v>843.99</v>
      </c>
    </row>
    <row r="1304" spans="1:4" ht="12.75" customHeight="1" x14ac:dyDescent="0.2">
      <c r="A1304" t="s">
        <v>20949</v>
      </c>
      <c r="B1304" t="s">
        <v>20950</v>
      </c>
      <c r="C1304" t="s">
        <v>19</v>
      </c>
      <c r="D1304">
        <v>37.58</v>
      </c>
    </row>
    <row r="1305" spans="1:4" ht="12.75" customHeight="1" x14ac:dyDescent="0.2">
      <c r="A1305" t="s">
        <v>20951</v>
      </c>
      <c r="B1305" t="s">
        <v>20952</v>
      </c>
      <c r="C1305" t="s">
        <v>19</v>
      </c>
      <c r="D1305">
        <v>84.62</v>
      </c>
    </row>
    <row r="1306" spans="1:4" ht="12.75" customHeight="1" x14ac:dyDescent="0.2">
      <c r="A1306" t="s">
        <v>20953</v>
      </c>
      <c r="B1306" t="s">
        <v>20954</v>
      </c>
      <c r="C1306" t="s">
        <v>19</v>
      </c>
      <c r="D1306">
        <v>341.18</v>
      </c>
    </row>
    <row r="1307" spans="1:4" ht="12.75" customHeight="1" x14ac:dyDescent="0.2">
      <c r="A1307" t="s">
        <v>20955</v>
      </c>
      <c r="B1307" t="s">
        <v>20956</v>
      </c>
      <c r="C1307" t="s">
        <v>19</v>
      </c>
      <c r="D1307">
        <v>573.77</v>
      </c>
    </row>
    <row r="1308" spans="1:4" ht="12.75" customHeight="1" x14ac:dyDescent="0.2">
      <c r="A1308" t="s">
        <v>20957</v>
      </c>
      <c r="B1308" t="s">
        <v>20958</v>
      </c>
      <c r="C1308" t="s">
        <v>18460</v>
      </c>
      <c r="D1308">
        <v>403.42</v>
      </c>
    </row>
    <row r="1309" spans="1:4" ht="12.75" customHeight="1" x14ac:dyDescent="0.2">
      <c r="A1309" t="s">
        <v>20959</v>
      </c>
      <c r="B1309" t="s">
        <v>20960</v>
      </c>
      <c r="C1309" t="s">
        <v>18460</v>
      </c>
      <c r="D1309">
        <v>403.42</v>
      </c>
    </row>
    <row r="1310" spans="1:4" ht="12.75" customHeight="1" x14ac:dyDescent="0.2">
      <c r="A1310" t="s">
        <v>11413</v>
      </c>
      <c r="B1310" t="s">
        <v>20961</v>
      </c>
      <c r="C1310" t="s">
        <v>19</v>
      </c>
      <c r="D1310">
        <v>30866.87</v>
      </c>
    </row>
    <row r="1311" spans="1:4" ht="12.75" customHeight="1" x14ac:dyDescent="0.2">
      <c r="A1311" t="s">
        <v>20962</v>
      </c>
      <c r="B1311" t="s">
        <v>20963</v>
      </c>
      <c r="C1311" t="s">
        <v>19</v>
      </c>
      <c r="D1311">
        <v>35200.21</v>
      </c>
    </row>
    <row r="1312" spans="1:4" ht="12.75" customHeight="1" x14ac:dyDescent="0.2">
      <c r="A1312" t="s">
        <v>20964</v>
      </c>
      <c r="B1312" t="s">
        <v>20965</v>
      </c>
      <c r="C1312" t="s">
        <v>19</v>
      </c>
      <c r="D1312">
        <v>44216.04</v>
      </c>
    </row>
    <row r="1313" spans="1:4" ht="12.75" customHeight="1" x14ac:dyDescent="0.2">
      <c r="A1313" t="s">
        <v>20966</v>
      </c>
      <c r="B1313" t="s">
        <v>20967</v>
      </c>
      <c r="C1313" t="s">
        <v>19</v>
      </c>
      <c r="D1313">
        <v>48693.58</v>
      </c>
    </row>
    <row r="1314" spans="1:4" ht="12.75" customHeight="1" x14ac:dyDescent="0.2">
      <c r="A1314" t="s">
        <v>20968</v>
      </c>
      <c r="B1314" t="s">
        <v>20969</v>
      </c>
      <c r="C1314" t="s">
        <v>19</v>
      </c>
      <c r="D1314">
        <v>24446.799999999999</v>
      </c>
    </row>
    <row r="1315" spans="1:4" ht="12.75" customHeight="1" x14ac:dyDescent="0.2">
      <c r="A1315" t="s">
        <v>20970</v>
      </c>
      <c r="B1315" t="s">
        <v>20971</v>
      </c>
      <c r="C1315" t="s">
        <v>19</v>
      </c>
      <c r="D1315">
        <v>31820.47</v>
      </c>
    </row>
    <row r="1316" spans="1:4" ht="12.75" customHeight="1" x14ac:dyDescent="0.2">
      <c r="A1316" t="s">
        <v>20972</v>
      </c>
      <c r="B1316" t="s">
        <v>20973</v>
      </c>
      <c r="C1316" t="s">
        <v>19</v>
      </c>
      <c r="D1316">
        <v>35403.160000000003</v>
      </c>
    </row>
    <row r="1317" spans="1:4" ht="12.75" customHeight="1" x14ac:dyDescent="0.2">
      <c r="A1317" t="s">
        <v>20974</v>
      </c>
      <c r="B1317" t="s">
        <v>20975</v>
      </c>
      <c r="C1317" t="s">
        <v>19</v>
      </c>
      <c r="D1317">
        <v>43208.88</v>
      </c>
    </row>
    <row r="1318" spans="1:4" ht="12.75" customHeight="1" x14ac:dyDescent="0.2">
      <c r="A1318" t="s">
        <v>11415</v>
      </c>
      <c r="B1318" t="s">
        <v>20976</v>
      </c>
      <c r="C1318" t="s">
        <v>19</v>
      </c>
      <c r="D1318">
        <v>50406.57</v>
      </c>
    </row>
    <row r="1319" spans="1:4" ht="12.75" customHeight="1" x14ac:dyDescent="0.2">
      <c r="A1319" t="s">
        <v>20977</v>
      </c>
      <c r="B1319" t="s">
        <v>20978</v>
      </c>
      <c r="C1319" t="s">
        <v>19</v>
      </c>
      <c r="D1319">
        <v>28229.77</v>
      </c>
    </row>
    <row r="1320" spans="1:4" ht="12.75" customHeight="1" x14ac:dyDescent="0.2">
      <c r="A1320" t="s">
        <v>20979</v>
      </c>
      <c r="B1320" t="s">
        <v>20980</v>
      </c>
      <c r="C1320" t="s">
        <v>19</v>
      </c>
      <c r="D1320">
        <v>33299.29</v>
      </c>
    </row>
    <row r="1321" spans="1:4" ht="12.75" customHeight="1" x14ac:dyDescent="0.2">
      <c r="A1321" t="s">
        <v>20981</v>
      </c>
      <c r="B1321" t="s">
        <v>20982</v>
      </c>
      <c r="C1321" t="s">
        <v>19</v>
      </c>
      <c r="D1321">
        <v>42285.42</v>
      </c>
    </row>
    <row r="1322" spans="1:4" ht="12.75" customHeight="1" x14ac:dyDescent="0.2">
      <c r="A1322" t="s">
        <v>20983</v>
      </c>
      <c r="B1322" t="s">
        <v>20984</v>
      </c>
      <c r="C1322" t="s">
        <v>18460</v>
      </c>
      <c r="D1322">
        <v>403.42</v>
      </c>
    </row>
    <row r="1323" spans="1:4" ht="12.75" customHeight="1" x14ac:dyDescent="0.2">
      <c r="A1323" t="s">
        <v>20985</v>
      </c>
      <c r="B1323" t="s">
        <v>20986</v>
      </c>
      <c r="C1323" t="s">
        <v>19</v>
      </c>
      <c r="D1323">
        <v>840.66</v>
      </c>
    </row>
    <row r="1324" spans="1:4" ht="12.75" customHeight="1" x14ac:dyDescent="0.2">
      <c r="A1324" t="s">
        <v>20987</v>
      </c>
      <c r="B1324" t="s">
        <v>20988</v>
      </c>
      <c r="C1324" t="s">
        <v>19</v>
      </c>
      <c r="D1324">
        <v>138.61000000000001</v>
      </c>
    </row>
    <row r="1325" spans="1:4" ht="12.75" customHeight="1" x14ac:dyDescent="0.2">
      <c r="A1325" t="s">
        <v>20989</v>
      </c>
      <c r="B1325" t="s">
        <v>20990</v>
      </c>
      <c r="C1325" t="s">
        <v>19</v>
      </c>
      <c r="D1325">
        <v>181.37</v>
      </c>
    </row>
    <row r="1326" spans="1:4" ht="12.75" customHeight="1" x14ac:dyDescent="0.2">
      <c r="A1326" t="s">
        <v>20991</v>
      </c>
      <c r="B1326" t="s">
        <v>20992</v>
      </c>
      <c r="C1326" t="s">
        <v>19</v>
      </c>
      <c r="D1326">
        <v>1641.87</v>
      </c>
    </row>
    <row r="1327" spans="1:4" ht="12.75" customHeight="1" x14ac:dyDescent="0.2">
      <c r="A1327" t="s">
        <v>20993</v>
      </c>
      <c r="B1327" t="s">
        <v>20994</v>
      </c>
      <c r="C1327" t="s">
        <v>19</v>
      </c>
      <c r="D1327">
        <v>4501.62</v>
      </c>
    </row>
    <row r="1328" spans="1:4" ht="12.75" customHeight="1" x14ac:dyDescent="0.2">
      <c r="A1328" t="s">
        <v>20995</v>
      </c>
      <c r="B1328" t="s">
        <v>20996</v>
      </c>
      <c r="C1328" t="s">
        <v>19</v>
      </c>
      <c r="D1328">
        <v>5573.99</v>
      </c>
    </row>
    <row r="1329" spans="1:4" ht="12.75" customHeight="1" x14ac:dyDescent="0.2">
      <c r="A1329" t="s">
        <v>20997</v>
      </c>
      <c r="B1329" t="s">
        <v>20998</v>
      </c>
      <c r="C1329" t="s">
        <v>19</v>
      </c>
      <c r="D1329">
        <v>3217.86</v>
      </c>
    </row>
    <row r="1330" spans="1:4" ht="12.75" customHeight="1" x14ac:dyDescent="0.2">
      <c r="A1330" t="s">
        <v>20999</v>
      </c>
      <c r="B1330" t="s">
        <v>21000</v>
      </c>
      <c r="C1330" t="s">
        <v>19</v>
      </c>
      <c r="D1330">
        <v>1767.91</v>
      </c>
    </row>
    <row r="1331" spans="1:4" ht="12.75" customHeight="1" x14ac:dyDescent="0.2">
      <c r="A1331" t="s">
        <v>11427</v>
      </c>
      <c r="B1331" t="s">
        <v>21001</v>
      </c>
      <c r="C1331" t="s">
        <v>19</v>
      </c>
      <c r="D1331">
        <v>2103.96</v>
      </c>
    </row>
    <row r="1332" spans="1:4" ht="12.75" customHeight="1" x14ac:dyDescent="0.2">
      <c r="A1332" t="s">
        <v>21002</v>
      </c>
      <c r="B1332" t="s">
        <v>21003</v>
      </c>
      <c r="C1332" t="s">
        <v>19</v>
      </c>
      <c r="D1332">
        <v>4290.2</v>
      </c>
    </row>
    <row r="1333" spans="1:4" ht="12.75" customHeight="1" x14ac:dyDescent="0.2">
      <c r="A1333" t="s">
        <v>21004</v>
      </c>
      <c r="B1333" t="s">
        <v>21005</v>
      </c>
      <c r="C1333" t="s">
        <v>19</v>
      </c>
      <c r="D1333">
        <v>644.94000000000005</v>
      </c>
    </row>
    <row r="1334" spans="1:4" ht="12.75" customHeight="1" x14ac:dyDescent="0.2">
      <c r="A1334" t="s">
        <v>21006</v>
      </c>
      <c r="B1334" t="s">
        <v>21007</v>
      </c>
      <c r="C1334" t="s">
        <v>19</v>
      </c>
      <c r="D1334">
        <v>792.87</v>
      </c>
    </row>
    <row r="1335" spans="1:4" ht="12.75" customHeight="1" x14ac:dyDescent="0.2">
      <c r="A1335" t="s">
        <v>21008</v>
      </c>
      <c r="B1335" t="s">
        <v>21009</v>
      </c>
      <c r="C1335" t="s">
        <v>19</v>
      </c>
      <c r="D1335">
        <v>915</v>
      </c>
    </row>
    <row r="1336" spans="1:4" ht="12.75" customHeight="1" x14ac:dyDescent="0.2">
      <c r="A1336" t="s">
        <v>21010</v>
      </c>
      <c r="B1336" t="s">
        <v>21011</v>
      </c>
      <c r="C1336" t="s">
        <v>19</v>
      </c>
      <c r="D1336">
        <v>1068.53</v>
      </c>
    </row>
    <row r="1337" spans="1:4" ht="12.75" customHeight="1" x14ac:dyDescent="0.2">
      <c r="A1337" t="s">
        <v>21012</v>
      </c>
      <c r="B1337" t="s">
        <v>21013</v>
      </c>
      <c r="C1337" t="s">
        <v>19</v>
      </c>
      <c r="D1337">
        <v>1298.23</v>
      </c>
    </row>
    <row r="1338" spans="1:4" ht="12.75" customHeight="1" x14ac:dyDescent="0.2">
      <c r="A1338" t="s">
        <v>21014</v>
      </c>
      <c r="B1338" t="s">
        <v>21015</v>
      </c>
      <c r="C1338" t="s">
        <v>19</v>
      </c>
      <c r="D1338">
        <v>1711.32</v>
      </c>
    </row>
    <row r="1339" spans="1:4" ht="12.75" customHeight="1" x14ac:dyDescent="0.2">
      <c r="A1339" t="s">
        <v>21016</v>
      </c>
      <c r="B1339" t="s">
        <v>21017</v>
      </c>
      <c r="C1339" t="s">
        <v>19</v>
      </c>
      <c r="D1339">
        <v>2078.5700000000002</v>
      </c>
    </row>
    <row r="1340" spans="1:4" ht="12.75" customHeight="1" x14ac:dyDescent="0.2">
      <c r="A1340" t="s">
        <v>21018</v>
      </c>
      <c r="B1340" t="s">
        <v>21019</v>
      </c>
      <c r="C1340" t="s">
        <v>19</v>
      </c>
      <c r="D1340">
        <v>2585.73</v>
      </c>
    </row>
    <row r="1341" spans="1:4" ht="12.75" customHeight="1" x14ac:dyDescent="0.2">
      <c r="A1341" t="s">
        <v>21020</v>
      </c>
      <c r="B1341" t="s">
        <v>21021</v>
      </c>
      <c r="C1341" t="s">
        <v>19</v>
      </c>
      <c r="D1341">
        <v>2995.14</v>
      </c>
    </row>
    <row r="1342" spans="1:4" ht="12.75" customHeight="1" x14ac:dyDescent="0.2">
      <c r="A1342" t="s">
        <v>21022</v>
      </c>
      <c r="B1342" t="s">
        <v>21023</v>
      </c>
      <c r="C1342" t="s">
        <v>19</v>
      </c>
      <c r="D1342">
        <v>3542.25</v>
      </c>
    </row>
    <row r="1343" spans="1:4" ht="12.75" customHeight="1" x14ac:dyDescent="0.2">
      <c r="A1343" t="s">
        <v>21024</v>
      </c>
      <c r="B1343" t="s">
        <v>21025</v>
      </c>
      <c r="C1343" t="s">
        <v>19</v>
      </c>
      <c r="D1343">
        <v>746.21</v>
      </c>
    </row>
    <row r="1344" spans="1:4" ht="12.75" customHeight="1" x14ac:dyDescent="0.2">
      <c r="A1344" t="s">
        <v>21026</v>
      </c>
      <c r="B1344" t="s">
        <v>21027</v>
      </c>
      <c r="C1344" t="s">
        <v>19</v>
      </c>
      <c r="D1344">
        <v>862.02</v>
      </c>
    </row>
    <row r="1345" spans="1:4" ht="12.75" customHeight="1" x14ac:dyDescent="0.2">
      <c r="A1345" t="s">
        <v>21028</v>
      </c>
      <c r="B1345" t="s">
        <v>21029</v>
      </c>
      <c r="C1345" t="s">
        <v>19</v>
      </c>
      <c r="D1345">
        <v>1020.04</v>
      </c>
    </row>
    <row r="1346" spans="1:4" ht="12.75" customHeight="1" x14ac:dyDescent="0.2">
      <c r="A1346" t="s">
        <v>21030</v>
      </c>
      <c r="B1346" t="s">
        <v>21031</v>
      </c>
      <c r="C1346" t="s">
        <v>19</v>
      </c>
      <c r="D1346">
        <v>1215.27</v>
      </c>
    </row>
    <row r="1347" spans="1:4" ht="12.75" customHeight="1" x14ac:dyDescent="0.2">
      <c r="A1347" t="s">
        <v>21032</v>
      </c>
      <c r="B1347" t="s">
        <v>21033</v>
      </c>
      <c r="C1347" t="s">
        <v>19</v>
      </c>
      <c r="D1347">
        <v>1505.7</v>
      </c>
    </row>
    <row r="1348" spans="1:4" ht="12.75" customHeight="1" x14ac:dyDescent="0.2">
      <c r="A1348" t="s">
        <v>21034</v>
      </c>
      <c r="B1348" t="s">
        <v>21035</v>
      </c>
      <c r="C1348" t="s">
        <v>19</v>
      </c>
      <c r="D1348">
        <v>2015.1</v>
      </c>
    </row>
    <row r="1349" spans="1:4" ht="12.75" customHeight="1" x14ac:dyDescent="0.2">
      <c r="A1349" t="s">
        <v>21036</v>
      </c>
      <c r="B1349" t="s">
        <v>21037</v>
      </c>
      <c r="C1349" t="s">
        <v>19</v>
      </c>
      <c r="D1349">
        <v>2496.46</v>
      </c>
    </row>
    <row r="1350" spans="1:4" ht="12.75" customHeight="1" x14ac:dyDescent="0.2">
      <c r="A1350" t="s">
        <v>21038</v>
      </c>
      <c r="B1350" t="s">
        <v>21039</v>
      </c>
      <c r="C1350" t="s">
        <v>19</v>
      </c>
      <c r="D1350">
        <v>3092.79</v>
      </c>
    </row>
    <row r="1351" spans="1:4" ht="12.75" customHeight="1" x14ac:dyDescent="0.2">
      <c r="A1351" t="s">
        <v>11429</v>
      </c>
      <c r="B1351" t="s">
        <v>21040</v>
      </c>
      <c r="C1351" t="s">
        <v>19</v>
      </c>
      <c r="D1351">
        <v>3622.76</v>
      </c>
    </row>
    <row r="1352" spans="1:4" ht="12.75" customHeight="1" x14ac:dyDescent="0.2">
      <c r="A1352" t="s">
        <v>21041</v>
      </c>
      <c r="B1352" t="s">
        <v>21042</v>
      </c>
      <c r="C1352" t="s">
        <v>19</v>
      </c>
      <c r="D1352">
        <v>4326.24</v>
      </c>
    </row>
    <row r="1353" spans="1:4" ht="12.75" customHeight="1" x14ac:dyDescent="0.2">
      <c r="A1353" t="s">
        <v>21043</v>
      </c>
      <c r="B1353" t="s">
        <v>21044</v>
      </c>
      <c r="C1353" t="s">
        <v>19</v>
      </c>
      <c r="D1353">
        <v>424.82</v>
      </c>
    </row>
    <row r="1354" spans="1:4" ht="12.75" customHeight="1" x14ac:dyDescent="0.2">
      <c r="A1354" t="s">
        <v>21045</v>
      </c>
      <c r="B1354" t="s">
        <v>21046</v>
      </c>
      <c r="C1354" t="s">
        <v>19</v>
      </c>
      <c r="D1354">
        <v>233.09</v>
      </c>
    </row>
    <row r="1355" spans="1:4" ht="12.75" customHeight="1" x14ac:dyDescent="0.2">
      <c r="A1355" t="s">
        <v>21047</v>
      </c>
      <c r="B1355" t="s">
        <v>21048</v>
      </c>
      <c r="C1355" t="s">
        <v>19</v>
      </c>
      <c r="D1355">
        <v>438.54</v>
      </c>
    </row>
    <row r="1356" spans="1:4" ht="12.75" customHeight="1" x14ac:dyDescent="0.2">
      <c r="A1356" t="s">
        <v>21049</v>
      </c>
      <c r="B1356" t="s">
        <v>21050</v>
      </c>
      <c r="C1356" t="s">
        <v>19</v>
      </c>
      <c r="D1356">
        <v>565.45000000000005</v>
      </c>
    </row>
    <row r="1357" spans="1:4" ht="12.75" customHeight="1" x14ac:dyDescent="0.2">
      <c r="A1357" t="s">
        <v>21051</v>
      </c>
      <c r="B1357" t="s">
        <v>21052</v>
      </c>
      <c r="C1357" t="s">
        <v>19</v>
      </c>
      <c r="D1357">
        <v>73.05</v>
      </c>
    </row>
    <row r="1358" spans="1:4" ht="12.75" customHeight="1" x14ac:dyDescent="0.2">
      <c r="A1358" t="s">
        <v>21053</v>
      </c>
      <c r="B1358" t="s">
        <v>21054</v>
      </c>
      <c r="C1358" t="s">
        <v>19</v>
      </c>
      <c r="D1358">
        <v>92.22</v>
      </c>
    </row>
    <row r="1359" spans="1:4" ht="12.75" customHeight="1" x14ac:dyDescent="0.2">
      <c r="A1359" t="s">
        <v>21055</v>
      </c>
      <c r="B1359" t="s">
        <v>21056</v>
      </c>
      <c r="C1359" t="s">
        <v>19</v>
      </c>
      <c r="D1359">
        <v>95.12</v>
      </c>
    </row>
    <row r="1360" spans="1:4" ht="12.75" customHeight="1" x14ac:dyDescent="0.2">
      <c r="A1360" t="s">
        <v>21057</v>
      </c>
      <c r="B1360" t="s">
        <v>21058</v>
      </c>
      <c r="C1360" t="s">
        <v>19</v>
      </c>
      <c r="D1360">
        <v>109.59</v>
      </c>
    </row>
    <row r="1361" spans="1:4" ht="12.75" customHeight="1" x14ac:dyDescent="0.2">
      <c r="A1361" t="s">
        <v>21059</v>
      </c>
      <c r="B1361" t="s">
        <v>21060</v>
      </c>
      <c r="C1361" t="s">
        <v>19</v>
      </c>
      <c r="D1361">
        <v>316.32</v>
      </c>
    </row>
    <row r="1362" spans="1:4" ht="12.75" customHeight="1" x14ac:dyDescent="0.2">
      <c r="A1362" t="s">
        <v>21061</v>
      </c>
      <c r="B1362" t="s">
        <v>21062</v>
      </c>
      <c r="C1362" t="s">
        <v>19</v>
      </c>
      <c r="D1362">
        <v>179.28</v>
      </c>
    </row>
    <row r="1363" spans="1:4" ht="12.75" customHeight="1" x14ac:dyDescent="0.2">
      <c r="A1363" t="s">
        <v>21063</v>
      </c>
      <c r="B1363" t="s">
        <v>21064</v>
      </c>
      <c r="C1363" t="s">
        <v>19</v>
      </c>
      <c r="D1363">
        <v>1241.44</v>
      </c>
    </row>
    <row r="1364" spans="1:4" ht="12.75" customHeight="1" x14ac:dyDescent="0.2">
      <c r="A1364" t="s">
        <v>21065</v>
      </c>
      <c r="B1364" t="s">
        <v>21066</v>
      </c>
      <c r="C1364" t="s">
        <v>19</v>
      </c>
      <c r="D1364">
        <v>1656.97</v>
      </c>
    </row>
    <row r="1365" spans="1:4" ht="12.75" customHeight="1" x14ac:dyDescent="0.2">
      <c r="A1365" t="s">
        <v>21067</v>
      </c>
      <c r="B1365" t="s">
        <v>21068</v>
      </c>
      <c r="C1365" t="s">
        <v>18460</v>
      </c>
      <c r="D1365">
        <v>403.42</v>
      </c>
    </row>
    <row r="1366" spans="1:4" ht="12.75" customHeight="1" x14ac:dyDescent="0.2">
      <c r="A1366" t="s">
        <v>21069</v>
      </c>
      <c r="B1366" t="s">
        <v>21070</v>
      </c>
      <c r="C1366" t="s">
        <v>19</v>
      </c>
      <c r="D1366">
        <v>447.26</v>
      </c>
    </row>
    <row r="1367" spans="1:4" ht="12.75" customHeight="1" x14ac:dyDescent="0.2">
      <c r="A1367" t="s">
        <v>21071</v>
      </c>
      <c r="B1367" t="s">
        <v>21072</v>
      </c>
      <c r="C1367" t="s">
        <v>19</v>
      </c>
      <c r="D1367">
        <v>100.37</v>
      </c>
    </row>
    <row r="1368" spans="1:4" ht="12.75" customHeight="1" x14ac:dyDescent="0.2">
      <c r="A1368" t="s">
        <v>21073</v>
      </c>
      <c r="B1368" t="s">
        <v>21074</v>
      </c>
      <c r="C1368" t="s">
        <v>19</v>
      </c>
      <c r="D1368">
        <v>226.27</v>
      </c>
    </row>
    <row r="1369" spans="1:4" ht="12.75" customHeight="1" x14ac:dyDescent="0.2">
      <c r="A1369" t="s">
        <v>21075</v>
      </c>
      <c r="B1369" t="s">
        <v>21076</v>
      </c>
      <c r="C1369" t="s">
        <v>19</v>
      </c>
      <c r="D1369">
        <v>1728.25</v>
      </c>
    </row>
    <row r="1370" spans="1:4" ht="12.75" customHeight="1" x14ac:dyDescent="0.2">
      <c r="A1370" t="s">
        <v>21077</v>
      </c>
      <c r="B1370" t="s">
        <v>21078</v>
      </c>
      <c r="C1370" t="s">
        <v>26</v>
      </c>
      <c r="D1370">
        <v>13.19</v>
      </c>
    </row>
    <row r="1371" spans="1:4" ht="12.75" customHeight="1" x14ac:dyDescent="0.2">
      <c r="A1371" t="s">
        <v>21079</v>
      </c>
      <c r="B1371" t="s">
        <v>21080</v>
      </c>
      <c r="C1371" t="s">
        <v>26</v>
      </c>
      <c r="D1371">
        <v>22.6</v>
      </c>
    </row>
    <row r="1372" spans="1:4" ht="12.75" customHeight="1" x14ac:dyDescent="0.2">
      <c r="A1372" t="s">
        <v>21081</v>
      </c>
      <c r="B1372" t="s">
        <v>21082</v>
      </c>
      <c r="C1372" t="s">
        <v>26</v>
      </c>
      <c r="D1372">
        <v>33.79</v>
      </c>
    </row>
    <row r="1373" spans="1:4" ht="12.75" customHeight="1" x14ac:dyDescent="0.2">
      <c r="A1373" t="s">
        <v>21083</v>
      </c>
      <c r="B1373" t="s">
        <v>21084</v>
      </c>
      <c r="C1373" t="s">
        <v>26</v>
      </c>
      <c r="D1373">
        <v>49.28</v>
      </c>
    </row>
    <row r="1374" spans="1:4" ht="12.75" customHeight="1" x14ac:dyDescent="0.2">
      <c r="A1374" t="s">
        <v>21085</v>
      </c>
      <c r="B1374" t="s">
        <v>21086</v>
      </c>
      <c r="C1374" t="s">
        <v>26</v>
      </c>
      <c r="D1374">
        <v>64.349999999999994</v>
      </c>
    </row>
    <row r="1375" spans="1:4" ht="12.75" customHeight="1" x14ac:dyDescent="0.2">
      <c r="A1375" t="s">
        <v>21087</v>
      </c>
      <c r="B1375" t="s">
        <v>21088</v>
      </c>
      <c r="C1375" t="s">
        <v>26</v>
      </c>
      <c r="D1375">
        <v>94.52</v>
      </c>
    </row>
    <row r="1376" spans="1:4" ht="12.75" customHeight="1" x14ac:dyDescent="0.2">
      <c r="A1376" t="s">
        <v>21089</v>
      </c>
      <c r="B1376" t="s">
        <v>21090</v>
      </c>
      <c r="C1376" t="s">
        <v>26</v>
      </c>
      <c r="D1376">
        <v>113.17</v>
      </c>
    </row>
    <row r="1377" spans="1:4" ht="12.75" customHeight="1" x14ac:dyDescent="0.2">
      <c r="A1377" t="s">
        <v>21091</v>
      </c>
      <c r="B1377" t="s">
        <v>21092</v>
      </c>
      <c r="C1377" t="s">
        <v>26</v>
      </c>
      <c r="D1377">
        <v>135.31</v>
      </c>
    </row>
    <row r="1378" spans="1:4" ht="12.75" customHeight="1" x14ac:dyDescent="0.2">
      <c r="A1378" t="s">
        <v>21093</v>
      </c>
      <c r="B1378" t="s">
        <v>21094</v>
      </c>
      <c r="C1378" t="s">
        <v>26</v>
      </c>
      <c r="D1378">
        <v>170.17</v>
      </c>
    </row>
    <row r="1379" spans="1:4" ht="12.75" customHeight="1" x14ac:dyDescent="0.2">
      <c r="A1379" t="s">
        <v>21095</v>
      </c>
      <c r="B1379" t="s">
        <v>21096</v>
      </c>
      <c r="C1379" t="s">
        <v>26</v>
      </c>
      <c r="D1379">
        <v>210.96</v>
      </c>
    </row>
    <row r="1380" spans="1:4" ht="12.75" customHeight="1" x14ac:dyDescent="0.2">
      <c r="A1380" t="s">
        <v>21097</v>
      </c>
      <c r="B1380" t="s">
        <v>21098</v>
      </c>
      <c r="C1380" t="s">
        <v>26</v>
      </c>
      <c r="D1380">
        <v>249.58</v>
      </c>
    </row>
    <row r="1381" spans="1:4" ht="12.75" customHeight="1" x14ac:dyDescent="0.2">
      <c r="A1381" t="s">
        <v>21099</v>
      </c>
      <c r="B1381" t="s">
        <v>21100</v>
      </c>
      <c r="C1381" t="s">
        <v>26</v>
      </c>
      <c r="D1381">
        <v>8.81</v>
      </c>
    </row>
    <row r="1382" spans="1:4" ht="12.75" customHeight="1" x14ac:dyDescent="0.2">
      <c r="A1382" t="s">
        <v>21101</v>
      </c>
      <c r="B1382" t="s">
        <v>21102</v>
      </c>
      <c r="C1382" t="s">
        <v>26</v>
      </c>
      <c r="D1382">
        <v>6.61</v>
      </c>
    </row>
    <row r="1383" spans="1:4" ht="12.75" customHeight="1" x14ac:dyDescent="0.2">
      <c r="A1383" t="s">
        <v>21103</v>
      </c>
      <c r="B1383" t="s">
        <v>21104</v>
      </c>
      <c r="C1383" t="s">
        <v>26</v>
      </c>
      <c r="D1383">
        <v>8.5</v>
      </c>
    </row>
    <row r="1384" spans="1:4" ht="12.75" customHeight="1" x14ac:dyDescent="0.2">
      <c r="A1384" t="s">
        <v>21105</v>
      </c>
      <c r="B1384" t="s">
        <v>21106</v>
      </c>
      <c r="C1384" t="s">
        <v>26</v>
      </c>
      <c r="D1384">
        <v>14.93</v>
      </c>
    </row>
    <row r="1385" spans="1:4" ht="12.75" customHeight="1" x14ac:dyDescent="0.2">
      <c r="A1385" t="s">
        <v>21107</v>
      </c>
      <c r="B1385" t="s">
        <v>21108</v>
      </c>
      <c r="C1385" t="s">
        <v>26</v>
      </c>
      <c r="D1385">
        <v>24.9</v>
      </c>
    </row>
    <row r="1386" spans="1:4" ht="12.75" customHeight="1" x14ac:dyDescent="0.2">
      <c r="A1386" t="s">
        <v>21109</v>
      </c>
      <c r="B1386" t="s">
        <v>21110</v>
      </c>
      <c r="C1386" t="s">
        <v>26</v>
      </c>
      <c r="D1386">
        <v>39.9</v>
      </c>
    </row>
    <row r="1387" spans="1:4" ht="12.75" customHeight="1" x14ac:dyDescent="0.2">
      <c r="A1387" t="s">
        <v>21111</v>
      </c>
      <c r="B1387" t="s">
        <v>21112</v>
      </c>
      <c r="C1387" t="s">
        <v>26</v>
      </c>
      <c r="D1387">
        <v>56</v>
      </c>
    </row>
    <row r="1388" spans="1:4" ht="12.75" customHeight="1" x14ac:dyDescent="0.2">
      <c r="A1388" t="s">
        <v>21113</v>
      </c>
      <c r="B1388" t="s">
        <v>21114</v>
      </c>
      <c r="C1388" t="s">
        <v>26</v>
      </c>
      <c r="D1388">
        <v>68.83</v>
      </c>
    </row>
    <row r="1389" spans="1:4" ht="12.75" customHeight="1" x14ac:dyDescent="0.2">
      <c r="A1389" t="s">
        <v>21115</v>
      </c>
      <c r="B1389" t="s">
        <v>21116</v>
      </c>
      <c r="C1389" t="s">
        <v>26</v>
      </c>
      <c r="D1389">
        <v>91.62</v>
      </c>
    </row>
    <row r="1390" spans="1:4" ht="12.75" customHeight="1" x14ac:dyDescent="0.2">
      <c r="A1390" t="s">
        <v>21117</v>
      </c>
      <c r="B1390" t="s">
        <v>21118</v>
      </c>
      <c r="C1390" t="s">
        <v>26</v>
      </c>
      <c r="D1390">
        <v>121.73</v>
      </c>
    </row>
    <row r="1391" spans="1:4" ht="12.75" customHeight="1" x14ac:dyDescent="0.2">
      <c r="A1391" t="s">
        <v>21119</v>
      </c>
      <c r="B1391" t="s">
        <v>21120</v>
      </c>
      <c r="C1391" t="s">
        <v>26</v>
      </c>
      <c r="D1391">
        <v>147.22999999999999</v>
      </c>
    </row>
    <row r="1392" spans="1:4" ht="12.75" customHeight="1" x14ac:dyDescent="0.2">
      <c r="A1392" t="s">
        <v>21121</v>
      </c>
      <c r="B1392" t="s">
        <v>21122</v>
      </c>
      <c r="C1392" t="s">
        <v>26</v>
      </c>
      <c r="D1392">
        <v>173.65</v>
      </c>
    </row>
    <row r="1393" spans="1:4" ht="12.75" customHeight="1" x14ac:dyDescent="0.2">
      <c r="A1393" t="s">
        <v>21123</v>
      </c>
      <c r="B1393" t="s">
        <v>21124</v>
      </c>
      <c r="C1393" t="s">
        <v>26</v>
      </c>
      <c r="D1393">
        <v>210.68</v>
      </c>
    </row>
    <row r="1394" spans="1:4" ht="12.75" customHeight="1" x14ac:dyDescent="0.2">
      <c r="A1394" t="s">
        <v>21125</v>
      </c>
      <c r="B1394" t="s">
        <v>21126</v>
      </c>
      <c r="C1394" t="s">
        <v>26</v>
      </c>
      <c r="D1394">
        <v>256.27999999999997</v>
      </c>
    </row>
    <row r="1395" spans="1:4" ht="12.75" customHeight="1" x14ac:dyDescent="0.2">
      <c r="A1395" t="s">
        <v>21127</v>
      </c>
      <c r="B1395" t="s">
        <v>21128</v>
      </c>
      <c r="C1395" t="s">
        <v>26</v>
      </c>
      <c r="D1395">
        <v>384.35</v>
      </c>
    </row>
    <row r="1396" spans="1:4" ht="12.75" customHeight="1" x14ac:dyDescent="0.2">
      <c r="A1396" t="s">
        <v>21129</v>
      </c>
      <c r="B1396" t="s">
        <v>21130</v>
      </c>
      <c r="C1396" t="s">
        <v>26</v>
      </c>
      <c r="D1396">
        <v>25.29</v>
      </c>
    </row>
    <row r="1397" spans="1:4" ht="12.75" customHeight="1" x14ac:dyDescent="0.2">
      <c r="A1397" t="s">
        <v>21131</v>
      </c>
      <c r="B1397" t="s">
        <v>21132</v>
      </c>
      <c r="C1397" t="s">
        <v>26</v>
      </c>
      <c r="D1397">
        <v>31.17</v>
      </c>
    </row>
    <row r="1398" spans="1:4" ht="12.75" customHeight="1" x14ac:dyDescent="0.2">
      <c r="A1398" t="s">
        <v>21133</v>
      </c>
      <c r="B1398" t="s">
        <v>21134</v>
      </c>
      <c r="C1398" t="s">
        <v>26</v>
      </c>
      <c r="D1398">
        <v>37.65</v>
      </c>
    </row>
    <row r="1399" spans="1:4" ht="12.75" customHeight="1" x14ac:dyDescent="0.2">
      <c r="A1399" t="s">
        <v>21135</v>
      </c>
      <c r="B1399" t="s">
        <v>21136</v>
      </c>
      <c r="C1399" t="s">
        <v>26</v>
      </c>
      <c r="D1399">
        <v>44.06</v>
      </c>
    </row>
    <row r="1400" spans="1:4" ht="12.75" customHeight="1" x14ac:dyDescent="0.2">
      <c r="A1400" t="s">
        <v>21137</v>
      </c>
      <c r="B1400" t="s">
        <v>21138</v>
      </c>
      <c r="C1400" t="s">
        <v>26</v>
      </c>
      <c r="D1400">
        <v>50.71</v>
      </c>
    </row>
    <row r="1401" spans="1:4" ht="12.75" customHeight="1" x14ac:dyDescent="0.2">
      <c r="A1401" t="s">
        <v>21139</v>
      </c>
      <c r="B1401" t="s">
        <v>21140</v>
      </c>
      <c r="C1401" t="s">
        <v>26</v>
      </c>
      <c r="D1401">
        <v>66.33</v>
      </c>
    </row>
    <row r="1402" spans="1:4" ht="12.75" customHeight="1" x14ac:dyDescent="0.2">
      <c r="A1402" t="s">
        <v>21141</v>
      </c>
      <c r="B1402" t="s">
        <v>21142</v>
      </c>
      <c r="C1402" t="s">
        <v>26</v>
      </c>
      <c r="D1402">
        <v>75.95</v>
      </c>
    </row>
    <row r="1403" spans="1:4" ht="12.75" customHeight="1" x14ac:dyDescent="0.2">
      <c r="A1403" t="s">
        <v>21143</v>
      </c>
      <c r="B1403" t="s">
        <v>21144</v>
      </c>
      <c r="C1403" t="s">
        <v>26</v>
      </c>
      <c r="D1403">
        <v>97.48</v>
      </c>
    </row>
    <row r="1404" spans="1:4" ht="12.75" customHeight="1" x14ac:dyDescent="0.2">
      <c r="A1404" t="s">
        <v>21145</v>
      </c>
      <c r="B1404" t="s">
        <v>21146</v>
      </c>
      <c r="C1404" t="s">
        <v>26</v>
      </c>
      <c r="D1404">
        <v>23.68</v>
      </c>
    </row>
    <row r="1405" spans="1:4" ht="12.75" customHeight="1" x14ac:dyDescent="0.2">
      <c r="A1405" t="s">
        <v>21147</v>
      </c>
      <c r="B1405" t="s">
        <v>21148</v>
      </c>
      <c r="C1405" t="s">
        <v>26</v>
      </c>
      <c r="D1405">
        <v>29.16</v>
      </c>
    </row>
    <row r="1406" spans="1:4" ht="12.75" customHeight="1" x14ac:dyDescent="0.2">
      <c r="A1406" t="s">
        <v>21149</v>
      </c>
      <c r="B1406" t="s">
        <v>20268</v>
      </c>
      <c r="C1406" t="s">
        <v>26</v>
      </c>
      <c r="D1406">
        <v>16.54</v>
      </c>
    </row>
    <row r="1407" spans="1:4" ht="12.75" customHeight="1" x14ac:dyDescent="0.2">
      <c r="A1407" t="s">
        <v>21150</v>
      </c>
      <c r="B1407" t="s">
        <v>21151</v>
      </c>
      <c r="C1407" t="s">
        <v>18460</v>
      </c>
      <c r="D1407">
        <v>403.42</v>
      </c>
    </row>
    <row r="1408" spans="1:4" ht="12.75" customHeight="1" x14ac:dyDescent="0.2">
      <c r="A1408" t="s">
        <v>21152</v>
      </c>
      <c r="B1408" t="s">
        <v>21153</v>
      </c>
      <c r="C1408" t="s">
        <v>17</v>
      </c>
      <c r="D1408">
        <v>1118.77</v>
      </c>
    </row>
    <row r="1409" spans="1:4" ht="12.75" customHeight="1" x14ac:dyDescent="0.2">
      <c r="A1409" t="s">
        <v>21154</v>
      </c>
      <c r="B1409" t="s">
        <v>21155</v>
      </c>
      <c r="C1409" t="s">
        <v>19</v>
      </c>
      <c r="D1409">
        <v>217.92</v>
      </c>
    </row>
    <row r="1410" spans="1:4" ht="12.75" customHeight="1" x14ac:dyDescent="0.2">
      <c r="A1410" t="s">
        <v>21156</v>
      </c>
      <c r="B1410" t="s">
        <v>21157</v>
      </c>
      <c r="C1410" t="s">
        <v>19</v>
      </c>
      <c r="D1410">
        <v>432.12</v>
      </c>
    </row>
    <row r="1411" spans="1:4" ht="12.75" customHeight="1" x14ac:dyDescent="0.2">
      <c r="A1411" t="s">
        <v>21158</v>
      </c>
      <c r="B1411" t="s">
        <v>21159</v>
      </c>
      <c r="C1411" t="s">
        <v>19</v>
      </c>
      <c r="D1411">
        <v>567.77</v>
      </c>
    </row>
    <row r="1412" spans="1:4" ht="12.75" customHeight="1" x14ac:dyDescent="0.2">
      <c r="A1412" t="s">
        <v>21160</v>
      </c>
      <c r="B1412" t="s">
        <v>21161</v>
      </c>
      <c r="C1412" t="s">
        <v>19</v>
      </c>
      <c r="D1412">
        <v>911.11</v>
      </c>
    </row>
    <row r="1413" spans="1:4" ht="12.75" customHeight="1" x14ac:dyDescent="0.2">
      <c r="A1413" t="s">
        <v>21162</v>
      </c>
      <c r="B1413" t="s">
        <v>21163</v>
      </c>
      <c r="C1413" t="s">
        <v>19</v>
      </c>
      <c r="D1413">
        <v>95.12</v>
      </c>
    </row>
    <row r="1414" spans="1:4" ht="12.75" customHeight="1" x14ac:dyDescent="0.2">
      <c r="A1414" t="s">
        <v>11443</v>
      </c>
      <c r="B1414" t="s">
        <v>21164</v>
      </c>
      <c r="C1414" t="s">
        <v>19</v>
      </c>
      <c r="D1414">
        <v>109.59</v>
      </c>
    </row>
    <row r="1415" spans="1:4" ht="12.75" customHeight="1" x14ac:dyDescent="0.2">
      <c r="A1415" t="s">
        <v>21165</v>
      </c>
      <c r="B1415" t="s">
        <v>21166</v>
      </c>
      <c r="C1415" t="s">
        <v>19</v>
      </c>
      <c r="D1415">
        <v>208.44</v>
      </c>
    </row>
    <row r="1416" spans="1:4" ht="12.75" customHeight="1" x14ac:dyDescent="0.2">
      <c r="A1416" t="s">
        <v>21167</v>
      </c>
      <c r="B1416" t="s">
        <v>21168</v>
      </c>
      <c r="C1416" t="s">
        <v>19</v>
      </c>
      <c r="D1416">
        <v>1680.16</v>
      </c>
    </row>
    <row r="1417" spans="1:4" ht="12.75" customHeight="1" x14ac:dyDescent="0.2">
      <c r="A1417" t="s">
        <v>21169</v>
      </c>
      <c r="B1417" t="s">
        <v>21170</v>
      </c>
      <c r="C1417" t="s">
        <v>19</v>
      </c>
      <c r="D1417">
        <v>2762.79</v>
      </c>
    </row>
    <row r="1418" spans="1:4" ht="12.75" customHeight="1" x14ac:dyDescent="0.2">
      <c r="A1418" t="s">
        <v>21171</v>
      </c>
      <c r="B1418" t="s">
        <v>21172</v>
      </c>
      <c r="C1418" t="s">
        <v>19</v>
      </c>
      <c r="D1418">
        <v>5029.24</v>
      </c>
    </row>
    <row r="1419" spans="1:4" ht="12.75" customHeight="1" x14ac:dyDescent="0.2">
      <c r="A1419" t="s">
        <v>21173</v>
      </c>
      <c r="B1419" t="s">
        <v>21174</v>
      </c>
      <c r="C1419" t="s">
        <v>19</v>
      </c>
      <c r="D1419">
        <v>316.32</v>
      </c>
    </row>
    <row r="1420" spans="1:4" ht="12.75" customHeight="1" x14ac:dyDescent="0.2">
      <c r="A1420" t="s">
        <v>21175</v>
      </c>
      <c r="B1420" t="s">
        <v>21176</v>
      </c>
      <c r="C1420" t="s">
        <v>19</v>
      </c>
      <c r="D1420">
        <v>1641.87</v>
      </c>
    </row>
    <row r="1421" spans="1:4" ht="12.75" customHeight="1" x14ac:dyDescent="0.2">
      <c r="A1421" t="s">
        <v>21177</v>
      </c>
      <c r="B1421" t="s">
        <v>21178</v>
      </c>
      <c r="C1421" t="s">
        <v>19</v>
      </c>
      <c r="D1421">
        <v>277.37</v>
      </c>
    </row>
    <row r="1422" spans="1:4" ht="12.75" customHeight="1" x14ac:dyDescent="0.2">
      <c r="A1422" t="s">
        <v>21179</v>
      </c>
      <c r="B1422" t="s">
        <v>21180</v>
      </c>
      <c r="C1422" t="s">
        <v>19</v>
      </c>
      <c r="D1422">
        <v>319.67</v>
      </c>
    </row>
    <row r="1423" spans="1:4" ht="12.75" customHeight="1" x14ac:dyDescent="0.2">
      <c r="A1423" t="s">
        <v>21181</v>
      </c>
      <c r="B1423" t="s">
        <v>21182</v>
      </c>
      <c r="C1423" t="s">
        <v>19</v>
      </c>
      <c r="D1423">
        <v>319.83</v>
      </c>
    </row>
    <row r="1424" spans="1:4" ht="12.75" customHeight="1" x14ac:dyDescent="0.2">
      <c r="A1424" t="s">
        <v>21183</v>
      </c>
      <c r="B1424" t="s">
        <v>21184</v>
      </c>
      <c r="C1424" t="s">
        <v>19</v>
      </c>
      <c r="D1424">
        <v>333.52</v>
      </c>
    </row>
    <row r="1425" spans="1:5" ht="12.75" customHeight="1" x14ac:dyDescent="0.2">
      <c r="A1425" t="s">
        <v>11447</v>
      </c>
      <c r="B1425" t="s">
        <v>21185</v>
      </c>
      <c r="C1425" t="s">
        <v>26</v>
      </c>
      <c r="D1425">
        <v>16.100000000000001</v>
      </c>
    </row>
    <row r="1426" spans="1:5" ht="12.75" customHeight="1" x14ac:dyDescent="0.2">
      <c r="A1426" t="s">
        <v>21186</v>
      </c>
      <c r="B1426" t="s">
        <v>21187</v>
      </c>
      <c r="C1426" t="s">
        <v>26</v>
      </c>
      <c r="D1426">
        <v>13.63</v>
      </c>
    </row>
    <row r="1427" spans="1:5" ht="12.75" customHeight="1" x14ac:dyDescent="0.2">
      <c r="A1427" t="s">
        <v>21188</v>
      </c>
      <c r="B1427" t="s">
        <v>21189</v>
      </c>
      <c r="C1427" t="s">
        <v>26</v>
      </c>
      <c r="D1427">
        <v>21.11</v>
      </c>
    </row>
    <row r="1428" spans="1:5" ht="12.75" customHeight="1" x14ac:dyDescent="0.2">
      <c r="A1428" t="s">
        <v>21190</v>
      </c>
      <c r="B1428" t="s">
        <v>21191</v>
      </c>
      <c r="C1428" t="s">
        <v>26</v>
      </c>
      <c r="D1428">
        <v>26.63</v>
      </c>
    </row>
    <row r="1429" spans="1:5" ht="12.75" customHeight="1" x14ac:dyDescent="0.2">
      <c r="A1429" t="s">
        <v>21192</v>
      </c>
      <c r="B1429" t="s">
        <v>21193</v>
      </c>
      <c r="C1429" t="s">
        <v>26</v>
      </c>
      <c r="D1429">
        <v>42.13</v>
      </c>
    </row>
    <row r="1430" spans="1:5" ht="12.75" customHeight="1" x14ac:dyDescent="0.2">
      <c r="A1430" t="s">
        <v>21194</v>
      </c>
      <c r="B1430" t="s">
        <v>21195</v>
      </c>
      <c r="C1430" t="s">
        <v>26</v>
      </c>
      <c r="D1430">
        <v>124.86</v>
      </c>
    </row>
    <row r="1431" spans="1:5" ht="12.75" customHeight="1" x14ac:dyDescent="0.2">
      <c r="A1431" t="s">
        <v>21196</v>
      </c>
      <c r="B1431" t="s">
        <v>21197</v>
      </c>
      <c r="C1431" t="s">
        <v>26</v>
      </c>
      <c r="D1431">
        <v>231.58</v>
      </c>
    </row>
    <row r="1432" spans="1:5" ht="12.75" customHeight="1" x14ac:dyDescent="0.2">
      <c r="A1432" t="s">
        <v>21198</v>
      </c>
      <c r="B1432" t="s">
        <v>21199</v>
      </c>
      <c r="C1432" t="s">
        <v>26</v>
      </c>
      <c r="D1432">
        <v>324.23</v>
      </c>
    </row>
    <row r="1433" spans="1:5" ht="12.75" customHeight="1" x14ac:dyDescent="0.2">
      <c r="A1433" t="s">
        <v>21200</v>
      </c>
      <c r="B1433" t="s">
        <v>21201</v>
      </c>
      <c r="C1433" t="s">
        <v>26</v>
      </c>
      <c r="D1433">
        <v>198.6</v>
      </c>
    </row>
    <row r="1434" spans="1:5" s="62" customFormat="1" ht="12.75" customHeight="1" x14ac:dyDescent="0.2">
      <c r="A1434" s="62" t="s">
        <v>11449</v>
      </c>
      <c r="B1434" s="62" t="s">
        <v>21202</v>
      </c>
      <c r="C1434" s="62" t="s">
        <v>17</v>
      </c>
      <c r="D1434" s="66">
        <v>306.36</v>
      </c>
      <c r="E1434" s="67">
        <v>45931</v>
      </c>
    </row>
    <row r="1435" spans="1:5" ht="12.75" customHeight="1" x14ac:dyDescent="0.2">
      <c r="A1435" t="s">
        <v>21203</v>
      </c>
      <c r="B1435" t="s">
        <v>21204</v>
      </c>
      <c r="C1435" t="s">
        <v>26</v>
      </c>
      <c r="D1435">
        <v>31.17</v>
      </c>
    </row>
    <row r="1436" spans="1:5" ht="12.75" customHeight="1" x14ac:dyDescent="0.2">
      <c r="A1436" t="s">
        <v>21205</v>
      </c>
      <c r="B1436" t="s">
        <v>21206</v>
      </c>
      <c r="C1436" t="s">
        <v>26</v>
      </c>
      <c r="D1436">
        <v>5.24</v>
      </c>
    </row>
    <row r="1437" spans="1:5" ht="12.75" customHeight="1" x14ac:dyDescent="0.2">
      <c r="A1437" t="s">
        <v>21207</v>
      </c>
      <c r="B1437" t="s">
        <v>21208</v>
      </c>
      <c r="C1437" t="s">
        <v>26</v>
      </c>
      <c r="D1437">
        <v>8.36</v>
      </c>
    </row>
    <row r="1438" spans="1:5" ht="12.75" customHeight="1" x14ac:dyDescent="0.2">
      <c r="A1438" t="s">
        <v>21209</v>
      </c>
      <c r="B1438" t="s">
        <v>21210</v>
      </c>
      <c r="C1438" t="s">
        <v>26</v>
      </c>
      <c r="D1438">
        <v>14.15</v>
      </c>
    </row>
    <row r="1439" spans="1:5" ht="12.75" customHeight="1" x14ac:dyDescent="0.2">
      <c r="A1439" t="s">
        <v>21211</v>
      </c>
      <c r="B1439" t="s">
        <v>21212</v>
      </c>
      <c r="C1439" t="s">
        <v>26</v>
      </c>
      <c r="D1439">
        <v>27.28</v>
      </c>
    </row>
    <row r="1440" spans="1:5" ht="12.75" customHeight="1" x14ac:dyDescent="0.2">
      <c r="A1440" t="s">
        <v>21213</v>
      </c>
      <c r="B1440" t="s">
        <v>21214</v>
      </c>
      <c r="C1440" t="s">
        <v>26</v>
      </c>
      <c r="D1440">
        <v>42.69</v>
      </c>
    </row>
    <row r="1441" spans="1:4" ht="12.75" customHeight="1" x14ac:dyDescent="0.2">
      <c r="A1441" t="s">
        <v>21215</v>
      </c>
      <c r="B1441" t="s">
        <v>21216</v>
      </c>
      <c r="C1441" t="s">
        <v>26</v>
      </c>
      <c r="D1441">
        <v>58.56</v>
      </c>
    </row>
    <row r="1442" spans="1:4" ht="12.75" customHeight="1" x14ac:dyDescent="0.2">
      <c r="A1442" t="s">
        <v>21217</v>
      </c>
      <c r="B1442" t="s">
        <v>21218</v>
      </c>
      <c r="C1442" t="s">
        <v>26</v>
      </c>
      <c r="D1442">
        <v>75.650000000000006</v>
      </c>
    </row>
    <row r="1443" spans="1:4" ht="12.75" customHeight="1" x14ac:dyDescent="0.2">
      <c r="A1443" t="s">
        <v>21219</v>
      </c>
      <c r="B1443" t="s">
        <v>21220</v>
      </c>
      <c r="C1443" t="s">
        <v>26</v>
      </c>
      <c r="D1443">
        <v>106.77</v>
      </c>
    </row>
    <row r="1444" spans="1:4" ht="12.75" customHeight="1" x14ac:dyDescent="0.2">
      <c r="A1444" t="s">
        <v>21221</v>
      </c>
      <c r="B1444" t="s">
        <v>21222</v>
      </c>
      <c r="C1444" t="s">
        <v>26</v>
      </c>
      <c r="D1444">
        <v>142.44</v>
      </c>
    </row>
    <row r="1445" spans="1:4" ht="12.75" customHeight="1" x14ac:dyDescent="0.2">
      <c r="A1445" t="s">
        <v>21223</v>
      </c>
      <c r="B1445" t="s">
        <v>21224</v>
      </c>
      <c r="C1445" t="s">
        <v>19</v>
      </c>
      <c r="D1445">
        <v>171.25</v>
      </c>
    </row>
    <row r="1446" spans="1:4" ht="12.75" customHeight="1" x14ac:dyDescent="0.2">
      <c r="A1446" t="s">
        <v>21225</v>
      </c>
      <c r="B1446" t="s">
        <v>21226</v>
      </c>
      <c r="C1446" t="s">
        <v>19</v>
      </c>
      <c r="D1446">
        <v>19.690000000000001</v>
      </c>
    </row>
    <row r="1447" spans="1:4" ht="12.75" customHeight="1" x14ac:dyDescent="0.2">
      <c r="A1447" t="s">
        <v>21227</v>
      </c>
      <c r="B1447" t="s">
        <v>21228</v>
      </c>
      <c r="C1447" t="s">
        <v>19</v>
      </c>
      <c r="D1447">
        <v>21</v>
      </c>
    </row>
    <row r="1448" spans="1:4" ht="12.75" customHeight="1" x14ac:dyDescent="0.2">
      <c r="A1448" t="s">
        <v>21229</v>
      </c>
      <c r="B1448" t="s">
        <v>21052</v>
      </c>
      <c r="C1448" t="s">
        <v>19</v>
      </c>
      <c r="D1448">
        <v>44.63</v>
      </c>
    </row>
    <row r="1449" spans="1:4" ht="12.75" customHeight="1" x14ac:dyDescent="0.2">
      <c r="A1449" t="s">
        <v>21230</v>
      </c>
      <c r="B1449" t="s">
        <v>21054</v>
      </c>
      <c r="C1449" t="s">
        <v>19</v>
      </c>
      <c r="D1449">
        <v>63.8</v>
      </c>
    </row>
    <row r="1450" spans="1:4" ht="12.75" customHeight="1" x14ac:dyDescent="0.2">
      <c r="A1450" t="s">
        <v>21231</v>
      </c>
      <c r="B1450" t="s">
        <v>21232</v>
      </c>
      <c r="C1450" t="s">
        <v>19</v>
      </c>
      <c r="D1450">
        <v>67.58</v>
      </c>
    </row>
    <row r="1451" spans="1:4" ht="12.75" customHeight="1" x14ac:dyDescent="0.2">
      <c r="A1451" t="s">
        <v>21233</v>
      </c>
      <c r="B1451" t="s">
        <v>21234</v>
      </c>
      <c r="C1451" t="s">
        <v>19</v>
      </c>
      <c r="D1451">
        <v>25.32</v>
      </c>
    </row>
    <row r="1452" spans="1:4" ht="12.75" customHeight="1" x14ac:dyDescent="0.2">
      <c r="A1452" t="s">
        <v>21235</v>
      </c>
      <c r="B1452" t="s">
        <v>21236</v>
      </c>
      <c r="C1452" t="s">
        <v>19</v>
      </c>
      <c r="D1452">
        <v>26.79</v>
      </c>
    </row>
    <row r="1453" spans="1:4" ht="12.75" customHeight="1" x14ac:dyDescent="0.2">
      <c r="A1453" t="s">
        <v>21237</v>
      </c>
      <c r="B1453" t="s">
        <v>21238</v>
      </c>
      <c r="C1453" t="s">
        <v>18460</v>
      </c>
      <c r="D1453">
        <v>403.42</v>
      </c>
    </row>
    <row r="1454" spans="1:4" ht="12.75" customHeight="1" x14ac:dyDescent="0.2">
      <c r="A1454" t="s">
        <v>21239</v>
      </c>
      <c r="B1454" t="s">
        <v>21240</v>
      </c>
      <c r="C1454" t="s">
        <v>26</v>
      </c>
      <c r="D1454">
        <v>38.119999999999997</v>
      </c>
    </row>
    <row r="1455" spans="1:4" ht="12.75" customHeight="1" x14ac:dyDescent="0.2">
      <c r="A1455" t="s">
        <v>21241</v>
      </c>
      <c r="B1455" t="s">
        <v>21242</v>
      </c>
      <c r="C1455" t="s">
        <v>26</v>
      </c>
      <c r="D1455">
        <v>45.59</v>
      </c>
    </row>
    <row r="1456" spans="1:4" ht="12.75" customHeight="1" x14ac:dyDescent="0.2">
      <c r="A1456" t="s">
        <v>21243</v>
      </c>
      <c r="B1456" t="s">
        <v>21244</v>
      </c>
      <c r="C1456" t="s">
        <v>26</v>
      </c>
      <c r="D1456">
        <v>57.43</v>
      </c>
    </row>
    <row r="1457" spans="1:4" ht="12.75" customHeight="1" x14ac:dyDescent="0.2">
      <c r="A1457" t="s">
        <v>21245</v>
      </c>
      <c r="B1457" t="s">
        <v>21246</v>
      </c>
      <c r="C1457" t="s">
        <v>26</v>
      </c>
      <c r="D1457">
        <v>66.13</v>
      </c>
    </row>
    <row r="1458" spans="1:4" ht="12.75" customHeight="1" x14ac:dyDescent="0.2">
      <c r="A1458" t="s">
        <v>21247</v>
      </c>
      <c r="B1458" t="s">
        <v>21248</v>
      </c>
      <c r="C1458" t="s">
        <v>26</v>
      </c>
      <c r="D1458">
        <v>76.3</v>
      </c>
    </row>
    <row r="1459" spans="1:4" ht="12.75" customHeight="1" x14ac:dyDescent="0.2">
      <c r="A1459" t="s">
        <v>21249</v>
      </c>
      <c r="B1459" t="s">
        <v>21250</v>
      </c>
      <c r="C1459" t="s">
        <v>26</v>
      </c>
      <c r="D1459">
        <v>96.32</v>
      </c>
    </row>
    <row r="1460" spans="1:4" ht="12.75" customHeight="1" x14ac:dyDescent="0.2">
      <c r="A1460" t="s">
        <v>21251</v>
      </c>
      <c r="B1460" t="s">
        <v>21252</v>
      </c>
      <c r="C1460" t="s">
        <v>26</v>
      </c>
      <c r="D1460">
        <v>106.8</v>
      </c>
    </row>
    <row r="1461" spans="1:4" ht="12.75" customHeight="1" x14ac:dyDescent="0.2">
      <c r="A1461" t="s">
        <v>21253</v>
      </c>
      <c r="B1461" t="s">
        <v>21130</v>
      </c>
      <c r="C1461" t="s">
        <v>26</v>
      </c>
      <c r="D1461">
        <v>25.29</v>
      </c>
    </row>
    <row r="1462" spans="1:4" ht="12.75" customHeight="1" x14ac:dyDescent="0.2">
      <c r="A1462" t="s">
        <v>21254</v>
      </c>
      <c r="B1462" t="s">
        <v>21132</v>
      </c>
      <c r="C1462" t="s">
        <v>26</v>
      </c>
      <c r="D1462">
        <v>31.17</v>
      </c>
    </row>
    <row r="1463" spans="1:4" ht="12.75" customHeight="1" x14ac:dyDescent="0.2">
      <c r="A1463" t="s">
        <v>21255</v>
      </c>
      <c r="B1463" t="s">
        <v>21134</v>
      </c>
      <c r="C1463" t="s">
        <v>26</v>
      </c>
      <c r="D1463">
        <v>37.65</v>
      </c>
    </row>
    <row r="1464" spans="1:4" ht="12.75" customHeight="1" x14ac:dyDescent="0.2">
      <c r="A1464" t="s">
        <v>21256</v>
      </c>
      <c r="B1464" t="s">
        <v>21136</v>
      </c>
      <c r="C1464" t="s">
        <v>26</v>
      </c>
      <c r="D1464">
        <v>44.06</v>
      </c>
    </row>
    <row r="1465" spans="1:4" ht="12.75" customHeight="1" x14ac:dyDescent="0.2">
      <c r="A1465" t="s">
        <v>21257</v>
      </c>
      <c r="B1465" t="s">
        <v>21138</v>
      </c>
      <c r="C1465" t="s">
        <v>26</v>
      </c>
      <c r="D1465">
        <v>50.71</v>
      </c>
    </row>
    <row r="1466" spans="1:4" ht="12.75" customHeight="1" x14ac:dyDescent="0.2">
      <c r="A1466" t="s">
        <v>21258</v>
      </c>
      <c r="B1466" t="s">
        <v>21140</v>
      </c>
      <c r="C1466" t="s">
        <v>26</v>
      </c>
      <c r="D1466">
        <v>66.33</v>
      </c>
    </row>
    <row r="1467" spans="1:4" ht="12.75" customHeight="1" x14ac:dyDescent="0.2">
      <c r="A1467" t="s">
        <v>21259</v>
      </c>
      <c r="B1467" t="s">
        <v>21142</v>
      </c>
      <c r="C1467" t="s">
        <v>26</v>
      </c>
      <c r="D1467">
        <v>75.95</v>
      </c>
    </row>
    <row r="1468" spans="1:4" ht="12.75" customHeight="1" x14ac:dyDescent="0.2">
      <c r="A1468" t="s">
        <v>21260</v>
      </c>
      <c r="B1468" t="s">
        <v>21144</v>
      </c>
      <c r="C1468" t="s">
        <v>26</v>
      </c>
      <c r="D1468">
        <v>97.48</v>
      </c>
    </row>
    <row r="1469" spans="1:4" ht="12.75" customHeight="1" x14ac:dyDescent="0.2">
      <c r="A1469" t="s">
        <v>21261</v>
      </c>
      <c r="B1469" t="s">
        <v>21146</v>
      </c>
      <c r="C1469" t="s">
        <v>26</v>
      </c>
      <c r="D1469">
        <v>23.68</v>
      </c>
    </row>
    <row r="1470" spans="1:4" ht="12.75" customHeight="1" x14ac:dyDescent="0.2">
      <c r="A1470" t="s">
        <v>21262</v>
      </c>
      <c r="B1470" t="s">
        <v>21148</v>
      </c>
      <c r="C1470" t="s">
        <v>26</v>
      </c>
      <c r="D1470">
        <v>29.16</v>
      </c>
    </row>
    <row r="1471" spans="1:4" ht="12.75" customHeight="1" x14ac:dyDescent="0.2">
      <c r="A1471" t="s">
        <v>21263</v>
      </c>
      <c r="B1471" t="s">
        <v>20268</v>
      </c>
      <c r="C1471" t="s">
        <v>26</v>
      </c>
      <c r="D1471">
        <v>16.54</v>
      </c>
    </row>
    <row r="1472" spans="1:4" ht="12.75" customHeight="1" x14ac:dyDescent="0.2">
      <c r="A1472" t="s">
        <v>21264</v>
      </c>
      <c r="B1472" t="s">
        <v>21265</v>
      </c>
      <c r="C1472" t="s">
        <v>19</v>
      </c>
      <c r="D1472">
        <v>209.28</v>
      </c>
    </row>
    <row r="1473" spans="1:11" ht="12.75" customHeight="1" x14ac:dyDescent="0.2">
      <c r="A1473" t="s">
        <v>21266</v>
      </c>
      <c r="B1473" t="s">
        <v>21267</v>
      </c>
      <c r="C1473" t="s">
        <v>19</v>
      </c>
      <c r="D1473">
        <v>215.1</v>
      </c>
    </row>
    <row r="1474" spans="1:11" s="50" customFormat="1" ht="12.75" customHeight="1" x14ac:dyDescent="0.2">
      <c r="A1474" s="50" t="s">
        <v>21268</v>
      </c>
      <c r="B1474" s="50" t="s">
        <v>21269</v>
      </c>
      <c r="C1474" s="50" t="s">
        <v>19</v>
      </c>
      <c r="D1474" s="63">
        <v>465.36</v>
      </c>
    </row>
    <row r="1475" spans="1:11" ht="12.75" customHeight="1" x14ac:dyDescent="0.2">
      <c r="A1475" t="s">
        <v>21270</v>
      </c>
      <c r="B1475" t="s">
        <v>21271</v>
      </c>
      <c r="C1475" t="s">
        <v>19</v>
      </c>
      <c r="D1475">
        <v>424.74</v>
      </c>
    </row>
    <row r="1476" spans="1:11" ht="12.75" customHeight="1" x14ac:dyDescent="0.2">
      <c r="A1476" t="s">
        <v>21272</v>
      </c>
      <c r="B1476" t="s">
        <v>21273</v>
      </c>
      <c r="C1476" t="s">
        <v>19</v>
      </c>
      <c r="D1476">
        <v>741.71</v>
      </c>
    </row>
    <row r="1477" spans="1:11" ht="12.75" customHeight="1" x14ac:dyDescent="0.2">
      <c r="A1477" t="s">
        <v>21274</v>
      </c>
      <c r="B1477" t="s">
        <v>21275</v>
      </c>
      <c r="C1477" t="s">
        <v>26</v>
      </c>
      <c r="D1477">
        <v>16.100000000000001</v>
      </c>
    </row>
    <row r="1478" spans="1:11" s="68" customFormat="1" ht="12.75" customHeight="1" x14ac:dyDescent="0.2">
      <c r="A1478" s="68" t="s">
        <v>21276</v>
      </c>
      <c r="B1478" s="68" t="s">
        <v>21277</v>
      </c>
      <c r="C1478" s="68" t="s">
        <v>26</v>
      </c>
      <c r="D1478" s="69">
        <v>19.82</v>
      </c>
      <c r="G1478" s="69"/>
      <c r="H1478" s="69"/>
      <c r="I1478" s="69"/>
      <c r="J1478" s="69"/>
      <c r="K1478" s="70"/>
    </row>
    <row r="1479" spans="1:11" ht="12.75" customHeight="1" x14ac:dyDescent="0.2">
      <c r="A1479" t="s">
        <v>21278</v>
      </c>
      <c r="B1479" t="s">
        <v>21279</v>
      </c>
      <c r="C1479" t="s">
        <v>26</v>
      </c>
      <c r="D1479">
        <v>21.11</v>
      </c>
    </row>
    <row r="1480" spans="1:11" ht="12.75" customHeight="1" x14ac:dyDescent="0.2">
      <c r="A1480" t="s">
        <v>21280</v>
      </c>
      <c r="B1480" t="s">
        <v>21281</v>
      </c>
      <c r="C1480" t="s">
        <v>19</v>
      </c>
      <c r="D1480">
        <v>92.69</v>
      </c>
    </row>
    <row r="1481" spans="1:11" s="50" customFormat="1" ht="12.75" customHeight="1" x14ac:dyDescent="0.2">
      <c r="A1481" s="50" t="s">
        <v>21282</v>
      </c>
      <c r="B1481" s="50" t="s">
        <v>21052</v>
      </c>
      <c r="C1481" s="50" t="s">
        <v>19</v>
      </c>
      <c r="D1481" s="63">
        <v>101.51</v>
      </c>
    </row>
    <row r="1482" spans="1:11" ht="12.75" customHeight="1" x14ac:dyDescent="0.2">
      <c r="A1482" t="s">
        <v>21283</v>
      </c>
      <c r="B1482" t="s">
        <v>21054</v>
      </c>
      <c r="C1482" t="s">
        <v>19</v>
      </c>
      <c r="D1482">
        <v>79.099999999999994</v>
      </c>
    </row>
    <row r="1483" spans="1:11" s="50" customFormat="1" ht="12.75" customHeight="1" x14ac:dyDescent="0.2">
      <c r="A1483" s="50" t="s">
        <v>21284</v>
      </c>
      <c r="B1483" s="50" t="s">
        <v>21285</v>
      </c>
      <c r="C1483" s="50" t="s">
        <v>19</v>
      </c>
      <c r="D1483" s="63">
        <v>28.13</v>
      </c>
    </row>
    <row r="1484" spans="1:11" ht="12.75" customHeight="1" x14ac:dyDescent="0.2">
      <c r="A1484" t="s">
        <v>21286</v>
      </c>
      <c r="B1484" t="s">
        <v>21056</v>
      </c>
      <c r="C1484" t="s">
        <v>19</v>
      </c>
      <c r="D1484">
        <v>95.12</v>
      </c>
    </row>
    <row r="1485" spans="1:11" ht="12.75" customHeight="1" x14ac:dyDescent="0.2">
      <c r="A1485" t="s">
        <v>21287</v>
      </c>
      <c r="B1485" t="s">
        <v>21058</v>
      </c>
      <c r="C1485" t="s">
        <v>19</v>
      </c>
      <c r="D1485">
        <v>109.59</v>
      </c>
    </row>
    <row r="1486" spans="1:11" ht="12.75" customHeight="1" x14ac:dyDescent="0.2">
      <c r="A1486" t="s">
        <v>21288</v>
      </c>
      <c r="B1486" t="s">
        <v>21289</v>
      </c>
      <c r="C1486" t="s">
        <v>19</v>
      </c>
      <c r="D1486">
        <v>1001.52</v>
      </c>
    </row>
    <row r="1487" spans="1:11" ht="12.75" customHeight="1" x14ac:dyDescent="0.2">
      <c r="A1487" t="s">
        <v>21290</v>
      </c>
      <c r="B1487" t="s">
        <v>21291</v>
      </c>
      <c r="C1487" t="s">
        <v>19</v>
      </c>
      <c r="D1487">
        <v>1001.12</v>
      </c>
    </row>
    <row r="1488" spans="1:11" ht="12.75" customHeight="1" x14ac:dyDescent="0.2">
      <c r="A1488" t="s">
        <v>21292</v>
      </c>
      <c r="B1488" t="s">
        <v>21293</v>
      </c>
      <c r="C1488" t="s">
        <v>19</v>
      </c>
      <c r="D1488">
        <v>1007.17</v>
      </c>
    </row>
    <row r="1489" spans="1:4" ht="12.75" customHeight="1" x14ac:dyDescent="0.2">
      <c r="A1489" t="s">
        <v>21294</v>
      </c>
      <c r="B1489" t="s">
        <v>21295</v>
      </c>
      <c r="C1489" t="s">
        <v>19</v>
      </c>
      <c r="D1489">
        <v>932.43</v>
      </c>
    </row>
    <row r="1490" spans="1:4" ht="12.75" customHeight="1" x14ac:dyDescent="0.2">
      <c r="A1490" t="s">
        <v>21296</v>
      </c>
      <c r="B1490" t="s">
        <v>21297</v>
      </c>
      <c r="C1490" t="s">
        <v>19</v>
      </c>
      <c r="D1490">
        <v>1021.31</v>
      </c>
    </row>
    <row r="1491" spans="1:4" ht="12.75" customHeight="1" x14ac:dyDescent="0.2">
      <c r="A1491" t="s">
        <v>21298</v>
      </c>
      <c r="B1491" t="s">
        <v>21299</v>
      </c>
      <c r="C1491" t="s">
        <v>19</v>
      </c>
      <c r="D1491">
        <v>1070.97</v>
      </c>
    </row>
    <row r="1492" spans="1:4" ht="12.75" customHeight="1" x14ac:dyDescent="0.2">
      <c r="A1492" t="s">
        <v>21300</v>
      </c>
      <c r="B1492" t="s">
        <v>21301</v>
      </c>
      <c r="C1492" t="s">
        <v>19</v>
      </c>
      <c r="D1492">
        <v>979.18</v>
      </c>
    </row>
    <row r="1493" spans="1:4" ht="12.75" customHeight="1" x14ac:dyDescent="0.2">
      <c r="A1493" t="s">
        <v>21302</v>
      </c>
      <c r="B1493" t="s">
        <v>21303</v>
      </c>
      <c r="C1493" t="s">
        <v>19</v>
      </c>
      <c r="D1493">
        <v>986.96</v>
      </c>
    </row>
    <row r="1494" spans="1:4" ht="12.75" customHeight="1" x14ac:dyDescent="0.2">
      <c r="A1494" t="s">
        <v>21304</v>
      </c>
      <c r="B1494" t="s">
        <v>21305</v>
      </c>
      <c r="C1494" t="s">
        <v>19</v>
      </c>
      <c r="D1494">
        <v>989.35</v>
      </c>
    </row>
    <row r="1495" spans="1:4" ht="12.75" customHeight="1" x14ac:dyDescent="0.2">
      <c r="A1495" t="s">
        <v>21306</v>
      </c>
      <c r="B1495" t="s">
        <v>21307</v>
      </c>
      <c r="C1495" t="s">
        <v>19</v>
      </c>
      <c r="D1495">
        <v>508.84</v>
      </c>
    </row>
    <row r="1496" spans="1:4" ht="12.75" customHeight="1" x14ac:dyDescent="0.2">
      <c r="A1496" t="s">
        <v>21308</v>
      </c>
      <c r="B1496" t="s">
        <v>21309</v>
      </c>
      <c r="C1496" t="s">
        <v>19</v>
      </c>
      <c r="D1496">
        <v>514.99</v>
      </c>
    </row>
    <row r="1497" spans="1:4" ht="12.75" customHeight="1" x14ac:dyDescent="0.2">
      <c r="A1497" t="s">
        <v>21310</v>
      </c>
      <c r="B1497" t="s">
        <v>21311</v>
      </c>
      <c r="C1497" t="s">
        <v>19</v>
      </c>
      <c r="D1497">
        <v>525.12</v>
      </c>
    </row>
    <row r="1498" spans="1:4" ht="12.75" customHeight="1" x14ac:dyDescent="0.2">
      <c r="A1498" t="s">
        <v>21312</v>
      </c>
      <c r="B1498" t="s">
        <v>21313</v>
      </c>
      <c r="C1498" t="s">
        <v>19</v>
      </c>
      <c r="D1498">
        <v>553.74</v>
      </c>
    </row>
    <row r="1499" spans="1:4" ht="12.75" customHeight="1" x14ac:dyDescent="0.2">
      <c r="A1499" t="s">
        <v>21314</v>
      </c>
      <c r="B1499" t="s">
        <v>21315</v>
      </c>
      <c r="C1499" t="s">
        <v>19</v>
      </c>
      <c r="D1499">
        <v>686.14</v>
      </c>
    </row>
    <row r="1500" spans="1:4" ht="12.75" customHeight="1" x14ac:dyDescent="0.2">
      <c r="A1500" t="s">
        <v>21316</v>
      </c>
      <c r="B1500" t="s">
        <v>21317</v>
      </c>
      <c r="C1500" t="s">
        <v>19</v>
      </c>
      <c r="D1500">
        <v>503.71</v>
      </c>
    </row>
    <row r="1501" spans="1:4" ht="12.75" customHeight="1" x14ac:dyDescent="0.2">
      <c r="A1501" t="s">
        <v>21318</v>
      </c>
      <c r="B1501" t="s">
        <v>21319</v>
      </c>
      <c r="C1501" t="s">
        <v>19</v>
      </c>
      <c r="D1501">
        <v>509.87</v>
      </c>
    </row>
    <row r="1502" spans="1:4" s="50" customFormat="1" ht="12.75" customHeight="1" x14ac:dyDescent="0.2">
      <c r="A1502" s="50" t="s">
        <v>21320</v>
      </c>
      <c r="B1502" s="50" t="s">
        <v>21321</v>
      </c>
      <c r="C1502" s="50" t="s">
        <v>19</v>
      </c>
      <c r="D1502" s="63">
        <v>577.94000000000005</v>
      </c>
    </row>
    <row r="1503" spans="1:4" ht="12.75" customHeight="1" x14ac:dyDescent="0.2">
      <c r="A1503" t="s">
        <v>21322</v>
      </c>
      <c r="B1503" t="s">
        <v>21323</v>
      </c>
      <c r="C1503" t="s">
        <v>19</v>
      </c>
      <c r="D1503">
        <v>319.67</v>
      </c>
    </row>
    <row r="1504" spans="1:4" ht="12.75" customHeight="1" x14ac:dyDescent="0.2">
      <c r="A1504" t="s">
        <v>21324</v>
      </c>
      <c r="B1504" t="s">
        <v>21325</v>
      </c>
      <c r="C1504" t="s">
        <v>19</v>
      </c>
      <c r="D1504">
        <v>319.83</v>
      </c>
    </row>
    <row r="1505" spans="1:4" ht="12.75" customHeight="1" x14ac:dyDescent="0.2">
      <c r="A1505" t="s">
        <v>21326</v>
      </c>
      <c r="B1505" t="s">
        <v>21327</v>
      </c>
      <c r="C1505" t="s">
        <v>19</v>
      </c>
      <c r="D1505">
        <v>333.52</v>
      </c>
    </row>
    <row r="1506" spans="1:4" ht="12.75" customHeight="1" x14ac:dyDescent="0.2">
      <c r="A1506" t="s">
        <v>21328</v>
      </c>
      <c r="B1506" t="s">
        <v>21329</v>
      </c>
      <c r="C1506" t="s">
        <v>19</v>
      </c>
      <c r="D1506">
        <v>704.96</v>
      </c>
    </row>
    <row r="1507" spans="1:4" ht="12.75" customHeight="1" x14ac:dyDescent="0.2">
      <c r="A1507" t="s">
        <v>21330</v>
      </c>
      <c r="B1507" t="s">
        <v>21331</v>
      </c>
      <c r="C1507" t="s">
        <v>19</v>
      </c>
      <c r="D1507">
        <v>845.24</v>
      </c>
    </row>
    <row r="1508" spans="1:4" ht="12.75" customHeight="1" x14ac:dyDescent="0.2">
      <c r="A1508" t="s">
        <v>21332</v>
      </c>
      <c r="B1508" t="s">
        <v>21333</v>
      </c>
      <c r="C1508" t="s">
        <v>18460</v>
      </c>
      <c r="D1508">
        <v>403.42</v>
      </c>
    </row>
    <row r="1509" spans="1:4" ht="12.75" customHeight="1" x14ac:dyDescent="0.2">
      <c r="A1509" t="s">
        <v>21334</v>
      </c>
      <c r="B1509" t="s">
        <v>21335</v>
      </c>
      <c r="C1509" t="s">
        <v>19</v>
      </c>
      <c r="D1509">
        <v>18.18</v>
      </c>
    </row>
    <row r="1510" spans="1:4" s="50" customFormat="1" ht="12.75" customHeight="1" x14ac:dyDescent="0.2">
      <c r="A1510" s="50" t="s">
        <v>21336</v>
      </c>
      <c r="B1510" s="50" t="s">
        <v>21337</v>
      </c>
      <c r="C1510" s="50" t="s">
        <v>19</v>
      </c>
      <c r="D1510" s="63">
        <v>37.979999999999997</v>
      </c>
    </row>
    <row r="1511" spans="1:4" ht="12.75" customHeight="1" x14ac:dyDescent="0.2">
      <c r="A1511" t="s">
        <v>21338</v>
      </c>
      <c r="B1511" t="s">
        <v>21339</v>
      </c>
      <c r="C1511" t="s">
        <v>19</v>
      </c>
      <c r="D1511">
        <v>21.63</v>
      </c>
    </row>
    <row r="1512" spans="1:4" ht="12.75" customHeight="1" x14ac:dyDescent="0.2">
      <c r="A1512" t="s">
        <v>21340</v>
      </c>
      <c r="B1512" t="s">
        <v>21341</v>
      </c>
      <c r="C1512" t="s">
        <v>19</v>
      </c>
      <c r="D1512">
        <v>33.26</v>
      </c>
    </row>
    <row r="1513" spans="1:4" ht="12.75" customHeight="1" x14ac:dyDescent="0.2">
      <c r="A1513" t="s">
        <v>21342</v>
      </c>
      <c r="B1513" t="s">
        <v>21343</v>
      </c>
      <c r="C1513" t="s">
        <v>19</v>
      </c>
      <c r="D1513">
        <v>50.79</v>
      </c>
    </row>
    <row r="1514" spans="1:4" ht="12.75" customHeight="1" x14ac:dyDescent="0.2">
      <c r="A1514" t="s">
        <v>21344</v>
      </c>
      <c r="B1514" t="s">
        <v>21345</v>
      </c>
      <c r="C1514" t="s">
        <v>19</v>
      </c>
      <c r="D1514">
        <v>74.39</v>
      </c>
    </row>
    <row r="1515" spans="1:4" ht="12.75" customHeight="1" x14ac:dyDescent="0.2">
      <c r="A1515" t="s">
        <v>21346</v>
      </c>
      <c r="B1515" t="s">
        <v>21347</v>
      </c>
      <c r="C1515" t="s">
        <v>19</v>
      </c>
      <c r="D1515">
        <v>101.67</v>
      </c>
    </row>
    <row r="1516" spans="1:4" ht="12.75" customHeight="1" x14ac:dyDescent="0.2">
      <c r="A1516" t="s">
        <v>21348</v>
      </c>
      <c r="B1516" t="s">
        <v>21349</v>
      </c>
      <c r="C1516" t="s">
        <v>19</v>
      </c>
      <c r="D1516">
        <v>134.44</v>
      </c>
    </row>
    <row r="1517" spans="1:4" ht="12.75" customHeight="1" x14ac:dyDescent="0.2">
      <c r="A1517" t="s">
        <v>21350</v>
      </c>
      <c r="B1517" t="s">
        <v>21351</v>
      </c>
      <c r="C1517" t="s">
        <v>19</v>
      </c>
      <c r="D1517">
        <v>173.48</v>
      </c>
    </row>
    <row r="1518" spans="1:4" ht="12.75" customHeight="1" x14ac:dyDescent="0.2">
      <c r="A1518" t="s">
        <v>21352</v>
      </c>
      <c r="B1518" t="s">
        <v>21353</v>
      </c>
      <c r="C1518" t="s">
        <v>19</v>
      </c>
      <c r="D1518">
        <v>365.2</v>
      </c>
    </row>
    <row r="1519" spans="1:4" ht="12.75" customHeight="1" x14ac:dyDescent="0.2">
      <c r="A1519" t="s">
        <v>21354</v>
      </c>
      <c r="B1519" t="s">
        <v>21355</v>
      </c>
      <c r="C1519" t="s">
        <v>19</v>
      </c>
      <c r="D1519">
        <v>602.46</v>
      </c>
    </row>
    <row r="1520" spans="1:4" ht="12.75" customHeight="1" x14ac:dyDescent="0.2">
      <c r="A1520" t="s">
        <v>21356</v>
      </c>
      <c r="B1520" t="s">
        <v>21357</v>
      </c>
      <c r="C1520" t="s">
        <v>19</v>
      </c>
      <c r="D1520">
        <v>563.65</v>
      </c>
    </row>
    <row r="1521" spans="1:4" ht="12.75" customHeight="1" x14ac:dyDescent="0.2">
      <c r="A1521" t="s">
        <v>21358</v>
      </c>
      <c r="B1521" t="s">
        <v>21359</v>
      </c>
      <c r="C1521" t="s">
        <v>19</v>
      </c>
      <c r="D1521">
        <v>326.33</v>
      </c>
    </row>
    <row r="1522" spans="1:4" ht="12.75" customHeight="1" x14ac:dyDescent="0.2">
      <c r="A1522" t="s">
        <v>21360</v>
      </c>
      <c r="B1522" t="s">
        <v>21361</v>
      </c>
      <c r="C1522" t="s">
        <v>19</v>
      </c>
      <c r="D1522">
        <v>81.99</v>
      </c>
    </row>
    <row r="1523" spans="1:4" ht="12.75" customHeight="1" x14ac:dyDescent="0.2">
      <c r="A1523" t="s">
        <v>21362</v>
      </c>
      <c r="B1523" t="s">
        <v>21363</v>
      </c>
      <c r="C1523" t="s">
        <v>19</v>
      </c>
      <c r="D1523">
        <v>106.96</v>
      </c>
    </row>
    <row r="1524" spans="1:4" ht="12.75" customHeight="1" x14ac:dyDescent="0.2">
      <c r="A1524" t="s">
        <v>21364</v>
      </c>
      <c r="B1524" t="s">
        <v>21365</v>
      </c>
      <c r="C1524" t="s">
        <v>19</v>
      </c>
      <c r="D1524">
        <v>128.55000000000001</v>
      </c>
    </row>
    <row r="1525" spans="1:4" ht="12.75" customHeight="1" x14ac:dyDescent="0.2">
      <c r="A1525" t="s">
        <v>21366</v>
      </c>
      <c r="B1525" t="s">
        <v>21367</v>
      </c>
      <c r="C1525" t="s">
        <v>19</v>
      </c>
      <c r="D1525">
        <v>258.66000000000003</v>
      </c>
    </row>
    <row r="1526" spans="1:4" ht="12.75" customHeight="1" x14ac:dyDescent="0.2">
      <c r="A1526" t="s">
        <v>21368</v>
      </c>
      <c r="B1526" t="s">
        <v>21369</v>
      </c>
      <c r="C1526" t="s">
        <v>19</v>
      </c>
      <c r="D1526">
        <v>394.08</v>
      </c>
    </row>
    <row r="1527" spans="1:4" ht="12.75" customHeight="1" x14ac:dyDescent="0.2">
      <c r="A1527" t="s">
        <v>21370</v>
      </c>
      <c r="B1527" t="s">
        <v>21371</v>
      </c>
      <c r="C1527" t="s">
        <v>19</v>
      </c>
      <c r="D1527">
        <v>88.45</v>
      </c>
    </row>
    <row r="1528" spans="1:4" ht="12.75" customHeight="1" x14ac:dyDescent="0.2">
      <c r="A1528" t="s">
        <v>21372</v>
      </c>
      <c r="B1528" t="s">
        <v>21373</v>
      </c>
      <c r="C1528" t="s">
        <v>19</v>
      </c>
      <c r="D1528">
        <v>135.28</v>
      </c>
    </row>
    <row r="1529" spans="1:4" ht="12.75" customHeight="1" x14ac:dyDescent="0.2">
      <c r="A1529" t="s">
        <v>21374</v>
      </c>
      <c r="B1529" t="s">
        <v>21375</v>
      </c>
      <c r="C1529" t="s">
        <v>19</v>
      </c>
      <c r="D1529">
        <v>242.29</v>
      </c>
    </row>
    <row r="1530" spans="1:4" ht="12.75" customHeight="1" x14ac:dyDescent="0.2">
      <c r="A1530" t="s">
        <v>21376</v>
      </c>
      <c r="B1530" t="s">
        <v>21377</v>
      </c>
      <c r="C1530" t="s">
        <v>18460</v>
      </c>
      <c r="D1530">
        <v>403.42</v>
      </c>
    </row>
    <row r="1531" spans="1:4" ht="12.75" customHeight="1" x14ac:dyDescent="0.2">
      <c r="A1531" t="s">
        <v>21378</v>
      </c>
      <c r="B1531" t="s">
        <v>21379</v>
      </c>
      <c r="C1531" t="s">
        <v>26</v>
      </c>
      <c r="D1531">
        <v>2.42</v>
      </c>
    </row>
    <row r="1532" spans="1:4" ht="12.75" customHeight="1" x14ac:dyDescent="0.2">
      <c r="A1532" t="s">
        <v>21380</v>
      </c>
      <c r="B1532" t="s">
        <v>21381</v>
      </c>
      <c r="C1532" t="s">
        <v>26</v>
      </c>
      <c r="D1532">
        <v>3.25</v>
      </c>
    </row>
    <row r="1533" spans="1:4" ht="12.75" customHeight="1" x14ac:dyDescent="0.2">
      <c r="A1533" t="s">
        <v>21382</v>
      </c>
      <c r="B1533" t="s">
        <v>21383</v>
      </c>
      <c r="C1533" t="s">
        <v>26</v>
      </c>
      <c r="D1533">
        <v>4.1399999999999997</v>
      </c>
    </row>
    <row r="1534" spans="1:4" ht="12.75" customHeight="1" x14ac:dyDescent="0.2">
      <c r="A1534" t="s">
        <v>21384</v>
      </c>
      <c r="B1534" t="s">
        <v>21385</v>
      </c>
      <c r="C1534" t="s">
        <v>26</v>
      </c>
      <c r="D1534">
        <v>5.24</v>
      </c>
    </row>
    <row r="1535" spans="1:4" ht="12.75" customHeight="1" x14ac:dyDescent="0.2">
      <c r="A1535" t="s">
        <v>21386</v>
      </c>
      <c r="B1535" t="s">
        <v>21387</v>
      </c>
      <c r="C1535" t="s">
        <v>26</v>
      </c>
      <c r="D1535">
        <v>1.22</v>
      </c>
    </row>
    <row r="1536" spans="1:4" ht="12.75" customHeight="1" x14ac:dyDescent="0.2">
      <c r="A1536" t="s">
        <v>21388</v>
      </c>
      <c r="B1536" t="s">
        <v>21389</v>
      </c>
      <c r="C1536" t="s">
        <v>26</v>
      </c>
      <c r="D1536">
        <v>8.81</v>
      </c>
    </row>
    <row r="1537" spans="1:4" ht="12.75" customHeight="1" x14ac:dyDescent="0.2">
      <c r="A1537" t="s">
        <v>21390</v>
      </c>
      <c r="B1537" t="s">
        <v>21078</v>
      </c>
      <c r="C1537" t="s">
        <v>26</v>
      </c>
      <c r="D1537">
        <v>13.19</v>
      </c>
    </row>
    <row r="1538" spans="1:4" ht="12.75" customHeight="1" x14ac:dyDescent="0.2">
      <c r="A1538" t="s">
        <v>21391</v>
      </c>
      <c r="B1538" t="s">
        <v>21080</v>
      </c>
      <c r="C1538" t="s">
        <v>26</v>
      </c>
      <c r="D1538">
        <v>22.6</v>
      </c>
    </row>
    <row r="1539" spans="1:4" ht="12.75" customHeight="1" x14ac:dyDescent="0.2">
      <c r="A1539" t="s">
        <v>21392</v>
      </c>
      <c r="B1539" t="s">
        <v>21082</v>
      </c>
      <c r="C1539" t="s">
        <v>26</v>
      </c>
      <c r="D1539">
        <v>33.79</v>
      </c>
    </row>
    <row r="1540" spans="1:4" ht="12.75" customHeight="1" x14ac:dyDescent="0.2">
      <c r="A1540" t="s">
        <v>21393</v>
      </c>
      <c r="B1540" t="s">
        <v>21084</v>
      </c>
      <c r="C1540" t="s">
        <v>26</v>
      </c>
      <c r="D1540">
        <v>49.28</v>
      </c>
    </row>
    <row r="1541" spans="1:4" ht="12.75" customHeight="1" x14ac:dyDescent="0.2">
      <c r="A1541" t="s">
        <v>21394</v>
      </c>
      <c r="B1541" t="s">
        <v>21086</v>
      </c>
      <c r="C1541" t="s">
        <v>26</v>
      </c>
      <c r="D1541">
        <v>64.349999999999994</v>
      </c>
    </row>
    <row r="1542" spans="1:4" ht="12.75" customHeight="1" x14ac:dyDescent="0.2">
      <c r="A1542" t="s">
        <v>21395</v>
      </c>
      <c r="B1542" t="s">
        <v>21088</v>
      </c>
      <c r="C1542" t="s">
        <v>26</v>
      </c>
      <c r="D1542">
        <v>94.52</v>
      </c>
    </row>
    <row r="1543" spans="1:4" ht="12.75" customHeight="1" x14ac:dyDescent="0.2">
      <c r="A1543" t="s">
        <v>21396</v>
      </c>
      <c r="B1543" t="s">
        <v>21090</v>
      </c>
      <c r="C1543" t="s">
        <v>26</v>
      </c>
      <c r="D1543">
        <v>113.17</v>
      </c>
    </row>
    <row r="1544" spans="1:4" ht="12.75" customHeight="1" x14ac:dyDescent="0.2">
      <c r="A1544" t="s">
        <v>21397</v>
      </c>
      <c r="B1544" t="s">
        <v>21092</v>
      </c>
      <c r="C1544" t="s">
        <v>26</v>
      </c>
      <c r="D1544">
        <v>135.31</v>
      </c>
    </row>
    <row r="1545" spans="1:4" ht="12.75" customHeight="1" x14ac:dyDescent="0.2">
      <c r="A1545" t="s">
        <v>21398</v>
      </c>
      <c r="B1545" t="s">
        <v>21094</v>
      </c>
      <c r="C1545" t="s">
        <v>26</v>
      </c>
      <c r="D1545">
        <v>170.17</v>
      </c>
    </row>
    <row r="1546" spans="1:4" ht="12.75" customHeight="1" x14ac:dyDescent="0.2">
      <c r="A1546" t="s">
        <v>21399</v>
      </c>
      <c r="B1546" t="s">
        <v>21096</v>
      </c>
      <c r="C1546" t="s">
        <v>26</v>
      </c>
      <c r="D1546">
        <v>210.96</v>
      </c>
    </row>
    <row r="1547" spans="1:4" ht="12.75" customHeight="1" x14ac:dyDescent="0.2">
      <c r="A1547" t="s">
        <v>21400</v>
      </c>
      <c r="B1547" t="s">
        <v>21098</v>
      </c>
      <c r="C1547" t="s">
        <v>26</v>
      </c>
      <c r="D1547">
        <v>249.58</v>
      </c>
    </row>
    <row r="1548" spans="1:4" ht="12.75" customHeight="1" x14ac:dyDescent="0.2">
      <c r="A1548" t="s">
        <v>21401</v>
      </c>
      <c r="B1548" t="s">
        <v>21402</v>
      </c>
      <c r="C1548" t="s">
        <v>26</v>
      </c>
      <c r="D1548">
        <v>2.46</v>
      </c>
    </row>
    <row r="1549" spans="1:4" ht="12.75" customHeight="1" x14ac:dyDescent="0.2">
      <c r="A1549" t="s">
        <v>21403</v>
      </c>
      <c r="B1549" t="s">
        <v>21404</v>
      </c>
      <c r="C1549" t="s">
        <v>26</v>
      </c>
      <c r="D1549">
        <v>3.35</v>
      </c>
    </row>
    <row r="1550" spans="1:4" ht="12.75" customHeight="1" x14ac:dyDescent="0.2">
      <c r="A1550" t="s">
        <v>21405</v>
      </c>
      <c r="B1550" t="s">
        <v>21406</v>
      </c>
      <c r="C1550" t="s">
        <v>26</v>
      </c>
      <c r="D1550">
        <v>4.1399999999999997</v>
      </c>
    </row>
    <row r="1551" spans="1:4" ht="12.75" customHeight="1" x14ac:dyDescent="0.2">
      <c r="A1551" t="s">
        <v>21407</v>
      </c>
      <c r="B1551" t="s">
        <v>21408</v>
      </c>
      <c r="C1551" t="s">
        <v>26</v>
      </c>
      <c r="D1551">
        <v>5.22</v>
      </c>
    </row>
    <row r="1552" spans="1:4" ht="12.75" customHeight="1" x14ac:dyDescent="0.2">
      <c r="A1552" t="s">
        <v>21409</v>
      </c>
      <c r="B1552" t="s">
        <v>21410</v>
      </c>
      <c r="C1552" t="s">
        <v>26</v>
      </c>
      <c r="D1552">
        <v>4.22</v>
      </c>
    </row>
    <row r="1553" spans="1:4" ht="12.75" customHeight="1" x14ac:dyDescent="0.2">
      <c r="A1553" t="s">
        <v>21411</v>
      </c>
      <c r="B1553" t="s">
        <v>21412</v>
      </c>
      <c r="C1553" t="s">
        <v>26</v>
      </c>
      <c r="D1553">
        <v>4.8</v>
      </c>
    </row>
    <row r="1554" spans="1:4" ht="12.75" customHeight="1" x14ac:dyDescent="0.2">
      <c r="A1554" t="s">
        <v>21413</v>
      </c>
      <c r="B1554" t="s">
        <v>21414</v>
      </c>
      <c r="C1554" t="s">
        <v>26</v>
      </c>
      <c r="D1554">
        <v>6.63</v>
      </c>
    </row>
    <row r="1555" spans="1:4" ht="12.75" customHeight="1" x14ac:dyDescent="0.2">
      <c r="A1555" t="s">
        <v>21415</v>
      </c>
      <c r="B1555" t="s">
        <v>21416</v>
      </c>
      <c r="C1555" t="s">
        <v>26</v>
      </c>
      <c r="D1555">
        <v>9.92</v>
      </c>
    </row>
    <row r="1556" spans="1:4" ht="12.75" customHeight="1" x14ac:dyDescent="0.2">
      <c r="A1556" t="s">
        <v>21417</v>
      </c>
      <c r="B1556" t="s">
        <v>21418</v>
      </c>
      <c r="C1556" t="s">
        <v>26</v>
      </c>
      <c r="D1556">
        <v>6.15</v>
      </c>
    </row>
    <row r="1557" spans="1:4" ht="12.75" customHeight="1" x14ac:dyDescent="0.2">
      <c r="A1557" t="s">
        <v>21419</v>
      </c>
      <c r="B1557" t="s">
        <v>21420</v>
      </c>
      <c r="C1557" t="s">
        <v>26</v>
      </c>
      <c r="D1557">
        <v>10.44</v>
      </c>
    </row>
    <row r="1558" spans="1:4" ht="12.75" customHeight="1" x14ac:dyDescent="0.2">
      <c r="A1558" t="s">
        <v>21421</v>
      </c>
      <c r="B1558" t="s">
        <v>21422</v>
      </c>
      <c r="C1558" t="s">
        <v>26</v>
      </c>
      <c r="D1558">
        <v>13.13</v>
      </c>
    </row>
    <row r="1559" spans="1:4" ht="12.75" customHeight="1" x14ac:dyDescent="0.2">
      <c r="A1559" t="s">
        <v>21423</v>
      </c>
      <c r="B1559" t="s">
        <v>21424</v>
      </c>
      <c r="C1559" t="s">
        <v>18460</v>
      </c>
      <c r="D1559">
        <v>403.42</v>
      </c>
    </row>
    <row r="1560" spans="1:4" ht="12.75" customHeight="1" x14ac:dyDescent="0.2">
      <c r="A1560" t="s">
        <v>21425</v>
      </c>
      <c r="B1560" t="s">
        <v>21426</v>
      </c>
      <c r="C1560" t="s">
        <v>19</v>
      </c>
      <c r="D1560">
        <v>167.45</v>
      </c>
    </row>
    <row r="1561" spans="1:4" ht="12.75" customHeight="1" x14ac:dyDescent="0.2">
      <c r="A1561" t="s">
        <v>21427</v>
      </c>
      <c r="B1561" t="s">
        <v>21428</v>
      </c>
      <c r="C1561" t="s">
        <v>19</v>
      </c>
      <c r="D1561">
        <v>223.64</v>
      </c>
    </row>
    <row r="1562" spans="1:4" ht="12.75" customHeight="1" x14ac:dyDescent="0.2">
      <c r="A1562" t="s">
        <v>21429</v>
      </c>
      <c r="B1562" t="s">
        <v>21430</v>
      </c>
      <c r="C1562" t="s">
        <v>19</v>
      </c>
      <c r="D1562">
        <v>231.31</v>
      </c>
    </row>
    <row r="1563" spans="1:4" ht="12.75" customHeight="1" x14ac:dyDescent="0.2">
      <c r="A1563" t="s">
        <v>21431</v>
      </c>
      <c r="B1563" t="s">
        <v>21432</v>
      </c>
      <c r="C1563" t="s">
        <v>19</v>
      </c>
      <c r="D1563">
        <v>185.99</v>
      </c>
    </row>
    <row r="1564" spans="1:4" ht="12.75" customHeight="1" x14ac:dyDescent="0.2">
      <c r="A1564" t="s">
        <v>21433</v>
      </c>
      <c r="B1564" t="s">
        <v>21434</v>
      </c>
      <c r="C1564" t="s">
        <v>19</v>
      </c>
      <c r="D1564">
        <v>255.15</v>
      </c>
    </row>
    <row r="1565" spans="1:4" ht="12.75" customHeight="1" x14ac:dyDescent="0.2">
      <c r="A1565" t="s">
        <v>21435</v>
      </c>
      <c r="B1565" t="s">
        <v>21436</v>
      </c>
      <c r="C1565" t="s">
        <v>19</v>
      </c>
      <c r="D1565">
        <v>223.74</v>
      </c>
    </row>
    <row r="1566" spans="1:4" ht="12.75" customHeight="1" x14ac:dyDescent="0.2">
      <c r="A1566" t="s">
        <v>21437</v>
      </c>
      <c r="B1566" t="s">
        <v>21438</v>
      </c>
      <c r="C1566" t="s">
        <v>19</v>
      </c>
      <c r="D1566">
        <v>248.43</v>
      </c>
    </row>
    <row r="1567" spans="1:4" ht="12.75" customHeight="1" x14ac:dyDescent="0.2">
      <c r="A1567" t="s">
        <v>21439</v>
      </c>
      <c r="B1567" t="s">
        <v>21440</v>
      </c>
      <c r="C1567" t="s">
        <v>19</v>
      </c>
      <c r="D1567">
        <v>180.67</v>
      </c>
    </row>
    <row r="1568" spans="1:4" ht="12.75" customHeight="1" x14ac:dyDescent="0.2">
      <c r="A1568" t="s">
        <v>21441</v>
      </c>
      <c r="B1568" t="s">
        <v>21442</v>
      </c>
      <c r="C1568" t="s">
        <v>19</v>
      </c>
      <c r="D1568">
        <v>180.93</v>
      </c>
    </row>
    <row r="1569" spans="1:4" ht="12.75" customHeight="1" x14ac:dyDescent="0.2">
      <c r="A1569" t="s">
        <v>21443</v>
      </c>
      <c r="B1569" t="s">
        <v>21444</v>
      </c>
      <c r="C1569" t="s">
        <v>19</v>
      </c>
      <c r="D1569">
        <v>207.46</v>
      </c>
    </row>
    <row r="1570" spans="1:4" ht="12.75" customHeight="1" x14ac:dyDescent="0.2">
      <c r="A1570" t="s">
        <v>21445</v>
      </c>
      <c r="B1570" t="s">
        <v>21446</v>
      </c>
      <c r="C1570" t="s">
        <v>19</v>
      </c>
      <c r="D1570">
        <v>109.04</v>
      </c>
    </row>
    <row r="1571" spans="1:4" ht="12.75" customHeight="1" x14ac:dyDescent="0.2">
      <c r="A1571" t="s">
        <v>21447</v>
      </c>
      <c r="B1571" t="s">
        <v>21448</v>
      </c>
      <c r="C1571" t="s">
        <v>19</v>
      </c>
      <c r="D1571">
        <v>165.7</v>
      </c>
    </row>
    <row r="1572" spans="1:4" ht="12.75" customHeight="1" x14ac:dyDescent="0.2">
      <c r="A1572" t="s">
        <v>21449</v>
      </c>
      <c r="B1572" t="s">
        <v>21450</v>
      </c>
      <c r="C1572" t="s">
        <v>19</v>
      </c>
      <c r="D1572">
        <v>173.71</v>
      </c>
    </row>
    <row r="1573" spans="1:4" ht="12.75" customHeight="1" x14ac:dyDescent="0.2">
      <c r="A1573" t="s">
        <v>21451</v>
      </c>
      <c r="B1573" t="s">
        <v>21452</v>
      </c>
      <c r="C1573" t="s">
        <v>19</v>
      </c>
      <c r="D1573">
        <v>172.2</v>
      </c>
    </row>
    <row r="1574" spans="1:4" ht="12.75" customHeight="1" x14ac:dyDescent="0.2">
      <c r="A1574" t="s">
        <v>21453</v>
      </c>
      <c r="B1574" t="s">
        <v>21454</v>
      </c>
      <c r="C1574" t="s">
        <v>19</v>
      </c>
      <c r="D1574">
        <v>209.31</v>
      </c>
    </row>
    <row r="1575" spans="1:4" ht="12.75" customHeight="1" x14ac:dyDescent="0.2">
      <c r="A1575" t="s">
        <v>21455</v>
      </c>
      <c r="B1575" t="s">
        <v>21456</v>
      </c>
      <c r="C1575" t="s">
        <v>19</v>
      </c>
      <c r="D1575">
        <v>128.36000000000001</v>
      </c>
    </row>
    <row r="1576" spans="1:4" ht="12.75" customHeight="1" x14ac:dyDescent="0.2">
      <c r="A1576" t="s">
        <v>21457</v>
      </c>
      <c r="B1576" t="s">
        <v>21458</v>
      </c>
      <c r="C1576" t="s">
        <v>19</v>
      </c>
      <c r="D1576">
        <v>188.1</v>
      </c>
    </row>
    <row r="1577" spans="1:4" ht="12.75" customHeight="1" x14ac:dyDescent="0.2">
      <c r="A1577" t="s">
        <v>21459</v>
      </c>
      <c r="B1577" t="s">
        <v>21460</v>
      </c>
      <c r="C1577" t="s">
        <v>19</v>
      </c>
      <c r="D1577">
        <v>233.05</v>
      </c>
    </row>
    <row r="1578" spans="1:4" ht="12.75" customHeight="1" x14ac:dyDescent="0.2">
      <c r="A1578" t="s">
        <v>21461</v>
      </c>
      <c r="B1578" t="s">
        <v>21462</v>
      </c>
      <c r="C1578" t="s">
        <v>19</v>
      </c>
      <c r="D1578">
        <v>165.34</v>
      </c>
    </row>
    <row r="1579" spans="1:4" ht="12.75" customHeight="1" x14ac:dyDescent="0.2">
      <c r="A1579" t="s">
        <v>21463</v>
      </c>
      <c r="B1579" t="s">
        <v>21464</v>
      </c>
      <c r="C1579" t="s">
        <v>19</v>
      </c>
      <c r="D1579">
        <v>195.29</v>
      </c>
    </row>
    <row r="1580" spans="1:4" ht="12.75" customHeight="1" x14ac:dyDescent="0.2">
      <c r="A1580" t="s">
        <v>21465</v>
      </c>
      <c r="B1580" t="s">
        <v>21466</v>
      </c>
      <c r="C1580" t="s">
        <v>19</v>
      </c>
      <c r="D1580">
        <v>122.41</v>
      </c>
    </row>
    <row r="1581" spans="1:4" ht="12.75" customHeight="1" x14ac:dyDescent="0.2">
      <c r="A1581" t="s">
        <v>21467</v>
      </c>
      <c r="B1581" t="s">
        <v>21468</v>
      </c>
      <c r="C1581" t="s">
        <v>19</v>
      </c>
      <c r="D1581">
        <v>123.75</v>
      </c>
    </row>
    <row r="1582" spans="1:4" ht="12.75" customHeight="1" x14ac:dyDescent="0.2">
      <c r="A1582" t="s">
        <v>21469</v>
      </c>
      <c r="B1582" t="s">
        <v>21470</v>
      </c>
      <c r="C1582" t="s">
        <v>19</v>
      </c>
      <c r="D1582">
        <v>133.74</v>
      </c>
    </row>
    <row r="1583" spans="1:4" ht="12.75" customHeight="1" x14ac:dyDescent="0.2">
      <c r="A1583" t="s">
        <v>21471</v>
      </c>
      <c r="B1583" t="s">
        <v>21472</v>
      </c>
      <c r="C1583" t="s">
        <v>19</v>
      </c>
      <c r="D1583">
        <v>168.4</v>
      </c>
    </row>
    <row r="1584" spans="1:4" ht="12.75" customHeight="1" x14ac:dyDescent="0.2">
      <c r="A1584" t="s">
        <v>21473</v>
      </c>
      <c r="B1584" t="s">
        <v>21474</v>
      </c>
      <c r="C1584" t="s">
        <v>19</v>
      </c>
      <c r="D1584">
        <v>182.9</v>
      </c>
    </row>
    <row r="1585" spans="1:4" ht="12.75" customHeight="1" x14ac:dyDescent="0.2">
      <c r="A1585" t="s">
        <v>21475</v>
      </c>
      <c r="B1585" t="s">
        <v>21476</v>
      </c>
      <c r="C1585" t="s">
        <v>19</v>
      </c>
      <c r="D1585">
        <v>271.74</v>
      </c>
    </row>
    <row r="1586" spans="1:4" ht="12.75" customHeight="1" x14ac:dyDescent="0.2">
      <c r="A1586" t="s">
        <v>21477</v>
      </c>
      <c r="B1586" t="s">
        <v>21478</v>
      </c>
      <c r="C1586" t="s">
        <v>19</v>
      </c>
      <c r="D1586">
        <v>343.71</v>
      </c>
    </row>
    <row r="1587" spans="1:4" ht="12.75" customHeight="1" x14ac:dyDescent="0.2">
      <c r="A1587" t="s">
        <v>21479</v>
      </c>
      <c r="B1587" t="s">
        <v>21480</v>
      </c>
      <c r="C1587" t="s">
        <v>19</v>
      </c>
      <c r="D1587">
        <v>222.87</v>
      </c>
    </row>
    <row r="1588" spans="1:4" ht="12.75" customHeight="1" x14ac:dyDescent="0.2">
      <c r="A1588" t="s">
        <v>21481</v>
      </c>
      <c r="B1588" t="s">
        <v>21482</v>
      </c>
      <c r="C1588" t="s">
        <v>19</v>
      </c>
      <c r="D1588">
        <v>139.18</v>
      </c>
    </row>
    <row r="1589" spans="1:4" ht="12.75" customHeight="1" x14ac:dyDescent="0.2">
      <c r="A1589" t="s">
        <v>21483</v>
      </c>
      <c r="B1589" t="s">
        <v>21484</v>
      </c>
      <c r="C1589" t="s">
        <v>19</v>
      </c>
      <c r="D1589">
        <v>112.51</v>
      </c>
    </row>
    <row r="1590" spans="1:4" ht="12.75" customHeight="1" x14ac:dyDescent="0.2">
      <c r="A1590" t="s">
        <v>21485</v>
      </c>
      <c r="B1590" t="s">
        <v>21486</v>
      </c>
      <c r="C1590" t="s">
        <v>19</v>
      </c>
      <c r="D1590">
        <v>169.18</v>
      </c>
    </row>
    <row r="1591" spans="1:4" ht="12.75" customHeight="1" x14ac:dyDescent="0.2">
      <c r="A1591" t="s">
        <v>21487</v>
      </c>
      <c r="B1591" t="s">
        <v>21488</v>
      </c>
      <c r="C1591" t="s">
        <v>19</v>
      </c>
      <c r="D1591">
        <v>177.19</v>
      </c>
    </row>
    <row r="1592" spans="1:4" ht="12.75" customHeight="1" x14ac:dyDescent="0.2">
      <c r="A1592" t="s">
        <v>21489</v>
      </c>
      <c r="B1592" t="s">
        <v>21490</v>
      </c>
      <c r="C1592" t="s">
        <v>19</v>
      </c>
      <c r="D1592">
        <v>175.68</v>
      </c>
    </row>
    <row r="1593" spans="1:4" ht="12.75" customHeight="1" x14ac:dyDescent="0.2">
      <c r="A1593" t="s">
        <v>21491</v>
      </c>
      <c r="B1593" t="s">
        <v>21492</v>
      </c>
      <c r="C1593" t="s">
        <v>19</v>
      </c>
      <c r="D1593">
        <v>223.69</v>
      </c>
    </row>
    <row r="1594" spans="1:4" ht="12.75" customHeight="1" x14ac:dyDescent="0.2">
      <c r="A1594" t="s">
        <v>21493</v>
      </c>
      <c r="B1594" t="s">
        <v>21494</v>
      </c>
      <c r="C1594" t="s">
        <v>19</v>
      </c>
      <c r="D1594">
        <v>404.15</v>
      </c>
    </row>
    <row r="1595" spans="1:4" s="50" customFormat="1" ht="12.75" customHeight="1" x14ac:dyDescent="0.2">
      <c r="A1595" s="50" t="s">
        <v>21495</v>
      </c>
      <c r="B1595" s="50" t="s">
        <v>21496</v>
      </c>
      <c r="C1595" s="50" t="s">
        <v>19</v>
      </c>
      <c r="D1595" s="63">
        <v>195.55</v>
      </c>
    </row>
    <row r="1596" spans="1:4" s="50" customFormat="1" ht="12.75" customHeight="1" x14ac:dyDescent="0.2">
      <c r="A1596" s="50" t="s">
        <v>21497</v>
      </c>
      <c r="B1596" s="50" t="s">
        <v>21498</v>
      </c>
      <c r="C1596" s="50" t="s">
        <v>19</v>
      </c>
      <c r="D1596" s="63">
        <v>305.05</v>
      </c>
    </row>
    <row r="1597" spans="1:4" ht="12.75" customHeight="1" x14ac:dyDescent="0.2">
      <c r="A1597" t="s">
        <v>21499</v>
      </c>
      <c r="B1597" t="s">
        <v>21500</v>
      </c>
      <c r="C1597" t="s">
        <v>19</v>
      </c>
      <c r="D1597">
        <v>236.53</v>
      </c>
    </row>
    <row r="1598" spans="1:4" ht="12.75" customHeight="1" x14ac:dyDescent="0.2">
      <c r="A1598" t="s">
        <v>21501</v>
      </c>
      <c r="B1598" t="s">
        <v>21502</v>
      </c>
      <c r="C1598" t="s">
        <v>19</v>
      </c>
      <c r="D1598">
        <v>168.81</v>
      </c>
    </row>
    <row r="1599" spans="1:4" ht="12.75" customHeight="1" x14ac:dyDescent="0.2">
      <c r="A1599" t="s">
        <v>21503</v>
      </c>
      <c r="B1599" t="s">
        <v>21504</v>
      </c>
      <c r="C1599" t="s">
        <v>19</v>
      </c>
      <c r="D1599">
        <v>198.77</v>
      </c>
    </row>
    <row r="1600" spans="1:4" ht="12.75" customHeight="1" x14ac:dyDescent="0.2">
      <c r="A1600" t="s">
        <v>21505</v>
      </c>
      <c r="B1600" t="s">
        <v>21506</v>
      </c>
      <c r="C1600" t="s">
        <v>19</v>
      </c>
      <c r="D1600">
        <v>125.88</v>
      </c>
    </row>
    <row r="1601" spans="1:4" ht="12.75" customHeight="1" x14ac:dyDescent="0.2">
      <c r="A1601" t="s">
        <v>21507</v>
      </c>
      <c r="B1601" t="s">
        <v>21508</v>
      </c>
      <c r="C1601" t="s">
        <v>19</v>
      </c>
      <c r="D1601">
        <v>407.63</v>
      </c>
    </row>
    <row r="1602" spans="1:4" s="50" customFormat="1" ht="12.75" customHeight="1" x14ac:dyDescent="0.2">
      <c r="A1602" s="50" t="s">
        <v>21509</v>
      </c>
      <c r="B1602" s="50" t="s">
        <v>21510</v>
      </c>
      <c r="C1602" s="50" t="s">
        <v>19</v>
      </c>
      <c r="D1602" s="63">
        <v>171.67</v>
      </c>
    </row>
    <row r="1603" spans="1:4" ht="12.75" customHeight="1" x14ac:dyDescent="0.2">
      <c r="A1603" t="s">
        <v>21511</v>
      </c>
      <c r="B1603" t="s">
        <v>21512</v>
      </c>
      <c r="C1603" t="s">
        <v>19</v>
      </c>
      <c r="D1603">
        <v>159.34</v>
      </c>
    </row>
    <row r="1604" spans="1:4" s="50" customFormat="1" ht="12.75" customHeight="1" x14ac:dyDescent="0.2">
      <c r="A1604" s="50" t="s">
        <v>21513</v>
      </c>
      <c r="B1604" s="50" t="s">
        <v>21514</v>
      </c>
      <c r="C1604" s="50" t="s">
        <v>19</v>
      </c>
      <c r="D1604" s="63">
        <v>132.01</v>
      </c>
    </row>
    <row r="1605" spans="1:4" s="50" customFormat="1" ht="12.75" customHeight="1" x14ac:dyDescent="0.2">
      <c r="A1605" s="50" t="s">
        <v>21515</v>
      </c>
      <c r="B1605" s="50" t="s">
        <v>21516</v>
      </c>
      <c r="C1605" s="50" t="s">
        <v>19</v>
      </c>
      <c r="D1605" s="63">
        <v>224.32</v>
      </c>
    </row>
    <row r="1606" spans="1:4" ht="12.75" customHeight="1" x14ac:dyDescent="0.2">
      <c r="A1606" t="s">
        <v>21517</v>
      </c>
      <c r="B1606" t="s">
        <v>21518</v>
      </c>
      <c r="C1606" t="s">
        <v>19</v>
      </c>
      <c r="D1606">
        <v>87.52</v>
      </c>
    </row>
    <row r="1607" spans="1:4" ht="12.75" customHeight="1" x14ac:dyDescent="0.2">
      <c r="A1607" t="s">
        <v>21519</v>
      </c>
      <c r="B1607" t="s">
        <v>21520</v>
      </c>
      <c r="C1607" t="s">
        <v>19</v>
      </c>
      <c r="D1607">
        <v>163.44</v>
      </c>
    </row>
    <row r="1608" spans="1:4" s="50" customFormat="1" ht="12.75" customHeight="1" x14ac:dyDescent="0.2">
      <c r="A1608" s="50" t="s">
        <v>21521</v>
      </c>
      <c r="B1608" s="50" t="s">
        <v>21522</v>
      </c>
      <c r="C1608" s="50" t="s">
        <v>19</v>
      </c>
      <c r="D1608" s="63">
        <v>132.01</v>
      </c>
    </row>
    <row r="1609" spans="1:4" ht="12.75" customHeight="1" x14ac:dyDescent="0.2">
      <c r="A1609" t="s">
        <v>21523</v>
      </c>
      <c r="B1609" t="s">
        <v>21524</v>
      </c>
      <c r="C1609" t="s">
        <v>19</v>
      </c>
      <c r="D1609">
        <v>178.75</v>
      </c>
    </row>
    <row r="1610" spans="1:4" ht="12.75" customHeight="1" x14ac:dyDescent="0.2">
      <c r="A1610" t="s">
        <v>21525</v>
      </c>
      <c r="B1610" t="s">
        <v>21526</v>
      </c>
      <c r="C1610" t="s">
        <v>19</v>
      </c>
      <c r="D1610">
        <v>103.76</v>
      </c>
    </row>
    <row r="1611" spans="1:4" ht="12.75" customHeight="1" x14ac:dyDescent="0.2">
      <c r="A1611" t="s">
        <v>21527</v>
      </c>
      <c r="B1611" t="s">
        <v>21528</v>
      </c>
      <c r="C1611" t="s">
        <v>19</v>
      </c>
      <c r="D1611">
        <v>137.21</v>
      </c>
    </row>
    <row r="1612" spans="1:4" ht="12.75" customHeight="1" x14ac:dyDescent="0.2">
      <c r="A1612" t="s">
        <v>21529</v>
      </c>
      <c r="B1612" t="s">
        <v>21530</v>
      </c>
      <c r="C1612" t="s">
        <v>19</v>
      </c>
      <c r="D1612">
        <v>239.02</v>
      </c>
    </row>
    <row r="1613" spans="1:4" ht="12.75" customHeight="1" x14ac:dyDescent="0.2">
      <c r="A1613" t="s">
        <v>21531</v>
      </c>
      <c r="B1613" t="s">
        <v>21532</v>
      </c>
      <c r="C1613" t="s">
        <v>19</v>
      </c>
      <c r="D1613">
        <v>435.98</v>
      </c>
    </row>
    <row r="1614" spans="1:4" ht="12.75" customHeight="1" x14ac:dyDescent="0.2">
      <c r="A1614" t="s">
        <v>21533</v>
      </c>
      <c r="B1614" t="s">
        <v>21534</v>
      </c>
      <c r="C1614" t="s">
        <v>18460</v>
      </c>
      <c r="D1614">
        <v>403.42</v>
      </c>
    </row>
    <row r="1615" spans="1:4" ht="12.75" customHeight="1" x14ac:dyDescent="0.2">
      <c r="A1615" t="s">
        <v>21535</v>
      </c>
      <c r="B1615" t="s">
        <v>21536</v>
      </c>
      <c r="C1615" t="s">
        <v>19</v>
      </c>
      <c r="D1615">
        <v>387.38</v>
      </c>
    </row>
    <row r="1616" spans="1:4" ht="12.75" customHeight="1" x14ac:dyDescent="0.2">
      <c r="A1616" t="s">
        <v>21537</v>
      </c>
      <c r="B1616" t="s">
        <v>21538</v>
      </c>
      <c r="C1616" t="s">
        <v>19</v>
      </c>
      <c r="D1616">
        <v>416.67</v>
      </c>
    </row>
    <row r="1617" spans="1:4" ht="12.75" customHeight="1" x14ac:dyDescent="0.2">
      <c r="A1617" t="s">
        <v>21539</v>
      </c>
      <c r="B1617" t="s">
        <v>21540</v>
      </c>
      <c r="C1617" t="s">
        <v>19</v>
      </c>
      <c r="D1617">
        <v>186.9</v>
      </c>
    </row>
    <row r="1618" spans="1:4" ht="12.75" customHeight="1" x14ac:dyDescent="0.2">
      <c r="A1618" t="s">
        <v>21541</v>
      </c>
      <c r="B1618" t="s">
        <v>21542</v>
      </c>
      <c r="C1618" t="s">
        <v>19</v>
      </c>
      <c r="D1618">
        <v>543.27</v>
      </c>
    </row>
    <row r="1619" spans="1:4" ht="12.75" customHeight="1" x14ac:dyDescent="0.2">
      <c r="A1619" t="s">
        <v>21543</v>
      </c>
      <c r="B1619" t="s">
        <v>21544</v>
      </c>
      <c r="C1619" t="s">
        <v>19</v>
      </c>
      <c r="D1619">
        <v>492.59</v>
      </c>
    </row>
    <row r="1620" spans="1:4" ht="12.75" customHeight="1" x14ac:dyDescent="0.2">
      <c r="A1620" t="s">
        <v>21545</v>
      </c>
      <c r="B1620" t="s">
        <v>21546</v>
      </c>
      <c r="C1620" t="s">
        <v>19</v>
      </c>
      <c r="D1620">
        <v>364.29</v>
      </c>
    </row>
    <row r="1621" spans="1:4" ht="12.75" customHeight="1" x14ac:dyDescent="0.2">
      <c r="A1621" t="s">
        <v>21547</v>
      </c>
      <c r="B1621" t="s">
        <v>21548</v>
      </c>
      <c r="C1621" t="s">
        <v>19</v>
      </c>
      <c r="D1621">
        <v>124.41</v>
      </c>
    </row>
    <row r="1622" spans="1:4" ht="12.75" customHeight="1" x14ac:dyDescent="0.2">
      <c r="A1622" t="s">
        <v>21549</v>
      </c>
      <c r="B1622" t="s">
        <v>21550</v>
      </c>
      <c r="C1622" t="s">
        <v>19</v>
      </c>
      <c r="D1622">
        <v>125.6</v>
      </c>
    </row>
    <row r="1623" spans="1:4" s="50" customFormat="1" ht="12.75" customHeight="1" x14ac:dyDescent="0.2">
      <c r="A1623" s="50" t="s">
        <v>21551</v>
      </c>
      <c r="B1623" s="50" t="s">
        <v>21552</v>
      </c>
      <c r="C1623" s="50" t="s">
        <v>19</v>
      </c>
      <c r="D1623" s="63">
        <v>239.96</v>
      </c>
    </row>
    <row r="1624" spans="1:4" ht="12.75" customHeight="1" x14ac:dyDescent="0.2">
      <c r="A1624" t="s">
        <v>21553</v>
      </c>
      <c r="B1624" t="s">
        <v>21554</v>
      </c>
      <c r="C1624" t="s">
        <v>19</v>
      </c>
      <c r="D1624">
        <v>300.73</v>
      </c>
    </row>
    <row r="1625" spans="1:4" ht="12.75" customHeight="1" x14ac:dyDescent="0.2">
      <c r="A1625" t="s">
        <v>21555</v>
      </c>
      <c r="B1625" t="s">
        <v>21556</v>
      </c>
      <c r="C1625" t="s">
        <v>19</v>
      </c>
      <c r="D1625">
        <v>336.54</v>
      </c>
    </row>
    <row r="1626" spans="1:4" ht="12.75" customHeight="1" x14ac:dyDescent="0.2">
      <c r="A1626" t="s">
        <v>21557</v>
      </c>
      <c r="B1626" t="s">
        <v>21558</v>
      </c>
      <c r="C1626" t="s">
        <v>19</v>
      </c>
      <c r="D1626">
        <v>237.7</v>
      </c>
    </row>
    <row r="1627" spans="1:4" ht="12.75" customHeight="1" x14ac:dyDescent="0.2">
      <c r="A1627" t="s">
        <v>21559</v>
      </c>
      <c r="B1627" t="s">
        <v>21560</v>
      </c>
      <c r="C1627" t="s">
        <v>19</v>
      </c>
      <c r="D1627">
        <v>232.03</v>
      </c>
    </row>
    <row r="1628" spans="1:4" ht="12.75" customHeight="1" x14ac:dyDescent="0.2">
      <c r="A1628" t="s">
        <v>21561</v>
      </c>
      <c r="B1628" t="s">
        <v>21562</v>
      </c>
      <c r="C1628" t="s">
        <v>19</v>
      </c>
      <c r="D1628">
        <v>315.66000000000003</v>
      </c>
    </row>
    <row r="1629" spans="1:4" ht="12.75" customHeight="1" x14ac:dyDescent="0.2">
      <c r="A1629" t="s">
        <v>21563</v>
      </c>
      <c r="B1629" t="s">
        <v>21564</v>
      </c>
      <c r="C1629" t="s">
        <v>19</v>
      </c>
      <c r="D1629">
        <v>311.35000000000002</v>
      </c>
    </row>
    <row r="1630" spans="1:4" ht="12.75" customHeight="1" x14ac:dyDescent="0.2">
      <c r="A1630" t="s">
        <v>21565</v>
      </c>
      <c r="B1630" t="s">
        <v>21566</v>
      </c>
      <c r="C1630" t="s">
        <v>19</v>
      </c>
      <c r="D1630">
        <v>163.08000000000001</v>
      </c>
    </row>
    <row r="1631" spans="1:4" ht="12.75" customHeight="1" x14ac:dyDescent="0.2">
      <c r="A1631" t="s">
        <v>21567</v>
      </c>
      <c r="B1631" t="s">
        <v>21568</v>
      </c>
      <c r="C1631" t="s">
        <v>19</v>
      </c>
      <c r="D1631">
        <v>194.12</v>
      </c>
    </row>
    <row r="1632" spans="1:4" ht="12.75" customHeight="1" x14ac:dyDescent="0.2">
      <c r="A1632" t="s">
        <v>21569</v>
      </c>
      <c r="B1632" t="s">
        <v>21570</v>
      </c>
      <c r="C1632" t="s">
        <v>19</v>
      </c>
      <c r="D1632">
        <v>162.25</v>
      </c>
    </row>
    <row r="1633" spans="1:11" ht="12.75" customHeight="1" x14ac:dyDescent="0.2">
      <c r="A1633" t="s">
        <v>21571</v>
      </c>
      <c r="B1633" t="s">
        <v>21572</v>
      </c>
      <c r="C1633" t="s">
        <v>19</v>
      </c>
      <c r="D1633">
        <v>198.98</v>
      </c>
    </row>
    <row r="1634" spans="1:11" ht="12.75" customHeight="1" x14ac:dyDescent="0.2">
      <c r="A1634" t="s">
        <v>21573</v>
      </c>
      <c r="B1634" t="s">
        <v>21574</v>
      </c>
      <c r="C1634" t="s">
        <v>19</v>
      </c>
      <c r="D1634">
        <v>166.44</v>
      </c>
    </row>
    <row r="1635" spans="1:11" ht="12.75" customHeight="1" x14ac:dyDescent="0.2">
      <c r="A1635" t="s">
        <v>21575</v>
      </c>
      <c r="B1635" t="s">
        <v>21576</v>
      </c>
      <c r="C1635" t="s">
        <v>19</v>
      </c>
      <c r="D1635">
        <v>210.07</v>
      </c>
    </row>
    <row r="1636" spans="1:11" ht="12.75" customHeight="1" x14ac:dyDescent="0.2">
      <c r="A1636" t="s">
        <v>21577</v>
      </c>
      <c r="B1636" t="s">
        <v>21578</v>
      </c>
      <c r="C1636" t="s">
        <v>19</v>
      </c>
      <c r="D1636">
        <v>434.15</v>
      </c>
    </row>
    <row r="1637" spans="1:11" ht="12.75" customHeight="1" x14ac:dyDescent="0.2">
      <c r="A1637" t="s">
        <v>21579</v>
      </c>
      <c r="B1637" t="s">
        <v>21580</v>
      </c>
      <c r="C1637" t="s">
        <v>19</v>
      </c>
      <c r="D1637">
        <v>157.07</v>
      </c>
    </row>
    <row r="1638" spans="1:11" ht="12.75" customHeight="1" x14ac:dyDescent="0.2">
      <c r="A1638" t="s">
        <v>21581</v>
      </c>
      <c r="B1638" t="s">
        <v>21582</v>
      </c>
      <c r="C1638" t="s">
        <v>19</v>
      </c>
      <c r="D1638">
        <v>187.91</v>
      </c>
    </row>
    <row r="1639" spans="1:11" ht="12.75" customHeight="1" x14ac:dyDescent="0.2">
      <c r="A1639" t="s">
        <v>21583</v>
      </c>
      <c r="B1639" t="s">
        <v>21584</v>
      </c>
      <c r="C1639" t="s">
        <v>19</v>
      </c>
      <c r="D1639">
        <v>286.24</v>
      </c>
    </row>
    <row r="1640" spans="1:11" ht="12.75" customHeight="1" x14ac:dyDescent="0.2">
      <c r="A1640" t="s">
        <v>21585</v>
      </c>
      <c r="B1640" t="s">
        <v>21586</v>
      </c>
      <c r="C1640" t="s">
        <v>19</v>
      </c>
      <c r="D1640">
        <v>250.37</v>
      </c>
    </row>
    <row r="1641" spans="1:11" ht="12.75" customHeight="1" x14ac:dyDescent="0.2">
      <c r="A1641" t="s">
        <v>21587</v>
      </c>
      <c r="B1641" t="s">
        <v>21588</v>
      </c>
      <c r="C1641" t="s">
        <v>19</v>
      </c>
      <c r="D1641">
        <v>280.88</v>
      </c>
    </row>
    <row r="1642" spans="1:11" ht="12.75" customHeight="1" x14ac:dyDescent="0.2">
      <c r="A1642" t="s">
        <v>21589</v>
      </c>
      <c r="B1642" t="s">
        <v>21590</v>
      </c>
      <c r="C1642" t="s">
        <v>19</v>
      </c>
      <c r="D1642">
        <v>184.42</v>
      </c>
    </row>
    <row r="1643" spans="1:11" ht="12.75" customHeight="1" x14ac:dyDescent="0.2">
      <c r="A1643" t="s">
        <v>21591</v>
      </c>
      <c r="B1643" t="s">
        <v>21592</v>
      </c>
      <c r="C1643" t="s">
        <v>19</v>
      </c>
      <c r="D1643">
        <v>231.5</v>
      </c>
    </row>
    <row r="1644" spans="1:11" ht="12.75" customHeight="1" x14ac:dyDescent="0.2">
      <c r="A1644" t="s">
        <v>21593</v>
      </c>
      <c r="B1644" t="s">
        <v>21594</v>
      </c>
      <c r="C1644" t="s">
        <v>19</v>
      </c>
      <c r="D1644">
        <v>243.69</v>
      </c>
    </row>
    <row r="1645" spans="1:11" ht="12.75" customHeight="1" x14ac:dyDescent="0.2">
      <c r="A1645" t="s">
        <v>21595</v>
      </c>
      <c r="B1645" t="s">
        <v>21596</v>
      </c>
      <c r="C1645" t="s">
        <v>19</v>
      </c>
      <c r="D1645">
        <v>274.52999999999997</v>
      </c>
    </row>
    <row r="1646" spans="1:11" s="71" customFormat="1" ht="12.75" customHeight="1" x14ac:dyDescent="0.2">
      <c r="A1646" s="71" t="s">
        <v>21597</v>
      </c>
      <c r="B1646" s="71" t="s">
        <v>21598</v>
      </c>
      <c r="C1646" s="71" t="s">
        <v>19</v>
      </c>
      <c r="D1646" s="69">
        <v>50.8</v>
      </c>
      <c r="G1646" s="69"/>
      <c r="H1646" s="69"/>
      <c r="I1646" s="69"/>
      <c r="J1646" s="69"/>
      <c r="K1646" s="70"/>
    </row>
    <row r="1647" spans="1:11" ht="12.75" customHeight="1" x14ac:dyDescent="0.2">
      <c r="A1647" t="s">
        <v>21599</v>
      </c>
      <c r="B1647" t="s">
        <v>21600</v>
      </c>
      <c r="C1647" t="s">
        <v>18460</v>
      </c>
      <c r="D1647">
        <v>403.42</v>
      </c>
    </row>
    <row r="1648" spans="1:11" ht="12.75" customHeight="1" x14ac:dyDescent="0.2">
      <c r="A1648" t="s">
        <v>21601</v>
      </c>
      <c r="B1648" t="s">
        <v>21602</v>
      </c>
      <c r="C1648" t="s">
        <v>19</v>
      </c>
      <c r="D1648">
        <v>177.59</v>
      </c>
    </row>
    <row r="1649" spans="1:4" s="50" customFormat="1" ht="12.75" customHeight="1" x14ac:dyDescent="0.2">
      <c r="A1649" s="50" t="s">
        <v>21603</v>
      </c>
      <c r="B1649" s="50" t="s">
        <v>21604</v>
      </c>
      <c r="C1649" s="50" t="s">
        <v>19</v>
      </c>
      <c r="D1649" s="63">
        <v>267.04000000000002</v>
      </c>
    </row>
    <row r="1650" spans="1:4" ht="12.75" customHeight="1" x14ac:dyDescent="0.2">
      <c r="A1650" t="s">
        <v>21605</v>
      </c>
      <c r="B1650" t="s">
        <v>21606</v>
      </c>
      <c r="C1650" t="s">
        <v>19</v>
      </c>
      <c r="D1650">
        <v>201.16</v>
      </c>
    </row>
    <row r="1651" spans="1:4" ht="12.75" customHeight="1" x14ac:dyDescent="0.2">
      <c r="A1651" t="s">
        <v>21607</v>
      </c>
      <c r="B1651" t="s">
        <v>21608</v>
      </c>
      <c r="C1651" t="s">
        <v>19</v>
      </c>
      <c r="D1651">
        <v>194.21</v>
      </c>
    </row>
    <row r="1652" spans="1:4" ht="12.75" customHeight="1" x14ac:dyDescent="0.2">
      <c r="A1652" t="s">
        <v>21609</v>
      </c>
      <c r="B1652" t="s">
        <v>21610</v>
      </c>
      <c r="C1652" t="s">
        <v>19</v>
      </c>
      <c r="D1652">
        <v>200.45</v>
      </c>
    </row>
    <row r="1653" spans="1:4" ht="12.75" customHeight="1" x14ac:dyDescent="0.2">
      <c r="A1653" t="s">
        <v>21611</v>
      </c>
      <c r="B1653" t="s">
        <v>21612</v>
      </c>
      <c r="C1653" t="s">
        <v>19</v>
      </c>
      <c r="D1653">
        <v>259.75</v>
      </c>
    </row>
    <row r="1654" spans="1:4" ht="12.75" customHeight="1" x14ac:dyDescent="0.2">
      <c r="A1654" t="s">
        <v>21613</v>
      </c>
      <c r="B1654" t="s">
        <v>21614</v>
      </c>
      <c r="C1654" t="s">
        <v>19</v>
      </c>
      <c r="D1654">
        <v>260.33</v>
      </c>
    </row>
    <row r="1655" spans="1:4" ht="12.75" customHeight="1" x14ac:dyDescent="0.2">
      <c r="A1655" t="s">
        <v>21615</v>
      </c>
      <c r="B1655" t="s">
        <v>21616</v>
      </c>
      <c r="C1655" t="s">
        <v>19</v>
      </c>
      <c r="D1655">
        <v>75.849999999999994</v>
      </c>
    </row>
    <row r="1656" spans="1:4" ht="12.75" customHeight="1" x14ac:dyDescent="0.2">
      <c r="A1656" t="s">
        <v>21617</v>
      </c>
      <c r="B1656" t="s">
        <v>21618</v>
      </c>
      <c r="C1656" t="s">
        <v>18460</v>
      </c>
      <c r="D1656">
        <v>403.42</v>
      </c>
    </row>
    <row r="1657" spans="1:4" ht="12.75" customHeight="1" x14ac:dyDescent="0.2">
      <c r="A1657" t="s">
        <v>21619</v>
      </c>
      <c r="B1657" t="s">
        <v>21620</v>
      </c>
      <c r="C1657" t="s">
        <v>19</v>
      </c>
      <c r="D1657">
        <v>399.84</v>
      </c>
    </row>
    <row r="1658" spans="1:4" ht="12.75" customHeight="1" x14ac:dyDescent="0.2">
      <c r="A1658" t="s">
        <v>21621</v>
      </c>
      <c r="B1658" t="s">
        <v>21622</v>
      </c>
      <c r="C1658" t="s">
        <v>19</v>
      </c>
      <c r="D1658">
        <v>2662.28</v>
      </c>
    </row>
    <row r="1659" spans="1:4" ht="12.75" customHeight="1" x14ac:dyDescent="0.2">
      <c r="A1659" t="s">
        <v>21623</v>
      </c>
      <c r="B1659" t="s">
        <v>21624</v>
      </c>
      <c r="C1659" t="s">
        <v>19</v>
      </c>
      <c r="D1659">
        <v>1319.39</v>
      </c>
    </row>
    <row r="1660" spans="1:4" ht="12.75" customHeight="1" x14ac:dyDescent="0.2">
      <c r="A1660" t="s">
        <v>21625</v>
      </c>
      <c r="B1660" t="s">
        <v>21626</v>
      </c>
      <c r="C1660" t="s">
        <v>19</v>
      </c>
      <c r="D1660">
        <v>315.83999999999997</v>
      </c>
    </row>
    <row r="1661" spans="1:4" ht="12.75" customHeight="1" x14ac:dyDescent="0.2">
      <c r="A1661" t="s">
        <v>21627</v>
      </c>
      <c r="B1661" t="s">
        <v>21628</v>
      </c>
      <c r="C1661" t="s">
        <v>19</v>
      </c>
      <c r="D1661">
        <v>2687.4</v>
      </c>
    </row>
    <row r="1662" spans="1:4" ht="12.75" customHeight="1" x14ac:dyDescent="0.2">
      <c r="A1662" t="s">
        <v>21629</v>
      </c>
      <c r="B1662" t="s">
        <v>21630</v>
      </c>
      <c r="C1662" t="s">
        <v>19</v>
      </c>
      <c r="D1662">
        <v>1589.01</v>
      </c>
    </row>
    <row r="1663" spans="1:4" ht="12.75" customHeight="1" x14ac:dyDescent="0.2">
      <c r="A1663" t="s">
        <v>21631</v>
      </c>
      <c r="B1663" t="s">
        <v>21632</v>
      </c>
      <c r="C1663" t="s">
        <v>19</v>
      </c>
      <c r="D1663">
        <v>1850.94</v>
      </c>
    </row>
    <row r="1664" spans="1:4" ht="12.75" customHeight="1" x14ac:dyDescent="0.2">
      <c r="A1664" t="s">
        <v>21633</v>
      </c>
      <c r="B1664" t="s">
        <v>21634</v>
      </c>
      <c r="C1664" t="s">
        <v>19</v>
      </c>
      <c r="D1664">
        <v>2181.06</v>
      </c>
    </row>
    <row r="1665" spans="1:4" ht="12.75" customHeight="1" x14ac:dyDescent="0.2">
      <c r="A1665" t="s">
        <v>21635</v>
      </c>
      <c r="B1665" t="s">
        <v>21636</v>
      </c>
      <c r="C1665" t="s">
        <v>19</v>
      </c>
      <c r="D1665">
        <v>1749.31</v>
      </c>
    </row>
    <row r="1666" spans="1:4" ht="12.75" customHeight="1" x14ac:dyDescent="0.2">
      <c r="A1666" t="s">
        <v>21637</v>
      </c>
      <c r="B1666" t="s">
        <v>21638</v>
      </c>
      <c r="C1666" t="s">
        <v>19</v>
      </c>
      <c r="D1666">
        <v>1792.98</v>
      </c>
    </row>
    <row r="1667" spans="1:4" s="50" customFormat="1" ht="12.75" customHeight="1" x14ac:dyDescent="0.2">
      <c r="A1667" s="50" t="s">
        <v>21639</v>
      </c>
      <c r="B1667" s="50" t="s">
        <v>21640</v>
      </c>
      <c r="C1667" s="50" t="s">
        <v>19</v>
      </c>
      <c r="D1667" s="63">
        <v>691.22</v>
      </c>
    </row>
    <row r="1668" spans="1:4" ht="12.75" customHeight="1" x14ac:dyDescent="0.2">
      <c r="A1668" t="s">
        <v>21641</v>
      </c>
      <c r="B1668" t="s">
        <v>21642</v>
      </c>
      <c r="C1668" t="s">
        <v>19</v>
      </c>
      <c r="D1668">
        <v>514.70000000000005</v>
      </c>
    </row>
    <row r="1669" spans="1:4" ht="12.75" customHeight="1" x14ac:dyDescent="0.2">
      <c r="A1669" t="s">
        <v>21643</v>
      </c>
      <c r="B1669" t="s">
        <v>21600</v>
      </c>
      <c r="C1669" t="s">
        <v>18460</v>
      </c>
      <c r="D1669">
        <v>403.42</v>
      </c>
    </row>
    <row r="1670" spans="1:4" ht="12.75" customHeight="1" x14ac:dyDescent="0.2">
      <c r="A1670" t="s">
        <v>21644</v>
      </c>
      <c r="B1670" t="s">
        <v>21645</v>
      </c>
      <c r="C1670" t="s">
        <v>18460</v>
      </c>
      <c r="D1670">
        <v>403.42</v>
      </c>
    </row>
    <row r="1671" spans="1:4" ht="12.75" customHeight="1" x14ac:dyDescent="0.2">
      <c r="A1671" t="s">
        <v>21646</v>
      </c>
      <c r="B1671" t="s">
        <v>21647</v>
      </c>
      <c r="C1671" t="s">
        <v>19</v>
      </c>
      <c r="D1671">
        <v>545.34</v>
      </c>
    </row>
    <row r="1672" spans="1:4" ht="12.75" customHeight="1" x14ac:dyDescent="0.2">
      <c r="A1672" t="s">
        <v>21648</v>
      </c>
      <c r="B1672" t="s">
        <v>21649</v>
      </c>
      <c r="C1672" t="s">
        <v>19</v>
      </c>
      <c r="D1672">
        <v>686.72</v>
      </c>
    </row>
    <row r="1673" spans="1:4" ht="12.75" customHeight="1" x14ac:dyDescent="0.2">
      <c r="A1673" t="s">
        <v>21650</v>
      </c>
      <c r="B1673" t="s">
        <v>21651</v>
      </c>
      <c r="C1673" t="s">
        <v>26</v>
      </c>
      <c r="D1673">
        <v>44.35</v>
      </c>
    </row>
    <row r="1674" spans="1:4" ht="12.75" customHeight="1" x14ac:dyDescent="0.2">
      <c r="A1674" t="s">
        <v>21652</v>
      </c>
      <c r="B1674" t="s">
        <v>21653</v>
      </c>
      <c r="C1674" t="s">
        <v>26</v>
      </c>
      <c r="D1674">
        <v>33.42</v>
      </c>
    </row>
    <row r="1675" spans="1:4" ht="12.75" customHeight="1" x14ac:dyDescent="0.2">
      <c r="A1675" t="s">
        <v>21654</v>
      </c>
      <c r="B1675" t="s">
        <v>21655</v>
      </c>
      <c r="C1675" t="s">
        <v>26</v>
      </c>
      <c r="D1675">
        <v>81.790000000000006</v>
      </c>
    </row>
    <row r="1676" spans="1:4" ht="12.75" customHeight="1" x14ac:dyDescent="0.2">
      <c r="A1676" t="s">
        <v>21656</v>
      </c>
      <c r="B1676" t="s">
        <v>21657</v>
      </c>
      <c r="C1676" t="s">
        <v>26</v>
      </c>
      <c r="D1676">
        <v>57.24</v>
      </c>
    </row>
    <row r="1677" spans="1:4" ht="12.75" customHeight="1" x14ac:dyDescent="0.2">
      <c r="A1677" t="s">
        <v>21658</v>
      </c>
      <c r="B1677" t="s">
        <v>21659</v>
      </c>
      <c r="C1677" t="s">
        <v>26</v>
      </c>
      <c r="D1677">
        <v>53.95</v>
      </c>
    </row>
    <row r="1678" spans="1:4" s="50" customFormat="1" ht="12.75" customHeight="1" x14ac:dyDescent="0.2">
      <c r="A1678" s="50" t="s">
        <v>21660</v>
      </c>
      <c r="B1678" s="50" t="s">
        <v>21661</v>
      </c>
      <c r="C1678" s="50" t="s">
        <v>26</v>
      </c>
      <c r="D1678" s="63">
        <v>47.48</v>
      </c>
    </row>
    <row r="1679" spans="1:4" ht="12.75" customHeight="1" x14ac:dyDescent="0.2">
      <c r="A1679" t="s">
        <v>21662</v>
      </c>
      <c r="B1679" t="s">
        <v>21663</v>
      </c>
      <c r="C1679" t="s">
        <v>19</v>
      </c>
      <c r="D1679">
        <v>494.24</v>
      </c>
    </row>
    <row r="1680" spans="1:4" s="55" customFormat="1" ht="15" customHeight="1" x14ac:dyDescent="0.2">
      <c r="A1680" s="51" t="s">
        <v>21664</v>
      </c>
      <c r="B1680" s="51" t="s">
        <v>21665</v>
      </c>
      <c r="C1680" s="51" t="s">
        <v>19</v>
      </c>
      <c r="D1680" s="63">
        <v>378.28</v>
      </c>
    </row>
    <row r="1681" spans="1:4" s="55" customFormat="1" ht="15" customHeight="1" x14ac:dyDescent="0.2">
      <c r="A1681" s="51" t="s">
        <v>21666</v>
      </c>
      <c r="B1681" s="51" t="s">
        <v>21667</v>
      </c>
      <c r="C1681" s="51" t="s">
        <v>19</v>
      </c>
      <c r="D1681" s="63">
        <v>297.58999999999997</v>
      </c>
    </row>
    <row r="1682" spans="1:4" ht="12.75" customHeight="1" x14ac:dyDescent="0.2">
      <c r="A1682" t="s">
        <v>21668</v>
      </c>
      <c r="B1682" t="s">
        <v>21669</v>
      </c>
      <c r="C1682" t="s">
        <v>19</v>
      </c>
      <c r="D1682">
        <v>74.72</v>
      </c>
    </row>
    <row r="1683" spans="1:4" ht="12.75" customHeight="1" x14ac:dyDescent="0.2">
      <c r="A1683" t="s">
        <v>21670</v>
      </c>
      <c r="B1683" t="s">
        <v>21671</v>
      </c>
      <c r="C1683" t="s">
        <v>19</v>
      </c>
      <c r="D1683">
        <v>47.63</v>
      </c>
    </row>
    <row r="1684" spans="1:4" s="55" customFormat="1" ht="15" customHeight="1" x14ac:dyDescent="0.2">
      <c r="A1684" s="51" t="s">
        <v>21672</v>
      </c>
      <c r="B1684" s="51" t="s">
        <v>21673</v>
      </c>
      <c r="C1684" s="51" t="s">
        <v>19</v>
      </c>
      <c r="D1684" s="63">
        <v>61.28</v>
      </c>
    </row>
    <row r="1685" spans="1:4" s="55" customFormat="1" ht="15" customHeight="1" x14ac:dyDescent="0.2">
      <c r="A1685" s="51" t="s">
        <v>21674</v>
      </c>
      <c r="B1685" s="51" t="s">
        <v>21675</v>
      </c>
      <c r="C1685" s="51" t="s">
        <v>19</v>
      </c>
      <c r="D1685" s="63">
        <v>48.77</v>
      </c>
    </row>
    <row r="1686" spans="1:4" s="55" customFormat="1" ht="26.25" customHeight="1" x14ac:dyDescent="0.2">
      <c r="A1686" s="51" t="s">
        <v>21676</v>
      </c>
      <c r="B1686" s="51" t="s">
        <v>21677</v>
      </c>
      <c r="C1686" s="51" t="s">
        <v>19</v>
      </c>
      <c r="D1686" s="63">
        <v>3002.52</v>
      </c>
    </row>
    <row r="1687" spans="1:4" s="55" customFormat="1" ht="15" customHeight="1" x14ac:dyDescent="0.2">
      <c r="A1687" s="51" t="s">
        <v>21678</v>
      </c>
      <c r="B1687" s="51" t="s">
        <v>21679</v>
      </c>
      <c r="C1687" s="51" t="s">
        <v>26</v>
      </c>
      <c r="D1687" s="63">
        <v>48.86</v>
      </c>
    </row>
    <row r="1688" spans="1:4" ht="12.75" customHeight="1" x14ac:dyDescent="0.2">
      <c r="A1688" t="s">
        <v>21680</v>
      </c>
      <c r="B1688" t="s">
        <v>21681</v>
      </c>
      <c r="C1688" t="s">
        <v>18460</v>
      </c>
      <c r="D1688">
        <v>403.42</v>
      </c>
    </row>
    <row r="1689" spans="1:4" ht="12.75" customHeight="1" x14ac:dyDescent="0.2">
      <c r="A1689" t="s">
        <v>21682</v>
      </c>
      <c r="B1689" t="s">
        <v>21683</v>
      </c>
      <c r="C1689" t="s">
        <v>9677</v>
      </c>
      <c r="D1689">
        <v>0.74</v>
      </c>
    </row>
    <row r="1690" spans="1:4" ht="12.75" customHeight="1" x14ac:dyDescent="0.2">
      <c r="A1690" t="s">
        <v>21684</v>
      </c>
      <c r="B1690" t="s">
        <v>21685</v>
      </c>
      <c r="C1690" t="s">
        <v>19</v>
      </c>
      <c r="D1690">
        <v>6.55</v>
      </c>
    </row>
    <row r="1691" spans="1:4" ht="12.75" customHeight="1" x14ac:dyDescent="0.2">
      <c r="A1691" t="s">
        <v>21686</v>
      </c>
      <c r="B1691" t="s">
        <v>21687</v>
      </c>
      <c r="C1691" t="s">
        <v>19</v>
      </c>
      <c r="D1691">
        <v>17.48</v>
      </c>
    </row>
    <row r="1692" spans="1:4" ht="12.75" customHeight="1" x14ac:dyDescent="0.2">
      <c r="A1692" t="s">
        <v>21688</v>
      </c>
      <c r="B1692" t="s">
        <v>21689</v>
      </c>
      <c r="C1692" t="s">
        <v>19</v>
      </c>
      <c r="D1692">
        <v>13.11</v>
      </c>
    </row>
    <row r="1693" spans="1:4" ht="12.75" customHeight="1" x14ac:dyDescent="0.2">
      <c r="A1693" t="s">
        <v>21690</v>
      </c>
      <c r="B1693" t="s">
        <v>21691</v>
      </c>
      <c r="C1693" t="s">
        <v>26</v>
      </c>
      <c r="D1693">
        <v>10.92</v>
      </c>
    </row>
    <row r="1694" spans="1:4" ht="12.75" customHeight="1" x14ac:dyDescent="0.2">
      <c r="A1694" t="s">
        <v>21692</v>
      </c>
      <c r="B1694" t="s">
        <v>21693</v>
      </c>
      <c r="C1694" t="s">
        <v>19</v>
      </c>
      <c r="D1694">
        <v>1.86</v>
      </c>
    </row>
    <row r="1695" spans="1:4" ht="12.75" customHeight="1" x14ac:dyDescent="0.2">
      <c r="A1695" t="s">
        <v>21694</v>
      </c>
      <c r="B1695" t="s">
        <v>21695</v>
      </c>
      <c r="C1695" t="s">
        <v>19</v>
      </c>
      <c r="D1695">
        <v>10.92</v>
      </c>
    </row>
    <row r="1696" spans="1:4" ht="12.75" customHeight="1" x14ac:dyDescent="0.2">
      <c r="A1696" t="s">
        <v>21696</v>
      </c>
      <c r="B1696" t="s">
        <v>21697</v>
      </c>
      <c r="C1696" t="s">
        <v>26</v>
      </c>
      <c r="D1696">
        <v>8.74</v>
      </c>
    </row>
    <row r="1697" spans="1:4" ht="12.75" customHeight="1" x14ac:dyDescent="0.2">
      <c r="A1697" t="s">
        <v>21698</v>
      </c>
      <c r="B1697" t="s">
        <v>21699</v>
      </c>
      <c r="C1697" t="s">
        <v>19</v>
      </c>
      <c r="D1697">
        <v>93.55</v>
      </c>
    </row>
    <row r="1698" spans="1:4" ht="12.75" customHeight="1" x14ac:dyDescent="0.2">
      <c r="A1698" t="s">
        <v>21700</v>
      </c>
      <c r="B1698" t="s">
        <v>21701</v>
      </c>
      <c r="C1698" t="s">
        <v>19</v>
      </c>
      <c r="D1698">
        <v>62.36</v>
      </c>
    </row>
    <row r="1699" spans="1:4" ht="12.75" customHeight="1" x14ac:dyDescent="0.2">
      <c r="A1699" t="s">
        <v>21702</v>
      </c>
      <c r="B1699" t="s">
        <v>21703</v>
      </c>
      <c r="C1699" t="s">
        <v>26</v>
      </c>
      <c r="D1699">
        <v>31.18</v>
      </c>
    </row>
    <row r="1700" spans="1:4" ht="12.75" customHeight="1" x14ac:dyDescent="0.2">
      <c r="A1700" t="s">
        <v>21704</v>
      </c>
      <c r="B1700" t="s">
        <v>21705</v>
      </c>
      <c r="C1700" t="s">
        <v>19</v>
      </c>
      <c r="D1700">
        <v>124.73</v>
      </c>
    </row>
    <row r="1701" spans="1:4" ht="12.75" customHeight="1" x14ac:dyDescent="0.2">
      <c r="A1701" t="s">
        <v>21706</v>
      </c>
      <c r="B1701" t="s">
        <v>21707</v>
      </c>
      <c r="C1701" t="s">
        <v>19</v>
      </c>
      <c r="D1701">
        <v>28.41</v>
      </c>
    </row>
    <row r="1702" spans="1:4" ht="12.75" customHeight="1" x14ac:dyDescent="0.2">
      <c r="A1702" t="s">
        <v>21708</v>
      </c>
      <c r="B1702" t="s">
        <v>21709</v>
      </c>
      <c r="C1702" t="s">
        <v>19</v>
      </c>
      <c r="D1702">
        <v>154.55000000000001</v>
      </c>
    </row>
    <row r="1703" spans="1:4" ht="12.75" customHeight="1" x14ac:dyDescent="0.2">
      <c r="A1703" t="s">
        <v>21710</v>
      </c>
      <c r="B1703" t="s">
        <v>21711</v>
      </c>
      <c r="C1703" t="s">
        <v>19</v>
      </c>
      <c r="D1703">
        <v>21.85</v>
      </c>
    </row>
    <row r="1704" spans="1:4" ht="12.75" customHeight="1" x14ac:dyDescent="0.2">
      <c r="A1704" t="s">
        <v>21712</v>
      </c>
      <c r="B1704" t="s">
        <v>21713</v>
      </c>
      <c r="C1704" t="s">
        <v>19</v>
      </c>
      <c r="D1704">
        <v>31.18</v>
      </c>
    </row>
    <row r="1705" spans="1:4" ht="12.75" customHeight="1" x14ac:dyDescent="0.2">
      <c r="A1705" t="s">
        <v>21714</v>
      </c>
      <c r="B1705" t="s">
        <v>21715</v>
      </c>
      <c r="C1705" t="s">
        <v>19</v>
      </c>
      <c r="D1705">
        <v>20.05</v>
      </c>
    </row>
    <row r="1706" spans="1:4" ht="12.75" customHeight="1" x14ac:dyDescent="0.2">
      <c r="A1706" t="s">
        <v>21716</v>
      </c>
      <c r="B1706" t="s">
        <v>21717</v>
      </c>
      <c r="C1706" t="s">
        <v>19</v>
      </c>
      <c r="D1706">
        <v>279.29000000000002</v>
      </c>
    </row>
    <row r="1707" spans="1:4" ht="12.75" customHeight="1" x14ac:dyDescent="0.2">
      <c r="A1707" t="s">
        <v>21718</v>
      </c>
      <c r="B1707" t="s">
        <v>21719</v>
      </c>
      <c r="C1707" t="s">
        <v>19</v>
      </c>
      <c r="D1707">
        <v>310.47000000000003</v>
      </c>
    </row>
    <row r="1708" spans="1:4" ht="12.75" customHeight="1" x14ac:dyDescent="0.2">
      <c r="A1708" t="s">
        <v>21720</v>
      </c>
      <c r="B1708" t="s">
        <v>21721</v>
      </c>
      <c r="C1708" t="s">
        <v>19</v>
      </c>
      <c r="D1708">
        <v>218.59</v>
      </c>
    </row>
    <row r="1709" spans="1:4" ht="12.75" customHeight="1" x14ac:dyDescent="0.2">
      <c r="A1709" t="s">
        <v>21722</v>
      </c>
      <c r="B1709" t="s">
        <v>21723</v>
      </c>
      <c r="C1709" t="s">
        <v>19</v>
      </c>
      <c r="D1709">
        <v>87.43</v>
      </c>
    </row>
    <row r="1710" spans="1:4" ht="12.75" customHeight="1" x14ac:dyDescent="0.2">
      <c r="A1710" t="s">
        <v>21724</v>
      </c>
      <c r="B1710" t="s">
        <v>21725</v>
      </c>
      <c r="C1710" t="s">
        <v>19</v>
      </c>
      <c r="D1710">
        <v>65.569999999999993</v>
      </c>
    </row>
    <row r="1711" spans="1:4" ht="12.75" customHeight="1" x14ac:dyDescent="0.2">
      <c r="A1711" t="s">
        <v>21726</v>
      </c>
      <c r="B1711" t="s">
        <v>21727</v>
      </c>
      <c r="C1711" t="s">
        <v>19</v>
      </c>
      <c r="D1711">
        <v>93.55</v>
      </c>
    </row>
    <row r="1712" spans="1:4" ht="12.75" customHeight="1" x14ac:dyDescent="0.2">
      <c r="A1712" t="s">
        <v>21728</v>
      </c>
      <c r="B1712" t="s">
        <v>21729</v>
      </c>
      <c r="C1712" t="s">
        <v>19</v>
      </c>
      <c r="D1712">
        <v>18.64</v>
      </c>
    </row>
    <row r="1713" spans="1:4" ht="12.75" customHeight="1" x14ac:dyDescent="0.2">
      <c r="A1713" t="s">
        <v>21730</v>
      </c>
      <c r="B1713" t="s">
        <v>21731</v>
      </c>
      <c r="C1713" t="s">
        <v>19</v>
      </c>
      <c r="D1713">
        <v>65.569999999999993</v>
      </c>
    </row>
    <row r="1714" spans="1:4" ht="12.75" customHeight="1" x14ac:dyDescent="0.2">
      <c r="A1714" t="s">
        <v>21732</v>
      </c>
      <c r="B1714" t="s">
        <v>21733</v>
      </c>
      <c r="C1714" t="s">
        <v>19</v>
      </c>
      <c r="D1714">
        <v>29.83</v>
      </c>
    </row>
    <row r="1715" spans="1:4" ht="12.75" customHeight="1" x14ac:dyDescent="0.2">
      <c r="A1715" t="s">
        <v>21734</v>
      </c>
      <c r="B1715" t="s">
        <v>21735</v>
      </c>
      <c r="C1715" t="s">
        <v>19</v>
      </c>
      <c r="D1715">
        <v>9.32</v>
      </c>
    </row>
    <row r="1716" spans="1:4" ht="12.75" customHeight="1" x14ac:dyDescent="0.2">
      <c r="A1716" t="s">
        <v>21736</v>
      </c>
      <c r="B1716" t="s">
        <v>21737</v>
      </c>
      <c r="C1716" t="s">
        <v>19</v>
      </c>
      <c r="D1716">
        <v>49.83</v>
      </c>
    </row>
    <row r="1717" spans="1:4" ht="12.75" customHeight="1" x14ac:dyDescent="0.2">
      <c r="A1717" t="s">
        <v>21738</v>
      </c>
      <c r="B1717" t="s">
        <v>21739</v>
      </c>
      <c r="C1717" t="s">
        <v>18460</v>
      </c>
      <c r="D1717">
        <v>403.42</v>
      </c>
    </row>
    <row r="1718" spans="1:4" ht="12.75" customHeight="1" x14ac:dyDescent="0.2">
      <c r="A1718" t="s">
        <v>21740</v>
      </c>
      <c r="B1718" t="s">
        <v>21741</v>
      </c>
      <c r="C1718" t="s">
        <v>19</v>
      </c>
      <c r="D1718">
        <v>174.87</v>
      </c>
    </row>
    <row r="1719" spans="1:4" ht="12.75" customHeight="1" x14ac:dyDescent="0.2">
      <c r="A1719" t="s">
        <v>21742</v>
      </c>
      <c r="B1719" t="s">
        <v>21743</v>
      </c>
      <c r="C1719" t="s">
        <v>19</v>
      </c>
      <c r="D1719">
        <v>218.59</v>
      </c>
    </row>
    <row r="1720" spans="1:4" ht="12.75" customHeight="1" x14ac:dyDescent="0.2">
      <c r="A1720" t="s">
        <v>21744</v>
      </c>
      <c r="B1720" t="s">
        <v>21745</v>
      </c>
      <c r="C1720" t="s">
        <v>19</v>
      </c>
      <c r="D1720">
        <v>21.85</v>
      </c>
    </row>
    <row r="1721" spans="1:4" ht="12.75" customHeight="1" x14ac:dyDescent="0.2">
      <c r="A1721" t="s">
        <v>21746</v>
      </c>
      <c r="B1721" t="s">
        <v>21747</v>
      </c>
      <c r="C1721" t="s">
        <v>19</v>
      </c>
      <c r="D1721">
        <v>10.92</v>
      </c>
    </row>
    <row r="1722" spans="1:4" ht="12.75" customHeight="1" x14ac:dyDescent="0.2">
      <c r="A1722" t="s">
        <v>21748</v>
      </c>
      <c r="B1722" t="s">
        <v>21749</v>
      </c>
      <c r="C1722" t="s">
        <v>19</v>
      </c>
      <c r="D1722">
        <v>87.43</v>
      </c>
    </row>
    <row r="1723" spans="1:4" ht="12.75" customHeight="1" x14ac:dyDescent="0.2">
      <c r="A1723" t="s">
        <v>21750</v>
      </c>
      <c r="B1723" t="s">
        <v>21751</v>
      </c>
      <c r="C1723" t="s">
        <v>26</v>
      </c>
      <c r="D1723">
        <v>10.92</v>
      </c>
    </row>
    <row r="1724" spans="1:4" ht="12.75" customHeight="1" x14ac:dyDescent="0.2">
      <c r="A1724" t="s">
        <v>21752</v>
      </c>
      <c r="B1724" t="s">
        <v>21753</v>
      </c>
      <c r="C1724" t="s">
        <v>26</v>
      </c>
      <c r="D1724">
        <v>21.85</v>
      </c>
    </row>
    <row r="1725" spans="1:4" ht="12.75" customHeight="1" x14ac:dyDescent="0.2">
      <c r="A1725" t="s">
        <v>21754</v>
      </c>
      <c r="B1725" t="s">
        <v>21755</v>
      </c>
      <c r="C1725" t="s">
        <v>26</v>
      </c>
      <c r="D1725">
        <v>5.46</v>
      </c>
    </row>
    <row r="1726" spans="1:4" ht="12.75" customHeight="1" x14ac:dyDescent="0.2">
      <c r="A1726" t="s">
        <v>21756</v>
      </c>
      <c r="B1726" t="s">
        <v>21757</v>
      </c>
      <c r="C1726" t="s">
        <v>26</v>
      </c>
      <c r="D1726">
        <v>10.92</v>
      </c>
    </row>
    <row r="1727" spans="1:4" ht="12.75" customHeight="1" x14ac:dyDescent="0.2">
      <c r="A1727" t="s">
        <v>21758</v>
      </c>
      <c r="B1727" t="s">
        <v>21759</v>
      </c>
      <c r="C1727" t="s">
        <v>19</v>
      </c>
      <c r="D1727">
        <v>21.85</v>
      </c>
    </row>
    <row r="1728" spans="1:4" ht="12.75" customHeight="1" x14ac:dyDescent="0.2">
      <c r="A1728" t="s">
        <v>21760</v>
      </c>
      <c r="B1728" t="s">
        <v>21761</v>
      </c>
      <c r="C1728" t="s">
        <v>19</v>
      </c>
      <c r="D1728">
        <v>43.71</v>
      </c>
    </row>
    <row r="1729" spans="1:4" ht="12.75" customHeight="1" x14ac:dyDescent="0.2">
      <c r="A1729" t="s">
        <v>21762</v>
      </c>
      <c r="B1729" t="s">
        <v>21763</v>
      </c>
      <c r="C1729" t="s">
        <v>26</v>
      </c>
      <c r="D1729">
        <v>1.0900000000000001</v>
      </c>
    </row>
    <row r="1730" spans="1:4" ht="12.75" customHeight="1" x14ac:dyDescent="0.2">
      <c r="A1730" t="s">
        <v>21764</v>
      </c>
      <c r="B1730" t="s">
        <v>21765</v>
      </c>
      <c r="C1730" t="s">
        <v>26</v>
      </c>
      <c r="D1730">
        <v>2.1800000000000002</v>
      </c>
    </row>
    <row r="1731" spans="1:4" ht="12.75" customHeight="1" x14ac:dyDescent="0.2">
      <c r="A1731" t="s">
        <v>21766</v>
      </c>
      <c r="B1731" t="s">
        <v>21767</v>
      </c>
      <c r="C1731" t="s">
        <v>26</v>
      </c>
      <c r="D1731">
        <v>1.31</v>
      </c>
    </row>
    <row r="1732" spans="1:4" ht="12.75" customHeight="1" x14ac:dyDescent="0.2">
      <c r="A1732" t="s">
        <v>21768</v>
      </c>
      <c r="B1732" t="s">
        <v>21769</v>
      </c>
      <c r="C1732" t="s">
        <v>26</v>
      </c>
      <c r="D1732">
        <v>2.62</v>
      </c>
    </row>
    <row r="1733" spans="1:4" ht="12.75" customHeight="1" x14ac:dyDescent="0.2">
      <c r="A1733" t="s">
        <v>21770</v>
      </c>
      <c r="B1733" t="s">
        <v>21771</v>
      </c>
      <c r="C1733" t="s">
        <v>19</v>
      </c>
      <c r="D1733">
        <v>8.74</v>
      </c>
    </row>
    <row r="1734" spans="1:4" ht="12.75" customHeight="1" x14ac:dyDescent="0.2">
      <c r="A1734" t="s">
        <v>21772</v>
      </c>
      <c r="B1734" t="s">
        <v>21773</v>
      </c>
      <c r="C1734" t="s">
        <v>19</v>
      </c>
      <c r="D1734">
        <v>21.85</v>
      </c>
    </row>
    <row r="1735" spans="1:4" ht="12.75" customHeight="1" x14ac:dyDescent="0.2">
      <c r="A1735" t="s">
        <v>21774</v>
      </c>
      <c r="B1735" t="s">
        <v>21775</v>
      </c>
      <c r="C1735" t="s">
        <v>17</v>
      </c>
      <c r="D1735">
        <v>43.71</v>
      </c>
    </row>
    <row r="1736" spans="1:4" ht="12.75" customHeight="1" x14ac:dyDescent="0.2">
      <c r="A1736" t="s">
        <v>21776</v>
      </c>
      <c r="B1736" t="s">
        <v>21777</v>
      </c>
      <c r="C1736" t="s">
        <v>19</v>
      </c>
      <c r="D1736">
        <v>8.74</v>
      </c>
    </row>
    <row r="1737" spans="1:4" ht="12.75" customHeight="1" x14ac:dyDescent="0.2">
      <c r="A1737" t="s">
        <v>21778</v>
      </c>
      <c r="B1737" t="s">
        <v>21779</v>
      </c>
      <c r="C1737" t="s">
        <v>19</v>
      </c>
      <c r="D1737">
        <v>21.85</v>
      </c>
    </row>
    <row r="1738" spans="1:4" ht="12.75" customHeight="1" x14ac:dyDescent="0.2">
      <c r="A1738" t="s">
        <v>21780</v>
      </c>
      <c r="B1738" t="s">
        <v>21781</v>
      </c>
      <c r="C1738" t="s">
        <v>19</v>
      </c>
      <c r="D1738">
        <v>5.46</v>
      </c>
    </row>
    <row r="1739" spans="1:4" ht="12.75" customHeight="1" x14ac:dyDescent="0.2">
      <c r="A1739" t="s">
        <v>21782</v>
      </c>
      <c r="B1739" t="s">
        <v>21783</v>
      </c>
      <c r="C1739" t="s">
        <v>19</v>
      </c>
      <c r="D1739">
        <v>21.85</v>
      </c>
    </row>
    <row r="1740" spans="1:4" ht="12.75" customHeight="1" x14ac:dyDescent="0.2">
      <c r="A1740" t="s">
        <v>21784</v>
      </c>
      <c r="B1740" t="s">
        <v>21785</v>
      </c>
      <c r="C1740" t="s">
        <v>19</v>
      </c>
      <c r="D1740">
        <v>32.78</v>
      </c>
    </row>
    <row r="1741" spans="1:4" ht="12.75" customHeight="1" x14ac:dyDescent="0.2">
      <c r="A1741" t="s">
        <v>21786</v>
      </c>
      <c r="B1741" t="s">
        <v>21787</v>
      </c>
      <c r="C1741" t="s">
        <v>19</v>
      </c>
      <c r="D1741">
        <v>43.71</v>
      </c>
    </row>
    <row r="1742" spans="1:4" ht="12.75" customHeight="1" x14ac:dyDescent="0.2">
      <c r="A1742" t="s">
        <v>21788</v>
      </c>
      <c r="B1742" t="s">
        <v>21789</v>
      </c>
      <c r="C1742" t="s">
        <v>26</v>
      </c>
      <c r="D1742">
        <v>21.85</v>
      </c>
    </row>
    <row r="1743" spans="1:4" ht="12.75" customHeight="1" x14ac:dyDescent="0.2">
      <c r="A1743" t="s">
        <v>21790</v>
      </c>
      <c r="B1743" t="s">
        <v>21791</v>
      </c>
      <c r="C1743" t="s">
        <v>18460</v>
      </c>
      <c r="D1743">
        <v>403.42</v>
      </c>
    </row>
    <row r="1744" spans="1:4" ht="12.75" customHeight="1" x14ac:dyDescent="0.2">
      <c r="A1744" t="s">
        <v>21792</v>
      </c>
      <c r="B1744" t="s">
        <v>21793</v>
      </c>
      <c r="C1744" t="s">
        <v>19</v>
      </c>
      <c r="D1744">
        <v>17.48</v>
      </c>
    </row>
    <row r="1745" spans="1:4" ht="12.75" customHeight="1" x14ac:dyDescent="0.2">
      <c r="A1745" t="s">
        <v>21794</v>
      </c>
      <c r="B1745" t="s">
        <v>21795</v>
      </c>
      <c r="C1745" t="s">
        <v>19</v>
      </c>
      <c r="D1745">
        <v>26.23</v>
      </c>
    </row>
    <row r="1746" spans="1:4" ht="12.75" customHeight="1" x14ac:dyDescent="0.2">
      <c r="A1746" t="s">
        <v>21796</v>
      </c>
      <c r="B1746" t="s">
        <v>21797</v>
      </c>
      <c r="C1746" t="s">
        <v>19</v>
      </c>
      <c r="D1746">
        <v>43.71</v>
      </c>
    </row>
    <row r="1747" spans="1:4" ht="12.75" customHeight="1" x14ac:dyDescent="0.2">
      <c r="A1747" t="s">
        <v>21798</v>
      </c>
      <c r="B1747" t="s">
        <v>21799</v>
      </c>
      <c r="C1747" t="s">
        <v>19</v>
      </c>
      <c r="D1747">
        <v>65.569999999999993</v>
      </c>
    </row>
    <row r="1748" spans="1:4" ht="12.75" customHeight="1" x14ac:dyDescent="0.2">
      <c r="A1748" t="s">
        <v>21800</v>
      </c>
      <c r="B1748" t="s">
        <v>21801</v>
      </c>
      <c r="C1748" t="s">
        <v>19</v>
      </c>
      <c r="D1748">
        <v>6.55</v>
      </c>
    </row>
    <row r="1749" spans="1:4" ht="12.75" customHeight="1" x14ac:dyDescent="0.2">
      <c r="A1749" t="s">
        <v>21802</v>
      </c>
      <c r="B1749" t="s">
        <v>21803</v>
      </c>
      <c r="C1749" t="s">
        <v>19</v>
      </c>
      <c r="D1749">
        <v>6.55</v>
      </c>
    </row>
    <row r="1750" spans="1:4" ht="12.75" customHeight="1" x14ac:dyDescent="0.2">
      <c r="A1750" t="s">
        <v>21804</v>
      </c>
      <c r="B1750" t="s">
        <v>21805</v>
      </c>
      <c r="C1750" t="s">
        <v>19</v>
      </c>
      <c r="D1750">
        <v>8.74</v>
      </c>
    </row>
    <row r="1751" spans="1:4" ht="12.75" customHeight="1" x14ac:dyDescent="0.2">
      <c r="A1751" t="s">
        <v>21806</v>
      </c>
      <c r="B1751" t="s">
        <v>21807</v>
      </c>
      <c r="C1751" t="s">
        <v>19</v>
      </c>
      <c r="D1751">
        <v>21.85</v>
      </c>
    </row>
    <row r="1752" spans="1:4" ht="12.75" customHeight="1" x14ac:dyDescent="0.2">
      <c r="A1752" t="s">
        <v>21808</v>
      </c>
      <c r="B1752" t="s">
        <v>21809</v>
      </c>
      <c r="C1752" t="s">
        <v>19</v>
      </c>
      <c r="D1752">
        <v>43.71</v>
      </c>
    </row>
    <row r="1753" spans="1:4" ht="12.75" customHeight="1" x14ac:dyDescent="0.2">
      <c r="A1753" t="s">
        <v>21810</v>
      </c>
      <c r="B1753" t="s">
        <v>21811</v>
      </c>
      <c r="C1753" t="s">
        <v>19</v>
      </c>
      <c r="D1753">
        <v>65.569999999999993</v>
      </c>
    </row>
    <row r="1754" spans="1:4" ht="12.75" customHeight="1" x14ac:dyDescent="0.2">
      <c r="A1754" t="s">
        <v>21812</v>
      </c>
      <c r="B1754" t="s">
        <v>21813</v>
      </c>
      <c r="C1754" t="s">
        <v>19</v>
      </c>
      <c r="D1754">
        <v>43.71</v>
      </c>
    </row>
    <row r="1755" spans="1:4" ht="12.75" customHeight="1" x14ac:dyDescent="0.2">
      <c r="A1755" t="s">
        <v>21814</v>
      </c>
      <c r="B1755" t="s">
        <v>21815</v>
      </c>
      <c r="C1755" t="s">
        <v>19</v>
      </c>
      <c r="D1755">
        <v>65.569999999999993</v>
      </c>
    </row>
    <row r="1756" spans="1:4" ht="12.75" customHeight="1" x14ac:dyDescent="0.2">
      <c r="A1756" t="s">
        <v>21816</v>
      </c>
      <c r="B1756" t="s">
        <v>21817</v>
      </c>
      <c r="C1756" t="s">
        <v>19</v>
      </c>
      <c r="D1756">
        <v>21.85</v>
      </c>
    </row>
    <row r="1757" spans="1:4" ht="12.75" customHeight="1" x14ac:dyDescent="0.2">
      <c r="A1757" t="s">
        <v>21818</v>
      </c>
      <c r="B1757" t="s">
        <v>21819</v>
      </c>
      <c r="C1757" t="s">
        <v>19</v>
      </c>
      <c r="D1757">
        <v>65.569999999999993</v>
      </c>
    </row>
    <row r="1758" spans="1:4" ht="12.75" customHeight="1" x14ac:dyDescent="0.2">
      <c r="A1758" t="s">
        <v>21820</v>
      </c>
      <c r="B1758" t="s">
        <v>21821</v>
      </c>
      <c r="C1758" t="s">
        <v>19</v>
      </c>
      <c r="D1758">
        <v>218.59</v>
      </c>
    </row>
    <row r="1759" spans="1:4" ht="12.75" customHeight="1" x14ac:dyDescent="0.2">
      <c r="A1759" t="s">
        <v>21822</v>
      </c>
      <c r="B1759" t="s">
        <v>21823</v>
      </c>
      <c r="C1759" t="s">
        <v>19</v>
      </c>
      <c r="D1759">
        <v>349.75</v>
      </c>
    </row>
    <row r="1760" spans="1:4" ht="12.75" customHeight="1" x14ac:dyDescent="0.2">
      <c r="A1760" t="s">
        <v>21824</v>
      </c>
      <c r="B1760" t="s">
        <v>21825</v>
      </c>
      <c r="C1760" t="s">
        <v>18460</v>
      </c>
      <c r="D1760">
        <v>403.42</v>
      </c>
    </row>
    <row r="1761" spans="1:4" ht="12.75" customHeight="1" x14ac:dyDescent="0.2">
      <c r="A1761" t="s">
        <v>21826</v>
      </c>
      <c r="B1761" t="s">
        <v>21827</v>
      </c>
      <c r="C1761" t="s">
        <v>19</v>
      </c>
      <c r="D1761">
        <v>21.85</v>
      </c>
    </row>
    <row r="1762" spans="1:4" ht="12.75" customHeight="1" x14ac:dyDescent="0.2">
      <c r="A1762" t="s">
        <v>21828</v>
      </c>
      <c r="B1762" t="s">
        <v>21829</v>
      </c>
      <c r="C1762" t="s">
        <v>19</v>
      </c>
      <c r="D1762">
        <v>43.71</v>
      </c>
    </row>
    <row r="1763" spans="1:4" ht="12.75" customHeight="1" x14ac:dyDescent="0.2">
      <c r="A1763" t="s">
        <v>21830</v>
      </c>
      <c r="B1763" t="s">
        <v>21831</v>
      </c>
      <c r="C1763" t="s">
        <v>26</v>
      </c>
      <c r="D1763">
        <v>21.85</v>
      </c>
    </row>
    <row r="1764" spans="1:4" ht="12.75" customHeight="1" x14ac:dyDescent="0.2">
      <c r="A1764" t="s">
        <v>21832</v>
      </c>
      <c r="B1764" t="s">
        <v>21833</v>
      </c>
      <c r="C1764" t="s">
        <v>26</v>
      </c>
      <c r="D1764">
        <v>8.74</v>
      </c>
    </row>
    <row r="1765" spans="1:4" ht="12.75" customHeight="1" x14ac:dyDescent="0.2">
      <c r="A1765" t="s">
        <v>21834</v>
      </c>
      <c r="B1765" t="s">
        <v>21835</v>
      </c>
      <c r="C1765" t="s">
        <v>26</v>
      </c>
      <c r="D1765">
        <v>10.92</v>
      </c>
    </row>
    <row r="1766" spans="1:4" ht="12.75" customHeight="1" x14ac:dyDescent="0.2">
      <c r="A1766" t="s">
        <v>21836</v>
      </c>
      <c r="B1766" t="s">
        <v>21837</v>
      </c>
      <c r="C1766" t="s">
        <v>19</v>
      </c>
      <c r="D1766">
        <v>8.74</v>
      </c>
    </row>
    <row r="1767" spans="1:4" ht="12.75" customHeight="1" x14ac:dyDescent="0.2">
      <c r="A1767" t="s">
        <v>21838</v>
      </c>
      <c r="B1767" t="s">
        <v>21839</v>
      </c>
      <c r="C1767" t="s">
        <v>19</v>
      </c>
      <c r="D1767">
        <v>17.48</v>
      </c>
    </row>
    <row r="1768" spans="1:4" ht="12.75" customHeight="1" x14ac:dyDescent="0.2">
      <c r="A1768" t="s">
        <v>21840</v>
      </c>
      <c r="B1768" t="s">
        <v>21841</v>
      </c>
      <c r="C1768" t="s">
        <v>19</v>
      </c>
      <c r="D1768">
        <v>43.71</v>
      </c>
    </row>
    <row r="1769" spans="1:4" ht="12.75" customHeight="1" x14ac:dyDescent="0.2">
      <c r="A1769" t="s">
        <v>21842</v>
      </c>
      <c r="B1769" t="s">
        <v>21843</v>
      </c>
      <c r="C1769" t="s">
        <v>18460</v>
      </c>
      <c r="D1769">
        <v>403.42</v>
      </c>
    </row>
    <row r="1770" spans="1:4" ht="12.75" customHeight="1" x14ac:dyDescent="0.2">
      <c r="A1770" t="s">
        <v>21844</v>
      </c>
      <c r="B1770" t="s">
        <v>21845</v>
      </c>
      <c r="C1770" t="s">
        <v>19</v>
      </c>
      <c r="D1770">
        <v>6.55</v>
      </c>
    </row>
    <row r="1771" spans="1:4" ht="12.75" customHeight="1" x14ac:dyDescent="0.2">
      <c r="A1771" t="s">
        <v>21846</v>
      </c>
      <c r="B1771" t="s">
        <v>21847</v>
      </c>
      <c r="C1771" t="s">
        <v>19</v>
      </c>
      <c r="D1771">
        <v>17.48</v>
      </c>
    </row>
    <row r="1772" spans="1:4" ht="12.75" customHeight="1" x14ac:dyDescent="0.2">
      <c r="A1772" t="s">
        <v>21848</v>
      </c>
      <c r="B1772" t="s">
        <v>21849</v>
      </c>
      <c r="C1772" t="s">
        <v>26</v>
      </c>
      <c r="D1772">
        <v>10.92</v>
      </c>
    </row>
    <row r="1773" spans="1:4" ht="12.75" customHeight="1" x14ac:dyDescent="0.2">
      <c r="A1773" t="s">
        <v>21850</v>
      </c>
      <c r="B1773" t="s">
        <v>21851</v>
      </c>
      <c r="C1773" t="s">
        <v>19</v>
      </c>
      <c r="D1773">
        <v>1.86</v>
      </c>
    </row>
    <row r="1774" spans="1:4" ht="12.75" customHeight="1" x14ac:dyDescent="0.2">
      <c r="A1774" t="s">
        <v>21852</v>
      </c>
      <c r="B1774" t="s">
        <v>21853</v>
      </c>
      <c r="C1774" t="s">
        <v>19</v>
      </c>
      <c r="D1774">
        <v>10.92</v>
      </c>
    </row>
    <row r="1775" spans="1:4" ht="12.75" customHeight="1" x14ac:dyDescent="0.2">
      <c r="A1775" t="s">
        <v>21854</v>
      </c>
      <c r="B1775" t="s">
        <v>21855</v>
      </c>
      <c r="C1775" t="s">
        <v>26</v>
      </c>
      <c r="D1775">
        <v>8.74</v>
      </c>
    </row>
    <row r="1776" spans="1:4" ht="12.75" customHeight="1" x14ac:dyDescent="0.2">
      <c r="A1776" t="s">
        <v>21856</v>
      </c>
      <c r="B1776" t="s">
        <v>21857</v>
      </c>
      <c r="C1776" t="s">
        <v>19</v>
      </c>
      <c r="D1776">
        <v>3.72</v>
      </c>
    </row>
    <row r="1777" spans="1:4" ht="12.75" customHeight="1" x14ac:dyDescent="0.2">
      <c r="A1777" t="s">
        <v>21858</v>
      </c>
      <c r="B1777" t="s">
        <v>21859</v>
      </c>
      <c r="C1777" t="s">
        <v>19</v>
      </c>
      <c r="D1777">
        <v>124.73</v>
      </c>
    </row>
    <row r="1778" spans="1:4" ht="12.75" customHeight="1" x14ac:dyDescent="0.2">
      <c r="A1778" t="s">
        <v>21860</v>
      </c>
      <c r="B1778" t="s">
        <v>21861</v>
      </c>
      <c r="C1778" t="s">
        <v>19</v>
      </c>
      <c r="D1778">
        <v>28.41</v>
      </c>
    </row>
    <row r="1779" spans="1:4" ht="12.75" customHeight="1" x14ac:dyDescent="0.2">
      <c r="A1779" t="s">
        <v>21862</v>
      </c>
      <c r="B1779" t="s">
        <v>21863</v>
      </c>
      <c r="C1779" t="s">
        <v>19</v>
      </c>
      <c r="D1779">
        <v>154.55000000000001</v>
      </c>
    </row>
    <row r="1780" spans="1:4" ht="12.75" customHeight="1" x14ac:dyDescent="0.2">
      <c r="A1780" t="s">
        <v>21864</v>
      </c>
      <c r="B1780" t="s">
        <v>21865</v>
      </c>
      <c r="C1780" t="s">
        <v>19</v>
      </c>
      <c r="D1780">
        <v>21.85</v>
      </c>
    </row>
    <row r="1781" spans="1:4" ht="12.75" customHeight="1" x14ac:dyDescent="0.2">
      <c r="A1781" t="s">
        <v>21866</v>
      </c>
      <c r="B1781" t="s">
        <v>21867</v>
      </c>
      <c r="C1781" t="s">
        <v>19</v>
      </c>
      <c r="D1781">
        <v>279.29000000000002</v>
      </c>
    </row>
    <row r="1782" spans="1:4" ht="12.75" customHeight="1" x14ac:dyDescent="0.2">
      <c r="A1782" t="s">
        <v>21868</v>
      </c>
      <c r="B1782" t="s">
        <v>21869</v>
      </c>
      <c r="C1782" t="s">
        <v>19</v>
      </c>
      <c r="D1782">
        <v>310.47000000000003</v>
      </c>
    </row>
    <row r="1783" spans="1:4" ht="12.75" customHeight="1" x14ac:dyDescent="0.2">
      <c r="A1783" t="s">
        <v>21870</v>
      </c>
      <c r="B1783" t="s">
        <v>21871</v>
      </c>
      <c r="C1783" t="s">
        <v>19</v>
      </c>
      <c r="D1783">
        <v>218.59</v>
      </c>
    </row>
    <row r="1784" spans="1:4" ht="12.75" customHeight="1" x14ac:dyDescent="0.2">
      <c r="A1784" t="s">
        <v>21872</v>
      </c>
      <c r="B1784" t="s">
        <v>21873</v>
      </c>
      <c r="C1784" t="s">
        <v>19</v>
      </c>
      <c r="D1784">
        <v>65.569999999999993</v>
      </c>
    </row>
    <row r="1785" spans="1:4" ht="12.75" customHeight="1" x14ac:dyDescent="0.2">
      <c r="A1785" t="s">
        <v>21874</v>
      </c>
      <c r="B1785" t="s">
        <v>21875</v>
      </c>
      <c r="C1785" t="s">
        <v>18460</v>
      </c>
      <c r="D1785">
        <v>403.42</v>
      </c>
    </row>
    <row r="1786" spans="1:4" ht="12.75" customHeight="1" x14ac:dyDescent="0.2">
      <c r="A1786" t="s">
        <v>21876</v>
      </c>
      <c r="B1786" t="s">
        <v>21877</v>
      </c>
      <c r="C1786" t="s">
        <v>19</v>
      </c>
      <c r="D1786">
        <v>174.87</v>
      </c>
    </row>
    <row r="1787" spans="1:4" ht="12.75" customHeight="1" x14ac:dyDescent="0.2">
      <c r="A1787" t="s">
        <v>21878</v>
      </c>
      <c r="B1787" t="s">
        <v>21879</v>
      </c>
      <c r="C1787" t="s">
        <v>19</v>
      </c>
      <c r="D1787">
        <v>218.59</v>
      </c>
    </row>
    <row r="1788" spans="1:4" ht="12.75" customHeight="1" x14ac:dyDescent="0.2">
      <c r="A1788" t="s">
        <v>21880</v>
      </c>
      <c r="B1788" t="s">
        <v>21881</v>
      </c>
      <c r="C1788" t="s">
        <v>19</v>
      </c>
      <c r="D1788">
        <v>21.85</v>
      </c>
    </row>
    <row r="1789" spans="1:4" ht="12.75" customHeight="1" x14ac:dyDescent="0.2">
      <c r="A1789" t="s">
        <v>21882</v>
      </c>
      <c r="B1789" t="s">
        <v>21883</v>
      </c>
      <c r="C1789" t="s">
        <v>19</v>
      </c>
      <c r="D1789">
        <v>10.92</v>
      </c>
    </row>
    <row r="1790" spans="1:4" ht="12.75" customHeight="1" x14ac:dyDescent="0.2">
      <c r="A1790" t="s">
        <v>21884</v>
      </c>
      <c r="B1790" t="s">
        <v>21885</v>
      </c>
      <c r="C1790" t="s">
        <v>26</v>
      </c>
      <c r="D1790">
        <v>10.92</v>
      </c>
    </row>
    <row r="1791" spans="1:4" ht="12.75" customHeight="1" x14ac:dyDescent="0.2">
      <c r="A1791" t="s">
        <v>21886</v>
      </c>
      <c r="B1791" t="s">
        <v>21887</v>
      </c>
      <c r="C1791" t="s">
        <v>26</v>
      </c>
      <c r="D1791">
        <v>21.85</v>
      </c>
    </row>
    <row r="1792" spans="1:4" ht="12.75" customHeight="1" x14ac:dyDescent="0.2">
      <c r="A1792" t="s">
        <v>21888</v>
      </c>
      <c r="B1792" t="s">
        <v>21889</v>
      </c>
      <c r="C1792" t="s">
        <v>26</v>
      </c>
      <c r="D1792">
        <v>17.48</v>
      </c>
    </row>
    <row r="1793" spans="1:4" ht="12.75" customHeight="1" x14ac:dyDescent="0.2">
      <c r="A1793" t="s">
        <v>21890</v>
      </c>
      <c r="B1793" t="s">
        <v>21891</v>
      </c>
      <c r="C1793" t="s">
        <v>19</v>
      </c>
      <c r="D1793">
        <v>8.74</v>
      </c>
    </row>
    <row r="1794" spans="1:4" ht="12.75" customHeight="1" x14ac:dyDescent="0.2">
      <c r="A1794" t="s">
        <v>21892</v>
      </c>
      <c r="B1794" t="s">
        <v>21893</v>
      </c>
      <c r="C1794" t="s">
        <v>26</v>
      </c>
      <c r="D1794">
        <v>2.1800000000000002</v>
      </c>
    </row>
    <row r="1795" spans="1:4" ht="12.75" customHeight="1" x14ac:dyDescent="0.2">
      <c r="A1795" t="s">
        <v>21894</v>
      </c>
      <c r="B1795" t="s">
        <v>21895</v>
      </c>
      <c r="C1795" t="s">
        <v>26</v>
      </c>
      <c r="D1795">
        <v>4.37</v>
      </c>
    </row>
    <row r="1796" spans="1:4" ht="12.75" customHeight="1" x14ac:dyDescent="0.2">
      <c r="A1796" t="s">
        <v>21896</v>
      </c>
      <c r="B1796" t="s">
        <v>21897</v>
      </c>
      <c r="C1796" t="s">
        <v>26</v>
      </c>
      <c r="D1796">
        <v>2.62</v>
      </c>
    </row>
    <row r="1797" spans="1:4" ht="12.75" customHeight="1" x14ac:dyDescent="0.2">
      <c r="A1797" t="s">
        <v>21898</v>
      </c>
      <c r="B1797" t="s">
        <v>21899</v>
      </c>
      <c r="C1797" t="s">
        <v>26</v>
      </c>
      <c r="D1797">
        <v>5.24</v>
      </c>
    </row>
    <row r="1798" spans="1:4" ht="12.75" customHeight="1" x14ac:dyDescent="0.2">
      <c r="A1798" t="s">
        <v>21900</v>
      </c>
      <c r="B1798" t="s">
        <v>21901</v>
      </c>
      <c r="C1798" t="s">
        <v>19</v>
      </c>
      <c r="D1798">
        <v>8.74</v>
      </c>
    </row>
    <row r="1799" spans="1:4" ht="12.75" customHeight="1" x14ac:dyDescent="0.2">
      <c r="A1799" t="s">
        <v>21902</v>
      </c>
      <c r="B1799" t="s">
        <v>21903</v>
      </c>
      <c r="C1799" t="s">
        <v>17</v>
      </c>
      <c r="D1799">
        <v>87.43</v>
      </c>
    </row>
    <row r="1800" spans="1:4" ht="12.75" customHeight="1" x14ac:dyDescent="0.2">
      <c r="A1800" t="s">
        <v>21904</v>
      </c>
      <c r="B1800" t="s">
        <v>21905</v>
      </c>
      <c r="C1800" t="s">
        <v>18460</v>
      </c>
      <c r="D1800">
        <v>403.42</v>
      </c>
    </row>
    <row r="1801" spans="1:4" ht="12.75" customHeight="1" x14ac:dyDescent="0.2">
      <c r="A1801" t="s">
        <v>21906</v>
      </c>
      <c r="B1801" t="s">
        <v>21907</v>
      </c>
      <c r="C1801" t="s">
        <v>19</v>
      </c>
      <c r="D1801">
        <v>65.569999999999993</v>
      </c>
    </row>
    <row r="1802" spans="1:4" ht="12.75" customHeight="1" x14ac:dyDescent="0.2">
      <c r="A1802" t="s">
        <v>21908</v>
      </c>
      <c r="B1802" t="s">
        <v>21909</v>
      </c>
      <c r="C1802" t="s">
        <v>19</v>
      </c>
      <c r="D1802">
        <v>4.37</v>
      </c>
    </row>
    <row r="1803" spans="1:4" ht="12.75" customHeight="1" x14ac:dyDescent="0.2">
      <c r="A1803" t="s">
        <v>21910</v>
      </c>
      <c r="B1803" t="s">
        <v>21911</v>
      </c>
      <c r="C1803" t="s">
        <v>19</v>
      </c>
      <c r="D1803">
        <v>2.79</v>
      </c>
    </row>
    <row r="1804" spans="1:4" ht="12.75" customHeight="1" x14ac:dyDescent="0.2">
      <c r="A1804" t="s">
        <v>21912</v>
      </c>
      <c r="B1804" t="s">
        <v>21913</v>
      </c>
      <c r="C1804" t="s">
        <v>19</v>
      </c>
      <c r="D1804">
        <v>65.569999999999993</v>
      </c>
    </row>
    <row r="1805" spans="1:4" ht="12.75" customHeight="1" x14ac:dyDescent="0.2">
      <c r="A1805" t="s">
        <v>21914</v>
      </c>
      <c r="B1805" t="s">
        <v>21915</v>
      </c>
      <c r="C1805" t="s">
        <v>19</v>
      </c>
      <c r="D1805">
        <v>43.71</v>
      </c>
    </row>
    <row r="1806" spans="1:4" ht="12.75" customHeight="1" x14ac:dyDescent="0.2">
      <c r="A1806" t="s">
        <v>21916</v>
      </c>
      <c r="B1806" t="s">
        <v>21917</v>
      </c>
      <c r="C1806" t="s">
        <v>19</v>
      </c>
      <c r="D1806">
        <v>21.85</v>
      </c>
    </row>
    <row r="1807" spans="1:4" ht="12.75" customHeight="1" x14ac:dyDescent="0.2">
      <c r="A1807" t="s">
        <v>21918</v>
      </c>
      <c r="B1807" t="s">
        <v>21919</v>
      </c>
      <c r="C1807" t="s">
        <v>19</v>
      </c>
      <c r="D1807">
        <v>218.59</v>
      </c>
    </row>
    <row r="1808" spans="1:4" ht="12.75" customHeight="1" x14ac:dyDescent="0.2">
      <c r="A1808" t="s">
        <v>21920</v>
      </c>
      <c r="B1808" t="s">
        <v>21921</v>
      </c>
      <c r="C1808" t="s">
        <v>19</v>
      </c>
      <c r="D1808">
        <v>218.59</v>
      </c>
    </row>
    <row r="1809" spans="1:4" ht="12.75" customHeight="1" x14ac:dyDescent="0.2">
      <c r="A1809" t="s">
        <v>21922</v>
      </c>
      <c r="B1809" t="s">
        <v>21923</v>
      </c>
      <c r="C1809" t="s">
        <v>19</v>
      </c>
      <c r="D1809">
        <v>218.59</v>
      </c>
    </row>
    <row r="1810" spans="1:4" ht="12.75" customHeight="1" x14ac:dyDescent="0.2">
      <c r="A1810" t="s">
        <v>21924</v>
      </c>
      <c r="B1810" t="s">
        <v>21925</v>
      </c>
      <c r="C1810" t="s">
        <v>18460</v>
      </c>
      <c r="D1810">
        <v>403.42</v>
      </c>
    </row>
    <row r="1811" spans="1:4" ht="12.75" customHeight="1" x14ac:dyDescent="0.2">
      <c r="A1811" t="s">
        <v>21926</v>
      </c>
      <c r="B1811" t="s">
        <v>21927</v>
      </c>
      <c r="C1811" t="s">
        <v>19</v>
      </c>
      <c r="D1811">
        <v>21.85</v>
      </c>
    </row>
    <row r="1812" spans="1:4" ht="12.75" customHeight="1" x14ac:dyDescent="0.2">
      <c r="A1812" t="s">
        <v>21928</v>
      </c>
      <c r="B1812" t="s">
        <v>21929</v>
      </c>
      <c r="C1812" t="s">
        <v>19</v>
      </c>
      <c r="D1812">
        <v>43.71</v>
      </c>
    </row>
    <row r="1813" spans="1:4" ht="12.75" customHeight="1" x14ac:dyDescent="0.2">
      <c r="A1813" t="s">
        <v>21930</v>
      </c>
      <c r="B1813" t="s">
        <v>21931</v>
      </c>
      <c r="C1813" t="s">
        <v>26</v>
      </c>
      <c r="D1813">
        <v>21.85</v>
      </c>
    </row>
    <row r="1814" spans="1:4" ht="12.75" customHeight="1" x14ac:dyDescent="0.2">
      <c r="A1814" t="s">
        <v>21932</v>
      </c>
      <c r="B1814" t="s">
        <v>21933</v>
      </c>
      <c r="C1814" t="s">
        <v>26</v>
      </c>
      <c r="D1814">
        <v>8.74</v>
      </c>
    </row>
    <row r="1815" spans="1:4" ht="12.75" customHeight="1" x14ac:dyDescent="0.2">
      <c r="A1815" t="s">
        <v>21934</v>
      </c>
      <c r="B1815" t="s">
        <v>21935</v>
      </c>
      <c r="C1815" t="s">
        <v>26</v>
      </c>
      <c r="D1815">
        <v>10.92</v>
      </c>
    </row>
    <row r="1816" spans="1:4" ht="12.75" customHeight="1" x14ac:dyDescent="0.2">
      <c r="A1816" t="s">
        <v>21936</v>
      </c>
      <c r="B1816" t="s">
        <v>21937</v>
      </c>
      <c r="C1816" t="s">
        <v>19</v>
      </c>
      <c r="D1816">
        <v>8.74</v>
      </c>
    </row>
    <row r="1817" spans="1:4" ht="12.75" customHeight="1" x14ac:dyDescent="0.2">
      <c r="A1817" t="s">
        <v>21938</v>
      </c>
      <c r="B1817" t="s">
        <v>21939</v>
      </c>
      <c r="C1817" t="s">
        <v>19</v>
      </c>
      <c r="D1817">
        <v>17.48</v>
      </c>
    </row>
    <row r="1818" spans="1:4" ht="12.75" customHeight="1" x14ac:dyDescent="0.2">
      <c r="A1818" t="s">
        <v>21940</v>
      </c>
      <c r="B1818" t="s">
        <v>21941</v>
      </c>
      <c r="C1818" t="s">
        <v>18460</v>
      </c>
      <c r="D1818">
        <v>403.42</v>
      </c>
    </row>
    <row r="1819" spans="1:4" ht="12.75" customHeight="1" x14ac:dyDescent="0.2">
      <c r="A1819" t="s">
        <v>21942</v>
      </c>
      <c r="B1819" t="s">
        <v>21943</v>
      </c>
      <c r="C1819" t="s">
        <v>19</v>
      </c>
      <c r="D1819">
        <v>8.74</v>
      </c>
    </row>
    <row r="1820" spans="1:4" ht="12.75" customHeight="1" x14ac:dyDescent="0.2">
      <c r="A1820" t="s">
        <v>21944</v>
      </c>
      <c r="B1820" t="s">
        <v>21945</v>
      </c>
      <c r="C1820" t="s">
        <v>19</v>
      </c>
      <c r="D1820">
        <v>21.85</v>
      </c>
    </row>
    <row r="1821" spans="1:4" ht="12.75" customHeight="1" x14ac:dyDescent="0.2">
      <c r="A1821" t="s">
        <v>21946</v>
      </c>
      <c r="B1821" t="s">
        <v>21947</v>
      </c>
      <c r="C1821" t="s">
        <v>26</v>
      </c>
      <c r="D1821">
        <v>21.85</v>
      </c>
    </row>
    <row r="1822" spans="1:4" ht="12.75" customHeight="1" x14ac:dyDescent="0.2">
      <c r="A1822" t="s">
        <v>21948</v>
      </c>
      <c r="B1822" t="s">
        <v>21949</v>
      </c>
      <c r="C1822" t="s">
        <v>19</v>
      </c>
      <c r="D1822">
        <v>3.72</v>
      </c>
    </row>
    <row r="1823" spans="1:4" ht="12.75" customHeight="1" x14ac:dyDescent="0.2">
      <c r="A1823" t="s">
        <v>21950</v>
      </c>
      <c r="B1823" t="s">
        <v>21951</v>
      </c>
      <c r="C1823" t="s">
        <v>19</v>
      </c>
      <c r="D1823">
        <v>26.23</v>
      </c>
    </row>
    <row r="1824" spans="1:4" ht="12.75" customHeight="1" x14ac:dyDescent="0.2">
      <c r="A1824" t="s">
        <v>21952</v>
      </c>
      <c r="B1824" t="s">
        <v>21953</v>
      </c>
      <c r="C1824" t="s">
        <v>26</v>
      </c>
      <c r="D1824">
        <v>17.48</v>
      </c>
    </row>
    <row r="1825" spans="1:4" ht="12.75" customHeight="1" x14ac:dyDescent="0.2">
      <c r="A1825" t="s">
        <v>21954</v>
      </c>
      <c r="B1825" t="s">
        <v>21955</v>
      </c>
      <c r="C1825" t="s">
        <v>19</v>
      </c>
      <c r="D1825">
        <v>202.01</v>
      </c>
    </row>
    <row r="1826" spans="1:4" ht="12.75" customHeight="1" x14ac:dyDescent="0.2">
      <c r="A1826" t="s">
        <v>21956</v>
      </c>
      <c r="B1826" t="s">
        <v>21957</v>
      </c>
      <c r="C1826" t="s">
        <v>19</v>
      </c>
      <c r="D1826">
        <v>71.31</v>
      </c>
    </row>
    <row r="1827" spans="1:4" ht="12.75" customHeight="1" x14ac:dyDescent="0.2">
      <c r="A1827" t="s">
        <v>21958</v>
      </c>
      <c r="B1827" t="s">
        <v>21959</v>
      </c>
      <c r="C1827" t="s">
        <v>19</v>
      </c>
      <c r="D1827">
        <v>379.58</v>
      </c>
    </row>
    <row r="1828" spans="1:4" ht="12.75" customHeight="1" x14ac:dyDescent="0.2">
      <c r="A1828" t="s">
        <v>21960</v>
      </c>
      <c r="B1828" t="s">
        <v>21961</v>
      </c>
      <c r="C1828" t="s">
        <v>19</v>
      </c>
      <c r="D1828">
        <v>58.63</v>
      </c>
    </row>
    <row r="1829" spans="1:4" ht="12.75" customHeight="1" x14ac:dyDescent="0.2">
      <c r="A1829" t="s">
        <v>21962</v>
      </c>
      <c r="B1829" t="s">
        <v>21963</v>
      </c>
      <c r="C1829" t="s">
        <v>19</v>
      </c>
      <c r="D1829">
        <v>618.23</v>
      </c>
    </row>
    <row r="1830" spans="1:4" ht="12.75" customHeight="1" x14ac:dyDescent="0.2">
      <c r="A1830" t="s">
        <v>21964</v>
      </c>
      <c r="B1830" t="s">
        <v>21965</v>
      </c>
      <c r="C1830" t="s">
        <v>19</v>
      </c>
      <c r="D1830">
        <v>281.66000000000003</v>
      </c>
    </row>
    <row r="1831" spans="1:4" ht="12.75" customHeight="1" x14ac:dyDescent="0.2">
      <c r="A1831" t="s">
        <v>21966</v>
      </c>
      <c r="B1831" t="s">
        <v>21967</v>
      </c>
      <c r="C1831" t="s">
        <v>18460</v>
      </c>
      <c r="D1831">
        <v>403.42</v>
      </c>
    </row>
    <row r="1832" spans="1:4" ht="12.75" customHeight="1" x14ac:dyDescent="0.2">
      <c r="A1832" t="s">
        <v>21968</v>
      </c>
      <c r="B1832" t="s">
        <v>21969</v>
      </c>
      <c r="C1832" t="s">
        <v>19</v>
      </c>
      <c r="D1832">
        <v>17.48</v>
      </c>
    </row>
    <row r="1833" spans="1:4" ht="12.75" customHeight="1" x14ac:dyDescent="0.2">
      <c r="A1833" t="s">
        <v>21970</v>
      </c>
      <c r="B1833" t="s">
        <v>21971</v>
      </c>
      <c r="C1833" t="s">
        <v>19</v>
      </c>
      <c r="D1833">
        <v>281.66000000000003</v>
      </c>
    </row>
    <row r="1834" spans="1:4" ht="12.75" customHeight="1" x14ac:dyDescent="0.2">
      <c r="A1834" t="s">
        <v>21972</v>
      </c>
      <c r="B1834" t="s">
        <v>21973</v>
      </c>
      <c r="C1834" t="s">
        <v>19</v>
      </c>
      <c r="D1834">
        <v>281.66000000000003</v>
      </c>
    </row>
    <row r="1835" spans="1:4" ht="12.75" customHeight="1" x14ac:dyDescent="0.2">
      <c r="A1835" t="s">
        <v>21974</v>
      </c>
      <c r="B1835" t="s">
        <v>21975</v>
      </c>
      <c r="C1835" t="s">
        <v>26</v>
      </c>
      <c r="D1835">
        <v>13.11</v>
      </c>
    </row>
    <row r="1836" spans="1:4" ht="12.75" customHeight="1" x14ac:dyDescent="0.2">
      <c r="A1836" t="s">
        <v>21976</v>
      </c>
      <c r="B1836" t="s">
        <v>21977</v>
      </c>
      <c r="C1836" t="s">
        <v>26</v>
      </c>
      <c r="D1836">
        <v>26.23</v>
      </c>
    </row>
    <row r="1837" spans="1:4" ht="12.75" customHeight="1" x14ac:dyDescent="0.2">
      <c r="A1837" t="s">
        <v>21978</v>
      </c>
      <c r="B1837" t="s">
        <v>21979</v>
      </c>
      <c r="C1837" t="s">
        <v>19</v>
      </c>
      <c r="D1837">
        <v>21.85</v>
      </c>
    </row>
    <row r="1838" spans="1:4" ht="12.75" customHeight="1" x14ac:dyDescent="0.2">
      <c r="A1838" t="s">
        <v>21980</v>
      </c>
      <c r="B1838" t="s">
        <v>21981</v>
      </c>
      <c r="C1838" t="s">
        <v>26</v>
      </c>
      <c r="D1838">
        <v>21.85</v>
      </c>
    </row>
    <row r="1839" spans="1:4" ht="12.75" customHeight="1" x14ac:dyDescent="0.2">
      <c r="A1839" t="s">
        <v>21982</v>
      </c>
      <c r="B1839" t="s">
        <v>21983</v>
      </c>
      <c r="C1839" t="s">
        <v>19</v>
      </c>
      <c r="D1839">
        <v>10.92</v>
      </c>
    </row>
    <row r="1840" spans="1:4" ht="12.75" customHeight="1" x14ac:dyDescent="0.2">
      <c r="A1840" t="s">
        <v>21984</v>
      </c>
      <c r="B1840" t="s">
        <v>21985</v>
      </c>
      <c r="C1840" t="s">
        <v>26</v>
      </c>
      <c r="D1840">
        <v>2.1800000000000002</v>
      </c>
    </row>
    <row r="1841" spans="1:4" ht="12.75" customHeight="1" x14ac:dyDescent="0.2">
      <c r="A1841" t="s">
        <v>21986</v>
      </c>
      <c r="B1841" t="s">
        <v>21987</v>
      </c>
      <c r="C1841" t="s">
        <v>26</v>
      </c>
      <c r="D1841">
        <v>4.37</v>
      </c>
    </row>
    <row r="1842" spans="1:4" ht="12.75" customHeight="1" x14ac:dyDescent="0.2">
      <c r="A1842" t="s">
        <v>21988</v>
      </c>
      <c r="B1842" t="s">
        <v>21989</v>
      </c>
      <c r="C1842" t="s">
        <v>26</v>
      </c>
      <c r="D1842">
        <v>1.31</v>
      </c>
    </row>
    <row r="1843" spans="1:4" ht="12.75" customHeight="1" x14ac:dyDescent="0.2">
      <c r="A1843" t="s">
        <v>21990</v>
      </c>
      <c r="B1843" t="s">
        <v>21991</v>
      </c>
      <c r="C1843" t="s">
        <v>26</v>
      </c>
      <c r="D1843">
        <v>13.11</v>
      </c>
    </row>
    <row r="1844" spans="1:4" ht="12.75" customHeight="1" x14ac:dyDescent="0.2">
      <c r="A1844" t="s">
        <v>21992</v>
      </c>
      <c r="B1844" t="s">
        <v>21993</v>
      </c>
      <c r="C1844" t="s">
        <v>19</v>
      </c>
      <c r="D1844">
        <v>13.11</v>
      </c>
    </row>
    <row r="1845" spans="1:4" ht="12.75" customHeight="1" x14ac:dyDescent="0.2">
      <c r="A1845" t="s">
        <v>21994</v>
      </c>
      <c r="B1845" t="s">
        <v>21995</v>
      </c>
      <c r="C1845" t="s">
        <v>17</v>
      </c>
      <c r="D1845">
        <v>257.58999999999997</v>
      </c>
    </row>
    <row r="1846" spans="1:4" ht="12.75" customHeight="1" x14ac:dyDescent="0.2">
      <c r="A1846" t="s">
        <v>21996</v>
      </c>
      <c r="B1846" t="s">
        <v>21997</v>
      </c>
      <c r="C1846" t="s">
        <v>19</v>
      </c>
      <c r="D1846">
        <v>10.92</v>
      </c>
    </row>
    <row r="1847" spans="1:4" ht="12.75" customHeight="1" x14ac:dyDescent="0.2">
      <c r="A1847" t="s">
        <v>21998</v>
      </c>
      <c r="B1847" t="s">
        <v>21999</v>
      </c>
      <c r="C1847" t="s">
        <v>18460</v>
      </c>
      <c r="D1847">
        <v>403.42</v>
      </c>
    </row>
    <row r="1848" spans="1:4" ht="12.75" customHeight="1" x14ac:dyDescent="0.2">
      <c r="A1848" t="s">
        <v>22000</v>
      </c>
      <c r="B1848" t="s">
        <v>22001</v>
      </c>
      <c r="C1848" t="s">
        <v>19</v>
      </c>
      <c r="D1848">
        <v>131.15</v>
      </c>
    </row>
    <row r="1849" spans="1:4" ht="12.75" customHeight="1" x14ac:dyDescent="0.2">
      <c r="A1849" t="s">
        <v>22002</v>
      </c>
      <c r="B1849" t="s">
        <v>22003</v>
      </c>
      <c r="C1849" t="s">
        <v>19</v>
      </c>
      <c r="D1849">
        <v>34.97</v>
      </c>
    </row>
    <row r="1850" spans="1:4" ht="12.75" customHeight="1" x14ac:dyDescent="0.2">
      <c r="A1850" t="s">
        <v>22004</v>
      </c>
      <c r="B1850" t="s">
        <v>22005</v>
      </c>
      <c r="C1850" t="s">
        <v>19</v>
      </c>
      <c r="D1850">
        <v>5.01</v>
      </c>
    </row>
    <row r="1851" spans="1:4" ht="12.75" customHeight="1" x14ac:dyDescent="0.2">
      <c r="A1851" t="s">
        <v>22006</v>
      </c>
      <c r="B1851" t="s">
        <v>22007</v>
      </c>
      <c r="C1851" t="s">
        <v>19</v>
      </c>
      <c r="D1851">
        <v>43.71</v>
      </c>
    </row>
    <row r="1852" spans="1:4" ht="12.75" customHeight="1" x14ac:dyDescent="0.2">
      <c r="A1852" t="s">
        <v>22008</v>
      </c>
      <c r="B1852" t="s">
        <v>22009</v>
      </c>
      <c r="C1852" t="s">
        <v>19</v>
      </c>
      <c r="D1852">
        <v>87.43</v>
      </c>
    </row>
    <row r="1853" spans="1:4" ht="12.75" customHeight="1" x14ac:dyDescent="0.2">
      <c r="A1853" t="s">
        <v>22010</v>
      </c>
      <c r="B1853" t="s">
        <v>22011</v>
      </c>
      <c r="C1853" t="s">
        <v>19</v>
      </c>
      <c r="D1853">
        <v>65.569999999999993</v>
      </c>
    </row>
    <row r="1854" spans="1:4" ht="12.75" customHeight="1" x14ac:dyDescent="0.2">
      <c r="A1854" t="s">
        <v>22012</v>
      </c>
      <c r="B1854" t="s">
        <v>22013</v>
      </c>
      <c r="C1854" t="s">
        <v>19</v>
      </c>
      <c r="D1854">
        <v>281.66000000000003</v>
      </c>
    </row>
    <row r="1855" spans="1:4" ht="12.75" customHeight="1" x14ac:dyDescent="0.2">
      <c r="A1855" t="s">
        <v>22014</v>
      </c>
      <c r="B1855" t="s">
        <v>22015</v>
      </c>
      <c r="C1855" t="s">
        <v>19</v>
      </c>
      <c r="D1855">
        <v>281.66000000000003</v>
      </c>
    </row>
    <row r="1856" spans="1:4" ht="12.75" customHeight="1" x14ac:dyDescent="0.2">
      <c r="A1856" t="s">
        <v>22016</v>
      </c>
      <c r="B1856" t="s">
        <v>22017</v>
      </c>
      <c r="C1856" t="s">
        <v>19</v>
      </c>
      <c r="D1856">
        <v>281.66000000000003</v>
      </c>
    </row>
    <row r="1857" spans="1:4" ht="12.75" customHeight="1" x14ac:dyDescent="0.2">
      <c r="A1857" t="s">
        <v>22018</v>
      </c>
      <c r="B1857" t="s">
        <v>22019</v>
      </c>
      <c r="C1857" t="s">
        <v>18460</v>
      </c>
      <c r="D1857">
        <v>403.42</v>
      </c>
    </row>
    <row r="1858" spans="1:4" ht="12.75" customHeight="1" x14ac:dyDescent="0.2">
      <c r="A1858" t="s">
        <v>22020</v>
      </c>
      <c r="B1858" t="s">
        <v>22021</v>
      </c>
      <c r="C1858" t="s">
        <v>19</v>
      </c>
      <c r="D1858">
        <v>43.71</v>
      </c>
    </row>
    <row r="1859" spans="1:4" ht="12.75" customHeight="1" x14ac:dyDescent="0.2">
      <c r="A1859" t="s">
        <v>22022</v>
      </c>
      <c r="B1859" t="s">
        <v>22023</v>
      </c>
      <c r="C1859" t="s">
        <v>19</v>
      </c>
      <c r="D1859">
        <v>174.87</v>
      </c>
    </row>
    <row r="1860" spans="1:4" ht="12.75" customHeight="1" x14ac:dyDescent="0.2">
      <c r="A1860" t="s">
        <v>22024</v>
      </c>
      <c r="B1860" t="s">
        <v>22025</v>
      </c>
      <c r="C1860" t="s">
        <v>26</v>
      </c>
      <c r="D1860">
        <v>8.74</v>
      </c>
    </row>
    <row r="1861" spans="1:4" ht="12.75" customHeight="1" x14ac:dyDescent="0.2">
      <c r="A1861" t="s">
        <v>22026</v>
      </c>
      <c r="B1861" t="s">
        <v>22027</v>
      </c>
      <c r="C1861" t="s">
        <v>26</v>
      </c>
      <c r="D1861">
        <v>21.85</v>
      </c>
    </row>
    <row r="1862" spans="1:4" ht="12.75" customHeight="1" x14ac:dyDescent="0.2">
      <c r="A1862" t="s">
        <v>22028</v>
      </c>
      <c r="B1862" t="s">
        <v>22029</v>
      </c>
      <c r="C1862" t="s">
        <v>19</v>
      </c>
      <c r="D1862">
        <v>8.74</v>
      </c>
    </row>
    <row r="1863" spans="1:4" ht="12.75" customHeight="1" x14ac:dyDescent="0.2">
      <c r="A1863" t="s">
        <v>22030</v>
      </c>
      <c r="B1863" t="s">
        <v>22031</v>
      </c>
      <c r="C1863" t="s">
        <v>19</v>
      </c>
      <c r="D1863">
        <v>43.71</v>
      </c>
    </row>
    <row r="1864" spans="1:4" ht="12.75" customHeight="1" x14ac:dyDescent="0.2">
      <c r="A1864" t="s">
        <v>22032</v>
      </c>
      <c r="B1864" t="s">
        <v>22033</v>
      </c>
      <c r="C1864" t="s">
        <v>18460</v>
      </c>
      <c r="D1864">
        <v>403.42</v>
      </c>
    </row>
    <row r="1865" spans="1:4" ht="12.75" customHeight="1" x14ac:dyDescent="0.2">
      <c r="A1865" t="s">
        <v>22034</v>
      </c>
      <c r="B1865" t="s">
        <v>22035</v>
      </c>
      <c r="C1865" t="s">
        <v>9677</v>
      </c>
      <c r="D1865">
        <v>13</v>
      </c>
    </row>
    <row r="1866" spans="1:4" ht="12.75" customHeight="1" x14ac:dyDescent="0.2">
      <c r="A1866" t="s">
        <v>22036</v>
      </c>
      <c r="B1866" t="s">
        <v>22037</v>
      </c>
      <c r="C1866" t="s">
        <v>9677</v>
      </c>
      <c r="D1866">
        <v>13.38</v>
      </c>
    </row>
    <row r="1867" spans="1:4" ht="12.75" customHeight="1" x14ac:dyDescent="0.2">
      <c r="A1867" t="s">
        <v>22038</v>
      </c>
      <c r="B1867" t="s">
        <v>22039</v>
      </c>
      <c r="C1867" t="s">
        <v>19</v>
      </c>
      <c r="D1867">
        <v>76.099999999999994</v>
      </c>
    </row>
    <row r="1868" spans="1:4" ht="12.75" customHeight="1" x14ac:dyDescent="0.2">
      <c r="A1868" t="s">
        <v>22040</v>
      </c>
      <c r="B1868" t="s">
        <v>22041</v>
      </c>
      <c r="C1868" t="s">
        <v>19</v>
      </c>
      <c r="D1868">
        <v>488.36</v>
      </c>
    </row>
    <row r="1869" spans="1:4" ht="12.75" customHeight="1" x14ac:dyDescent="0.2">
      <c r="A1869" t="s">
        <v>22042</v>
      </c>
      <c r="B1869" t="s">
        <v>22043</v>
      </c>
      <c r="C1869" t="s">
        <v>19</v>
      </c>
      <c r="D1869">
        <v>254.61</v>
      </c>
    </row>
    <row r="1870" spans="1:4" ht="12.75" customHeight="1" x14ac:dyDescent="0.2">
      <c r="A1870" t="s">
        <v>22044</v>
      </c>
      <c r="B1870" t="s">
        <v>22045</v>
      </c>
      <c r="C1870" t="s">
        <v>19</v>
      </c>
      <c r="D1870">
        <v>250.23</v>
      </c>
    </row>
    <row r="1871" spans="1:4" ht="12.75" customHeight="1" x14ac:dyDescent="0.2">
      <c r="A1871" t="s">
        <v>22046</v>
      </c>
      <c r="B1871" t="s">
        <v>22047</v>
      </c>
      <c r="C1871" t="s">
        <v>26</v>
      </c>
      <c r="D1871">
        <v>29.91</v>
      </c>
    </row>
    <row r="1872" spans="1:4" ht="12.75" customHeight="1" x14ac:dyDescent="0.2">
      <c r="A1872" t="s">
        <v>22048</v>
      </c>
      <c r="B1872" t="s">
        <v>22049</v>
      </c>
      <c r="C1872" t="s">
        <v>19</v>
      </c>
      <c r="D1872">
        <v>70.400000000000006</v>
      </c>
    </row>
    <row r="1873" spans="1:4" ht="12.75" customHeight="1" x14ac:dyDescent="0.2">
      <c r="A1873" t="s">
        <v>22050</v>
      </c>
      <c r="B1873" t="s">
        <v>22051</v>
      </c>
      <c r="C1873" t="s">
        <v>19</v>
      </c>
      <c r="D1873">
        <v>43.35</v>
      </c>
    </row>
    <row r="1874" spans="1:4" ht="12.75" customHeight="1" x14ac:dyDescent="0.2">
      <c r="A1874" t="s">
        <v>22052</v>
      </c>
      <c r="B1874" t="s">
        <v>22053</v>
      </c>
      <c r="C1874" t="s">
        <v>19</v>
      </c>
      <c r="D1874">
        <v>49.91</v>
      </c>
    </row>
    <row r="1875" spans="1:4" ht="12.75" customHeight="1" x14ac:dyDescent="0.2">
      <c r="A1875" t="s">
        <v>22054</v>
      </c>
      <c r="B1875" t="s">
        <v>22055</v>
      </c>
      <c r="C1875" t="s">
        <v>26</v>
      </c>
      <c r="D1875">
        <v>45.96</v>
      </c>
    </row>
    <row r="1876" spans="1:4" ht="12.75" customHeight="1" x14ac:dyDescent="0.2">
      <c r="A1876" t="s">
        <v>22056</v>
      </c>
      <c r="B1876" t="s">
        <v>22057</v>
      </c>
      <c r="C1876" t="s">
        <v>26</v>
      </c>
      <c r="D1876">
        <v>67.67</v>
      </c>
    </row>
    <row r="1877" spans="1:4" ht="12.75" customHeight="1" x14ac:dyDescent="0.2">
      <c r="A1877" t="s">
        <v>22058</v>
      </c>
      <c r="B1877" t="s">
        <v>22059</v>
      </c>
      <c r="C1877" t="s">
        <v>19</v>
      </c>
      <c r="D1877">
        <v>16.739999999999998</v>
      </c>
    </row>
    <row r="1878" spans="1:4" ht="12.75" customHeight="1" x14ac:dyDescent="0.2">
      <c r="A1878" t="s">
        <v>22060</v>
      </c>
      <c r="B1878" t="s">
        <v>22061</v>
      </c>
      <c r="C1878" t="s">
        <v>19</v>
      </c>
      <c r="D1878">
        <v>28.39</v>
      </c>
    </row>
    <row r="1879" spans="1:4" ht="12.75" customHeight="1" x14ac:dyDescent="0.2">
      <c r="A1879" t="s">
        <v>22062</v>
      </c>
      <c r="B1879" t="s">
        <v>22063</v>
      </c>
      <c r="C1879" t="s">
        <v>19</v>
      </c>
      <c r="D1879">
        <v>399.87</v>
      </c>
    </row>
    <row r="1880" spans="1:4" ht="12.75" customHeight="1" x14ac:dyDescent="0.2">
      <c r="A1880" t="s">
        <v>22064</v>
      </c>
      <c r="B1880" t="s">
        <v>22065</v>
      </c>
      <c r="C1880" t="s">
        <v>19</v>
      </c>
      <c r="D1880">
        <v>290.99</v>
      </c>
    </row>
    <row r="1881" spans="1:4" ht="12.75" customHeight="1" x14ac:dyDescent="0.2">
      <c r="A1881" t="s">
        <v>22066</v>
      </c>
      <c r="B1881" t="s">
        <v>22067</v>
      </c>
      <c r="C1881" t="s">
        <v>26</v>
      </c>
      <c r="D1881">
        <v>139.1</v>
      </c>
    </row>
    <row r="1882" spans="1:4" ht="12.75" customHeight="1" x14ac:dyDescent="0.2">
      <c r="A1882" t="s">
        <v>22068</v>
      </c>
      <c r="B1882" t="s">
        <v>22069</v>
      </c>
      <c r="C1882" t="s">
        <v>26</v>
      </c>
      <c r="D1882">
        <v>169.03</v>
      </c>
    </row>
    <row r="1883" spans="1:4" ht="12.75" customHeight="1" x14ac:dyDescent="0.2">
      <c r="A1883" t="s">
        <v>22070</v>
      </c>
      <c r="B1883" t="s">
        <v>22071</v>
      </c>
      <c r="C1883" t="s">
        <v>26</v>
      </c>
      <c r="D1883">
        <v>49.27</v>
      </c>
    </row>
    <row r="1884" spans="1:4" ht="12.75" customHeight="1" x14ac:dyDescent="0.2">
      <c r="A1884" t="s">
        <v>22072</v>
      </c>
      <c r="B1884" t="s">
        <v>22073</v>
      </c>
      <c r="C1884" t="s">
        <v>26</v>
      </c>
      <c r="D1884">
        <v>56.38</v>
      </c>
    </row>
    <row r="1885" spans="1:4" ht="12.75" customHeight="1" x14ac:dyDescent="0.2">
      <c r="A1885" t="s">
        <v>22074</v>
      </c>
      <c r="B1885" t="s">
        <v>22075</v>
      </c>
      <c r="C1885" t="s">
        <v>26</v>
      </c>
      <c r="D1885">
        <v>71.34</v>
      </c>
    </row>
    <row r="1886" spans="1:4" ht="12.75" customHeight="1" x14ac:dyDescent="0.2">
      <c r="A1886" t="s">
        <v>22076</v>
      </c>
      <c r="B1886" t="s">
        <v>22077</v>
      </c>
      <c r="C1886" t="s">
        <v>19</v>
      </c>
      <c r="D1886">
        <v>1252.97</v>
      </c>
    </row>
    <row r="1887" spans="1:4" ht="12.75" customHeight="1" x14ac:dyDescent="0.2">
      <c r="A1887" t="s">
        <v>22078</v>
      </c>
      <c r="B1887" t="s">
        <v>22079</v>
      </c>
      <c r="C1887" t="s">
        <v>19</v>
      </c>
      <c r="D1887">
        <v>227.21</v>
      </c>
    </row>
    <row r="1888" spans="1:4" ht="12.75" customHeight="1" x14ac:dyDescent="0.2">
      <c r="A1888" t="s">
        <v>22080</v>
      </c>
      <c r="B1888" t="s">
        <v>22081</v>
      </c>
      <c r="C1888" t="s">
        <v>19</v>
      </c>
      <c r="D1888">
        <v>214.74</v>
      </c>
    </row>
    <row r="1889" spans="1:4" ht="12.75" customHeight="1" x14ac:dyDescent="0.2">
      <c r="A1889" t="s">
        <v>22082</v>
      </c>
      <c r="B1889" t="s">
        <v>22083</v>
      </c>
      <c r="C1889" t="s">
        <v>19</v>
      </c>
      <c r="D1889">
        <v>747.25</v>
      </c>
    </row>
    <row r="1890" spans="1:4" ht="12.75" customHeight="1" x14ac:dyDescent="0.2">
      <c r="A1890" t="s">
        <v>22084</v>
      </c>
      <c r="B1890" t="s">
        <v>22085</v>
      </c>
      <c r="C1890" t="s">
        <v>19</v>
      </c>
      <c r="D1890">
        <v>1527.15</v>
      </c>
    </row>
    <row r="1891" spans="1:4" ht="12.75" customHeight="1" x14ac:dyDescent="0.2">
      <c r="A1891" t="s">
        <v>22086</v>
      </c>
      <c r="B1891" t="s">
        <v>22087</v>
      </c>
      <c r="C1891" t="s">
        <v>19</v>
      </c>
      <c r="D1891">
        <v>14099.88</v>
      </c>
    </row>
    <row r="1892" spans="1:4" ht="12.75" customHeight="1" x14ac:dyDescent="0.2">
      <c r="A1892" t="s">
        <v>22088</v>
      </c>
      <c r="B1892" t="s">
        <v>22089</v>
      </c>
      <c r="C1892" t="s">
        <v>19</v>
      </c>
      <c r="D1892">
        <v>1077.47</v>
      </c>
    </row>
    <row r="1893" spans="1:4" ht="12.75" customHeight="1" x14ac:dyDescent="0.2">
      <c r="A1893" t="s">
        <v>22090</v>
      </c>
      <c r="B1893" t="s">
        <v>22091</v>
      </c>
      <c r="C1893" t="s">
        <v>19</v>
      </c>
      <c r="D1893">
        <v>459.58</v>
      </c>
    </row>
    <row r="1894" spans="1:4" ht="12.75" customHeight="1" x14ac:dyDescent="0.2">
      <c r="A1894" t="s">
        <v>22092</v>
      </c>
      <c r="B1894" t="s">
        <v>22093</v>
      </c>
      <c r="C1894" t="s">
        <v>19</v>
      </c>
      <c r="D1894">
        <v>602.66</v>
      </c>
    </row>
    <row r="1895" spans="1:4" ht="12.75" customHeight="1" x14ac:dyDescent="0.2">
      <c r="A1895" t="s">
        <v>22094</v>
      </c>
      <c r="B1895" t="s">
        <v>22095</v>
      </c>
      <c r="C1895" t="s">
        <v>19</v>
      </c>
      <c r="D1895">
        <v>212.28</v>
      </c>
    </row>
    <row r="1896" spans="1:4" ht="12.75" customHeight="1" x14ac:dyDescent="0.2">
      <c r="A1896" t="s">
        <v>22096</v>
      </c>
      <c r="B1896" t="s">
        <v>22097</v>
      </c>
      <c r="C1896" t="s">
        <v>19</v>
      </c>
      <c r="D1896">
        <v>406.75</v>
      </c>
    </row>
    <row r="1897" spans="1:4" ht="12.75" customHeight="1" x14ac:dyDescent="0.2">
      <c r="A1897" t="s">
        <v>22098</v>
      </c>
      <c r="B1897" t="s">
        <v>22099</v>
      </c>
      <c r="C1897" t="s">
        <v>19351</v>
      </c>
      <c r="D1897">
        <v>644.54999999999995</v>
      </c>
    </row>
    <row r="1898" spans="1:4" ht="12.75" customHeight="1" x14ac:dyDescent="0.2">
      <c r="A1898" t="s">
        <v>22100</v>
      </c>
      <c r="B1898" t="s">
        <v>22101</v>
      </c>
      <c r="C1898" t="s">
        <v>19</v>
      </c>
      <c r="D1898">
        <v>229.18</v>
      </c>
    </row>
    <row r="1899" spans="1:4" ht="12.75" customHeight="1" x14ac:dyDescent="0.2">
      <c r="A1899" t="s">
        <v>22102</v>
      </c>
      <c r="B1899" t="s">
        <v>22103</v>
      </c>
      <c r="C1899" t="s">
        <v>19</v>
      </c>
      <c r="D1899">
        <v>71.2</v>
      </c>
    </row>
    <row r="1900" spans="1:4" ht="12.75" customHeight="1" x14ac:dyDescent="0.2">
      <c r="A1900" t="s">
        <v>22104</v>
      </c>
      <c r="B1900" t="s">
        <v>22105</v>
      </c>
      <c r="C1900" t="s">
        <v>19</v>
      </c>
      <c r="D1900">
        <v>214.47</v>
      </c>
    </row>
    <row r="1901" spans="1:4" ht="12.75" customHeight="1" x14ac:dyDescent="0.2">
      <c r="A1901" t="s">
        <v>22106</v>
      </c>
      <c r="B1901" t="s">
        <v>22107</v>
      </c>
      <c r="C1901" t="s">
        <v>19</v>
      </c>
      <c r="D1901">
        <v>236.13</v>
      </c>
    </row>
    <row r="1902" spans="1:4" ht="12.75" customHeight="1" x14ac:dyDescent="0.2">
      <c r="A1902" t="s">
        <v>22108</v>
      </c>
      <c r="B1902" t="s">
        <v>22109</v>
      </c>
      <c r="C1902" t="s">
        <v>19</v>
      </c>
      <c r="D1902">
        <v>52.33</v>
      </c>
    </row>
    <row r="1903" spans="1:4" ht="12.75" customHeight="1" x14ac:dyDescent="0.2">
      <c r="A1903" t="s">
        <v>22110</v>
      </c>
      <c r="B1903" t="s">
        <v>22111</v>
      </c>
      <c r="C1903" t="s">
        <v>19</v>
      </c>
      <c r="D1903">
        <v>523.88</v>
      </c>
    </row>
    <row r="1904" spans="1:4" ht="12.75" customHeight="1" x14ac:dyDescent="0.2">
      <c r="A1904" t="s">
        <v>22112</v>
      </c>
      <c r="B1904" t="s">
        <v>22113</v>
      </c>
      <c r="C1904" t="s">
        <v>19</v>
      </c>
      <c r="D1904">
        <v>543.09</v>
      </c>
    </row>
    <row r="1905" spans="1:4" ht="12.75" customHeight="1" x14ac:dyDescent="0.2">
      <c r="A1905" t="s">
        <v>22114</v>
      </c>
      <c r="B1905" t="s">
        <v>22115</v>
      </c>
      <c r="C1905" t="s">
        <v>19</v>
      </c>
      <c r="D1905">
        <v>6940.66</v>
      </c>
    </row>
    <row r="1906" spans="1:4" ht="12.75" customHeight="1" x14ac:dyDescent="0.2">
      <c r="A1906" t="s">
        <v>22116</v>
      </c>
      <c r="B1906" t="s">
        <v>22117</v>
      </c>
      <c r="C1906" t="s">
        <v>19</v>
      </c>
      <c r="D1906">
        <v>9246.1200000000008</v>
      </c>
    </row>
    <row r="1907" spans="1:4" ht="12.75" customHeight="1" x14ac:dyDescent="0.2">
      <c r="A1907" t="s">
        <v>22118</v>
      </c>
      <c r="B1907" t="s">
        <v>22119</v>
      </c>
      <c r="C1907" t="s">
        <v>19</v>
      </c>
      <c r="D1907">
        <v>10880.25</v>
      </c>
    </row>
    <row r="1908" spans="1:4" ht="12.75" customHeight="1" x14ac:dyDescent="0.2">
      <c r="A1908" t="s">
        <v>22120</v>
      </c>
      <c r="B1908" t="s">
        <v>22121</v>
      </c>
      <c r="C1908" t="s">
        <v>19</v>
      </c>
      <c r="D1908">
        <v>10725.69</v>
      </c>
    </row>
    <row r="1909" spans="1:4" ht="12.75" customHeight="1" x14ac:dyDescent="0.2">
      <c r="A1909" t="s">
        <v>22122</v>
      </c>
      <c r="B1909" t="s">
        <v>22123</v>
      </c>
      <c r="C1909" t="s">
        <v>19</v>
      </c>
      <c r="D1909">
        <v>13326.02</v>
      </c>
    </row>
    <row r="1910" spans="1:4" ht="12.75" customHeight="1" x14ac:dyDescent="0.2">
      <c r="A1910" t="s">
        <v>22124</v>
      </c>
      <c r="B1910" t="s">
        <v>22125</v>
      </c>
      <c r="C1910" t="s">
        <v>19</v>
      </c>
      <c r="D1910">
        <v>18629.32</v>
      </c>
    </row>
    <row r="1911" spans="1:4" ht="12.75" customHeight="1" x14ac:dyDescent="0.2">
      <c r="A1911" t="s">
        <v>22126</v>
      </c>
      <c r="B1911" t="s">
        <v>22127</v>
      </c>
      <c r="C1911" t="s">
        <v>19</v>
      </c>
      <c r="D1911">
        <v>21918.22</v>
      </c>
    </row>
    <row r="1912" spans="1:4" ht="12.75" customHeight="1" x14ac:dyDescent="0.2">
      <c r="A1912" t="s">
        <v>22128</v>
      </c>
      <c r="B1912" t="s">
        <v>22129</v>
      </c>
      <c r="C1912" t="s">
        <v>19</v>
      </c>
      <c r="D1912">
        <v>34986.17</v>
      </c>
    </row>
    <row r="1913" spans="1:4" ht="12.75" customHeight="1" x14ac:dyDescent="0.2">
      <c r="A1913" t="s">
        <v>22130</v>
      </c>
      <c r="B1913" t="s">
        <v>22131</v>
      </c>
      <c r="C1913" t="s">
        <v>19</v>
      </c>
      <c r="D1913">
        <v>249.46</v>
      </c>
    </row>
    <row r="1914" spans="1:4" ht="12.75" customHeight="1" x14ac:dyDescent="0.2">
      <c r="A1914" t="s">
        <v>22132</v>
      </c>
      <c r="B1914" t="s">
        <v>22133</v>
      </c>
      <c r="C1914" t="s">
        <v>19</v>
      </c>
      <c r="D1914">
        <v>869.75</v>
      </c>
    </row>
    <row r="1915" spans="1:4" ht="12.75" customHeight="1" x14ac:dyDescent="0.2">
      <c r="A1915" t="s">
        <v>22134</v>
      </c>
      <c r="B1915" t="s">
        <v>22135</v>
      </c>
      <c r="C1915" t="s">
        <v>19</v>
      </c>
      <c r="D1915">
        <v>555.45000000000005</v>
      </c>
    </row>
    <row r="1916" spans="1:4" ht="12.75" customHeight="1" x14ac:dyDescent="0.2">
      <c r="A1916" t="s">
        <v>22136</v>
      </c>
      <c r="B1916" t="s">
        <v>22137</v>
      </c>
      <c r="C1916" t="s">
        <v>19</v>
      </c>
      <c r="D1916">
        <v>593.04999999999995</v>
      </c>
    </row>
    <row r="1917" spans="1:4" ht="12.75" customHeight="1" x14ac:dyDescent="0.2">
      <c r="A1917" t="s">
        <v>22138</v>
      </c>
      <c r="B1917" t="s">
        <v>22139</v>
      </c>
      <c r="C1917" t="s">
        <v>19</v>
      </c>
      <c r="D1917">
        <v>928.62</v>
      </c>
    </row>
    <row r="1918" spans="1:4" ht="12.75" customHeight="1" x14ac:dyDescent="0.2">
      <c r="A1918" t="s">
        <v>22140</v>
      </c>
      <c r="B1918" t="s">
        <v>22141</v>
      </c>
      <c r="C1918" t="s">
        <v>19</v>
      </c>
      <c r="D1918">
        <v>1242.6300000000001</v>
      </c>
    </row>
    <row r="1919" spans="1:4" ht="12.75" customHeight="1" x14ac:dyDescent="0.2">
      <c r="A1919" t="s">
        <v>22142</v>
      </c>
      <c r="B1919" t="s">
        <v>22143</v>
      </c>
      <c r="C1919" t="s">
        <v>19</v>
      </c>
      <c r="D1919">
        <v>1318.67</v>
      </c>
    </row>
    <row r="1920" spans="1:4" ht="12.75" customHeight="1" x14ac:dyDescent="0.2">
      <c r="A1920" t="s">
        <v>22144</v>
      </c>
      <c r="B1920" t="s">
        <v>22145</v>
      </c>
      <c r="C1920" t="s">
        <v>19</v>
      </c>
      <c r="D1920">
        <v>1606.01</v>
      </c>
    </row>
    <row r="1921" spans="1:4" ht="12.75" customHeight="1" x14ac:dyDescent="0.2">
      <c r="A1921" t="s">
        <v>22146</v>
      </c>
      <c r="B1921" t="s">
        <v>22147</v>
      </c>
      <c r="C1921" t="s">
        <v>19</v>
      </c>
      <c r="D1921">
        <v>1912.96</v>
      </c>
    </row>
    <row r="1922" spans="1:4" ht="12.75" customHeight="1" x14ac:dyDescent="0.2">
      <c r="A1922" t="s">
        <v>22148</v>
      </c>
      <c r="B1922" t="s">
        <v>22149</v>
      </c>
      <c r="C1922" t="s">
        <v>19</v>
      </c>
      <c r="D1922">
        <v>2081.0700000000002</v>
      </c>
    </row>
    <row r="1923" spans="1:4" ht="12.75" customHeight="1" x14ac:dyDescent="0.2">
      <c r="A1923" t="s">
        <v>22150</v>
      </c>
      <c r="B1923" t="s">
        <v>22151</v>
      </c>
      <c r="C1923" t="s">
        <v>19</v>
      </c>
      <c r="D1923">
        <v>2555.96</v>
      </c>
    </row>
    <row r="1924" spans="1:4" ht="12.75" customHeight="1" x14ac:dyDescent="0.2">
      <c r="A1924" t="s">
        <v>22152</v>
      </c>
      <c r="B1924" t="s">
        <v>22153</v>
      </c>
      <c r="C1924" t="s">
        <v>19</v>
      </c>
      <c r="D1924">
        <v>45.08</v>
      </c>
    </row>
    <row r="1925" spans="1:4" ht="12.75" customHeight="1" x14ac:dyDescent="0.2">
      <c r="A1925" t="s">
        <v>22154</v>
      </c>
      <c r="B1925" t="s">
        <v>22155</v>
      </c>
      <c r="C1925" t="s">
        <v>18460</v>
      </c>
      <c r="D1925">
        <v>403.42</v>
      </c>
    </row>
    <row r="1926" spans="1:4" ht="12.75" customHeight="1" x14ac:dyDescent="0.2">
      <c r="A1926" t="s">
        <v>22156</v>
      </c>
      <c r="B1926" t="s">
        <v>22157</v>
      </c>
      <c r="C1926" t="s">
        <v>19</v>
      </c>
      <c r="D1926">
        <v>745.73</v>
      </c>
    </row>
    <row r="1927" spans="1:4" ht="12.75" customHeight="1" x14ac:dyDescent="0.2">
      <c r="A1927" t="s">
        <v>22158</v>
      </c>
      <c r="B1927" t="s">
        <v>22159</v>
      </c>
      <c r="C1927" t="s">
        <v>19</v>
      </c>
      <c r="D1927">
        <v>21.21</v>
      </c>
    </row>
    <row r="1928" spans="1:4" ht="12.75" customHeight="1" x14ac:dyDescent="0.2">
      <c r="A1928" t="s">
        <v>22160</v>
      </c>
      <c r="B1928" t="s">
        <v>22161</v>
      </c>
      <c r="C1928" t="s">
        <v>19</v>
      </c>
      <c r="D1928">
        <v>18.37</v>
      </c>
    </row>
    <row r="1929" spans="1:4" ht="12.75" customHeight="1" x14ac:dyDescent="0.2">
      <c r="A1929" t="s">
        <v>22162</v>
      </c>
      <c r="B1929" t="s">
        <v>22163</v>
      </c>
      <c r="C1929" t="s">
        <v>19</v>
      </c>
      <c r="D1929">
        <v>25.75</v>
      </c>
    </row>
    <row r="1930" spans="1:4" ht="12.75" customHeight="1" x14ac:dyDescent="0.2">
      <c r="A1930" t="s">
        <v>22164</v>
      </c>
      <c r="B1930" t="s">
        <v>22165</v>
      </c>
      <c r="C1930" t="s">
        <v>19</v>
      </c>
      <c r="D1930">
        <v>32.909999999999997</v>
      </c>
    </row>
    <row r="1931" spans="1:4" ht="12.75" customHeight="1" x14ac:dyDescent="0.2">
      <c r="A1931" t="s">
        <v>22166</v>
      </c>
      <c r="B1931" t="s">
        <v>22167</v>
      </c>
      <c r="C1931" t="s">
        <v>19</v>
      </c>
      <c r="D1931">
        <v>12.24</v>
      </c>
    </row>
    <row r="1932" spans="1:4" ht="12.75" customHeight="1" x14ac:dyDescent="0.2">
      <c r="A1932" t="s">
        <v>22168</v>
      </c>
      <c r="B1932" t="s">
        <v>22169</v>
      </c>
      <c r="C1932" t="s">
        <v>19</v>
      </c>
      <c r="D1932">
        <v>14.43</v>
      </c>
    </row>
    <row r="1933" spans="1:4" ht="12.75" customHeight="1" x14ac:dyDescent="0.2">
      <c r="A1933" t="s">
        <v>22170</v>
      </c>
      <c r="B1933" t="s">
        <v>22171</v>
      </c>
      <c r="C1933" t="s">
        <v>19</v>
      </c>
      <c r="D1933">
        <v>7.5</v>
      </c>
    </row>
    <row r="1934" spans="1:4" ht="12.75" customHeight="1" x14ac:dyDescent="0.2">
      <c r="A1934" t="s">
        <v>22172</v>
      </c>
      <c r="B1934" t="s">
        <v>22173</v>
      </c>
      <c r="C1934" t="s">
        <v>19</v>
      </c>
      <c r="D1934">
        <v>16.600000000000001</v>
      </c>
    </row>
    <row r="1935" spans="1:4" ht="12.75" customHeight="1" x14ac:dyDescent="0.2">
      <c r="A1935" t="s">
        <v>22174</v>
      </c>
      <c r="B1935" t="s">
        <v>22175</v>
      </c>
      <c r="C1935" t="s">
        <v>19</v>
      </c>
      <c r="D1935">
        <v>17.29</v>
      </c>
    </row>
    <row r="1936" spans="1:4" ht="12.75" customHeight="1" x14ac:dyDescent="0.2">
      <c r="A1936" t="s">
        <v>22176</v>
      </c>
      <c r="B1936" t="s">
        <v>22177</v>
      </c>
      <c r="C1936" t="s">
        <v>19</v>
      </c>
      <c r="D1936">
        <v>17.64</v>
      </c>
    </row>
    <row r="1937" spans="1:4" ht="12.75" customHeight="1" x14ac:dyDescent="0.2">
      <c r="A1937" t="s">
        <v>22178</v>
      </c>
      <c r="B1937" t="s">
        <v>22179</v>
      </c>
      <c r="C1937" t="s">
        <v>19</v>
      </c>
      <c r="D1937">
        <v>22</v>
      </c>
    </row>
    <row r="1938" spans="1:4" ht="12.75" customHeight="1" x14ac:dyDescent="0.2">
      <c r="A1938" t="s">
        <v>22180</v>
      </c>
      <c r="B1938" t="s">
        <v>22181</v>
      </c>
      <c r="C1938" t="s">
        <v>19</v>
      </c>
      <c r="D1938">
        <v>24.21</v>
      </c>
    </row>
    <row r="1939" spans="1:4" ht="12.75" customHeight="1" x14ac:dyDescent="0.2">
      <c r="A1939" t="s">
        <v>22182</v>
      </c>
      <c r="B1939" t="s">
        <v>22183</v>
      </c>
      <c r="C1939" t="s">
        <v>19</v>
      </c>
      <c r="D1939">
        <v>24.38</v>
      </c>
    </row>
    <row r="1940" spans="1:4" ht="12.75" customHeight="1" x14ac:dyDescent="0.2">
      <c r="A1940" t="s">
        <v>22184</v>
      </c>
      <c r="B1940" t="s">
        <v>22185</v>
      </c>
      <c r="C1940" t="s">
        <v>19</v>
      </c>
      <c r="D1940">
        <v>27.13</v>
      </c>
    </row>
    <row r="1941" spans="1:4" ht="12.75" customHeight="1" x14ac:dyDescent="0.2">
      <c r="A1941" t="s">
        <v>22186</v>
      </c>
      <c r="B1941" t="s">
        <v>22187</v>
      </c>
      <c r="C1941" t="s">
        <v>19</v>
      </c>
      <c r="D1941">
        <v>36.03</v>
      </c>
    </row>
    <row r="1942" spans="1:4" ht="12.75" customHeight="1" x14ac:dyDescent="0.2">
      <c r="A1942" t="s">
        <v>22188</v>
      </c>
      <c r="B1942" t="s">
        <v>22189</v>
      </c>
      <c r="C1942" t="s">
        <v>19</v>
      </c>
      <c r="D1942">
        <v>35.82</v>
      </c>
    </row>
    <row r="1943" spans="1:4" ht="12.75" customHeight="1" x14ac:dyDescent="0.2">
      <c r="A1943" t="s">
        <v>22190</v>
      </c>
      <c r="B1943" t="s">
        <v>22191</v>
      </c>
      <c r="C1943" t="s">
        <v>19</v>
      </c>
      <c r="D1943">
        <v>39.950000000000003</v>
      </c>
    </row>
    <row r="1944" spans="1:4" ht="12.75" customHeight="1" x14ac:dyDescent="0.2">
      <c r="A1944" t="s">
        <v>22192</v>
      </c>
      <c r="B1944" t="s">
        <v>22193</v>
      </c>
      <c r="C1944" t="s">
        <v>19</v>
      </c>
      <c r="D1944">
        <v>42.25</v>
      </c>
    </row>
    <row r="1945" spans="1:4" ht="12.75" customHeight="1" x14ac:dyDescent="0.2">
      <c r="A1945" t="s">
        <v>22194</v>
      </c>
      <c r="B1945" t="s">
        <v>22195</v>
      </c>
      <c r="C1945" t="s">
        <v>17</v>
      </c>
      <c r="D1945">
        <v>195.39</v>
      </c>
    </row>
    <row r="1946" spans="1:4" ht="12.75" customHeight="1" x14ac:dyDescent="0.2">
      <c r="A1946" t="s">
        <v>22196</v>
      </c>
      <c r="B1946" t="s">
        <v>22197</v>
      </c>
      <c r="C1946" t="s">
        <v>19</v>
      </c>
      <c r="D1946">
        <v>53.33</v>
      </c>
    </row>
    <row r="1947" spans="1:4" ht="12.75" customHeight="1" x14ac:dyDescent="0.2">
      <c r="A1947" t="s">
        <v>22198</v>
      </c>
      <c r="B1947" t="s">
        <v>22199</v>
      </c>
      <c r="C1947" t="s">
        <v>19</v>
      </c>
      <c r="D1947">
        <v>68.31</v>
      </c>
    </row>
    <row r="1948" spans="1:4" ht="12.75" customHeight="1" x14ac:dyDescent="0.2">
      <c r="A1948" t="s">
        <v>22200</v>
      </c>
      <c r="B1948" t="s">
        <v>22201</v>
      </c>
      <c r="C1948" t="s">
        <v>19</v>
      </c>
      <c r="D1948">
        <v>87.02</v>
      </c>
    </row>
    <row r="1949" spans="1:4" ht="12.75" customHeight="1" x14ac:dyDescent="0.2">
      <c r="A1949" t="s">
        <v>22202</v>
      </c>
      <c r="B1949" t="s">
        <v>22203</v>
      </c>
      <c r="C1949" t="s">
        <v>19</v>
      </c>
      <c r="D1949">
        <v>302.85000000000002</v>
      </c>
    </row>
    <row r="1950" spans="1:4" ht="12.75" customHeight="1" x14ac:dyDescent="0.2">
      <c r="A1950" t="s">
        <v>22204</v>
      </c>
      <c r="B1950" t="s">
        <v>22205</v>
      </c>
      <c r="C1950" t="s">
        <v>19</v>
      </c>
      <c r="D1950">
        <v>427.81</v>
      </c>
    </row>
    <row r="1951" spans="1:4" ht="12.75" customHeight="1" x14ac:dyDescent="0.2">
      <c r="A1951" t="s">
        <v>22206</v>
      </c>
      <c r="B1951" t="s">
        <v>22207</v>
      </c>
      <c r="C1951" t="s">
        <v>19</v>
      </c>
      <c r="D1951">
        <v>856.17</v>
      </c>
    </row>
    <row r="1952" spans="1:4" ht="12.75" customHeight="1" x14ac:dyDescent="0.2">
      <c r="A1952" t="s">
        <v>22208</v>
      </c>
      <c r="B1952" t="s">
        <v>22209</v>
      </c>
      <c r="C1952" t="s">
        <v>19</v>
      </c>
      <c r="D1952">
        <v>1547.94</v>
      </c>
    </row>
    <row r="1953" spans="1:4" ht="12.75" customHeight="1" x14ac:dyDescent="0.2">
      <c r="A1953" t="s">
        <v>22210</v>
      </c>
      <c r="B1953" t="s">
        <v>22211</v>
      </c>
      <c r="C1953" t="s">
        <v>19</v>
      </c>
      <c r="D1953">
        <v>252.58</v>
      </c>
    </row>
    <row r="1954" spans="1:4" ht="12.75" customHeight="1" x14ac:dyDescent="0.2">
      <c r="A1954" t="s">
        <v>22212</v>
      </c>
      <c r="B1954" t="s">
        <v>22213</v>
      </c>
      <c r="C1954" t="s">
        <v>19</v>
      </c>
      <c r="D1954">
        <v>554.66</v>
      </c>
    </row>
    <row r="1955" spans="1:4" ht="12.75" customHeight="1" x14ac:dyDescent="0.2">
      <c r="A1955" t="s">
        <v>22214</v>
      </c>
      <c r="B1955" t="s">
        <v>22215</v>
      </c>
      <c r="C1955" t="s">
        <v>19</v>
      </c>
      <c r="D1955">
        <v>901.64</v>
      </c>
    </row>
    <row r="1956" spans="1:4" ht="12.75" customHeight="1" x14ac:dyDescent="0.2">
      <c r="A1956" t="s">
        <v>22216</v>
      </c>
      <c r="B1956" t="s">
        <v>22217</v>
      </c>
      <c r="C1956" t="s">
        <v>19</v>
      </c>
      <c r="D1956">
        <v>1369.8</v>
      </c>
    </row>
    <row r="1957" spans="1:4" ht="12.75" customHeight="1" x14ac:dyDescent="0.2">
      <c r="A1957" t="s">
        <v>22218</v>
      </c>
      <c r="B1957" t="s">
        <v>22219</v>
      </c>
      <c r="C1957" t="s">
        <v>26</v>
      </c>
      <c r="D1957">
        <v>37.159999999999997</v>
      </c>
    </row>
    <row r="1958" spans="1:4" ht="12.75" customHeight="1" x14ac:dyDescent="0.2">
      <c r="A1958" t="s">
        <v>22220</v>
      </c>
      <c r="B1958" t="s">
        <v>22221</v>
      </c>
      <c r="C1958" t="s">
        <v>19</v>
      </c>
      <c r="D1958">
        <v>50.68</v>
      </c>
    </row>
    <row r="1959" spans="1:4" ht="12.75" customHeight="1" x14ac:dyDescent="0.2">
      <c r="A1959" t="s">
        <v>22222</v>
      </c>
      <c r="B1959" t="s">
        <v>22223</v>
      </c>
      <c r="C1959" t="s">
        <v>19</v>
      </c>
      <c r="D1959">
        <v>53.4</v>
      </c>
    </row>
    <row r="1960" spans="1:4" ht="12.75" customHeight="1" x14ac:dyDescent="0.2">
      <c r="A1960" t="s">
        <v>22224</v>
      </c>
      <c r="B1960" t="s">
        <v>22225</v>
      </c>
      <c r="C1960" t="s">
        <v>18460</v>
      </c>
      <c r="D1960">
        <v>403.42</v>
      </c>
    </row>
    <row r="1961" spans="1:4" ht="12.75" customHeight="1" x14ac:dyDescent="0.2">
      <c r="A1961" t="s">
        <v>22226</v>
      </c>
      <c r="B1961" t="s">
        <v>22227</v>
      </c>
      <c r="C1961" t="s">
        <v>19</v>
      </c>
      <c r="D1961">
        <v>282.95999999999998</v>
      </c>
    </row>
    <row r="1962" spans="1:4" ht="12.75" customHeight="1" x14ac:dyDescent="0.2">
      <c r="A1962" t="s">
        <v>22228</v>
      </c>
      <c r="B1962" t="s">
        <v>22229</v>
      </c>
      <c r="C1962" t="s">
        <v>19</v>
      </c>
      <c r="D1962">
        <v>667.49</v>
      </c>
    </row>
    <row r="1963" spans="1:4" ht="12.75" customHeight="1" x14ac:dyDescent="0.2">
      <c r="A1963" t="s">
        <v>22230</v>
      </c>
      <c r="B1963" t="s">
        <v>22231</v>
      </c>
      <c r="C1963" t="s">
        <v>19</v>
      </c>
      <c r="D1963">
        <v>539.55999999999995</v>
      </c>
    </row>
    <row r="1964" spans="1:4" ht="12.75" customHeight="1" x14ac:dyDescent="0.2">
      <c r="A1964" t="s">
        <v>22232</v>
      </c>
      <c r="B1964" t="s">
        <v>22233</v>
      </c>
      <c r="C1964" t="s">
        <v>19</v>
      </c>
      <c r="D1964">
        <v>1270.97</v>
      </c>
    </row>
    <row r="1965" spans="1:4" ht="12.75" customHeight="1" x14ac:dyDescent="0.2">
      <c r="A1965" t="s">
        <v>22234</v>
      </c>
      <c r="B1965" t="s">
        <v>22235</v>
      </c>
      <c r="C1965" t="s">
        <v>19</v>
      </c>
      <c r="D1965">
        <v>11.32</v>
      </c>
    </row>
    <row r="1966" spans="1:4" ht="12.75" customHeight="1" x14ac:dyDescent="0.2">
      <c r="A1966" t="s">
        <v>22236</v>
      </c>
      <c r="B1966" t="s">
        <v>22237</v>
      </c>
      <c r="C1966" t="s">
        <v>19</v>
      </c>
      <c r="D1966">
        <v>11.17</v>
      </c>
    </row>
    <row r="1967" spans="1:4" ht="12.75" customHeight="1" x14ac:dyDescent="0.2">
      <c r="A1967" t="s">
        <v>22238</v>
      </c>
      <c r="B1967" t="s">
        <v>22239</v>
      </c>
      <c r="C1967" t="s">
        <v>19</v>
      </c>
      <c r="D1967">
        <v>37.19</v>
      </c>
    </row>
    <row r="1968" spans="1:4" ht="12.75" customHeight="1" x14ac:dyDescent="0.2">
      <c r="A1968" t="s">
        <v>22240</v>
      </c>
      <c r="B1968" t="s">
        <v>22241</v>
      </c>
      <c r="C1968" t="s">
        <v>19</v>
      </c>
      <c r="D1968">
        <v>58.95</v>
      </c>
    </row>
    <row r="1969" spans="1:4" ht="12.75" customHeight="1" x14ac:dyDescent="0.2">
      <c r="A1969" t="s">
        <v>22242</v>
      </c>
      <c r="B1969" t="s">
        <v>22243</v>
      </c>
      <c r="C1969" t="s">
        <v>19</v>
      </c>
      <c r="D1969">
        <v>79.260000000000005</v>
      </c>
    </row>
    <row r="1970" spans="1:4" ht="12.75" customHeight="1" x14ac:dyDescent="0.2">
      <c r="A1970" t="s">
        <v>22244</v>
      </c>
      <c r="B1970" t="s">
        <v>22245</v>
      </c>
      <c r="C1970" t="s">
        <v>19</v>
      </c>
      <c r="D1970">
        <v>21.62</v>
      </c>
    </row>
    <row r="1971" spans="1:4" ht="12.75" customHeight="1" x14ac:dyDescent="0.2">
      <c r="A1971" t="s">
        <v>22246</v>
      </c>
      <c r="B1971" t="s">
        <v>22247</v>
      </c>
      <c r="C1971" t="s">
        <v>19</v>
      </c>
      <c r="D1971">
        <v>48.4</v>
      </c>
    </row>
    <row r="1972" spans="1:4" ht="12.75" customHeight="1" x14ac:dyDescent="0.2">
      <c r="A1972" t="s">
        <v>22248</v>
      </c>
      <c r="B1972" t="s">
        <v>22249</v>
      </c>
      <c r="C1972" t="s">
        <v>19</v>
      </c>
      <c r="D1972">
        <v>20.02</v>
      </c>
    </row>
    <row r="1973" spans="1:4" ht="12.75" customHeight="1" x14ac:dyDescent="0.2">
      <c r="A1973" t="s">
        <v>22250</v>
      </c>
      <c r="B1973" t="s">
        <v>22251</v>
      </c>
      <c r="C1973" t="s">
        <v>19</v>
      </c>
      <c r="D1973">
        <v>34.49</v>
      </c>
    </row>
    <row r="1974" spans="1:4" ht="12.75" customHeight="1" x14ac:dyDescent="0.2">
      <c r="A1974" t="s">
        <v>22252</v>
      </c>
      <c r="B1974" t="s">
        <v>22253</v>
      </c>
      <c r="C1974" t="s">
        <v>19</v>
      </c>
      <c r="D1974">
        <v>43.35</v>
      </c>
    </row>
    <row r="1975" spans="1:4" ht="12.75" customHeight="1" x14ac:dyDescent="0.2">
      <c r="A1975" t="s">
        <v>22254</v>
      </c>
      <c r="B1975" t="s">
        <v>22255</v>
      </c>
      <c r="C1975" t="s">
        <v>19</v>
      </c>
      <c r="D1975">
        <v>126.08</v>
      </c>
    </row>
    <row r="1976" spans="1:4" ht="12.75" customHeight="1" x14ac:dyDescent="0.2">
      <c r="A1976" t="s">
        <v>22256</v>
      </c>
      <c r="B1976" t="s">
        <v>22257</v>
      </c>
      <c r="C1976" t="s">
        <v>19</v>
      </c>
      <c r="D1976">
        <v>38.78</v>
      </c>
    </row>
    <row r="1977" spans="1:4" ht="12.75" customHeight="1" x14ac:dyDescent="0.2">
      <c r="A1977" t="s">
        <v>22258</v>
      </c>
      <c r="B1977" t="s">
        <v>22259</v>
      </c>
      <c r="C1977" t="s">
        <v>19</v>
      </c>
      <c r="D1977">
        <v>18.57</v>
      </c>
    </row>
    <row r="1978" spans="1:4" ht="12.75" customHeight="1" x14ac:dyDescent="0.2">
      <c r="A1978" t="s">
        <v>22260</v>
      </c>
      <c r="B1978" t="s">
        <v>22261</v>
      </c>
      <c r="C1978" t="s">
        <v>19</v>
      </c>
      <c r="D1978">
        <v>16.100000000000001</v>
      </c>
    </row>
    <row r="1979" spans="1:4" ht="12.75" customHeight="1" x14ac:dyDescent="0.2">
      <c r="A1979" t="s">
        <v>22262</v>
      </c>
      <c r="B1979" t="s">
        <v>22263</v>
      </c>
      <c r="C1979" t="s">
        <v>19</v>
      </c>
      <c r="D1979">
        <v>23.58</v>
      </c>
    </row>
    <row r="1980" spans="1:4" ht="12.75" customHeight="1" x14ac:dyDescent="0.2">
      <c r="A1980" t="s">
        <v>22264</v>
      </c>
      <c r="B1980" t="s">
        <v>22265</v>
      </c>
      <c r="C1980" t="s">
        <v>19</v>
      </c>
      <c r="D1980">
        <v>233.74</v>
      </c>
    </row>
    <row r="1981" spans="1:4" ht="12.75" customHeight="1" x14ac:dyDescent="0.2">
      <c r="A1981" t="s">
        <v>22266</v>
      </c>
      <c r="B1981" t="s">
        <v>22267</v>
      </c>
      <c r="C1981" t="s">
        <v>19</v>
      </c>
      <c r="D1981">
        <v>85.66</v>
      </c>
    </row>
    <row r="1982" spans="1:4" ht="12.75" customHeight="1" x14ac:dyDescent="0.2">
      <c r="A1982" t="s">
        <v>22268</v>
      </c>
      <c r="B1982" t="s">
        <v>22269</v>
      </c>
      <c r="C1982" t="s">
        <v>19</v>
      </c>
      <c r="D1982">
        <v>212.81</v>
      </c>
    </row>
    <row r="1983" spans="1:4" ht="12.75" customHeight="1" x14ac:dyDescent="0.2">
      <c r="A1983" t="s">
        <v>22270</v>
      </c>
      <c r="B1983" t="s">
        <v>22271</v>
      </c>
      <c r="C1983" t="s">
        <v>19</v>
      </c>
      <c r="D1983">
        <v>88.56</v>
      </c>
    </row>
    <row r="1984" spans="1:4" ht="12.75" customHeight="1" x14ac:dyDescent="0.2">
      <c r="A1984" t="s">
        <v>22272</v>
      </c>
      <c r="B1984" t="s">
        <v>22273</v>
      </c>
      <c r="C1984" t="s">
        <v>19</v>
      </c>
      <c r="D1984">
        <v>103.04</v>
      </c>
    </row>
    <row r="1985" spans="1:4" ht="12.75" customHeight="1" x14ac:dyDescent="0.2">
      <c r="A1985" t="s">
        <v>22274</v>
      </c>
      <c r="B1985" t="s">
        <v>21076</v>
      </c>
      <c r="C1985" t="s">
        <v>19</v>
      </c>
      <c r="D1985">
        <v>1728.25</v>
      </c>
    </row>
    <row r="1986" spans="1:4" ht="12.75" customHeight="1" x14ac:dyDescent="0.2">
      <c r="A1986" t="s">
        <v>22275</v>
      </c>
      <c r="B1986" t="s">
        <v>22276</v>
      </c>
      <c r="C1986" t="s">
        <v>19</v>
      </c>
      <c r="D1986">
        <v>2810.88</v>
      </c>
    </row>
    <row r="1987" spans="1:4" ht="12.75" customHeight="1" x14ac:dyDescent="0.2">
      <c r="A1987" t="s">
        <v>22277</v>
      </c>
      <c r="B1987" t="s">
        <v>22225</v>
      </c>
      <c r="C1987" t="s">
        <v>18460</v>
      </c>
      <c r="D1987">
        <v>403.42</v>
      </c>
    </row>
    <row r="1988" spans="1:4" ht="12.75" customHeight="1" x14ac:dyDescent="0.2">
      <c r="A1988" t="s">
        <v>22278</v>
      </c>
      <c r="B1988" t="s">
        <v>22279</v>
      </c>
      <c r="C1988" t="s">
        <v>19</v>
      </c>
      <c r="D1988">
        <v>14.51</v>
      </c>
    </row>
    <row r="1989" spans="1:4" ht="12.75" customHeight="1" x14ac:dyDescent="0.2">
      <c r="A1989" t="s">
        <v>22280</v>
      </c>
      <c r="B1989" t="s">
        <v>22281</v>
      </c>
      <c r="C1989" t="s">
        <v>19</v>
      </c>
      <c r="D1989">
        <v>28.42</v>
      </c>
    </row>
    <row r="1990" spans="1:4" ht="12.75" customHeight="1" x14ac:dyDescent="0.2">
      <c r="A1990" t="s">
        <v>22282</v>
      </c>
      <c r="B1990" t="s">
        <v>22283</v>
      </c>
      <c r="C1990" t="s">
        <v>19</v>
      </c>
      <c r="D1990">
        <v>28.23</v>
      </c>
    </row>
    <row r="1991" spans="1:4" ht="12.75" customHeight="1" x14ac:dyDescent="0.2">
      <c r="A1991" t="s">
        <v>22284</v>
      </c>
      <c r="B1991" t="s">
        <v>22285</v>
      </c>
      <c r="C1991" t="s">
        <v>19</v>
      </c>
      <c r="D1991">
        <v>16.29</v>
      </c>
    </row>
    <row r="1992" spans="1:4" ht="12.75" customHeight="1" x14ac:dyDescent="0.2">
      <c r="A1992" t="s">
        <v>22286</v>
      </c>
      <c r="B1992" t="s">
        <v>22287</v>
      </c>
      <c r="C1992" t="s">
        <v>19</v>
      </c>
      <c r="D1992">
        <v>17.64</v>
      </c>
    </row>
    <row r="1993" spans="1:4" ht="12.75" customHeight="1" x14ac:dyDescent="0.2">
      <c r="A1993" t="s">
        <v>22288</v>
      </c>
      <c r="B1993" t="s">
        <v>22289</v>
      </c>
      <c r="C1993" t="s">
        <v>19</v>
      </c>
      <c r="D1993">
        <v>21.62</v>
      </c>
    </row>
    <row r="1994" spans="1:4" ht="12.75" customHeight="1" x14ac:dyDescent="0.2">
      <c r="A1994" t="s">
        <v>22290</v>
      </c>
      <c r="B1994" t="s">
        <v>22291</v>
      </c>
      <c r="C1994" t="s">
        <v>19</v>
      </c>
      <c r="D1994">
        <v>15.95</v>
      </c>
    </row>
    <row r="1995" spans="1:4" ht="12.75" customHeight="1" x14ac:dyDescent="0.2">
      <c r="A1995" t="s">
        <v>22292</v>
      </c>
      <c r="B1995" t="s">
        <v>22293</v>
      </c>
      <c r="C1995" t="s">
        <v>19</v>
      </c>
      <c r="D1995">
        <v>4.01</v>
      </c>
    </row>
    <row r="1996" spans="1:4" ht="12.75" customHeight="1" x14ac:dyDescent="0.2">
      <c r="A1996" t="s">
        <v>22294</v>
      </c>
      <c r="B1996" t="s">
        <v>22295</v>
      </c>
      <c r="C1996" t="s">
        <v>19</v>
      </c>
      <c r="D1996">
        <v>7</v>
      </c>
    </row>
    <row r="1997" spans="1:4" ht="12.75" customHeight="1" x14ac:dyDescent="0.2">
      <c r="A1997" t="s">
        <v>22296</v>
      </c>
      <c r="B1997" t="s">
        <v>22297</v>
      </c>
      <c r="C1997" t="s">
        <v>19</v>
      </c>
      <c r="D1997">
        <v>120.67</v>
      </c>
    </row>
    <row r="1998" spans="1:4" ht="12.75" customHeight="1" x14ac:dyDescent="0.2">
      <c r="A1998" t="s">
        <v>22298</v>
      </c>
      <c r="B1998" t="s">
        <v>22299</v>
      </c>
      <c r="C1998" t="s">
        <v>19</v>
      </c>
      <c r="D1998">
        <v>19.899999999999999</v>
      </c>
    </row>
    <row r="1999" spans="1:4" ht="12.75" customHeight="1" x14ac:dyDescent="0.2">
      <c r="A1999" t="s">
        <v>22300</v>
      </c>
      <c r="B1999" t="s">
        <v>22301</v>
      </c>
      <c r="C1999" t="s">
        <v>19</v>
      </c>
      <c r="D1999">
        <v>144.04</v>
      </c>
    </row>
    <row r="2000" spans="1:4" ht="12.75" customHeight="1" x14ac:dyDescent="0.2">
      <c r="A2000" t="s">
        <v>22302</v>
      </c>
      <c r="B2000" t="s">
        <v>22303</v>
      </c>
      <c r="C2000" t="s">
        <v>19</v>
      </c>
      <c r="D2000">
        <v>110.2</v>
      </c>
    </row>
    <row r="2001" spans="1:4" ht="12.75" customHeight="1" x14ac:dyDescent="0.2">
      <c r="A2001" t="s">
        <v>22304</v>
      </c>
      <c r="B2001" t="s">
        <v>22305</v>
      </c>
      <c r="C2001" t="s">
        <v>19</v>
      </c>
      <c r="D2001">
        <v>118.54</v>
      </c>
    </row>
    <row r="2002" spans="1:4" ht="12.75" customHeight="1" x14ac:dyDescent="0.2">
      <c r="A2002" t="s">
        <v>22306</v>
      </c>
      <c r="B2002" t="s">
        <v>22307</v>
      </c>
      <c r="C2002" t="s">
        <v>19</v>
      </c>
      <c r="D2002">
        <v>115.33</v>
      </c>
    </row>
    <row r="2003" spans="1:4" ht="12.75" customHeight="1" x14ac:dyDescent="0.2">
      <c r="A2003" t="s">
        <v>22308</v>
      </c>
      <c r="B2003" t="s">
        <v>22309</v>
      </c>
      <c r="C2003" t="s">
        <v>19</v>
      </c>
      <c r="D2003">
        <v>221.81</v>
      </c>
    </row>
    <row r="2004" spans="1:4" ht="12.75" customHeight="1" x14ac:dyDescent="0.2">
      <c r="A2004" t="s">
        <v>22310</v>
      </c>
      <c r="B2004" t="s">
        <v>22311</v>
      </c>
      <c r="C2004" t="s">
        <v>19</v>
      </c>
      <c r="D2004">
        <v>28.04</v>
      </c>
    </row>
    <row r="2005" spans="1:4" ht="12.75" customHeight="1" x14ac:dyDescent="0.2">
      <c r="A2005" t="s">
        <v>22312</v>
      </c>
      <c r="B2005" t="s">
        <v>22313</v>
      </c>
      <c r="C2005" t="s">
        <v>19</v>
      </c>
      <c r="D2005">
        <v>36.6</v>
      </c>
    </row>
    <row r="2006" spans="1:4" ht="12.75" customHeight="1" x14ac:dyDescent="0.2">
      <c r="A2006" t="s">
        <v>22314</v>
      </c>
      <c r="B2006" t="s">
        <v>22315</v>
      </c>
      <c r="C2006" t="s">
        <v>19</v>
      </c>
      <c r="D2006">
        <v>47.14</v>
      </c>
    </row>
    <row r="2007" spans="1:4" ht="12.75" customHeight="1" x14ac:dyDescent="0.2">
      <c r="A2007" t="s">
        <v>22316</v>
      </c>
      <c r="B2007" t="s">
        <v>22317</v>
      </c>
      <c r="C2007" t="s">
        <v>19</v>
      </c>
      <c r="D2007">
        <v>49.52</v>
      </c>
    </row>
    <row r="2008" spans="1:4" ht="12.75" customHeight="1" x14ac:dyDescent="0.2">
      <c r="A2008" t="s">
        <v>22318</v>
      </c>
      <c r="B2008" t="s">
        <v>22319</v>
      </c>
      <c r="C2008" t="s">
        <v>19</v>
      </c>
      <c r="D2008">
        <v>108.83</v>
      </c>
    </row>
    <row r="2009" spans="1:4" ht="12.75" customHeight="1" x14ac:dyDescent="0.2">
      <c r="A2009" t="s">
        <v>22320</v>
      </c>
      <c r="B2009" t="s">
        <v>22321</v>
      </c>
      <c r="C2009" t="s">
        <v>19</v>
      </c>
      <c r="D2009">
        <v>153.58000000000001</v>
      </c>
    </row>
    <row r="2010" spans="1:4" ht="12.75" customHeight="1" x14ac:dyDescent="0.2">
      <c r="A2010" t="s">
        <v>22322</v>
      </c>
      <c r="B2010" t="s">
        <v>22323</v>
      </c>
      <c r="C2010" t="s">
        <v>19</v>
      </c>
      <c r="D2010">
        <v>15.55</v>
      </c>
    </row>
    <row r="2011" spans="1:4" ht="12.75" customHeight="1" x14ac:dyDescent="0.2">
      <c r="A2011" t="s">
        <v>22324</v>
      </c>
      <c r="B2011" t="s">
        <v>22325</v>
      </c>
      <c r="C2011" t="s">
        <v>19</v>
      </c>
      <c r="D2011">
        <v>35.909999999999997</v>
      </c>
    </row>
    <row r="2012" spans="1:4" ht="12.75" customHeight="1" x14ac:dyDescent="0.2">
      <c r="A2012" t="s">
        <v>22326</v>
      </c>
      <c r="B2012" t="s">
        <v>22327</v>
      </c>
      <c r="C2012" t="s">
        <v>19</v>
      </c>
      <c r="D2012">
        <v>4.7300000000000004</v>
      </c>
    </row>
    <row r="2013" spans="1:4" ht="12.75" customHeight="1" x14ac:dyDescent="0.2">
      <c r="A2013" t="s">
        <v>22328</v>
      </c>
      <c r="B2013" t="s">
        <v>22329</v>
      </c>
      <c r="C2013" t="s">
        <v>19</v>
      </c>
      <c r="D2013">
        <v>14.86</v>
      </c>
    </row>
    <row r="2014" spans="1:4" ht="12.75" customHeight="1" x14ac:dyDescent="0.2">
      <c r="A2014" t="s">
        <v>22330</v>
      </c>
      <c r="B2014" t="s">
        <v>22331</v>
      </c>
      <c r="C2014" t="s">
        <v>19</v>
      </c>
      <c r="D2014">
        <v>25.24</v>
      </c>
    </row>
    <row r="2015" spans="1:4" ht="12.75" customHeight="1" x14ac:dyDescent="0.2">
      <c r="A2015" t="s">
        <v>22332</v>
      </c>
      <c r="B2015" t="s">
        <v>22333</v>
      </c>
      <c r="C2015" t="s">
        <v>19</v>
      </c>
      <c r="D2015">
        <v>33.5</v>
      </c>
    </row>
    <row r="2016" spans="1:4" ht="12.75" customHeight="1" x14ac:dyDescent="0.2">
      <c r="A2016" t="s">
        <v>22334</v>
      </c>
      <c r="B2016" t="s">
        <v>22335</v>
      </c>
      <c r="C2016" t="s">
        <v>26</v>
      </c>
      <c r="D2016">
        <v>23.03</v>
      </c>
    </row>
    <row r="2017" spans="1:4" ht="12.75" customHeight="1" x14ac:dyDescent="0.2">
      <c r="A2017" t="s">
        <v>22336</v>
      </c>
      <c r="B2017" t="s">
        <v>22337</v>
      </c>
      <c r="C2017" t="s">
        <v>19</v>
      </c>
      <c r="D2017">
        <v>30.43</v>
      </c>
    </row>
    <row r="2018" spans="1:4" ht="12.75" customHeight="1" x14ac:dyDescent="0.2">
      <c r="A2018" t="s">
        <v>22338</v>
      </c>
      <c r="B2018" t="s">
        <v>22339</v>
      </c>
      <c r="C2018" t="s">
        <v>19</v>
      </c>
      <c r="D2018">
        <v>93.83</v>
      </c>
    </row>
    <row r="2019" spans="1:4" ht="12.75" customHeight="1" x14ac:dyDescent="0.2">
      <c r="A2019" t="s">
        <v>22340</v>
      </c>
      <c r="B2019" t="s">
        <v>22341</v>
      </c>
      <c r="C2019" t="s">
        <v>19</v>
      </c>
      <c r="D2019">
        <v>94.8</v>
      </c>
    </row>
    <row r="2020" spans="1:4" ht="12.75" customHeight="1" x14ac:dyDescent="0.2">
      <c r="A2020" t="s">
        <v>22342</v>
      </c>
      <c r="B2020" t="s">
        <v>22343</v>
      </c>
      <c r="C2020" t="s">
        <v>19</v>
      </c>
      <c r="D2020">
        <v>92.73</v>
      </c>
    </row>
    <row r="2021" spans="1:4" ht="12.75" customHeight="1" x14ac:dyDescent="0.2">
      <c r="A2021" t="s">
        <v>22344</v>
      </c>
      <c r="B2021" t="s">
        <v>22345</v>
      </c>
      <c r="C2021" t="s">
        <v>19</v>
      </c>
      <c r="D2021">
        <v>109.37</v>
      </c>
    </row>
    <row r="2022" spans="1:4" ht="12.75" customHeight="1" x14ac:dyDescent="0.2">
      <c r="A2022" t="s">
        <v>22346</v>
      </c>
      <c r="B2022" t="s">
        <v>22347</v>
      </c>
      <c r="C2022" t="s">
        <v>19</v>
      </c>
      <c r="D2022">
        <v>134.4</v>
      </c>
    </row>
    <row r="2023" spans="1:4" ht="12.75" customHeight="1" x14ac:dyDescent="0.2">
      <c r="A2023" t="s">
        <v>22348</v>
      </c>
      <c r="B2023" t="s">
        <v>22349</v>
      </c>
      <c r="C2023" t="s">
        <v>19</v>
      </c>
      <c r="D2023">
        <v>102.43</v>
      </c>
    </row>
    <row r="2024" spans="1:4" ht="12.75" customHeight="1" x14ac:dyDescent="0.2">
      <c r="A2024" t="s">
        <v>22350</v>
      </c>
      <c r="B2024" t="s">
        <v>22351</v>
      </c>
      <c r="C2024" t="s">
        <v>19</v>
      </c>
      <c r="D2024">
        <v>122.7</v>
      </c>
    </row>
    <row r="2025" spans="1:4" ht="12.75" customHeight="1" x14ac:dyDescent="0.2">
      <c r="A2025" t="s">
        <v>22352</v>
      </c>
      <c r="B2025" t="s">
        <v>22353</v>
      </c>
      <c r="C2025" t="s">
        <v>19</v>
      </c>
      <c r="D2025">
        <v>124.93</v>
      </c>
    </row>
    <row r="2026" spans="1:4" ht="12.75" customHeight="1" x14ac:dyDescent="0.2">
      <c r="A2026" t="s">
        <v>22354</v>
      </c>
      <c r="B2026" t="s">
        <v>22355</v>
      </c>
      <c r="C2026" t="s">
        <v>19</v>
      </c>
      <c r="D2026">
        <v>50.82</v>
      </c>
    </row>
    <row r="2027" spans="1:4" ht="12.75" customHeight="1" x14ac:dyDescent="0.2">
      <c r="A2027" t="s">
        <v>22356</v>
      </c>
      <c r="B2027" t="s">
        <v>22357</v>
      </c>
      <c r="C2027" t="s">
        <v>19</v>
      </c>
      <c r="D2027">
        <v>103.08</v>
      </c>
    </row>
    <row r="2028" spans="1:4" ht="12.75" customHeight="1" x14ac:dyDescent="0.2">
      <c r="A2028" t="s">
        <v>22358</v>
      </c>
      <c r="B2028" t="s">
        <v>22359</v>
      </c>
      <c r="C2028" t="s">
        <v>19</v>
      </c>
      <c r="D2028">
        <v>113.22</v>
      </c>
    </row>
    <row r="2029" spans="1:4" ht="12.75" customHeight="1" x14ac:dyDescent="0.2">
      <c r="A2029" t="s">
        <v>22360</v>
      </c>
      <c r="B2029" t="s">
        <v>22361</v>
      </c>
      <c r="C2029" t="s">
        <v>19</v>
      </c>
      <c r="D2029">
        <v>128.43</v>
      </c>
    </row>
    <row r="2030" spans="1:4" ht="12.75" customHeight="1" x14ac:dyDescent="0.2">
      <c r="A2030" t="s">
        <v>22362</v>
      </c>
      <c r="B2030" t="s">
        <v>22363</v>
      </c>
      <c r="C2030" t="s">
        <v>19</v>
      </c>
      <c r="D2030">
        <v>131.80000000000001</v>
      </c>
    </row>
    <row r="2031" spans="1:4" ht="12.75" customHeight="1" x14ac:dyDescent="0.2">
      <c r="A2031" t="s">
        <v>22364</v>
      </c>
      <c r="B2031" t="s">
        <v>22365</v>
      </c>
      <c r="C2031" t="s">
        <v>18460</v>
      </c>
      <c r="D2031">
        <v>403.42</v>
      </c>
    </row>
    <row r="2032" spans="1:4" ht="12.75" customHeight="1" x14ac:dyDescent="0.2">
      <c r="A2032" t="s">
        <v>22366</v>
      </c>
      <c r="B2032" t="s">
        <v>22367</v>
      </c>
      <c r="C2032" t="s">
        <v>19</v>
      </c>
      <c r="D2032">
        <v>77</v>
      </c>
    </row>
    <row r="2033" spans="1:4" ht="12.75" customHeight="1" x14ac:dyDescent="0.2">
      <c r="A2033" t="s">
        <v>22368</v>
      </c>
      <c r="B2033" t="s">
        <v>22369</v>
      </c>
      <c r="C2033" t="s">
        <v>19</v>
      </c>
      <c r="D2033">
        <v>98.77</v>
      </c>
    </row>
    <row r="2034" spans="1:4" ht="12.75" customHeight="1" x14ac:dyDescent="0.2">
      <c r="A2034" t="s">
        <v>22370</v>
      </c>
      <c r="B2034" t="s">
        <v>22371</v>
      </c>
      <c r="C2034" t="s">
        <v>19</v>
      </c>
      <c r="D2034">
        <v>197.1</v>
      </c>
    </row>
    <row r="2035" spans="1:4" ht="12.75" customHeight="1" x14ac:dyDescent="0.2">
      <c r="A2035" t="s">
        <v>22372</v>
      </c>
      <c r="B2035" t="s">
        <v>22373</v>
      </c>
      <c r="C2035" t="s">
        <v>19</v>
      </c>
      <c r="D2035">
        <v>161.22999999999999</v>
      </c>
    </row>
    <row r="2036" spans="1:4" ht="12.75" customHeight="1" x14ac:dyDescent="0.2">
      <c r="A2036" t="s">
        <v>22374</v>
      </c>
      <c r="B2036" t="s">
        <v>22375</v>
      </c>
      <c r="C2036" t="s">
        <v>19</v>
      </c>
      <c r="D2036">
        <v>191.74</v>
      </c>
    </row>
    <row r="2037" spans="1:4" ht="12.75" customHeight="1" x14ac:dyDescent="0.2">
      <c r="A2037" t="s">
        <v>22376</v>
      </c>
      <c r="B2037" t="s">
        <v>22377</v>
      </c>
      <c r="C2037" t="s">
        <v>19</v>
      </c>
      <c r="D2037">
        <v>104.35</v>
      </c>
    </row>
    <row r="2038" spans="1:4" ht="12.75" customHeight="1" x14ac:dyDescent="0.2">
      <c r="A2038" t="s">
        <v>22378</v>
      </c>
      <c r="B2038" t="s">
        <v>22379</v>
      </c>
      <c r="C2038" t="s">
        <v>19</v>
      </c>
      <c r="D2038">
        <v>142.36000000000001</v>
      </c>
    </row>
    <row r="2039" spans="1:4" ht="12.75" customHeight="1" x14ac:dyDescent="0.2">
      <c r="A2039" t="s">
        <v>22380</v>
      </c>
      <c r="B2039" t="s">
        <v>22381</v>
      </c>
      <c r="C2039" t="s">
        <v>19</v>
      </c>
      <c r="D2039">
        <v>9.4600000000000009</v>
      </c>
    </row>
    <row r="2040" spans="1:4" ht="12.75" customHeight="1" x14ac:dyDescent="0.2">
      <c r="A2040" t="s">
        <v>22382</v>
      </c>
      <c r="B2040" t="s">
        <v>22383</v>
      </c>
      <c r="C2040" t="s">
        <v>19</v>
      </c>
      <c r="D2040">
        <v>16.309999999999999</v>
      </c>
    </row>
    <row r="2041" spans="1:4" ht="12.75" customHeight="1" x14ac:dyDescent="0.2">
      <c r="A2041" t="s">
        <v>22384</v>
      </c>
      <c r="B2041" t="s">
        <v>22385</v>
      </c>
      <c r="C2041" t="s">
        <v>19</v>
      </c>
      <c r="D2041">
        <v>31.73</v>
      </c>
    </row>
    <row r="2042" spans="1:4" ht="12.75" customHeight="1" x14ac:dyDescent="0.2">
      <c r="A2042" t="s">
        <v>22386</v>
      </c>
      <c r="B2042" t="s">
        <v>22387</v>
      </c>
      <c r="C2042" t="s">
        <v>19</v>
      </c>
      <c r="D2042">
        <v>44.15</v>
      </c>
    </row>
    <row r="2043" spans="1:4" ht="12.75" customHeight="1" x14ac:dyDescent="0.2">
      <c r="A2043" t="s">
        <v>22388</v>
      </c>
      <c r="B2043" t="s">
        <v>22389</v>
      </c>
      <c r="C2043" t="s">
        <v>19</v>
      </c>
      <c r="D2043">
        <v>48.63</v>
      </c>
    </row>
    <row r="2044" spans="1:4" ht="12.75" customHeight="1" x14ac:dyDescent="0.2">
      <c r="A2044" t="s">
        <v>22390</v>
      </c>
      <c r="B2044" t="s">
        <v>22391</v>
      </c>
      <c r="C2044" t="s">
        <v>19</v>
      </c>
      <c r="D2044">
        <v>10.84</v>
      </c>
    </row>
    <row r="2045" spans="1:4" ht="12.75" customHeight="1" x14ac:dyDescent="0.2">
      <c r="A2045" t="s">
        <v>22392</v>
      </c>
      <c r="B2045" t="s">
        <v>22393</v>
      </c>
      <c r="C2045" t="s">
        <v>19</v>
      </c>
      <c r="D2045">
        <v>219.83</v>
      </c>
    </row>
    <row r="2046" spans="1:4" ht="12.75" customHeight="1" x14ac:dyDescent="0.2">
      <c r="A2046" t="s">
        <v>22394</v>
      </c>
      <c r="B2046" t="s">
        <v>22395</v>
      </c>
      <c r="C2046" t="s">
        <v>19</v>
      </c>
      <c r="D2046">
        <v>270.2</v>
      </c>
    </row>
    <row r="2047" spans="1:4" ht="12.75" customHeight="1" x14ac:dyDescent="0.2">
      <c r="A2047" t="s">
        <v>22396</v>
      </c>
      <c r="B2047" t="s">
        <v>22397</v>
      </c>
      <c r="C2047" t="s">
        <v>19</v>
      </c>
      <c r="D2047">
        <v>73.81</v>
      </c>
    </row>
    <row r="2048" spans="1:4" ht="12.75" customHeight="1" x14ac:dyDescent="0.2">
      <c r="A2048" t="s">
        <v>22398</v>
      </c>
      <c r="B2048" t="s">
        <v>22399</v>
      </c>
      <c r="C2048" t="s">
        <v>19</v>
      </c>
      <c r="D2048">
        <v>163.98</v>
      </c>
    </row>
    <row r="2049" spans="1:4" ht="12.75" customHeight="1" x14ac:dyDescent="0.2">
      <c r="A2049" t="s">
        <v>22400</v>
      </c>
      <c r="B2049" t="s">
        <v>22401</v>
      </c>
      <c r="C2049" t="s">
        <v>19</v>
      </c>
      <c r="D2049">
        <v>171.66</v>
      </c>
    </row>
    <row r="2050" spans="1:4" ht="12.75" customHeight="1" x14ac:dyDescent="0.2">
      <c r="A2050" t="s">
        <v>22402</v>
      </c>
      <c r="B2050" t="s">
        <v>22403</v>
      </c>
      <c r="C2050" t="s">
        <v>19</v>
      </c>
      <c r="D2050">
        <v>351.7</v>
      </c>
    </row>
    <row r="2051" spans="1:4" ht="12.75" customHeight="1" x14ac:dyDescent="0.2">
      <c r="A2051" t="s">
        <v>22404</v>
      </c>
      <c r="B2051" t="s">
        <v>22405</v>
      </c>
      <c r="C2051" t="s">
        <v>19</v>
      </c>
      <c r="D2051">
        <v>246.51</v>
      </c>
    </row>
    <row r="2052" spans="1:4" ht="12.75" customHeight="1" x14ac:dyDescent="0.2">
      <c r="A2052" t="s">
        <v>22406</v>
      </c>
      <c r="B2052" t="s">
        <v>22407</v>
      </c>
      <c r="C2052" t="s">
        <v>19</v>
      </c>
      <c r="D2052">
        <v>129.15</v>
      </c>
    </row>
    <row r="2053" spans="1:4" ht="12.75" customHeight="1" x14ac:dyDescent="0.2">
      <c r="A2053" t="s">
        <v>22408</v>
      </c>
      <c r="B2053" t="s">
        <v>22409</v>
      </c>
      <c r="C2053" t="s">
        <v>19</v>
      </c>
      <c r="D2053">
        <v>153.21</v>
      </c>
    </row>
    <row r="2054" spans="1:4" ht="12.75" customHeight="1" x14ac:dyDescent="0.2">
      <c r="A2054" t="s">
        <v>22410</v>
      </c>
      <c r="B2054" t="s">
        <v>22411</v>
      </c>
      <c r="C2054" t="s">
        <v>19</v>
      </c>
      <c r="D2054">
        <v>365.34</v>
      </c>
    </row>
    <row r="2055" spans="1:4" ht="12.75" customHeight="1" x14ac:dyDescent="0.2">
      <c r="A2055" t="s">
        <v>22412</v>
      </c>
      <c r="B2055" t="s">
        <v>22413</v>
      </c>
      <c r="C2055" t="s">
        <v>19</v>
      </c>
      <c r="D2055">
        <v>979.6</v>
      </c>
    </row>
    <row r="2056" spans="1:4" ht="12.75" customHeight="1" x14ac:dyDescent="0.2">
      <c r="A2056" t="s">
        <v>22414</v>
      </c>
      <c r="B2056" t="s">
        <v>22415</v>
      </c>
      <c r="C2056" t="s">
        <v>19</v>
      </c>
      <c r="D2056">
        <v>1118</v>
      </c>
    </row>
    <row r="2057" spans="1:4" ht="12.75" customHeight="1" x14ac:dyDescent="0.2">
      <c r="A2057" t="s">
        <v>22416</v>
      </c>
      <c r="B2057" t="s">
        <v>22417</v>
      </c>
      <c r="C2057" t="s">
        <v>19</v>
      </c>
      <c r="D2057">
        <v>2156.0100000000002</v>
      </c>
    </row>
    <row r="2058" spans="1:4" ht="12.75" customHeight="1" x14ac:dyDescent="0.2">
      <c r="A2058" t="s">
        <v>22418</v>
      </c>
      <c r="B2058" t="s">
        <v>22419</v>
      </c>
      <c r="C2058" t="s">
        <v>19</v>
      </c>
      <c r="D2058">
        <v>892.65</v>
      </c>
    </row>
    <row r="2059" spans="1:4" s="50" customFormat="1" ht="12.75" customHeight="1" x14ac:dyDescent="0.2">
      <c r="A2059" s="50" t="s">
        <v>22420</v>
      </c>
      <c r="B2059" s="50" t="s">
        <v>22421</v>
      </c>
      <c r="C2059" s="50" t="s">
        <v>19</v>
      </c>
      <c r="D2059" s="63">
        <v>49.27</v>
      </c>
    </row>
    <row r="2060" spans="1:4" ht="12.75" customHeight="1" x14ac:dyDescent="0.2">
      <c r="A2060" t="s">
        <v>22422</v>
      </c>
      <c r="B2060" t="s">
        <v>22423</v>
      </c>
      <c r="C2060" t="s">
        <v>19</v>
      </c>
      <c r="D2060">
        <v>55.75</v>
      </c>
    </row>
    <row r="2061" spans="1:4" ht="12.75" customHeight="1" x14ac:dyDescent="0.2">
      <c r="A2061" t="s">
        <v>22424</v>
      </c>
      <c r="B2061" t="s">
        <v>22425</v>
      </c>
      <c r="C2061" t="s">
        <v>19</v>
      </c>
      <c r="D2061">
        <v>67.819999999999993</v>
      </c>
    </row>
    <row r="2062" spans="1:4" ht="12.75" customHeight="1" x14ac:dyDescent="0.2">
      <c r="A2062" t="s">
        <v>22426</v>
      </c>
      <c r="B2062" t="s">
        <v>22427</v>
      </c>
      <c r="C2062" t="s">
        <v>19</v>
      </c>
      <c r="D2062">
        <v>92.69</v>
      </c>
    </row>
    <row r="2063" spans="1:4" ht="12.75" customHeight="1" x14ac:dyDescent="0.2">
      <c r="A2063" t="s">
        <v>22428</v>
      </c>
      <c r="B2063" t="s">
        <v>22429</v>
      </c>
      <c r="C2063" t="s">
        <v>19</v>
      </c>
      <c r="D2063">
        <v>42.87</v>
      </c>
    </row>
    <row r="2064" spans="1:4" ht="12.75" customHeight="1" x14ac:dyDescent="0.2">
      <c r="A2064" t="s">
        <v>22430</v>
      </c>
      <c r="B2064" t="s">
        <v>22431</v>
      </c>
      <c r="C2064" t="s">
        <v>19</v>
      </c>
      <c r="D2064">
        <v>39.24</v>
      </c>
    </row>
    <row r="2065" spans="1:4" ht="12.75" customHeight="1" x14ac:dyDescent="0.2">
      <c r="A2065" t="s">
        <v>22432</v>
      </c>
      <c r="B2065" t="s">
        <v>22433</v>
      </c>
      <c r="C2065" t="s">
        <v>19</v>
      </c>
      <c r="D2065">
        <v>668.67</v>
      </c>
    </row>
    <row r="2066" spans="1:4" ht="12.75" customHeight="1" x14ac:dyDescent="0.2">
      <c r="A2066" t="s">
        <v>22434</v>
      </c>
      <c r="B2066" t="s">
        <v>22435</v>
      </c>
      <c r="C2066" t="s">
        <v>19</v>
      </c>
      <c r="D2066">
        <v>785.07</v>
      </c>
    </row>
    <row r="2067" spans="1:4" ht="12.75" customHeight="1" x14ac:dyDescent="0.2">
      <c r="A2067" t="s">
        <v>22436</v>
      </c>
      <c r="B2067" t="s">
        <v>22437</v>
      </c>
      <c r="C2067" t="s">
        <v>19</v>
      </c>
      <c r="D2067">
        <v>837.45</v>
      </c>
    </row>
    <row r="2068" spans="1:4" ht="12.75" customHeight="1" x14ac:dyDescent="0.2">
      <c r="A2068" t="s">
        <v>22438</v>
      </c>
      <c r="B2068" t="s">
        <v>22439</v>
      </c>
      <c r="C2068" t="s">
        <v>19</v>
      </c>
      <c r="D2068">
        <v>1024.3599999999999</v>
      </c>
    </row>
    <row r="2069" spans="1:4" ht="12.75" customHeight="1" x14ac:dyDescent="0.2">
      <c r="A2069" t="s">
        <v>22440</v>
      </c>
      <c r="B2069" t="s">
        <v>22441</v>
      </c>
      <c r="C2069" t="s">
        <v>19</v>
      </c>
      <c r="D2069">
        <v>1120.96</v>
      </c>
    </row>
    <row r="2070" spans="1:4" ht="12.75" customHeight="1" x14ac:dyDescent="0.2">
      <c r="A2070" t="s">
        <v>22442</v>
      </c>
      <c r="B2070" t="s">
        <v>22443</v>
      </c>
      <c r="C2070" t="s">
        <v>19</v>
      </c>
      <c r="D2070">
        <v>1810.01</v>
      </c>
    </row>
    <row r="2071" spans="1:4" ht="12.75" customHeight="1" x14ac:dyDescent="0.2">
      <c r="A2071" t="s">
        <v>22444</v>
      </c>
      <c r="B2071" t="s">
        <v>22365</v>
      </c>
      <c r="C2071" t="s">
        <v>18460</v>
      </c>
      <c r="D2071">
        <v>403.42</v>
      </c>
    </row>
    <row r="2072" spans="1:4" ht="12.75" customHeight="1" x14ac:dyDescent="0.2">
      <c r="A2072" t="s">
        <v>22445</v>
      </c>
      <c r="B2072" t="s">
        <v>22446</v>
      </c>
      <c r="C2072" t="s">
        <v>19</v>
      </c>
      <c r="D2072">
        <v>9.9600000000000009</v>
      </c>
    </row>
    <row r="2073" spans="1:4" ht="12.75" customHeight="1" x14ac:dyDescent="0.2">
      <c r="A2073" t="s">
        <v>22447</v>
      </c>
      <c r="B2073" t="s">
        <v>22448</v>
      </c>
      <c r="C2073" t="s">
        <v>19</v>
      </c>
      <c r="D2073">
        <v>221.17</v>
      </c>
    </row>
    <row r="2074" spans="1:4" ht="12.75" customHeight="1" x14ac:dyDescent="0.2">
      <c r="A2074" t="s">
        <v>22449</v>
      </c>
      <c r="B2074" t="s">
        <v>22450</v>
      </c>
      <c r="C2074" t="s">
        <v>26</v>
      </c>
      <c r="D2074">
        <v>25.09</v>
      </c>
    </row>
    <row r="2075" spans="1:4" ht="12.75" customHeight="1" x14ac:dyDescent="0.2">
      <c r="A2075" t="s">
        <v>22451</v>
      </c>
      <c r="B2075" t="s">
        <v>22452</v>
      </c>
      <c r="C2075" t="s">
        <v>26</v>
      </c>
      <c r="D2075">
        <v>33.94</v>
      </c>
    </row>
    <row r="2076" spans="1:4" ht="12.75" customHeight="1" x14ac:dyDescent="0.2">
      <c r="A2076" t="s">
        <v>22453</v>
      </c>
      <c r="B2076" t="s">
        <v>22454</v>
      </c>
      <c r="C2076" t="s">
        <v>26</v>
      </c>
      <c r="D2076">
        <v>38.21</v>
      </c>
    </row>
    <row r="2077" spans="1:4" ht="12.75" customHeight="1" x14ac:dyDescent="0.2">
      <c r="A2077" t="s">
        <v>22455</v>
      </c>
      <c r="B2077" t="s">
        <v>22456</v>
      </c>
      <c r="C2077" t="s">
        <v>26</v>
      </c>
      <c r="D2077">
        <v>47.06</v>
      </c>
    </row>
    <row r="2078" spans="1:4" ht="12.75" customHeight="1" x14ac:dyDescent="0.2">
      <c r="A2078" t="s">
        <v>22457</v>
      </c>
      <c r="B2078" t="s">
        <v>22458</v>
      </c>
      <c r="C2078" t="s">
        <v>26</v>
      </c>
      <c r="D2078">
        <v>60.8</v>
      </c>
    </row>
    <row r="2079" spans="1:4" ht="12.75" customHeight="1" x14ac:dyDescent="0.2">
      <c r="A2079" t="s">
        <v>22459</v>
      </c>
      <c r="B2079" t="s">
        <v>22460</v>
      </c>
      <c r="C2079" t="s">
        <v>19</v>
      </c>
      <c r="D2079">
        <v>49.93</v>
      </c>
    </row>
    <row r="2080" spans="1:4" ht="12.75" customHeight="1" x14ac:dyDescent="0.2">
      <c r="A2080" t="s">
        <v>22461</v>
      </c>
      <c r="B2080" t="s">
        <v>22462</v>
      </c>
      <c r="C2080" t="s">
        <v>19</v>
      </c>
      <c r="D2080">
        <v>49.93</v>
      </c>
    </row>
    <row r="2081" spans="1:4" ht="12.75" customHeight="1" x14ac:dyDescent="0.2">
      <c r="A2081" t="s">
        <v>22463</v>
      </c>
      <c r="B2081" t="s">
        <v>22464</v>
      </c>
      <c r="C2081" t="s">
        <v>19</v>
      </c>
      <c r="D2081">
        <v>12.72</v>
      </c>
    </row>
    <row r="2082" spans="1:4" ht="12.75" customHeight="1" x14ac:dyDescent="0.2">
      <c r="A2082" t="s">
        <v>22465</v>
      </c>
      <c r="B2082" t="s">
        <v>22466</v>
      </c>
      <c r="C2082" t="s">
        <v>19</v>
      </c>
      <c r="D2082">
        <v>13.37</v>
      </c>
    </row>
    <row r="2083" spans="1:4" ht="12.75" customHeight="1" x14ac:dyDescent="0.2">
      <c r="A2083" t="s">
        <v>22467</v>
      </c>
      <c r="B2083" t="s">
        <v>22468</v>
      </c>
      <c r="C2083" t="s">
        <v>19</v>
      </c>
      <c r="D2083">
        <v>23.05</v>
      </c>
    </row>
    <row r="2084" spans="1:4" ht="12.75" customHeight="1" x14ac:dyDescent="0.2">
      <c r="A2084" t="s">
        <v>22469</v>
      </c>
      <c r="B2084" t="s">
        <v>22470</v>
      </c>
      <c r="C2084" t="s">
        <v>19</v>
      </c>
      <c r="D2084">
        <v>74.72</v>
      </c>
    </row>
    <row r="2085" spans="1:4" ht="12.75" customHeight="1" x14ac:dyDescent="0.2">
      <c r="A2085" t="s">
        <v>22471</v>
      </c>
      <c r="B2085" t="s">
        <v>22472</v>
      </c>
      <c r="C2085" t="s">
        <v>18460</v>
      </c>
      <c r="D2085">
        <v>403.42</v>
      </c>
    </row>
    <row r="2086" spans="1:4" ht="12.75" customHeight="1" x14ac:dyDescent="0.2">
      <c r="A2086" t="s">
        <v>11463</v>
      </c>
      <c r="B2086" t="s">
        <v>22473</v>
      </c>
      <c r="C2086" t="s">
        <v>17</v>
      </c>
      <c r="D2086">
        <v>66.61</v>
      </c>
    </row>
    <row r="2087" spans="1:4" ht="12.75" customHeight="1" x14ac:dyDescent="0.2">
      <c r="A2087" t="s">
        <v>22474</v>
      </c>
      <c r="B2087" t="s">
        <v>22475</v>
      </c>
      <c r="C2087" t="s">
        <v>17</v>
      </c>
      <c r="D2087">
        <v>92.86</v>
      </c>
    </row>
    <row r="2088" spans="1:4" ht="12.75" customHeight="1" x14ac:dyDescent="0.2">
      <c r="A2088" t="s">
        <v>22476</v>
      </c>
      <c r="B2088" t="s">
        <v>22477</v>
      </c>
      <c r="C2088" t="s">
        <v>17</v>
      </c>
      <c r="D2088">
        <v>72.819999999999993</v>
      </c>
    </row>
    <row r="2089" spans="1:4" ht="12.75" customHeight="1" x14ac:dyDescent="0.2">
      <c r="A2089" t="s">
        <v>22478</v>
      </c>
      <c r="B2089" t="s">
        <v>22479</v>
      </c>
      <c r="C2089" t="s">
        <v>17</v>
      </c>
      <c r="D2089">
        <v>102.75</v>
      </c>
    </row>
    <row r="2090" spans="1:4" ht="12.75" customHeight="1" x14ac:dyDescent="0.2">
      <c r="A2090" t="s">
        <v>22480</v>
      </c>
      <c r="B2090" t="s">
        <v>22481</v>
      </c>
      <c r="C2090" t="s">
        <v>17</v>
      </c>
      <c r="D2090">
        <v>112.46</v>
      </c>
    </row>
    <row r="2091" spans="1:4" ht="12.75" customHeight="1" x14ac:dyDescent="0.2">
      <c r="A2091" t="s">
        <v>22482</v>
      </c>
      <c r="B2091" t="s">
        <v>22483</v>
      </c>
      <c r="C2091" t="s">
        <v>17</v>
      </c>
      <c r="D2091">
        <v>102.96</v>
      </c>
    </row>
    <row r="2092" spans="1:4" ht="12.75" customHeight="1" x14ac:dyDescent="0.2">
      <c r="A2092" t="s">
        <v>22484</v>
      </c>
      <c r="B2092" t="s">
        <v>22485</v>
      </c>
      <c r="C2092" t="s">
        <v>17</v>
      </c>
      <c r="D2092">
        <v>71.77</v>
      </c>
    </row>
    <row r="2093" spans="1:4" ht="12.75" customHeight="1" x14ac:dyDescent="0.2">
      <c r="A2093" t="s">
        <v>22486</v>
      </c>
      <c r="B2093" t="s">
        <v>22487</v>
      </c>
      <c r="C2093" t="s">
        <v>17</v>
      </c>
      <c r="D2093">
        <v>41.98</v>
      </c>
    </row>
    <row r="2094" spans="1:4" ht="12.75" customHeight="1" x14ac:dyDescent="0.2">
      <c r="A2094" t="s">
        <v>22488</v>
      </c>
      <c r="B2094" t="s">
        <v>22489</v>
      </c>
      <c r="C2094" t="s">
        <v>17</v>
      </c>
      <c r="D2094">
        <v>17.079999999999998</v>
      </c>
    </row>
    <row r="2095" spans="1:4" ht="12.75" customHeight="1" x14ac:dyDescent="0.2">
      <c r="A2095" t="s">
        <v>22490</v>
      </c>
      <c r="B2095" t="s">
        <v>22491</v>
      </c>
      <c r="C2095" t="s">
        <v>17</v>
      </c>
      <c r="D2095">
        <v>26.83</v>
      </c>
    </row>
    <row r="2096" spans="1:4" ht="12.75" customHeight="1" x14ac:dyDescent="0.2">
      <c r="A2096" t="s">
        <v>11467</v>
      </c>
      <c r="B2096" t="s">
        <v>22492</v>
      </c>
      <c r="C2096" t="s">
        <v>17</v>
      </c>
      <c r="D2096">
        <v>12.74</v>
      </c>
    </row>
    <row r="2097" spans="1:4" ht="12.75" customHeight="1" x14ac:dyDescent="0.2">
      <c r="A2097" t="s">
        <v>22493</v>
      </c>
      <c r="B2097" t="s">
        <v>22494</v>
      </c>
      <c r="C2097" t="s">
        <v>17</v>
      </c>
      <c r="D2097">
        <v>18.88</v>
      </c>
    </row>
    <row r="2098" spans="1:4" ht="12.75" customHeight="1" x14ac:dyDescent="0.2">
      <c r="A2098" t="s">
        <v>22495</v>
      </c>
      <c r="B2098" t="s">
        <v>22496</v>
      </c>
      <c r="C2098" t="s">
        <v>17</v>
      </c>
      <c r="D2098">
        <v>89.96</v>
      </c>
    </row>
    <row r="2099" spans="1:4" ht="12.75" customHeight="1" x14ac:dyDescent="0.2">
      <c r="A2099" t="s">
        <v>22497</v>
      </c>
      <c r="B2099" t="s">
        <v>22498</v>
      </c>
      <c r="C2099" t="s">
        <v>17</v>
      </c>
      <c r="D2099">
        <v>100.82</v>
      </c>
    </row>
    <row r="2100" spans="1:4" ht="12.75" customHeight="1" x14ac:dyDescent="0.2">
      <c r="A2100" t="s">
        <v>22499</v>
      </c>
      <c r="B2100" t="s">
        <v>22500</v>
      </c>
      <c r="C2100" t="s">
        <v>17</v>
      </c>
      <c r="D2100">
        <v>102.18</v>
      </c>
    </row>
    <row r="2101" spans="1:4" ht="12.75" customHeight="1" x14ac:dyDescent="0.2">
      <c r="A2101" t="s">
        <v>22501</v>
      </c>
      <c r="B2101" t="s">
        <v>22502</v>
      </c>
      <c r="C2101" t="s">
        <v>17</v>
      </c>
      <c r="D2101">
        <v>122.23</v>
      </c>
    </row>
    <row r="2102" spans="1:4" ht="12.75" customHeight="1" x14ac:dyDescent="0.2">
      <c r="A2102" t="s">
        <v>22503</v>
      </c>
      <c r="B2102" t="s">
        <v>22504</v>
      </c>
      <c r="C2102" t="s">
        <v>17</v>
      </c>
      <c r="D2102">
        <v>139.58000000000001</v>
      </c>
    </row>
    <row r="2103" spans="1:4" ht="12.75" customHeight="1" x14ac:dyDescent="0.2">
      <c r="A2103" t="s">
        <v>22505</v>
      </c>
      <c r="B2103" t="s">
        <v>22506</v>
      </c>
      <c r="C2103" t="s">
        <v>17</v>
      </c>
      <c r="D2103">
        <v>115.87</v>
      </c>
    </row>
    <row r="2104" spans="1:4" ht="12.75" customHeight="1" x14ac:dyDescent="0.2">
      <c r="A2104" t="s">
        <v>22507</v>
      </c>
      <c r="B2104" t="s">
        <v>22508</v>
      </c>
      <c r="C2104" t="s">
        <v>17</v>
      </c>
      <c r="D2104">
        <v>26.53</v>
      </c>
    </row>
    <row r="2105" spans="1:4" ht="12.75" customHeight="1" x14ac:dyDescent="0.2">
      <c r="A2105" t="s">
        <v>22509</v>
      </c>
      <c r="B2105" t="s">
        <v>22510</v>
      </c>
      <c r="C2105" t="s">
        <v>17</v>
      </c>
      <c r="D2105">
        <v>53.2</v>
      </c>
    </row>
    <row r="2106" spans="1:4" ht="12.75" customHeight="1" x14ac:dyDescent="0.2">
      <c r="A2106" t="s">
        <v>22511</v>
      </c>
      <c r="B2106" t="s">
        <v>22512</v>
      </c>
      <c r="C2106" t="s">
        <v>18460</v>
      </c>
      <c r="D2106">
        <v>403.42</v>
      </c>
    </row>
    <row r="2107" spans="1:4" ht="12.75" customHeight="1" x14ac:dyDescent="0.2">
      <c r="A2107" t="s">
        <v>22513</v>
      </c>
      <c r="B2107" t="s">
        <v>22514</v>
      </c>
      <c r="C2107" t="s">
        <v>17</v>
      </c>
      <c r="D2107">
        <v>2.7</v>
      </c>
    </row>
    <row r="2108" spans="1:4" ht="12.75" customHeight="1" x14ac:dyDescent="0.2">
      <c r="A2108" t="s">
        <v>22515</v>
      </c>
      <c r="B2108" t="s">
        <v>22516</v>
      </c>
      <c r="C2108" t="s">
        <v>17</v>
      </c>
      <c r="D2108">
        <v>5.07</v>
      </c>
    </row>
    <row r="2109" spans="1:4" ht="12.75" customHeight="1" x14ac:dyDescent="0.2">
      <c r="A2109" t="s">
        <v>22517</v>
      </c>
      <c r="B2109" t="s">
        <v>22518</v>
      </c>
      <c r="C2109" t="s">
        <v>17</v>
      </c>
      <c r="D2109">
        <v>3.72</v>
      </c>
    </row>
    <row r="2110" spans="1:4" ht="12.75" customHeight="1" x14ac:dyDescent="0.2">
      <c r="A2110" t="s">
        <v>22519</v>
      </c>
      <c r="B2110" t="s">
        <v>22520</v>
      </c>
      <c r="C2110" t="s">
        <v>17</v>
      </c>
      <c r="D2110">
        <v>1.35</v>
      </c>
    </row>
    <row r="2111" spans="1:4" ht="12.75" customHeight="1" x14ac:dyDescent="0.2">
      <c r="A2111" t="s">
        <v>22521</v>
      </c>
      <c r="B2111" t="s">
        <v>18568</v>
      </c>
      <c r="C2111" t="s">
        <v>18460</v>
      </c>
      <c r="D2111">
        <v>403.42</v>
      </c>
    </row>
    <row r="2112" spans="1:4" ht="12.75" customHeight="1" x14ac:dyDescent="0.2">
      <c r="A2112" t="s">
        <v>22522</v>
      </c>
      <c r="B2112" t="s">
        <v>22523</v>
      </c>
      <c r="C2112" t="s">
        <v>17</v>
      </c>
      <c r="D2112">
        <v>10.55</v>
      </c>
    </row>
    <row r="2113" spans="1:4" ht="12.75" customHeight="1" x14ac:dyDescent="0.2">
      <c r="A2113" t="s">
        <v>22524</v>
      </c>
      <c r="B2113" t="s">
        <v>22525</v>
      </c>
      <c r="C2113" t="s">
        <v>17</v>
      </c>
      <c r="D2113">
        <v>5.65</v>
      </c>
    </row>
    <row r="2114" spans="1:4" ht="12.75" customHeight="1" x14ac:dyDescent="0.2">
      <c r="A2114" t="s">
        <v>22526</v>
      </c>
      <c r="B2114" t="s">
        <v>22527</v>
      </c>
      <c r="C2114" t="s">
        <v>17</v>
      </c>
      <c r="D2114">
        <v>10.55</v>
      </c>
    </row>
    <row r="2115" spans="1:4" ht="12.75" customHeight="1" x14ac:dyDescent="0.2">
      <c r="A2115" t="s">
        <v>22528</v>
      </c>
      <c r="B2115" t="s">
        <v>18570</v>
      </c>
      <c r="C2115" t="s">
        <v>18460</v>
      </c>
      <c r="D2115">
        <v>403.42</v>
      </c>
    </row>
    <row r="2116" spans="1:4" ht="12.75" customHeight="1" x14ac:dyDescent="0.2">
      <c r="A2116" t="s">
        <v>22529</v>
      </c>
      <c r="B2116" t="s">
        <v>22530</v>
      </c>
      <c r="C2116" t="s">
        <v>17</v>
      </c>
      <c r="D2116">
        <v>11.83</v>
      </c>
    </row>
    <row r="2117" spans="1:4" ht="12.75" customHeight="1" x14ac:dyDescent="0.2">
      <c r="A2117" t="s">
        <v>22531</v>
      </c>
      <c r="B2117" t="s">
        <v>22532</v>
      </c>
      <c r="C2117" t="s">
        <v>17</v>
      </c>
      <c r="D2117">
        <v>5.65</v>
      </c>
    </row>
    <row r="2118" spans="1:4" ht="12.75" customHeight="1" x14ac:dyDescent="0.2">
      <c r="A2118" t="s">
        <v>22533</v>
      </c>
      <c r="B2118" t="s">
        <v>22534</v>
      </c>
      <c r="C2118" t="s">
        <v>17</v>
      </c>
      <c r="D2118">
        <v>10.55</v>
      </c>
    </row>
    <row r="2119" spans="1:4" ht="12.75" customHeight="1" x14ac:dyDescent="0.2">
      <c r="A2119" t="s">
        <v>22535</v>
      </c>
      <c r="B2119" t="s">
        <v>22536</v>
      </c>
      <c r="C2119" t="s">
        <v>18460</v>
      </c>
      <c r="D2119">
        <v>403.42</v>
      </c>
    </row>
    <row r="2120" spans="1:4" ht="12.75" customHeight="1" x14ac:dyDescent="0.2">
      <c r="A2120" t="s">
        <v>22537</v>
      </c>
      <c r="B2120" t="s">
        <v>22538</v>
      </c>
      <c r="C2120" t="s">
        <v>17</v>
      </c>
      <c r="D2120">
        <v>134.72999999999999</v>
      </c>
    </row>
    <row r="2121" spans="1:4" ht="12.75" customHeight="1" x14ac:dyDescent="0.2">
      <c r="A2121" t="s">
        <v>22539</v>
      </c>
      <c r="B2121" t="s">
        <v>22540</v>
      </c>
      <c r="C2121" t="s">
        <v>26</v>
      </c>
      <c r="D2121">
        <v>15.23</v>
      </c>
    </row>
    <row r="2122" spans="1:4" ht="12.75" customHeight="1" x14ac:dyDescent="0.2">
      <c r="A2122" t="s">
        <v>22541</v>
      </c>
      <c r="B2122" t="s">
        <v>22542</v>
      </c>
      <c r="C2122" t="s">
        <v>17</v>
      </c>
      <c r="D2122">
        <v>45.07</v>
      </c>
    </row>
    <row r="2123" spans="1:4" ht="12.75" customHeight="1" x14ac:dyDescent="0.2">
      <c r="A2123" t="s">
        <v>22543</v>
      </c>
      <c r="B2123" t="s">
        <v>22544</v>
      </c>
      <c r="C2123" t="s">
        <v>17</v>
      </c>
      <c r="D2123">
        <v>53.08</v>
      </c>
    </row>
    <row r="2124" spans="1:4" ht="12.75" customHeight="1" x14ac:dyDescent="0.2">
      <c r="A2124" t="s">
        <v>22545</v>
      </c>
      <c r="B2124" t="s">
        <v>22546</v>
      </c>
      <c r="C2124" t="s">
        <v>17</v>
      </c>
      <c r="D2124">
        <v>4.42</v>
      </c>
    </row>
    <row r="2125" spans="1:4" ht="12.75" customHeight="1" x14ac:dyDescent="0.2">
      <c r="A2125" t="s">
        <v>22547</v>
      </c>
      <c r="B2125" t="s">
        <v>22548</v>
      </c>
      <c r="C2125" t="s">
        <v>17</v>
      </c>
      <c r="D2125">
        <v>54.57</v>
      </c>
    </row>
    <row r="2126" spans="1:4" ht="12.75" customHeight="1" x14ac:dyDescent="0.2">
      <c r="A2126" t="s">
        <v>22549</v>
      </c>
      <c r="B2126" t="s">
        <v>22550</v>
      </c>
      <c r="C2126" t="s">
        <v>18460</v>
      </c>
      <c r="D2126">
        <v>403.42</v>
      </c>
    </row>
    <row r="2127" spans="1:4" ht="12.75" customHeight="1" x14ac:dyDescent="0.2">
      <c r="A2127" t="s">
        <v>22551</v>
      </c>
      <c r="B2127" t="s">
        <v>22552</v>
      </c>
      <c r="C2127" t="s">
        <v>17</v>
      </c>
      <c r="D2127">
        <v>54.07</v>
      </c>
    </row>
    <row r="2128" spans="1:4" ht="12.75" customHeight="1" x14ac:dyDescent="0.2">
      <c r="A2128" t="s">
        <v>22553</v>
      </c>
      <c r="B2128" t="s">
        <v>22554</v>
      </c>
      <c r="C2128" t="s">
        <v>17</v>
      </c>
      <c r="D2128">
        <v>67.97</v>
      </c>
    </row>
    <row r="2129" spans="1:4" ht="12.75" customHeight="1" x14ac:dyDescent="0.2">
      <c r="A2129" t="s">
        <v>22555</v>
      </c>
      <c r="B2129" t="s">
        <v>18730</v>
      </c>
      <c r="C2129" t="s">
        <v>17</v>
      </c>
      <c r="D2129">
        <v>10.72</v>
      </c>
    </row>
    <row r="2130" spans="1:4" ht="12.75" customHeight="1" x14ac:dyDescent="0.2">
      <c r="A2130" t="s">
        <v>22556</v>
      </c>
      <c r="B2130" t="s">
        <v>22557</v>
      </c>
      <c r="C2130" t="s">
        <v>17</v>
      </c>
      <c r="D2130">
        <v>19.899999999999999</v>
      </c>
    </row>
    <row r="2131" spans="1:4" ht="12.75" customHeight="1" x14ac:dyDescent="0.2">
      <c r="A2131" t="s">
        <v>22558</v>
      </c>
      <c r="B2131" t="s">
        <v>18732</v>
      </c>
      <c r="C2131" t="s">
        <v>18460</v>
      </c>
      <c r="D2131">
        <v>403.42</v>
      </c>
    </row>
    <row r="2132" spans="1:4" ht="12.75" customHeight="1" x14ac:dyDescent="0.2">
      <c r="A2132" t="s">
        <v>22559</v>
      </c>
      <c r="B2132" t="s">
        <v>22560</v>
      </c>
      <c r="C2132" t="s">
        <v>17</v>
      </c>
      <c r="D2132">
        <v>175.8</v>
      </c>
    </row>
    <row r="2133" spans="1:4" ht="12.75" customHeight="1" x14ac:dyDescent="0.2">
      <c r="A2133" t="s">
        <v>22561</v>
      </c>
      <c r="B2133" t="s">
        <v>22562</v>
      </c>
      <c r="C2133" t="s">
        <v>17</v>
      </c>
      <c r="D2133">
        <v>233.15</v>
      </c>
    </row>
    <row r="2134" spans="1:4" ht="12.75" customHeight="1" x14ac:dyDescent="0.2">
      <c r="A2134" t="s">
        <v>22563</v>
      </c>
      <c r="B2134" t="s">
        <v>22564</v>
      </c>
      <c r="C2134" t="s">
        <v>17</v>
      </c>
      <c r="D2134">
        <v>90.08</v>
      </c>
    </row>
    <row r="2135" spans="1:4" ht="12.75" customHeight="1" x14ac:dyDescent="0.2">
      <c r="A2135" t="s">
        <v>22565</v>
      </c>
      <c r="B2135" t="s">
        <v>22566</v>
      </c>
      <c r="C2135" t="s">
        <v>17</v>
      </c>
      <c r="D2135">
        <v>91.5</v>
      </c>
    </row>
    <row r="2136" spans="1:4" s="50" customFormat="1" ht="12.75" customHeight="1" x14ac:dyDescent="0.2">
      <c r="A2136" s="50" t="s">
        <v>22567</v>
      </c>
      <c r="B2136" s="50" t="s">
        <v>22568</v>
      </c>
      <c r="C2136" s="50" t="s">
        <v>17</v>
      </c>
      <c r="D2136" s="63">
        <v>72.38</v>
      </c>
    </row>
    <row r="2137" spans="1:4" ht="12.75" customHeight="1" x14ac:dyDescent="0.2">
      <c r="A2137" t="s">
        <v>22569</v>
      </c>
      <c r="B2137" t="s">
        <v>22570</v>
      </c>
      <c r="C2137" t="s">
        <v>17</v>
      </c>
      <c r="D2137">
        <v>42.66</v>
      </c>
    </row>
    <row r="2138" spans="1:4" ht="12.75" customHeight="1" x14ac:dyDescent="0.2">
      <c r="A2138" t="s">
        <v>22571</v>
      </c>
      <c r="B2138" t="s">
        <v>22572</v>
      </c>
      <c r="C2138" t="s">
        <v>17</v>
      </c>
      <c r="D2138">
        <v>34.200000000000003</v>
      </c>
    </row>
    <row r="2139" spans="1:4" ht="12.75" customHeight="1" x14ac:dyDescent="0.2">
      <c r="A2139" t="s">
        <v>22573</v>
      </c>
      <c r="B2139" t="s">
        <v>22574</v>
      </c>
      <c r="C2139" t="s">
        <v>17</v>
      </c>
      <c r="D2139">
        <v>55.76</v>
      </c>
    </row>
    <row r="2140" spans="1:4" ht="12.75" customHeight="1" x14ac:dyDescent="0.2">
      <c r="A2140" t="s">
        <v>22575</v>
      </c>
      <c r="B2140" t="s">
        <v>22576</v>
      </c>
      <c r="C2140" t="s">
        <v>17</v>
      </c>
      <c r="D2140">
        <v>58.26</v>
      </c>
    </row>
    <row r="2141" spans="1:4" ht="12.75" customHeight="1" x14ac:dyDescent="0.2">
      <c r="A2141" t="s">
        <v>22577</v>
      </c>
      <c r="B2141" t="s">
        <v>22578</v>
      </c>
      <c r="C2141" t="s">
        <v>17</v>
      </c>
      <c r="D2141">
        <v>21.7</v>
      </c>
    </row>
    <row r="2142" spans="1:4" ht="12.75" customHeight="1" x14ac:dyDescent="0.2">
      <c r="A2142" t="s">
        <v>22579</v>
      </c>
      <c r="B2142" t="s">
        <v>22580</v>
      </c>
      <c r="C2142" t="s">
        <v>17</v>
      </c>
      <c r="D2142">
        <v>95.73</v>
      </c>
    </row>
    <row r="2143" spans="1:4" ht="12.75" customHeight="1" x14ac:dyDescent="0.2">
      <c r="A2143" t="s">
        <v>22581</v>
      </c>
      <c r="B2143" t="s">
        <v>22489</v>
      </c>
      <c r="C2143" t="s">
        <v>17</v>
      </c>
      <c r="D2143">
        <v>17.079999999999998</v>
      </c>
    </row>
    <row r="2144" spans="1:4" ht="12.75" customHeight="1" x14ac:dyDescent="0.2">
      <c r="A2144" t="s">
        <v>22582</v>
      </c>
      <c r="B2144" t="s">
        <v>22583</v>
      </c>
      <c r="C2144" t="s">
        <v>17</v>
      </c>
      <c r="D2144">
        <v>35.85</v>
      </c>
    </row>
    <row r="2145" spans="1:4" ht="12.75" customHeight="1" x14ac:dyDescent="0.2">
      <c r="A2145" t="s">
        <v>22584</v>
      </c>
      <c r="B2145" t="s">
        <v>22585</v>
      </c>
      <c r="C2145" t="s">
        <v>105</v>
      </c>
      <c r="D2145">
        <v>353.31</v>
      </c>
    </row>
    <row r="2146" spans="1:4" ht="12.75" customHeight="1" x14ac:dyDescent="0.2">
      <c r="A2146" t="s">
        <v>22586</v>
      </c>
      <c r="B2146" t="s">
        <v>22587</v>
      </c>
      <c r="C2146" t="s">
        <v>105</v>
      </c>
      <c r="D2146">
        <v>381.27</v>
      </c>
    </row>
    <row r="2147" spans="1:4" ht="12.75" customHeight="1" x14ac:dyDescent="0.2">
      <c r="A2147" t="s">
        <v>22588</v>
      </c>
      <c r="B2147" t="s">
        <v>22589</v>
      </c>
      <c r="C2147" t="s">
        <v>17</v>
      </c>
      <c r="D2147">
        <v>102.82</v>
      </c>
    </row>
    <row r="2148" spans="1:4" ht="12.75" customHeight="1" x14ac:dyDescent="0.2">
      <c r="A2148" t="s">
        <v>22590</v>
      </c>
      <c r="B2148" t="s">
        <v>22591</v>
      </c>
      <c r="C2148" t="s">
        <v>17</v>
      </c>
      <c r="D2148">
        <v>121.12</v>
      </c>
    </row>
    <row r="2149" spans="1:4" ht="12.75" customHeight="1" x14ac:dyDescent="0.2">
      <c r="A2149" t="s">
        <v>22592</v>
      </c>
      <c r="B2149" t="s">
        <v>22593</v>
      </c>
      <c r="C2149" t="s">
        <v>17</v>
      </c>
      <c r="D2149">
        <v>20.29</v>
      </c>
    </row>
    <row r="2150" spans="1:4" s="50" customFormat="1" ht="12.75" customHeight="1" x14ac:dyDescent="0.2">
      <c r="A2150" s="50" t="s">
        <v>22594</v>
      </c>
      <c r="B2150" s="50" t="s">
        <v>22595</v>
      </c>
      <c r="C2150" s="50" t="s">
        <v>17</v>
      </c>
      <c r="D2150" s="63">
        <v>33.19</v>
      </c>
    </row>
    <row r="2151" spans="1:4" ht="12.75" customHeight="1" x14ac:dyDescent="0.2">
      <c r="A2151" t="s">
        <v>22596</v>
      </c>
      <c r="B2151" t="s">
        <v>18732</v>
      </c>
      <c r="C2151" t="s">
        <v>18460</v>
      </c>
      <c r="D2151">
        <v>403.42</v>
      </c>
    </row>
    <row r="2152" spans="1:4" ht="12.75" customHeight="1" x14ac:dyDescent="0.2">
      <c r="A2152" t="s">
        <v>22597</v>
      </c>
      <c r="B2152" t="s">
        <v>22598</v>
      </c>
      <c r="C2152" t="s">
        <v>17</v>
      </c>
      <c r="D2152">
        <v>54.07</v>
      </c>
    </row>
    <row r="2153" spans="1:4" ht="12.75" customHeight="1" x14ac:dyDescent="0.2">
      <c r="A2153" t="s">
        <v>22599</v>
      </c>
      <c r="B2153" t="s">
        <v>22600</v>
      </c>
      <c r="C2153" t="s">
        <v>17</v>
      </c>
      <c r="D2153">
        <v>67.97</v>
      </c>
    </row>
    <row r="2154" spans="1:4" ht="12.75" customHeight="1" x14ac:dyDescent="0.2">
      <c r="A2154" t="s">
        <v>22601</v>
      </c>
      <c r="B2154" t="s">
        <v>22602</v>
      </c>
      <c r="C2154" t="s">
        <v>17</v>
      </c>
      <c r="D2154">
        <v>19.899999999999999</v>
      </c>
    </row>
    <row r="2155" spans="1:4" ht="12.75" customHeight="1" x14ac:dyDescent="0.2">
      <c r="A2155" t="s">
        <v>22603</v>
      </c>
      <c r="B2155" t="s">
        <v>22604</v>
      </c>
      <c r="C2155" t="s">
        <v>17</v>
      </c>
      <c r="D2155">
        <v>10.72</v>
      </c>
    </row>
    <row r="2156" spans="1:4" ht="12.75" customHeight="1" x14ac:dyDescent="0.2">
      <c r="A2156" t="s">
        <v>22605</v>
      </c>
      <c r="B2156" t="s">
        <v>22606</v>
      </c>
      <c r="C2156" t="s">
        <v>17</v>
      </c>
      <c r="D2156">
        <v>9.48</v>
      </c>
    </row>
    <row r="2157" spans="1:4" ht="12.75" customHeight="1" x14ac:dyDescent="0.2">
      <c r="A2157" t="s">
        <v>22607</v>
      </c>
      <c r="B2157" t="s">
        <v>18732</v>
      </c>
      <c r="C2157" t="s">
        <v>18460</v>
      </c>
      <c r="D2157">
        <v>403.42</v>
      </c>
    </row>
    <row r="2158" spans="1:4" ht="12.75" customHeight="1" x14ac:dyDescent="0.2">
      <c r="A2158" t="s">
        <v>22608</v>
      </c>
      <c r="B2158" t="s">
        <v>22609</v>
      </c>
      <c r="C2158" t="s">
        <v>26</v>
      </c>
      <c r="D2158">
        <v>137.21</v>
      </c>
    </row>
    <row r="2159" spans="1:4" ht="12.75" customHeight="1" x14ac:dyDescent="0.2">
      <c r="A2159" t="s">
        <v>22610</v>
      </c>
      <c r="B2159" t="s">
        <v>22611</v>
      </c>
      <c r="C2159" t="s">
        <v>26</v>
      </c>
      <c r="D2159">
        <v>43.63</v>
      </c>
    </row>
    <row r="2160" spans="1:4" ht="12.75" customHeight="1" x14ac:dyDescent="0.2">
      <c r="A2160" t="s">
        <v>22612</v>
      </c>
      <c r="B2160" t="s">
        <v>22613</v>
      </c>
      <c r="C2160" t="s">
        <v>26</v>
      </c>
      <c r="D2160">
        <v>71.92</v>
      </c>
    </row>
    <row r="2161" spans="1:4" s="50" customFormat="1" ht="12.75" customHeight="1" x14ac:dyDescent="0.2">
      <c r="A2161" s="50" t="s">
        <v>22614</v>
      </c>
      <c r="B2161" s="50" t="s">
        <v>22615</v>
      </c>
      <c r="C2161" s="50" t="s">
        <v>22616</v>
      </c>
      <c r="D2161" s="63">
        <v>0.28999999999999998</v>
      </c>
    </row>
    <row r="2162" spans="1:4" ht="12.75" customHeight="1" x14ac:dyDescent="0.2">
      <c r="A2162" t="s">
        <v>22617</v>
      </c>
      <c r="B2162" t="s">
        <v>22618</v>
      </c>
      <c r="C2162" t="s">
        <v>26</v>
      </c>
      <c r="D2162">
        <v>9.42</v>
      </c>
    </row>
    <row r="2163" spans="1:4" ht="12.75" customHeight="1" x14ac:dyDescent="0.2">
      <c r="A2163" t="s">
        <v>22619</v>
      </c>
      <c r="B2163" t="s">
        <v>22620</v>
      </c>
      <c r="C2163" t="s">
        <v>26</v>
      </c>
      <c r="D2163">
        <v>6.22</v>
      </c>
    </row>
    <row r="2164" spans="1:4" ht="12.75" customHeight="1" x14ac:dyDescent="0.2">
      <c r="A2164" t="s">
        <v>22621</v>
      </c>
      <c r="B2164" t="s">
        <v>22622</v>
      </c>
      <c r="C2164" t="s">
        <v>26</v>
      </c>
      <c r="D2164">
        <v>195.14</v>
      </c>
    </row>
    <row r="2165" spans="1:4" ht="12.75" customHeight="1" x14ac:dyDescent="0.2">
      <c r="A2165" t="s">
        <v>22623</v>
      </c>
      <c r="B2165" t="s">
        <v>22624</v>
      </c>
      <c r="C2165" t="s">
        <v>26</v>
      </c>
      <c r="D2165">
        <v>143.52000000000001</v>
      </c>
    </row>
    <row r="2166" spans="1:4" ht="12.75" customHeight="1" x14ac:dyDescent="0.2">
      <c r="A2166" t="s">
        <v>22625</v>
      </c>
      <c r="B2166" t="s">
        <v>22626</v>
      </c>
      <c r="C2166" t="s">
        <v>26</v>
      </c>
      <c r="D2166">
        <v>39.58</v>
      </c>
    </row>
    <row r="2167" spans="1:4" ht="12.75" customHeight="1" x14ac:dyDescent="0.2">
      <c r="A2167" t="s">
        <v>22627</v>
      </c>
      <c r="B2167" t="s">
        <v>22628</v>
      </c>
      <c r="C2167" t="s">
        <v>26</v>
      </c>
      <c r="D2167">
        <v>23.27</v>
      </c>
    </row>
    <row r="2168" spans="1:4" ht="12.75" customHeight="1" x14ac:dyDescent="0.2">
      <c r="A2168" t="s">
        <v>22629</v>
      </c>
      <c r="B2168" t="s">
        <v>22630</v>
      </c>
      <c r="C2168" t="s">
        <v>18460</v>
      </c>
      <c r="D2168">
        <v>403.42</v>
      </c>
    </row>
    <row r="2169" spans="1:4" ht="12.75" customHeight="1" x14ac:dyDescent="0.2">
      <c r="A2169" t="s">
        <v>22631</v>
      </c>
      <c r="B2169" t="s">
        <v>22632</v>
      </c>
      <c r="C2169" t="s">
        <v>17</v>
      </c>
      <c r="D2169">
        <v>8.4499999999999993</v>
      </c>
    </row>
    <row r="2170" spans="1:4" ht="12.75" customHeight="1" x14ac:dyDescent="0.2">
      <c r="A2170" t="s">
        <v>22633</v>
      </c>
      <c r="B2170" t="s">
        <v>22634</v>
      </c>
      <c r="C2170" t="s">
        <v>17</v>
      </c>
      <c r="D2170">
        <v>10.14</v>
      </c>
    </row>
    <row r="2171" spans="1:4" ht="12.75" customHeight="1" x14ac:dyDescent="0.2">
      <c r="A2171" t="s">
        <v>22635</v>
      </c>
      <c r="B2171" t="s">
        <v>22636</v>
      </c>
      <c r="C2171" t="s">
        <v>17</v>
      </c>
      <c r="D2171">
        <v>1.69</v>
      </c>
    </row>
    <row r="2172" spans="1:4" ht="12.75" customHeight="1" x14ac:dyDescent="0.2">
      <c r="A2172" t="s">
        <v>22637</v>
      </c>
      <c r="B2172" t="s">
        <v>22638</v>
      </c>
      <c r="C2172" t="s">
        <v>17</v>
      </c>
      <c r="D2172">
        <v>0.84</v>
      </c>
    </row>
    <row r="2173" spans="1:4" ht="12.75" customHeight="1" x14ac:dyDescent="0.2">
      <c r="A2173" t="s">
        <v>22639</v>
      </c>
      <c r="B2173" t="s">
        <v>22640</v>
      </c>
      <c r="C2173" t="s">
        <v>17</v>
      </c>
      <c r="D2173">
        <v>8.4499999999999993</v>
      </c>
    </row>
    <row r="2174" spans="1:4" ht="12.75" customHeight="1" x14ac:dyDescent="0.2">
      <c r="A2174" t="s">
        <v>22641</v>
      </c>
      <c r="B2174" t="s">
        <v>22642</v>
      </c>
      <c r="C2174" t="s">
        <v>26</v>
      </c>
      <c r="D2174">
        <v>3.38</v>
      </c>
    </row>
    <row r="2175" spans="1:4" ht="12.75" customHeight="1" x14ac:dyDescent="0.2">
      <c r="A2175" t="s">
        <v>22643</v>
      </c>
      <c r="B2175" t="s">
        <v>18568</v>
      </c>
      <c r="C2175" t="s">
        <v>18460</v>
      </c>
      <c r="D2175">
        <v>403.42</v>
      </c>
    </row>
    <row r="2176" spans="1:4" ht="12.75" customHeight="1" x14ac:dyDescent="0.2">
      <c r="A2176" t="s">
        <v>22644</v>
      </c>
      <c r="B2176" t="s">
        <v>22645</v>
      </c>
      <c r="C2176" t="s">
        <v>17</v>
      </c>
      <c r="D2176">
        <v>5.07</v>
      </c>
    </row>
    <row r="2177" spans="1:4" ht="12.75" customHeight="1" x14ac:dyDescent="0.2">
      <c r="A2177" t="s">
        <v>22646</v>
      </c>
      <c r="B2177" t="s">
        <v>22647</v>
      </c>
      <c r="C2177" t="s">
        <v>17</v>
      </c>
      <c r="D2177">
        <v>1.69</v>
      </c>
    </row>
    <row r="2178" spans="1:4" ht="12.75" customHeight="1" x14ac:dyDescent="0.2">
      <c r="A2178" t="s">
        <v>22648</v>
      </c>
      <c r="B2178" t="s">
        <v>18570</v>
      </c>
      <c r="C2178" t="s">
        <v>18460</v>
      </c>
      <c r="D2178">
        <v>403.42</v>
      </c>
    </row>
    <row r="2179" spans="1:4" ht="12.75" customHeight="1" x14ac:dyDescent="0.2">
      <c r="A2179" t="s">
        <v>22649</v>
      </c>
      <c r="B2179" t="s">
        <v>22650</v>
      </c>
      <c r="C2179" t="s">
        <v>105</v>
      </c>
      <c r="D2179">
        <v>72.73</v>
      </c>
    </row>
    <row r="2180" spans="1:4" ht="12.75" customHeight="1" x14ac:dyDescent="0.2">
      <c r="A2180" t="s">
        <v>22651</v>
      </c>
      <c r="B2180" t="s">
        <v>22652</v>
      </c>
      <c r="C2180" t="s">
        <v>18460</v>
      </c>
      <c r="D2180">
        <v>403.42</v>
      </c>
    </row>
    <row r="2181" spans="1:4" ht="12.75" customHeight="1" x14ac:dyDescent="0.2">
      <c r="A2181" t="s">
        <v>22653</v>
      </c>
      <c r="B2181" t="s">
        <v>22654</v>
      </c>
      <c r="C2181" t="s">
        <v>18460</v>
      </c>
      <c r="D2181">
        <v>403.42</v>
      </c>
    </row>
    <row r="2182" spans="1:4" s="55" customFormat="1" ht="15" customHeight="1" x14ac:dyDescent="0.2">
      <c r="A2182" s="51" t="s">
        <v>22655</v>
      </c>
      <c r="B2182" s="51" t="s">
        <v>22656</v>
      </c>
      <c r="C2182" s="51" t="s">
        <v>17</v>
      </c>
      <c r="D2182" s="63">
        <v>13.22</v>
      </c>
    </row>
    <row r="2183" spans="1:4" s="55" customFormat="1" ht="15" customHeight="1" x14ac:dyDescent="0.2">
      <c r="A2183" s="51" t="s">
        <v>22657</v>
      </c>
      <c r="B2183" s="51" t="s">
        <v>22658</v>
      </c>
      <c r="C2183" s="51" t="s">
        <v>17</v>
      </c>
      <c r="D2183" s="63">
        <v>45.48</v>
      </c>
    </row>
    <row r="2184" spans="1:4" ht="12.75" customHeight="1" x14ac:dyDescent="0.2">
      <c r="A2184" t="s">
        <v>22659</v>
      </c>
      <c r="B2184" t="s">
        <v>22660</v>
      </c>
      <c r="C2184" t="s">
        <v>18460</v>
      </c>
      <c r="D2184">
        <v>403.42</v>
      </c>
    </row>
    <row r="2185" spans="1:4" s="55" customFormat="1" ht="15" customHeight="1" x14ac:dyDescent="0.2">
      <c r="A2185" s="51" t="s">
        <v>22661</v>
      </c>
      <c r="B2185" s="51" t="s">
        <v>22656</v>
      </c>
      <c r="C2185" s="51" t="s">
        <v>17</v>
      </c>
      <c r="D2185" s="63">
        <v>7.35</v>
      </c>
    </row>
    <row r="2186" spans="1:4" ht="12.75" customHeight="1" x14ac:dyDescent="0.2">
      <c r="A2186" t="s">
        <v>22662</v>
      </c>
      <c r="B2186" t="s">
        <v>22663</v>
      </c>
      <c r="C2186" t="s">
        <v>17</v>
      </c>
      <c r="D2186">
        <v>7.85</v>
      </c>
    </row>
    <row r="2187" spans="1:4" s="55" customFormat="1" ht="15" customHeight="1" x14ac:dyDescent="0.2">
      <c r="A2187" s="51" t="s">
        <v>22664</v>
      </c>
      <c r="B2187" s="51" t="s">
        <v>22665</v>
      </c>
      <c r="C2187" s="51" t="s">
        <v>17</v>
      </c>
      <c r="D2187" s="63">
        <v>37.39</v>
      </c>
    </row>
    <row r="2188" spans="1:4" s="55" customFormat="1" ht="15" customHeight="1" x14ac:dyDescent="0.2">
      <c r="A2188" s="51" t="s">
        <v>22666</v>
      </c>
      <c r="B2188" s="51" t="s">
        <v>22658</v>
      </c>
      <c r="C2188" s="51" t="s">
        <v>17</v>
      </c>
      <c r="D2188" s="63">
        <v>45.54</v>
      </c>
    </row>
    <row r="2189" spans="1:4" ht="12.75" customHeight="1" x14ac:dyDescent="0.2">
      <c r="A2189" t="s">
        <v>22667</v>
      </c>
      <c r="B2189" t="s">
        <v>22668</v>
      </c>
      <c r="C2189" t="s">
        <v>17</v>
      </c>
      <c r="D2189">
        <v>22.21</v>
      </c>
    </row>
    <row r="2190" spans="1:4" s="50" customFormat="1" ht="12.75" customHeight="1" x14ac:dyDescent="0.2">
      <c r="A2190" s="50" t="s">
        <v>22669</v>
      </c>
      <c r="B2190" s="50" t="s">
        <v>22670</v>
      </c>
      <c r="C2190" s="50" t="s">
        <v>17</v>
      </c>
      <c r="D2190" s="63">
        <v>25.01</v>
      </c>
    </row>
    <row r="2191" spans="1:4" ht="12.75" customHeight="1" x14ac:dyDescent="0.2">
      <c r="A2191" t="s">
        <v>22671</v>
      </c>
      <c r="B2191" t="s">
        <v>22672</v>
      </c>
      <c r="C2191" t="s">
        <v>17</v>
      </c>
      <c r="D2191">
        <v>27.15</v>
      </c>
    </row>
    <row r="2192" spans="1:4" ht="12.75" customHeight="1" x14ac:dyDescent="0.2">
      <c r="A2192" t="s">
        <v>22673</v>
      </c>
      <c r="B2192" t="s">
        <v>22674</v>
      </c>
      <c r="C2192" t="s">
        <v>17</v>
      </c>
      <c r="D2192">
        <v>32.33</v>
      </c>
    </row>
    <row r="2193" spans="1:4" ht="12.75" customHeight="1" x14ac:dyDescent="0.2">
      <c r="A2193" t="s">
        <v>22675</v>
      </c>
      <c r="B2193" t="s">
        <v>22676</v>
      </c>
      <c r="C2193" t="s">
        <v>17</v>
      </c>
      <c r="D2193">
        <v>136.30000000000001</v>
      </c>
    </row>
    <row r="2194" spans="1:4" s="50" customFormat="1" ht="12.75" customHeight="1" x14ac:dyDescent="0.2">
      <c r="A2194" s="50" t="s">
        <v>22677</v>
      </c>
      <c r="B2194" s="50" t="s">
        <v>22678</v>
      </c>
      <c r="C2194" s="50" t="s">
        <v>17</v>
      </c>
      <c r="D2194" s="52">
        <v>162.47</v>
      </c>
    </row>
    <row r="2195" spans="1:4" ht="12.75" customHeight="1" x14ac:dyDescent="0.2">
      <c r="A2195" t="s">
        <v>22679</v>
      </c>
      <c r="B2195" t="s">
        <v>22680</v>
      </c>
      <c r="C2195" t="s">
        <v>17</v>
      </c>
      <c r="D2195">
        <v>106.51</v>
      </c>
    </row>
    <row r="2196" spans="1:4" ht="12.75" customHeight="1" x14ac:dyDescent="0.2">
      <c r="A2196" t="s">
        <v>22681</v>
      </c>
      <c r="B2196" t="s">
        <v>22682</v>
      </c>
      <c r="C2196" t="s">
        <v>17</v>
      </c>
      <c r="D2196">
        <v>63.45</v>
      </c>
    </row>
    <row r="2197" spans="1:4" s="55" customFormat="1" ht="15" customHeight="1" x14ac:dyDescent="0.2">
      <c r="A2197" s="51" t="s">
        <v>22683</v>
      </c>
      <c r="B2197" s="51" t="s">
        <v>22684</v>
      </c>
      <c r="C2197" s="51" t="s">
        <v>17</v>
      </c>
      <c r="D2197" s="63">
        <v>120.35</v>
      </c>
    </row>
    <row r="2198" spans="1:4" ht="12.75" customHeight="1" x14ac:dyDescent="0.2">
      <c r="A2198" t="s">
        <v>22685</v>
      </c>
      <c r="B2198" t="s">
        <v>22686</v>
      </c>
      <c r="C2198" t="s">
        <v>26</v>
      </c>
      <c r="D2198">
        <v>8.43</v>
      </c>
    </row>
    <row r="2199" spans="1:4" ht="12.75" customHeight="1" x14ac:dyDescent="0.2">
      <c r="A2199" t="s">
        <v>22687</v>
      </c>
      <c r="B2199" t="s">
        <v>22688</v>
      </c>
      <c r="C2199" t="s">
        <v>26</v>
      </c>
      <c r="D2199">
        <v>24.91</v>
      </c>
    </row>
    <row r="2200" spans="1:4" ht="12.75" customHeight="1" x14ac:dyDescent="0.2">
      <c r="A2200" t="s">
        <v>22689</v>
      </c>
      <c r="B2200" t="s">
        <v>22690</v>
      </c>
      <c r="C2200" t="s">
        <v>17</v>
      </c>
      <c r="D2200">
        <v>33.590000000000003</v>
      </c>
    </row>
    <row r="2201" spans="1:4" ht="12.75" customHeight="1" x14ac:dyDescent="0.2">
      <c r="A2201" t="s">
        <v>22691</v>
      </c>
      <c r="B2201" t="s">
        <v>22692</v>
      </c>
      <c r="C2201" t="s">
        <v>17</v>
      </c>
      <c r="D2201">
        <v>28.06</v>
      </c>
    </row>
    <row r="2202" spans="1:4" ht="12.75" customHeight="1" x14ac:dyDescent="0.2">
      <c r="A2202" t="s">
        <v>22693</v>
      </c>
      <c r="B2202" t="s">
        <v>22694</v>
      </c>
      <c r="C2202" t="s">
        <v>26</v>
      </c>
      <c r="D2202">
        <v>10.17</v>
      </c>
    </row>
    <row r="2203" spans="1:4" ht="12.75" customHeight="1" x14ac:dyDescent="0.2">
      <c r="A2203" t="s">
        <v>22695</v>
      </c>
      <c r="B2203" t="s">
        <v>22696</v>
      </c>
      <c r="C2203" t="s">
        <v>18460</v>
      </c>
      <c r="D2203">
        <v>403.42</v>
      </c>
    </row>
    <row r="2204" spans="1:4" s="50" customFormat="1" ht="12.75" customHeight="1" x14ac:dyDescent="0.2">
      <c r="A2204" s="50" t="s">
        <v>22697</v>
      </c>
      <c r="B2204" s="50" t="s">
        <v>22656</v>
      </c>
      <c r="C2204" s="50" t="s">
        <v>17</v>
      </c>
      <c r="D2204" s="63">
        <v>7.35</v>
      </c>
    </row>
    <row r="2205" spans="1:4" ht="12.75" customHeight="1" x14ac:dyDescent="0.2">
      <c r="A2205" t="s">
        <v>22698</v>
      </c>
      <c r="B2205" t="s">
        <v>22665</v>
      </c>
      <c r="C2205" t="s">
        <v>17</v>
      </c>
      <c r="D2205">
        <v>29.63</v>
      </c>
    </row>
    <row r="2206" spans="1:4" s="50" customFormat="1" ht="12.75" customHeight="1" x14ac:dyDescent="0.2">
      <c r="A2206" s="50" t="s">
        <v>22699</v>
      </c>
      <c r="B2206" s="50" t="s">
        <v>22658</v>
      </c>
      <c r="C2206" s="50" t="s">
        <v>17</v>
      </c>
      <c r="D2206" s="63">
        <v>45.48</v>
      </c>
    </row>
    <row r="2207" spans="1:4" ht="12.75" customHeight="1" x14ac:dyDescent="0.2">
      <c r="A2207" t="s">
        <v>22700</v>
      </c>
      <c r="B2207" t="s">
        <v>22668</v>
      </c>
      <c r="C2207" t="s">
        <v>17</v>
      </c>
      <c r="D2207">
        <v>22.21</v>
      </c>
    </row>
    <row r="2208" spans="1:4" ht="12.75" customHeight="1" x14ac:dyDescent="0.2">
      <c r="A2208" t="s">
        <v>22701</v>
      </c>
      <c r="B2208" t="s">
        <v>22702</v>
      </c>
      <c r="C2208" t="s">
        <v>17</v>
      </c>
      <c r="D2208">
        <v>7.09</v>
      </c>
    </row>
    <row r="2209" spans="1:4" ht="12.75" customHeight="1" x14ac:dyDescent="0.2">
      <c r="A2209" t="s">
        <v>22703</v>
      </c>
      <c r="B2209" t="s">
        <v>22704</v>
      </c>
      <c r="C2209" t="s">
        <v>17</v>
      </c>
      <c r="D2209">
        <v>33.590000000000003</v>
      </c>
    </row>
    <row r="2210" spans="1:4" ht="12.75" customHeight="1" x14ac:dyDescent="0.2">
      <c r="A2210" t="s">
        <v>22705</v>
      </c>
      <c r="B2210" t="s">
        <v>22706</v>
      </c>
      <c r="C2210" t="s">
        <v>17</v>
      </c>
      <c r="D2210">
        <v>28.06</v>
      </c>
    </row>
    <row r="2211" spans="1:4" ht="12.75" customHeight="1" x14ac:dyDescent="0.2">
      <c r="A2211" t="s">
        <v>22707</v>
      </c>
      <c r="B2211" t="s">
        <v>22672</v>
      </c>
      <c r="C2211" t="s">
        <v>17</v>
      </c>
      <c r="D2211">
        <v>27.15</v>
      </c>
    </row>
    <row r="2212" spans="1:4" ht="12.75" customHeight="1" x14ac:dyDescent="0.2">
      <c r="A2212" t="s">
        <v>22708</v>
      </c>
      <c r="B2212" t="s">
        <v>22674</v>
      </c>
      <c r="C2212" t="s">
        <v>17</v>
      </c>
      <c r="D2212">
        <v>32.33</v>
      </c>
    </row>
    <row r="2213" spans="1:4" ht="12.75" customHeight="1" x14ac:dyDescent="0.2">
      <c r="A2213" t="s">
        <v>22709</v>
      </c>
      <c r="B2213" t="s">
        <v>22710</v>
      </c>
      <c r="C2213" t="s">
        <v>17</v>
      </c>
      <c r="D2213">
        <v>188.66</v>
      </c>
    </row>
    <row r="2214" spans="1:4" ht="12.75" customHeight="1" x14ac:dyDescent="0.2">
      <c r="A2214" t="s">
        <v>22711</v>
      </c>
      <c r="B2214" t="s">
        <v>22712</v>
      </c>
      <c r="C2214" t="s">
        <v>17</v>
      </c>
      <c r="D2214">
        <v>185.99</v>
      </c>
    </row>
    <row r="2215" spans="1:4" ht="12.75" customHeight="1" x14ac:dyDescent="0.2">
      <c r="A2215" t="s">
        <v>22713</v>
      </c>
      <c r="B2215" t="s">
        <v>22714</v>
      </c>
      <c r="C2215" t="s">
        <v>17</v>
      </c>
      <c r="D2215">
        <v>165.25</v>
      </c>
    </row>
    <row r="2216" spans="1:4" ht="12.75" customHeight="1" x14ac:dyDescent="0.2">
      <c r="A2216" t="s">
        <v>22715</v>
      </c>
      <c r="B2216" t="s">
        <v>22716</v>
      </c>
      <c r="C2216" t="s">
        <v>17</v>
      </c>
      <c r="D2216">
        <v>130.22999999999999</v>
      </c>
    </row>
    <row r="2217" spans="1:4" ht="12.75" customHeight="1" x14ac:dyDescent="0.2">
      <c r="A2217" t="s">
        <v>22717</v>
      </c>
      <c r="B2217" t="s">
        <v>22718</v>
      </c>
      <c r="C2217" t="s">
        <v>17</v>
      </c>
      <c r="D2217">
        <v>174.96</v>
      </c>
    </row>
    <row r="2218" spans="1:4" ht="12.75" customHeight="1" x14ac:dyDescent="0.2">
      <c r="A2218" t="s">
        <v>22719</v>
      </c>
      <c r="B2218" t="s">
        <v>22720</v>
      </c>
      <c r="C2218" t="s">
        <v>17</v>
      </c>
      <c r="D2218">
        <v>155.47999999999999</v>
      </c>
    </row>
    <row r="2219" spans="1:4" ht="12.75" customHeight="1" x14ac:dyDescent="0.2">
      <c r="A2219" t="s">
        <v>22721</v>
      </c>
      <c r="B2219" t="s">
        <v>22676</v>
      </c>
      <c r="C2219" t="s">
        <v>17</v>
      </c>
      <c r="D2219">
        <v>144.11000000000001</v>
      </c>
    </row>
    <row r="2220" spans="1:4" ht="12.75" customHeight="1" x14ac:dyDescent="0.2">
      <c r="A2220" t="s">
        <v>22722</v>
      </c>
      <c r="B2220" t="s">
        <v>22678</v>
      </c>
      <c r="C2220" t="s">
        <v>17</v>
      </c>
      <c r="D2220">
        <v>121.22</v>
      </c>
    </row>
    <row r="2221" spans="1:4" ht="12.75" customHeight="1" x14ac:dyDescent="0.2">
      <c r="A2221" t="s">
        <v>22723</v>
      </c>
      <c r="B2221" t="s">
        <v>22680</v>
      </c>
      <c r="C2221" t="s">
        <v>17</v>
      </c>
      <c r="D2221">
        <v>114.31</v>
      </c>
    </row>
    <row r="2222" spans="1:4" ht="12.75" customHeight="1" x14ac:dyDescent="0.2">
      <c r="A2222" t="s">
        <v>22724</v>
      </c>
      <c r="B2222" t="s">
        <v>22725</v>
      </c>
      <c r="C2222" t="s">
        <v>17</v>
      </c>
      <c r="D2222">
        <v>99.36</v>
      </c>
    </row>
    <row r="2223" spans="1:4" ht="12.75" customHeight="1" x14ac:dyDescent="0.2">
      <c r="A2223" t="s">
        <v>22726</v>
      </c>
      <c r="B2223" t="s">
        <v>22727</v>
      </c>
      <c r="C2223" t="s">
        <v>17</v>
      </c>
      <c r="D2223">
        <v>97.66</v>
      </c>
    </row>
    <row r="2224" spans="1:4" ht="12.75" customHeight="1" x14ac:dyDescent="0.2">
      <c r="A2224" t="s">
        <v>22728</v>
      </c>
      <c r="B2224" t="s">
        <v>22729</v>
      </c>
      <c r="C2224" t="s">
        <v>18460</v>
      </c>
      <c r="D2224">
        <v>403.42</v>
      </c>
    </row>
    <row r="2225" spans="1:4" ht="12.75" customHeight="1" x14ac:dyDescent="0.2">
      <c r="A2225" t="s">
        <v>22730</v>
      </c>
      <c r="B2225" t="s">
        <v>22731</v>
      </c>
      <c r="C2225" t="s">
        <v>17</v>
      </c>
      <c r="D2225">
        <v>9.49</v>
      </c>
    </row>
    <row r="2226" spans="1:4" ht="12.75" customHeight="1" x14ac:dyDescent="0.2">
      <c r="A2226" t="s">
        <v>22732</v>
      </c>
      <c r="B2226" t="s">
        <v>22733</v>
      </c>
      <c r="C2226" t="s">
        <v>17</v>
      </c>
      <c r="D2226">
        <v>14.23</v>
      </c>
    </row>
    <row r="2227" spans="1:4" ht="12.75" customHeight="1" x14ac:dyDescent="0.2">
      <c r="A2227" t="s">
        <v>22734</v>
      </c>
      <c r="B2227" t="s">
        <v>22735</v>
      </c>
      <c r="C2227" t="s">
        <v>17</v>
      </c>
      <c r="D2227">
        <v>4.74</v>
      </c>
    </row>
    <row r="2228" spans="1:4" ht="12.75" customHeight="1" x14ac:dyDescent="0.2">
      <c r="A2228" t="s">
        <v>22736</v>
      </c>
      <c r="B2228" t="s">
        <v>18568</v>
      </c>
      <c r="C2228" t="s">
        <v>18460</v>
      </c>
      <c r="D2228">
        <v>403.42</v>
      </c>
    </row>
    <row r="2229" spans="1:4" ht="12.75" customHeight="1" x14ac:dyDescent="0.2">
      <c r="A2229" t="s">
        <v>22737</v>
      </c>
      <c r="B2229" t="s">
        <v>22738</v>
      </c>
      <c r="C2229" t="s">
        <v>17</v>
      </c>
      <c r="D2229">
        <v>30.44</v>
      </c>
    </row>
    <row r="2230" spans="1:4" ht="12.75" customHeight="1" x14ac:dyDescent="0.2">
      <c r="A2230" t="s">
        <v>22739</v>
      </c>
      <c r="B2230" t="s">
        <v>18570</v>
      </c>
      <c r="C2230" t="s">
        <v>18460</v>
      </c>
      <c r="D2230">
        <v>403.42</v>
      </c>
    </row>
    <row r="2231" spans="1:4" ht="12.75" customHeight="1" x14ac:dyDescent="0.2">
      <c r="A2231" t="s">
        <v>22740</v>
      </c>
      <c r="B2231" t="s">
        <v>22741</v>
      </c>
      <c r="C2231" t="s">
        <v>17</v>
      </c>
      <c r="D2231">
        <v>96.11</v>
      </c>
    </row>
    <row r="2232" spans="1:4" ht="12.75" customHeight="1" x14ac:dyDescent="0.2">
      <c r="A2232" t="s">
        <v>22742</v>
      </c>
      <c r="B2232" t="s">
        <v>22743</v>
      </c>
      <c r="C2232" t="s">
        <v>18460</v>
      </c>
      <c r="D2232">
        <v>403.42</v>
      </c>
    </row>
    <row r="2233" spans="1:4" ht="12.75" customHeight="1" x14ac:dyDescent="0.2">
      <c r="A2233" t="s">
        <v>22744</v>
      </c>
      <c r="B2233" t="s">
        <v>22745</v>
      </c>
      <c r="C2233" t="s">
        <v>17</v>
      </c>
      <c r="D2233">
        <v>10.48</v>
      </c>
    </row>
    <row r="2234" spans="1:4" ht="12.75" customHeight="1" x14ac:dyDescent="0.2">
      <c r="A2234" t="s">
        <v>22746</v>
      </c>
      <c r="B2234" t="s">
        <v>22747</v>
      </c>
      <c r="C2234" t="s">
        <v>26</v>
      </c>
      <c r="D2234">
        <v>11.37</v>
      </c>
    </row>
    <row r="2235" spans="1:4" ht="12.75" customHeight="1" x14ac:dyDescent="0.2">
      <c r="A2235" t="s">
        <v>22748</v>
      </c>
      <c r="B2235" t="s">
        <v>22749</v>
      </c>
      <c r="C2235" t="s">
        <v>26</v>
      </c>
      <c r="D2235">
        <v>35.15</v>
      </c>
    </row>
    <row r="2236" spans="1:4" ht="12.75" customHeight="1" x14ac:dyDescent="0.2">
      <c r="A2236" t="s">
        <v>22750</v>
      </c>
      <c r="B2236" t="s">
        <v>22751</v>
      </c>
      <c r="C2236" t="s">
        <v>26</v>
      </c>
      <c r="D2236">
        <v>36.19</v>
      </c>
    </row>
    <row r="2237" spans="1:4" ht="12.75" customHeight="1" x14ac:dyDescent="0.2">
      <c r="A2237" t="s">
        <v>22752</v>
      </c>
      <c r="B2237" t="s">
        <v>22753</v>
      </c>
      <c r="C2237" t="s">
        <v>18460</v>
      </c>
      <c r="D2237">
        <v>403.42</v>
      </c>
    </row>
    <row r="2238" spans="1:4" s="55" customFormat="1" ht="15" customHeight="1" x14ac:dyDescent="0.2">
      <c r="A2238" s="51" t="s">
        <v>22754</v>
      </c>
      <c r="B2238" s="51" t="s">
        <v>22755</v>
      </c>
      <c r="C2238" s="51" t="s">
        <v>17</v>
      </c>
      <c r="D2238" s="63">
        <v>42.88</v>
      </c>
    </row>
    <row r="2239" spans="1:4" s="55" customFormat="1" ht="15" customHeight="1" x14ac:dyDescent="0.2">
      <c r="A2239" s="51" t="s">
        <v>22756</v>
      </c>
      <c r="B2239" s="51" t="s">
        <v>18498</v>
      </c>
      <c r="C2239" s="51" t="s">
        <v>17</v>
      </c>
      <c r="D2239" s="63">
        <v>9.59</v>
      </c>
    </row>
    <row r="2240" spans="1:4" ht="12.75" customHeight="1" x14ac:dyDescent="0.2">
      <c r="A2240" t="s">
        <v>22757</v>
      </c>
      <c r="B2240" t="s">
        <v>22758</v>
      </c>
      <c r="C2240" t="s">
        <v>105</v>
      </c>
      <c r="D2240">
        <v>254.23</v>
      </c>
    </row>
    <row r="2241" spans="1:4" ht="12.75" customHeight="1" x14ac:dyDescent="0.2">
      <c r="A2241" t="s">
        <v>22759</v>
      </c>
      <c r="B2241" t="s">
        <v>22760</v>
      </c>
      <c r="C2241" t="s">
        <v>105</v>
      </c>
      <c r="D2241">
        <v>272.94</v>
      </c>
    </row>
    <row r="2242" spans="1:4" ht="12.75" customHeight="1" x14ac:dyDescent="0.2">
      <c r="A2242" t="s">
        <v>22761</v>
      </c>
      <c r="B2242" t="s">
        <v>22762</v>
      </c>
      <c r="C2242" t="s">
        <v>105</v>
      </c>
      <c r="D2242">
        <v>443.38</v>
      </c>
    </row>
    <row r="2243" spans="1:4" s="50" customFormat="1" ht="12.75" customHeight="1" x14ac:dyDescent="0.2">
      <c r="A2243" s="50" t="s">
        <v>22763</v>
      </c>
      <c r="B2243" s="50" t="s">
        <v>22764</v>
      </c>
      <c r="C2243" s="50" t="s">
        <v>17</v>
      </c>
      <c r="D2243" s="63">
        <v>33.19</v>
      </c>
    </row>
    <row r="2244" spans="1:4" ht="12.75" customHeight="1" x14ac:dyDescent="0.2">
      <c r="A2244" t="s">
        <v>22765</v>
      </c>
      <c r="B2244" t="s">
        <v>22766</v>
      </c>
      <c r="C2244" t="s">
        <v>17</v>
      </c>
      <c r="D2244">
        <v>27.61</v>
      </c>
    </row>
    <row r="2245" spans="1:4" ht="12.75" customHeight="1" x14ac:dyDescent="0.2">
      <c r="A2245" t="s">
        <v>22767</v>
      </c>
      <c r="B2245" t="s">
        <v>22768</v>
      </c>
      <c r="C2245" t="s">
        <v>18460</v>
      </c>
      <c r="D2245">
        <v>403.42</v>
      </c>
    </row>
    <row r="2246" spans="1:4" ht="12.75" customHeight="1" x14ac:dyDescent="0.2">
      <c r="A2246" t="s">
        <v>22769</v>
      </c>
      <c r="B2246" t="s">
        <v>22770</v>
      </c>
      <c r="C2246" t="s">
        <v>17</v>
      </c>
      <c r="D2246">
        <v>56.07</v>
      </c>
    </row>
    <row r="2247" spans="1:4" s="50" customFormat="1" ht="12.75" customHeight="1" x14ac:dyDescent="0.2">
      <c r="A2247" s="50" t="s">
        <v>22771</v>
      </c>
      <c r="B2247" s="50" t="s">
        <v>22772</v>
      </c>
      <c r="C2247" s="50" t="s">
        <v>17</v>
      </c>
      <c r="D2247" s="63">
        <v>66.66</v>
      </c>
    </row>
    <row r="2248" spans="1:4" ht="12.75" customHeight="1" x14ac:dyDescent="0.2">
      <c r="A2248" t="s">
        <v>22773</v>
      </c>
      <c r="B2248" t="s">
        <v>22774</v>
      </c>
      <c r="C2248" t="s">
        <v>17</v>
      </c>
      <c r="D2248">
        <v>52.05</v>
      </c>
    </row>
    <row r="2249" spans="1:4" ht="12.75" customHeight="1" x14ac:dyDescent="0.2">
      <c r="A2249" t="s">
        <v>22775</v>
      </c>
      <c r="B2249" t="s">
        <v>22776</v>
      </c>
      <c r="C2249" t="s">
        <v>17</v>
      </c>
      <c r="D2249">
        <v>122.04</v>
      </c>
    </row>
    <row r="2250" spans="1:4" ht="12.75" customHeight="1" x14ac:dyDescent="0.2">
      <c r="A2250" t="s">
        <v>22777</v>
      </c>
      <c r="B2250" t="s">
        <v>22778</v>
      </c>
      <c r="C2250" t="s">
        <v>17</v>
      </c>
      <c r="D2250">
        <v>113.83</v>
      </c>
    </row>
    <row r="2251" spans="1:4" ht="12.75" customHeight="1" x14ac:dyDescent="0.2">
      <c r="A2251" t="s">
        <v>22779</v>
      </c>
      <c r="B2251" t="s">
        <v>22780</v>
      </c>
      <c r="C2251" t="s">
        <v>17</v>
      </c>
      <c r="D2251">
        <v>20.27</v>
      </c>
    </row>
    <row r="2252" spans="1:4" ht="12.75" customHeight="1" x14ac:dyDescent="0.2">
      <c r="A2252" t="s">
        <v>22781</v>
      </c>
      <c r="B2252" t="s">
        <v>22782</v>
      </c>
      <c r="C2252" t="s">
        <v>17</v>
      </c>
      <c r="D2252">
        <v>20.27</v>
      </c>
    </row>
    <row r="2253" spans="1:4" ht="12.75" customHeight="1" x14ac:dyDescent="0.2">
      <c r="A2253" t="s">
        <v>22783</v>
      </c>
      <c r="B2253" t="s">
        <v>22784</v>
      </c>
      <c r="C2253" t="s">
        <v>17</v>
      </c>
      <c r="D2253">
        <v>178.28</v>
      </c>
    </row>
    <row r="2254" spans="1:4" ht="12.75" customHeight="1" x14ac:dyDescent="0.2">
      <c r="A2254" t="s">
        <v>22785</v>
      </c>
      <c r="B2254" t="s">
        <v>22786</v>
      </c>
      <c r="C2254" t="s">
        <v>17</v>
      </c>
      <c r="D2254">
        <v>34.85</v>
      </c>
    </row>
    <row r="2255" spans="1:4" ht="12.75" customHeight="1" x14ac:dyDescent="0.2">
      <c r="A2255" t="s">
        <v>22787</v>
      </c>
      <c r="B2255" t="s">
        <v>22788</v>
      </c>
      <c r="C2255" t="s">
        <v>17</v>
      </c>
      <c r="D2255">
        <v>34.950000000000003</v>
      </c>
    </row>
    <row r="2256" spans="1:4" ht="12.75" customHeight="1" x14ac:dyDescent="0.2">
      <c r="A2256" t="s">
        <v>22789</v>
      </c>
      <c r="B2256" t="s">
        <v>22790</v>
      </c>
      <c r="C2256" t="s">
        <v>17</v>
      </c>
      <c r="D2256">
        <v>181.11</v>
      </c>
    </row>
    <row r="2257" spans="1:4" ht="12.75" customHeight="1" x14ac:dyDescent="0.2">
      <c r="A2257" t="s">
        <v>22791</v>
      </c>
      <c r="B2257" t="s">
        <v>22792</v>
      </c>
      <c r="C2257" t="s">
        <v>17</v>
      </c>
      <c r="D2257">
        <v>88.48</v>
      </c>
    </row>
    <row r="2258" spans="1:4" ht="12.75" customHeight="1" x14ac:dyDescent="0.2">
      <c r="A2258" t="s">
        <v>22793</v>
      </c>
      <c r="B2258" t="s">
        <v>22794</v>
      </c>
      <c r="C2258" t="s">
        <v>17</v>
      </c>
      <c r="D2258">
        <v>104.37</v>
      </c>
    </row>
    <row r="2259" spans="1:4" ht="12.75" customHeight="1" x14ac:dyDescent="0.2">
      <c r="A2259" t="s">
        <v>22795</v>
      </c>
      <c r="B2259" t="s">
        <v>22796</v>
      </c>
      <c r="C2259" t="s">
        <v>17</v>
      </c>
      <c r="D2259">
        <v>104.37</v>
      </c>
    </row>
    <row r="2260" spans="1:4" ht="12.75" customHeight="1" x14ac:dyDescent="0.2">
      <c r="A2260" t="s">
        <v>22797</v>
      </c>
      <c r="B2260" t="s">
        <v>22798</v>
      </c>
      <c r="C2260" t="s">
        <v>17</v>
      </c>
      <c r="D2260">
        <v>171.05</v>
      </c>
    </row>
    <row r="2261" spans="1:4" ht="12.75" customHeight="1" x14ac:dyDescent="0.2">
      <c r="A2261" t="s">
        <v>22799</v>
      </c>
      <c r="B2261" t="s">
        <v>22800</v>
      </c>
      <c r="C2261" t="s">
        <v>17</v>
      </c>
      <c r="D2261">
        <v>205.91</v>
      </c>
    </row>
    <row r="2262" spans="1:4" ht="12.75" customHeight="1" x14ac:dyDescent="0.2">
      <c r="A2262" t="s">
        <v>22801</v>
      </c>
      <c r="B2262" t="s">
        <v>22802</v>
      </c>
      <c r="C2262" t="s">
        <v>17</v>
      </c>
      <c r="D2262">
        <v>89.25</v>
      </c>
    </row>
    <row r="2263" spans="1:4" ht="12.75" customHeight="1" x14ac:dyDescent="0.2">
      <c r="A2263" t="s">
        <v>22803</v>
      </c>
      <c r="B2263" t="s">
        <v>22804</v>
      </c>
      <c r="C2263" t="s">
        <v>26</v>
      </c>
      <c r="D2263">
        <v>13.53</v>
      </c>
    </row>
    <row r="2264" spans="1:4" ht="12.75" customHeight="1" x14ac:dyDescent="0.2">
      <c r="A2264" t="s">
        <v>22805</v>
      </c>
      <c r="B2264" t="s">
        <v>22806</v>
      </c>
      <c r="C2264" t="s">
        <v>17</v>
      </c>
      <c r="D2264">
        <v>90.8</v>
      </c>
    </row>
    <row r="2265" spans="1:4" ht="12.75" customHeight="1" x14ac:dyDescent="0.2">
      <c r="A2265" t="s">
        <v>22807</v>
      </c>
      <c r="B2265" t="s">
        <v>22808</v>
      </c>
      <c r="C2265" t="s">
        <v>17</v>
      </c>
      <c r="D2265">
        <v>87.49</v>
      </c>
    </row>
    <row r="2266" spans="1:4" ht="12.75" customHeight="1" x14ac:dyDescent="0.2">
      <c r="A2266" t="s">
        <v>22809</v>
      </c>
      <c r="B2266" t="s">
        <v>22810</v>
      </c>
      <c r="C2266" t="s">
        <v>17</v>
      </c>
      <c r="D2266">
        <v>87.49</v>
      </c>
    </row>
    <row r="2267" spans="1:4" ht="12.75" customHeight="1" x14ac:dyDescent="0.2">
      <c r="A2267" t="s">
        <v>22811</v>
      </c>
      <c r="B2267" t="s">
        <v>22812</v>
      </c>
      <c r="C2267" t="s">
        <v>17</v>
      </c>
      <c r="D2267">
        <v>75.489999999999995</v>
      </c>
    </row>
    <row r="2268" spans="1:4" ht="12.75" customHeight="1" x14ac:dyDescent="0.2">
      <c r="A2268" t="s">
        <v>22813</v>
      </c>
      <c r="B2268" t="s">
        <v>22814</v>
      </c>
      <c r="C2268" t="s">
        <v>17</v>
      </c>
      <c r="D2268">
        <v>70.42</v>
      </c>
    </row>
    <row r="2269" spans="1:4" ht="12.75" customHeight="1" x14ac:dyDescent="0.2">
      <c r="A2269" t="s">
        <v>22815</v>
      </c>
      <c r="B2269" t="s">
        <v>22816</v>
      </c>
      <c r="C2269" t="s">
        <v>17</v>
      </c>
      <c r="D2269">
        <v>288.12</v>
      </c>
    </row>
    <row r="2270" spans="1:4" ht="12.75" customHeight="1" x14ac:dyDescent="0.2">
      <c r="A2270" t="s">
        <v>22817</v>
      </c>
      <c r="B2270" t="s">
        <v>22818</v>
      </c>
      <c r="C2270" t="s">
        <v>17</v>
      </c>
      <c r="D2270">
        <v>286.67</v>
      </c>
    </row>
    <row r="2271" spans="1:4" ht="12.75" customHeight="1" x14ac:dyDescent="0.2">
      <c r="A2271" t="s">
        <v>22819</v>
      </c>
      <c r="B2271" t="s">
        <v>22820</v>
      </c>
      <c r="C2271" t="s">
        <v>17</v>
      </c>
      <c r="D2271">
        <v>79.56</v>
      </c>
    </row>
    <row r="2272" spans="1:4" ht="12.75" customHeight="1" x14ac:dyDescent="0.2">
      <c r="A2272" t="s">
        <v>22821</v>
      </c>
      <c r="B2272" t="s">
        <v>22822</v>
      </c>
      <c r="C2272" t="s">
        <v>17</v>
      </c>
      <c r="D2272">
        <v>77.56</v>
      </c>
    </row>
    <row r="2273" spans="1:4" ht="12.75" customHeight="1" x14ac:dyDescent="0.2">
      <c r="A2273" t="s">
        <v>22823</v>
      </c>
      <c r="B2273" t="s">
        <v>22824</v>
      </c>
      <c r="C2273" t="s">
        <v>17</v>
      </c>
      <c r="D2273">
        <v>8.43</v>
      </c>
    </row>
    <row r="2274" spans="1:4" ht="12.75" customHeight="1" x14ac:dyDescent="0.2">
      <c r="A2274" t="s">
        <v>22825</v>
      </c>
      <c r="B2274" t="s">
        <v>22826</v>
      </c>
      <c r="C2274" t="s">
        <v>17</v>
      </c>
      <c r="D2274">
        <v>171.05</v>
      </c>
    </row>
    <row r="2275" spans="1:4" ht="12.75" customHeight="1" x14ac:dyDescent="0.2">
      <c r="A2275" t="s">
        <v>22827</v>
      </c>
      <c r="B2275" t="s">
        <v>22828</v>
      </c>
      <c r="C2275" t="s">
        <v>17</v>
      </c>
      <c r="D2275">
        <v>205.91</v>
      </c>
    </row>
    <row r="2276" spans="1:4" ht="12.75" customHeight="1" x14ac:dyDescent="0.2">
      <c r="A2276" t="s">
        <v>22829</v>
      </c>
      <c r="B2276" t="s">
        <v>22830</v>
      </c>
      <c r="C2276" t="s">
        <v>10564</v>
      </c>
      <c r="D2276">
        <v>14.56</v>
      </c>
    </row>
    <row r="2277" spans="1:4" ht="12.75" customHeight="1" x14ac:dyDescent="0.2">
      <c r="A2277" t="s">
        <v>22831</v>
      </c>
      <c r="B2277" t="s">
        <v>22832</v>
      </c>
      <c r="C2277" t="s">
        <v>10564</v>
      </c>
      <c r="D2277">
        <v>14.57</v>
      </c>
    </row>
    <row r="2278" spans="1:4" ht="12.75" customHeight="1" x14ac:dyDescent="0.2">
      <c r="A2278" t="s">
        <v>22833</v>
      </c>
      <c r="B2278" t="s">
        <v>22834</v>
      </c>
      <c r="C2278" t="s">
        <v>17</v>
      </c>
      <c r="D2278">
        <v>142.07</v>
      </c>
    </row>
    <row r="2279" spans="1:4" ht="12.75" customHeight="1" x14ac:dyDescent="0.2">
      <c r="A2279" t="s">
        <v>22835</v>
      </c>
      <c r="B2279" t="s">
        <v>22836</v>
      </c>
      <c r="C2279" t="s">
        <v>17</v>
      </c>
      <c r="D2279">
        <v>146.47999999999999</v>
      </c>
    </row>
    <row r="2280" spans="1:4" ht="12.75" customHeight="1" x14ac:dyDescent="0.2">
      <c r="A2280" t="s">
        <v>22837</v>
      </c>
      <c r="B2280" t="s">
        <v>22838</v>
      </c>
      <c r="C2280" t="s">
        <v>17</v>
      </c>
      <c r="D2280">
        <v>19.13</v>
      </c>
    </row>
    <row r="2281" spans="1:4" ht="12.75" customHeight="1" x14ac:dyDescent="0.2">
      <c r="A2281" t="s">
        <v>22839</v>
      </c>
      <c r="B2281" t="s">
        <v>22840</v>
      </c>
      <c r="C2281" t="s">
        <v>17</v>
      </c>
      <c r="D2281">
        <v>19.13</v>
      </c>
    </row>
    <row r="2282" spans="1:4" ht="12.75" customHeight="1" x14ac:dyDescent="0.2">
      <c r="A2282" t="s">
        <v>22841</v>
      </c>
      <c r="B2282" t="s">
        <v>22842</v>
      </c>
      <c r="C2282" t="s">
        <v>17</v>
      </c>
      <c r="D2282">
        <v>102.63</v>
      </c>
    </row>
    <row r="2283" spans="1:4" s="50" customFormat="1" ht="12.75" customHeight="1" x14ac:dyDescent="0.2">
      <c r="A2283" s="50" t="s">
        <v>22843</v>
      </c>
      <c r="B2283" s="50" t="s">
        <v>22844</v>
      </c>
      <c r="C2283" s="50" t="s">
        <v>17</v>
      </c>
      <c r="D2283" s="63">
        <v>205.39</v>
      </c>
    </row>
    <row r="2284" spans="1:4" ht="12.75" customHeight="1" x14ac:dyDescent="0.2">
      <c r="A2284" t="s">
        <v>22845</v>
      </c>
      <c r="B2284" t="s">
        <v>22846</v>
      </c>
      <c r="C2284" t="s">
        <v>17</v>
      </c>
      <c r="D2284">
        <v>86.1</v>
      </c>
    </row>
    <row r="2285" spans="1:4" ht="12.75" customHeight="1" x14ac:dyDescent="0.2">
      <c r="A2285" t="s">
        <v>22847</v>
      </c>
      <c r="B2285" t="s">
        <v>22848</v>
      </c>
      <c r="C2285" t="s">
        <v>17</v>
      </c>
      <c r="D2285">
        <v>129.36000000000001</v>
      </c>
    </row>
    <row r="2286" spans="1:4" s="55" customFormat="1" ht="26.25" customHeight="1" x14ac:dyDescent="0.2">
      <c r="A2286" s="51" t="s">
        <v>22849</v>
      </c>
      <c r="B2286" s="51" t="s">
        <v>22850</v>
      </c>
      <c r="C2286" s="51" t="s">
        <v>17</v>
      </c>
      <c r="D2286" s="63">
        <v>303.64999999999998</v>
      </c>
    </row>
    <row r="2287" spans="1:4" ht="12.75" customHeight="1" x14ac:dyDescent="0.2">
      <c r="A2287" t="s">
        <v>22851</v>
      </c>
      <c r="B2287" t="s">
        <v>22852</v>
      </c>
      <c r="C2287" t="s">
        <v>17</v>
      </c>
      <c r="D2287">
        <v>169.75</v>
      </c>
    </row>
    <row r="2288" spans="1:4" ht="12.75" customHeight="1" x14ac:dyDescent="0.2">
      <c r="A2288" t="s">
        <v>22853</v>
      </c>
      <c r="B2288" t="s">
        <v>22854</v>
      </c>
      <c r="C2288" t="s">
        <v>17</v>
      </c>
      <c r="D2288">
        <v>58.05</v>
      </c>
    </row>
    <row r="2289" spans="1:4" ht="12.75" customHeight="1" x14ac:dyDescent="0.2">
      <c r="A2289" t="s">
        <v>22855</v>
      </c>
      <c r="B2289" t="s">
        <v>22856</v>
      </c>
      <c r="C2289" t="s">
        <v>17</v>
      </c>
      <c r="D2289">
        <v>37.340000000000003</v>
      </c>
    </row>
    <row r="2290" spans="1:4" ht="12.75" customHeight="1" x14ac:dyDescent="0.2">
      <c r="A2290" t="s">
        <v>22857</v>
      </c>
      <c r="B2290" t="s">
        <v>22858</v>
      </c>
      <c r="C2290" t="s">
        <v>18460</v>
      </c>
      <c r="D2290">
        <v>403.42</v>
      </c>
    </row>
    <row r="2291" spans="1:4" ht="12.75" customHeight="1" x14ac:dyDescent="0.2">
      <c r="A2291" t="s">
        <v>22859</v>
      </c>
      <c r="B2291" t="s">
        <v>22860</v>
      </c>
      <c r="C2291" t="s">
        <v>17</v>
      </c>
      <c r="D2291">
        <v>84.91</v>
      </c>
    </row>
    <row r="2292" spans="1:4" ht="12.75" customHeight="1" x14ac:dyDescent="0.2">
      <c r="A2292" t="s">
        <v>22861</v>
      </c>
      <c r="B2292" t="s">
        <v>22858</v>
      </c>
      <c r="C2292" t="s">
        <v>18460</v>
      </c>
      <c r="D2292">
        <v>403.42</v>
      </c>
    </row>
    <row r="2293" spans="1:4" ht="12.75" customHeight="1" x14ac:dyDescent="0.2">
      <c r="A2293" t="s">
        <v>22862</v>
      </c>
      <c r="B2293" t="s">
        <v>22863</v>
      </c>
      <c r="C2293" t="s">
        <v>26</v>
      </c>
      <c r="D2293">
        <v>43.96</v>
      </c>
    </row>
    <row r="2294" spans="1:4" ht="12.75" customHeight="1" x14ac:dyDescent="0.2">
      <c r="A2294" t="s">
        <v>22864</v>
      </c>
      <c r="B2294" t="s">
        <v>22865</v>
      </c>
      <c r="C2294" t="s">
        <v>26</v>
      </c>
      <c r="D2294">
        <v>95.08</v>
      </c>
    </row>
    <row r="2295" spans="1:4" ht="12.75" customHeight="1" x14ac:dyDescent="0.2">
      <c r="A2295" t="s">
        <v>22866</v>
      </c>
      <c r="B2295" t="s">
        <v>22867</v>
      </c>
      <c r="C2295" t="s">
        <v>26</v>
      </c>
      <c r="D2295">
        <v>111.07</v>
      </c>
    </row>
    <row r="2296" spans="1:4" ht="12.75" customHeight="1" x14ac:dyDescent="0.2">
      <c r="A2296" t="s">
        <v>22868</v>
      </c>
      <c r="B2296" t="s">
        <v>22869</v>
      </c>
      <c r="C2296" t="s">
        <v>26</v>
      </c>
      <c r="D2296">
        <v>40.47</v>
      </c>
    </row>
    <row r="2297" spans="1:4" ht="12.75" customHeight="1" x14ac:dyDescent="0.2">
      <c r="A2297" t="s">
        <v>22870</v>
      </c>
      <c r="B2297" t="s">
        <v>22871</v>
      </c>
      <c r="C2297" t="s">
        <v>26</v>
      </c>
      <c r="D2297">
        <v>136.07</v>
      </c>
    </row>
    <row r="2298" spans="1:4" ht="12.75" customHeight="1" x14ac:dyDescent="0.2">
      <c r="A2298" t="s">
        <v>22872</v>
      </c>
      <c r="B2298" t="s">
        <v>22873</v>
      </c>
      <c r="C2298" t="s">
        <v>26</v>
      </c>
      <c r="D2298">
        <v>123.28</v>
      </c>
    </row>
    <row r="2299" spans="1:4" ht="12.75" customHeight="1" x14ac:dyDescent="0.2">
      <c r="A2299" t="s">
        <v>22874</v>
      </c>
      <c r="B2299" t="s">
        <v>22875</v>
      </c>
      <c r="C2299" t="s">
        <v>18460</v>
      </c>
      <c r="D2299">
        <v>403.42</v>
      </c>
    </row>
    <row r="2300" spans="1:4" ht="12.75" customHeight="1" x14ac:dyDescent="0.2">
      <c r="A2300" t="s">
        <v>22876</v>
      </c>
      <c r="B2300" t="s">
        <v>22877</v>
      </c>
      <c r="C2300" t="s">
        <v>26</v>
      </c>
      <c r="D2300">
        <v>20.309999999999999</v>
      </c>
    </row>
    <row r="2301" spans="1:4" ht="12.75" customHeight="1" x14ac:dyDescent="0.2">
      <c r="A2301" t="s">
        <v>22878</v>
      </c>
      <c r="B2301" t="s">
        <v>22879</v>
      </c>
      <c r="C2301" t="s">
        <v>26</v>
      </c>
      <c r="D2301">
        <v>20.88</v>
      </c>
    </row>
    <row r="2302" spans="1:4" ht="12.75" customHeight="1" x14ac:dyDescent="0.2">
      <c r="A2302" t="s">
        <v>22880</v>
      </c>
      <c r="B2302" t="s">
        <v>22881</v>
      </c>
      <c r="C2302" t="s">
        <v>26</v>
      </c>
      <c r="D2302">
        <v>20.81</v>
      </c>
    </row>
    <row r="2303" spans="1:4" ht="12.75" customHeight="1" x14ac:dyDescent="0.2">
      <c r="A2303" t="s">
        <v>22882</v>
      </c>
      <c r="B2303" t="s">
        <v>22883</v>
      </c>
      <c r="C2303" t="s">
        <v>26</v>
      </c>
      <c r="D2303">
        <v>34.15</v>
      </c>
    </row>
    <row r="2304" spans="1:4" ht="12.75" customHeight="1" x14ac:dyDescent="0.2">
      <c r="A2304" t="s">
        <v>22884</v>
      </c>
      <c r="B2304" t="s">
        <v>22885</v>
      </c>
      <c r="C2304" t="s">
        <v>26</v>
      </c>
      <c r="D2304">
        <v>20.87</v>
      </c>
    </row>
    <row r="2305" spans="1:4" ht="12.75" customHeight="1" x14ac:dyDescent="0.2">
      <c r="A2305" t="s">
        <v>22886</v>
      </c>
      <c r="B2305" t="s">
        <v>22887</v>
      </c>
      <c r="C2305" t="s">
        <v>26</v>
      </c>
      <c r="D2305">
        <v>27.31</v>
      </c>
    </row>
    <row r="2306" spans="1:4" ht="12.75" customHeight="1" x14ac:dyDescent="0.2">
      <c r="A2306" t="s">
        <v>22888</v>
      </c>
      <c r="B2306" t="s">
        <v>22889</v>
      </c>
      <c r="C2306" t="s">
        <v>26</v>
      </c>
      <c r="D2306">
        <v>26.36</v>
      </c>
    </row>
    <row r="2307" spans="1:4" ht="12.75" customHeight="1" x14ac:dyDescent="0.2">
      <c r="A2307" t="s">
        <v>22890</v>
      </c>
      <c r="B2307" t="s">
        <v>22891</v>
      </c>
      <c r="C2307" t="s">
        <v>26</v>
      </c>
      <c r="D2307">
        <v>44.78</v>
      </c>
    </row>
    <row r="2308" spans="1:4" ht="12.75" customHeight="1" x14ac:dyDescent="0.2">
      <c r="A2308" t="s">
        <v>22892</v>
      </c>
      <c r="B2308" t="s">
        <v>22893</v>
      </c>
      <c r="C2308" t="s">
        <v>26</v>
      </c>
      <c r="D2308">
        <v>35.28</v>
      </c>
    </row>
    <row r="2309" spans="1:4" s="50" customFormat="1" ht="12.75" customHeight="1" x14ac:dyDescent="0.2">
      <c r="A2309" s="50" t="s">
        <v>22894</v>
      </c>
      <c r="B2309" s="50" t="s">
        <v>22895</v>
      </c>
      <c r="C2309" s="50" t="s">
        <v>26</v>
      </c>
      <c r="D2309" s="63">
        <v>24.3</v>
      </c>
    </row>
    <row r="2310" spans="1:4" ht="12.75" customHeight="1" x14ac:dyDescent="0.2">
      <c r="A2310" t="s">
        <v>22896</v>
      </c>
      <c r="B2310" t="s">
        <v>22897</v>
      </c>
      <c r="C2310" t="s">
        <v>26</v>
      </c>
      <c r="D2310">
        <v>35.340000000000003</v>
      </c>
    </row>
    <row r="2311" spans="1:4" ht="12.75" customHeight="1" x14ac:dyDescent="0.2">
      <c r="A2311" t="s">
        <v>22898</v>
      </c>
      <c r="B2311" t="s">
        <v>22899</v>
      </c>
      <c r="C2311" t="s">
        <v>26</v>
      </c>
      <c r="D2311">
        <v>34.909999999999997</v>
      </c>
    </row>
    <row r="2312" spans="1:4" ht="12.75" customHeight="1" x14ac:dyDescent="0.2">
      <c r="A2312" t="s">
        <v>22900</v>
      </c>
      <c r="B2312" t="s">
        <v>22901</v>
      </c>
      <c r="C2312" t="s">
        <v>26</v>
      </c>
      <c r="D2312">
        <v>35.119999999999997</v>
      </c>
    </row>
    <row r="2313" spans="1:4" ht="12.75" customHeight="1" x14ac:dyDescent="0.2">
      <c r="A2313" t="s">
        <v>22902</v>
      </c>
      <c r="B2313" t="s">
        <v>22903</v>
      </c>
      <c r="C2313" t="s">
        <v>26</v>
      </c>
      <c r="D2313">
        <v>45.79</v>
      </c>
    </row>
    <row r="2314" spans="1:4" ht="12.75" customHeight="1" x14ac:dyDescent="0.2">
      <c r="A2314" t="s">
        <v>22904</v>
      </c>
      <c r="B2314" t="s">
        <v>22905</v>
      </c>
      <c r="C2314" t="s">
        <v>26</v>
      </c>
      <c r="D2314">
        <v>50.52</v>
      </c>
    </row>
    <row r="2315" spans="1:4" ht="12.75" customHeight="1" x14ac:dyDescent="0.2">
      <c r="A2315" t="s">
        <v>22906</v>
      </c>
      <c r="B2315" t="s">
        <v>22907</v>
      </c>
      <c r="C2315" t="s">
        <v>26</v>
      </c>
      <c r="D2315">
        <v>42.91</v>
      </c>
    </row>
    <row r="2316" spans="1:4" ht="12.75" customHeight="1" x14ac:dyDescent="0.2">
      <c r="A2316" t="s">
        <v>22908</v>
      </c>
      <c r="B2316" t="s">
        <v>22909</v>
      </c>
      <c r="C2316" t="s">
        <v>26</v>
      </c>
      <c r="D2316">
        <v>27.09</v>
      </c>
    </row>
    <row r="2317" spans="1:4" s="50" customFormat="1" ht="12.75" customHeight="1" x14ac:dyDescent="0.2">
      <c r="A2317" s="50" t="s">
        <v>22910</v>
      </c>
      <c r="B2317" s="50" t="s">
        <v>22911</v>
      </c>
      <c r="C2317" s="50" t="s">
        <v>26</v>
      </c>
      <c r="D2317" s="63">
        <v>42.66</v>
      </c>
    </row>
    <row r="2318" spans="1:4" ht="12.75" customHeight="1" x14ac:dyDescent="0.2">
      <c r="A2318" t="s">
        <v>22912</v>
      </c>
      <c r="B2318" t="s">
        <v>22913</v>
      </c>
      <c r="C2318" t="s">
        <v>26</v>
      </c>
      <c r="D2318">
        <v>31.36</v>
      </c>
    </row>
    <row r="2319" spans="1:4" ht="12.75" customHeight="1" x14ac:dyDescent="0.2">
      <c r="A2319" t="s">
        <v>22914</v>
      </c>
      <c r="B2319" t="s">
        <v>22915</v>
      </c>
      <c r="C2319" t="s">
        <v>26</v>
      </c>
      <c r="D2319">
        <v>29.75</v>
      </c>
    </row>
    <row r="2320" spans="1:4" ht="12.75" customHeight="1" x14ac:dyDescent="0.2">
      <c r="A2320" t="s">
        <v>22916</v>
      </c>
      <c r="B2320" t="s">
        <v>22917</v>
      </c>
      <c r="C2320" t="s">
        <v>26</v>
      </c>
      <c r="D2320">
        <v>32.909999999999997</v>
      </c>
    </row>
    <row r="2321" spans="1:4" ht="12.75" customHeight="1" x14ac:dyDescent="0.2">
      <c r="A2321" t="s">
        <v>22918</v>
      </c>
      <c r="B2321" t="s">
        <v>22919</v>
      </c>
      <c r="C2321" t="s">
        <v>26</v>
      </c>
      <c r="D2321">
        <v>35.29</v>
      </c>
    </row>
    <row r="2322" spans="1:4" ht="12.75" customHeight="1" x14ac:dyDescent="0.2">
      <c r="A2322" t="s">
        <v>22920</v>
      </c>
      <c r="B2322" t="s">
        <v>22921</v>
      </c>
      <c r="C2322" t="s">
        <v>18460</v>
      </c>
      <c r="D2322">
        <v>403.42</v>
      </c>
    </row>
    <row r="2323" spans="1:4" ht="12.75" customHeight="1" x14ac:dyDescent="0.2">
      <c r="A2323" t="s">
        <v>22922</v>
      </c>
      <c r="B2323" t="s">
        <v>22923</v>
      </c>
      <c r="C2323" t="s">
        <v>26</v>
      </c>
      <c r="D2323">
        <v>20.13</v>
      </c>
    </row>
    <row r="2324" spans="1:4" ht="12.75" customHeight="1" x14ac:dyDescent="0.2">
      <c r="A2324" t="s">
        <v>22924</v>
      </c>
      <c r="B2324" t="s">
        <v>22925</v>
      </c>
      <c r="C2324" t="s">
        <v>26</v>
      </c>
      <c r="D2324">
        <v>57.74</v>
      </c>
    </row>
    <row r="2325" spans="1:4" ht="12.75" customHeight="1" x14ac:dyDescent="0.2">
      <c r="A2325" t="s">
        <v>22926</v>
      </c>
      <c r="B2325" t="s">
        <v>22927</v>
      </c>
      <c r="C2325" t="s">
        <v>26</v>
      </c>
      <c r="D2325">
        <v>71.94</v>
      </c>
    </row>
    <row r="2326" spans="1:4" ht="12.75" customHeight="1" x14ac:dyDescent="0.2">
      <c r="A2326" t="s">
        <v>22928</v>
      </c>
      <c r="B2326" t="s">
        <v>22929</v>
      </c>
      <c r="C2326" t="s">
        <v>26</v>
      </c>
      <c r="D2326">
        <v>90.94</v>
      </c>
    </row>
    <row r="2327" spans="1:4" ht="12.75" customHeight="1" x14ac:dyDescent="0.2">
      <c r="A2327" t="s">
        <v>22930</v>
      </c>
      <c r="B2327" t="s">
        <v>22931</v>
      </c>
      <c r="C2327" t="s">
        <v>26</v>
      </c>
      <c r="D2327">
        <v>101.09</v>
      </c>
    </row>
    <row r="2328" spans="1:4" s="55" customFormat="1" ht="15" customHeight="1" x14ac:dyDescent="0.2">
      <c r="A2328" s="51" t="s">
        <v>22932</v>
      </c>
      <c r="B2328" s="51" t="s">
        <v>22933</v>
      </c>
      <c r="C2328" s="51" t="s">
        <v>26</v>
      </c>
      <c r="D2328" s="63">
        <v>141.11000000000001</v>
      </c>
    </row>
    <row r="2329" spans="1:4" s="55" customFormat="1" ht="15" customHeight="1" x14ac:dyDescent="0.2">
      <c r="A2329" s="51" t="s">
        <v>22934</v>
      </c>
      <c r="B2329" s="51" t="s">
        <v>22935</v>
      </c>
      <c r="C2329" s="51" t="s">
        <v>26</v>
      </c>
      <c r="D2329" s="63">
        <v>162.19999999999999</v>
      </c>
    </row>
    <row r="2330" spans="1:4" ht="12.75" customHeight="1" x14ac:dyDescent="0.2">
      <c r="A2330" t="s">
        <v>22936</v>
      </c>
      <c r="B2330" t="s">
        <v>22937</v>
      </c>
      <c r="C2330" t="s">
        <v>26</v>
      </c>
      <c r="D2330">
        <v>97.51</v>
      </c>
    </row>
    <row r="2331" spans="1:4" s="50" customFormat="1" ht="12.75" customHeight="1" x14ac:dyDescent="0.2">
      <c r="A2331" s="50" t="s">
        <v>22938</v>
      </c>
      <c r="B2331" s="50" t="s">
        <v>22939</v>
      </c>
      <c r="C2331" s="50" t="s">
        <v>26</v>
      </c>
      <c r="D2331" s="63">
        <v>176.89</v>
      </c>
    </row>
    <row r="2332" spans="1:4" ht="12.75" customHeight="1" x14ac:dyDescent="0.2">
      <c r="A2332" t="s">
        <v>22940</v>
      </c>
      <c r="B2332" t="s">
        <v>22941</v>
      </c>
      <c r="C2332" t="s">
        <v>26</v>
      </c>
      <c r="D2332">
        <v>140.84</v>
      </c>
    </row>
    <row r="2333" spans="1:4" ht="12.75" customHeight="1" x14ac:dyDescent="0.2">
      <c r="A2333" t="s">
        <v>22942</v>
      </c>
      <c r="B2333" t="s">
        <v>22943</v>
      </c>
      <c r="C2333" t="s">
        <v>26</v>
      </c>
      <c r="D2333">
        <v>169.67</v>
      </c>
    </row>
    <row r="2334" spans="1:4" ht="12.75" customHeight="1" x14ac:dyDescent="0.2">
      <c r="A2334" t="s">
        <v>22944</v>
      </c>
      <c r="B2334" t="s">
        <v>22945</v>
      </c>
      <c r="C2334" t="s">
        <v>26</v>
      </c>
      <c r="D2334">
        <v>184.07</v>
      </c>
    </row>
    <row r="2335" spans="1:4" ht="12.75" customHeight="1" x14ac:dyDescent="0.2">
      <c r="A2335" t="s">
        <v>22946</v>
      </c>
      <c r="B2335" t="s">
        <v>22947</v>
      </c>
      <c r="C2335" t="s">
        <v>26</v>
      </c>
      <c r="D2335">
        <v>212.9</v>
      </c>
    </row>
    <row r="2336" spans="1:4" ht="12.75" customHeight="1" x14ac:dyDescent="0.2">
      <c r="A2336" t="s">
        <v>22948</v>
      </c>
      <c r="B2336" t="s">
        <v>22949</v>
      </c>
      <c r="C2336" t="s">
        <v>18460</v>
      </c>
      <c r="D2336">
        <v>403.42</v>
      </c>
    </row>
    <row r="2337" spans="1:4" s="50" customFormat="1" ht="12.75" customHeight="1" x14ac:dyDescent="0.2">
      <c r="A2337" s="50" t="s">
        <v>22950</v>
      </c>
      <c r="B2337" s="50" t="s">
        <v>22951</v>
      </c>
      <c r="C2337" s="50" t="s">
        <v>26</v>
      </c>
      <c r="D2337" s="63">
        <v>94.27</v>
      </c>
    </row>
    <row r="2338" spans="1:4" ht="12.75" customHeight="1" x14ac:dyDescent="0.2">
      <c r="A2338" t="s">
        <v>22952</v>
      </c>
      <c r="B2338" t="s">
        <v>22953</v>
      </c>
      <c r="C2338" t="s">
        <v>18460</v>
      </c>
      <c r="D2338">
        <v>403.42</v>
      </c>
    </row>
    <row r="2339" spans="1:4" ht="12.75" customHeight="1" x14ac:dyDescent="0.2">
      <c r="A2339" t="s">
        <v>22954</v>
      </c>
      <c r="B2339" t="s">
        <v>22955</v>
      </c>
      <c r="C2339" t="s">
        <v>105</v>
      </c>
      <c r="D2339">
        <v>219.88</v>
      </c>
    </row>
    <row r="2340" spans="1:4" ht="12.75" customHeight="1" x14ac:dyDescent="0.2">
      <c r="A2340" t="s">
        <v>22956</v>
      </c>
      <c r="B2340" t="s">
        <v>22957</v>
      </c>
      <c r="C2340" t="s">
        <v>17</v>
      </c>
      <c r="D2340">
        <v>26.57</v>
      </c>
    </row>
    <row r="2341" spans="1:4" ht="12.75" customHeight="1" x14ac:dyDescent="0.2">
      <c r="A2341" t="s">
        <v>22958</v>
      </c>
      <c r="B2341" t="s">
        <v>22959</v>
      </c>
      <c r="C2341" t="s">
        <v>17</v>
      </c>
      <c r="D2341">
        <v>18.989999999999998</v>
      </c>
    </row>
    <row r="2342" spans="1:4" ht="12.75" customHeight="1" x14ac:dyDescent="0.2">
      <c r="A2342" t="s">
        <v>22960</v>
      </c>
      <c r="B2342" t="s">
        <v>22961</v>
      </c>
      <c r="C2342" t="s">
        <v>17</v>
      </c>
      <c r="D2342">
        <v>17.09</v>
      </c>
    </row>
    <row r="2343" spans="1:4" ht="12.75" customHeight="1" x14ac:dyDescent="0.2">
      <c r="A2343" t="s">
        <v>22962</v>
      </c>
      <c r="B2343" t="s">
        <v>22963</v>
      </c>
      <c r="C2343" t="s">
        <v>17</v>
      </c>
      <c r="D2343">
        <v>8.5399999999999991</v>
      </c>
    </row>
    <row r="2344" spans="1:4" ht="12.75" customHeight="1" x14ac:dyDescent="0.2">
      <c r="A2344" t="s">
        <v>22964</v>
      </c>
      <c r="B2344" t="s">
        <v>22965</v>
      </c>
      <c r="C2344" t="s">
        <v>17</v>
      </c>
      <c r="D2344">
        <v>6.76</v>
      </c>
    </row>
    <row r="2345" spans="1:4" ht="12.75" customHeight="1" x14ac:dyDescent="0.2">
      <c r="A2345" t="s">
        <v>22966</v>
      </c>
      <c r="B2345" t="s">
        <v>22967</v>
      </c>
      <c r="C2345" t="s">
        <v>17</v>
      </c>
      <c r="D2345">
        <v>8.4499999999999993</v>
      </c>
    </row>
    <row r="2346" spans="1:4" ht="12.75" customHeight="1" x14ac:dyDescent="0.2">
      <c r="A2346" t="s">
        <v>22968</v>
      </c>
      <c r="B2346" t="s">
        <v>22969</v>
      </c>
      <c r="C2346" t="s">
        <v>26</v>
      </c>
      <c r="D2346">
        <v>2.02</v>
      </c>
    </row>
    <row r="2347" spans="1:4" ht="12.75" customHeight="1" x14ac:dyDescent="0.2">
      <c r="A2347" t="s">
        <v>22970</v>
      </c>
      <c r="B2347" t="s">
        <v>22971</v>
      </c>
      <c r="C2347" t="s">
        <v>26</v>
      </c>
      <c r="D2347">
        <v>2.5299999999999998</v>
      </c>
    </row>
    <row r="2348" spans="1:4" ht="12.75" customHeight="1" x14ac:dyDescent="0.2">
      <c r="A2348" t="s">
        <v>22972</v>
      </c>
      <c r="B2348" t="s">
        <v>22973</v>
      </c>
      <c r="C2348" t="s">
        <v>26</v>
      </c>
      <c r="D2348">
        <v>2.02</v>
      </c>
    </row>
    <row r="2349" spans="1:4" ht="12.75" customHeight="1" x14ac:dyDescent="0.2">
      <c r="A2349" t="s">
        <v>22974</v>
      </c>
      <c r="B2349" t="s">
        <v>22975</v>
      </c>
      <c r="C2349" t="s">
        <v>26</v>
      </c>
      <c r="D2349">
        <v>2.02</v>
      </c>
    </row>
    <row r="2350" spans="1:4" ht="12.75" customHeight="1" x14ac:dyDescent="0.2">
      <c r="A2350" t="s">
        <v>22976</v>
      </c>
      <c r="B2350" t="s">
        <v>18568</v>
      </c>
      <c r="C2350" t="s">
        <v>18460</v>
      </c>
      <c r="D2350">
        <v>403.42</v>
      </c>
    </row>
    <row r="2351" spans="1:4" ht="12.75" customHeight="1" x14ac:dyDescent="0.2">
      <c r="A2351" t="s">
        <v>22977</v>
      </c>
      <c r="B2351" t="s">
        <v>22978</v>
      </c>
      <c r="C2351" t="s">
        <v>17</v>
      </c>
      <c r="D2351">
        <v>3.75</v>
      </c>
    </row>
    <row r="2352" spans="1:4" ht="12.75" customHeight="1" x14ac:dyDescent="0.2">
      <c r="A2352" t="s">
        <v>22979</v>
      </c>
      <c r="B2352" t="s">
        <v>22980</v>
      </c>
      <c r="C2352" t="s">
        <v>17</v>
      </c>
      <c r="D2352">
        <v>8.27</v>
      </c>
    </row>
    <row r="2353" spans="1:4" s="50" customFormat="1" ht="12.75" customHeight="1" x14ac:dyDescent="0.2">
      <c r="A2353" s="50" t="s">
        <v>22981</v>
      </c>
      <c r="B2353" s="50" t="s">
        <v>22982</v>
      </c>
      <c r="C2353" s="50" t="s">
        <v>17</v>
      </c>
      <c r="D2353" s="52">
        <v>30.92</v>
      </c>
    </row>
    <row r="2354" spans="1:4" ht="12.75" customHeight="1" x14ac:dyDescent="0.2">
      <c r="A2354" t="s">
        <v>22983</v>
      </c>
      <c r="B2354" t="s">
        <v>22984</v>
      </c>
      <c r="C2354" t="s">
        <v>17</v>
      </c>
      <c r="D2354">
        <v>10.14</v>
      </c>
    </row>
    <row r="2355" spans="1:4" ht="12.75" customHeight="1" x14ac:dyDescent="0.2">
      <c r="A2355" t="s">
        <v>22985</v>
      </c>
      <c r="B2355" t="s">
        <v>22986</v>
      </c>
      <c r="C2355" t="s">
        <v>17</v>
      </c>
      <c r="D2355">
        <v>22.62</v>
      </c>
    </row>
    <row r="2356" spans="1:4" ht="12.75" customHeight="1" x14ac:dyDescent="0.2">
      <c r="A2356" t="s">
        <v>22987</v>
      </c>
      <c r="B2356" t="s">
        <v>22988</v>
      </c>
      <c r="C2356" t="s">
        <v>17</v>
      </c>
      <c r="D2356">
        <v>13.19</v>
      </c>
    </row>
    <row r="2357" spans="1:4" ht="12.75" customHeight="1" x14ac:dyDescent="0.2">
      <c r="A2357" t="s">
        <v>22989</v>
      </c>
      <c r="B2357" t="s">
        <v>22990</v>
      </c>
      <c r="C2357" t="s">
        <v>17</v>
      </c>
      <c r="D2357">
        <v>21.98</v>
      </c>
    </row>
    <row r="2358" spans="1:4" ht="12.75" customHeight="1" x14ac:dyDescent="0.2">
      <c r="A2358" t="s">
        <v>22991</v>
      </c>
      <c r="B2358" t="s">
        <v>22992</v>
      </c>
      <c r="C2358" t="s">
        <v>17</v>
      </c>
      <c r="D2358">
        <v>27.06</v>
      </c>
    </row>
    <row r="2359" spans="1:4" ht="12.75" customHeight="1" x14ac:dyDescent="0.2">
      <c r="A2359" t="s">
        <v>22993</v>
      </c>
      <c r="B2359" t="s">
        <v>22994</v>
      </c>
      <c r="C2359" t="s">
        <v>26</v>
      </c>
      <c r="D2359">
        <v>16.91</v>
      </c>
    </row>
    <row r="2360" spans="1:4" ht="12.75" customHeight="1" x14ac:dyDescent="0.2">
      <c r="A2360" t="s">
        <v>22995</v>
      </c>
      <c r="B2360" t="s">
        <v>22996</v>
      </c>
      <c r="C2360" t="s">
        <v>26</v>
      </c>
      <c r="D2360">
        <v>20.29</v>
      </c>
    </row>
    <row r="2361" spans="1:4" ht="12.75" customHeight="1" x14ac:dyDescent="0.2">
      <c r="A2361" t="s">
        <v>22997</v>
      </c>
      <c r="B2361" t="s">
        <v>22998</v>
      </c>
      <c r="C2361" t="s">
        <v>26</v>
      </c>
      <c r="D2361">
        <v>3.38</v>
      </c>
    </row>
    <row r="2362" spans="1:4" ht="12.75" customHeight="1" x14ac:dyDescent="0.2">
      <c r="A2362" t="s">
        <v>22999</v>
      </c>
      <c r="B2362" t="s">
        <v>23000</v>
      </c>
      <c r="C2362" t="s">
        <v>26</v>
      </c>
      <c r="D2362">
        <v>2.5299999999999998</v>
      </c>
    </row>
    <row r="2363" spans="1:4" ht="12.75" customHeight="1" x14ac:dyDescent="0.2">
      <c r="A2363" t="s">
        <v>23001</v>
      </c>
      <c r="B2363" t="s">
        <v>23002</v>
      </c>
      <c r="C2363" t="s">
        <v>26</v>
      </c>
      <c r="D2363">
        <v>3.38</v>
      </c>
    </row>
    <row r="2364" spans="1:4" ht="12.75" customHeight="1" x14ac:dyDescent="0.2">
      <c r="A2364" t="s">
        <v>23003</v>
      </c>
      <c r="B2364" t="s">
        <v>23004</v>
      </c>
      <c r="C2364" t="s">
        <v>26</v>
      </c>
      <c r="D2364">
        <v>3.38</v>
      </c>
    </row>
    <row r="2365" spans="1:4" ht="12.75" customHeight="1" x14ac:dyDescent="0.2">
      <c r="A2365" t="s">
        <v>23005</v>
      </c>
      <c r="B2365" t="s">
        <v>23006</v>
      </c>
      <c r="C2365" t="s">
        <v>26</v>
      </c>
      <c r="D2365">
        <v>3.38</v>
      </c>
    </row>
    <row r="2366" spans="1:4" ht="12.75" customHeight="1" x14ac:dyDescent="0.2">
      <c r="A2366" t="s">
        <v>23007</v>
      </c>
      <c r="B2366" t="s">
        <v>18570</v>
      </c>
      <c r="C2366" t="s">
        <v>18460</v>
      </c>
      <c r="D2366">
        <v>403.42</v>
      </c>
    </row>
    <row r="2367" spans="1:4" ht="12.75" customHeight="1" x14ac:dyDescent="0.2">
      <c r="A2367" t="s">
        <v>23008</v>
      </c>
      <c r="B2367" t="s">
        <v>23009</v>
      </c>
      <c r="C2367" t="s">
        <v>17</v>
      </c>
      <c r="D2367">
        <v>13.88</v>
      </c>
    </row>
    <row r="2368" spans="1:4" ht="12.75" customHeight="1" x14ac:dyDescent="0.2">
      <c r="A2368" t="s">
        <v>23010</v>
      </c>
      <c r="B2368" t="s">
        <v>23011</v>
      </c>
      <c r="C2368" t="s">
        <v>17</v>
      </c>
      <c r="D2368">
        <v>60.61</v>
      </c>
    </row>
    <row r="2369" spans="1:4" ht="12.75" customHeight="1" x14ac:dyDescent="0.2">
      <c r="A2369" t="s">
        <v>23012</v>
      </c>
      <c r="B2369" t="s">
        <v>23013</v>
      </c>
      <c r="C2369" t="s">
        <v>17</v>
      </c>
      <c r="D2369">
        <v>4.42</v>
      </c>
    </row>
    <row r="2370" spans="1:4" ht="12.75" customHeight="1" x14ac:dyDescent="0.2">
      <c r="A2370" t="s">
        <v>23014</v>
      </c>
      <c r="B2370" t="s">
        <v>23015</v>
      </c>
      <c r="C2370" t="s">
        <v>26</v>
      </c>
      <c r="D2370">
        <v>9.6199999999999992</v>
      </c>
    </row>
    <row r="2371" spans="1:4" ht="12.75" customHeight="1" x14ac:dyDescent="0.2">
      <c r="A2371" t="s">
        <v>23016</v>
      </c>
      <c r="B2371" t="s">
        <v>23017</v>
      </c>
      <c r="C2371" t="s">
        <v>18460</v>
      </c>
      <c r="D2371">
        <v>403.42</v>
      </c>
    </row>
    <row r="2372" spans="1:4" ht="12.75" customHeight="1" x14ac:dyDescent="0.2">
      <c r="A2372" t="s">
        <v>23018</v>
      </c>
      <c r="B2372" t="s">
        <v>23019</v>
      </c>
      <c r="C2372" t="s">
        <v>105</v>
      </c>
      <c r="D2372">
        <v>639.33000000000004</v>
      </c>
    </row>
    <row r="2373" spans="1:4" ht="12.75" customHeight="1" x14ac:dyDescent="0.2">
      <c r="A2373" t="s">
        <v>23020</v>
      </c>
      <c r="B2373" t="s">
        <v>23021</v>
      </c>
      <c r="C2373" t="s">
        <v>17</v>
      </c>
      <c r="D2373">
        <v>12.04</v>
      </c>
    </row>
    <row r="2374" spans="1:4" ht="12.75" customHeight="1" x14ac:dyDescent="0.2">
      <c r="A2374" t="s">
        <v>23022</v>
      </c>
      <c r="B2374" t="s">
        <v>22865</v>
      </c>
      <c r="C2374" t="s">
        <v>26</v>
      </c>
      <c r="D2374">
        <v>95.08</v>
      </c>
    </row>
    <row r="2375" spans="1:4" ht="12.75" customHeight="1" x14ac:dyDescent="0.2">
      <c r="A2375" t="s">
        <v>23023</v>
      </c>
      <c r="B2375" t="s">
        <v>23024</v>
      </c>
      <c r="C2375" t="s">
        <v>17</v>
      </c>
      <c r="D2375">
        <v>9.09</v>
      </c>
    </row>
    <row r="2376" spans="1:4" ht="12.75" customHeight="1" x14ac:dyDescent="0.2">
      <c r="A2376" t="s">
        <v>23025</v>
      </c>
      <c r="B2376" t="s">
        <v>23026</v>
      </c>
      <c r="C2376" t="s">
        <v>17</v>
      </c>
      <c r="D2376">
        <v>22.68</v>
      </c>
    </row>
    <row r="2377" spans="1:4" ht="12.75" customHeight="1" x14ac:dyDescent="0.2">
      <c r="A2377" t="s">
        <v>23027</v>
      </c>
      <c r="B2377" t="s">
        <v>23028</v>
      </c>
      <c r="C2377" t="s">
        <v>17</v>
      </c>
      <c r="D2377">
        <v>212.09</v>
      </c>
    </row>
    <row r="2378" spans="1:4" ht="12.75" customHeight="1" x14ac:dyDescent="0.2">
      <c r="A2378" t="s">
        <v>23029</v>
      </c>
      <c r="B2378" t="s">
        <v>23030</v>
      </c>
      <c r="C2378" t="s">
        <v>17</v>
      </c>
      <c r="D2378">
        <v>2.39</v>
      </c>
    </row>
    <row r="2379" spans="1:4" ht="12.75" customHeight="1" x14ac:dyDescent="0.2">
      <c r="A2379" t="s">
        <v>23031</v>
      </c>
      <c r="B2379" t="s">
        <v>23032</v>
      </c>
      <c r="C2379" t="s">
        <v>17</v>
      </c>
      <c r="D2379">
        <v>18.309999999999999</v>
      </c>
    </row>
    <row r="2380" spans="1:4" ht="12.75" customHeight="1" x14ac:dyDescent="0.2">
      <c r="A2380" t="s">
        <v>23033</v>
      </c>
      <c r="B2380" t="s">
        <v>23034</v>
      </c>
      <c r="C2380" t="s">
        <v>17</v>
      </c>
      <c r="D2380">
        <v>81.38</v>
      </c>
    </row>
    <row r="2381" spans="1:4" ht="12.75" customHeight="1" x14ac:dyDescent="0.2">
      <c r="A2381" t="s">
        <v>23035</v>
      </c>
      <c r="B2381" t="s">
        <v>23036</v>
      </c>
      <c r="C2381" t="s">
        <v>17</v>
      </c>
      <c r="D2381">
        <v>108.42</v>
      </c>
    </row>
    <row r="2382" spans="1:4" ht="12.75" customHeight="1" x14ac:dyDescent="0.2">
      <c r="A2382" t="s">
        <v>23037</v>
      </c>
      <c r="B2382" t="s">
        <v>23038</v>
      </c>
      <c r="C2382" t="s">
        <v>17</v>
      </c>
      <c r="D2382">
        <v>32.01</v>
      </c>
    </row>
    <row r="2383" spans="1:4" ht="12.75" customHeight="1" x14ac:dyDescent="0.2">
      <c r="A2383" t="s">
        <v>23039</v>
      </c>
      <c r="B2383" t="s">
        <v>23040</v>
      </c>
      <c r="C2383" t="s">
        <v>17</v>
      </c>
      <c r="D2383">
        <v>28.95</v>
      </c>
    </row>
    <row r="2384" spans="1:4" ht="12.75" customHeight="1" x14ac:dyDescent="0.2">
      <c r="A2384" t="s">
        <v>23041</v>
      </c>
      <c r="B2384" t="s">
        <v>23042</v>
      </c>
      <c r="C2384" t="s">
        <v>17</v>
      </c>
      <c r="D2384">
        <v>15.36</v>
      </c>
    </row>
    <row r="2385" spans="1:4" ht="12.75" customHeight="1" x14ac:dyDescent="0.2">
      <c r="A2385" t="s">
        <v>23043</v>
      </c>
      <c r="B2385" t="s">
        <v>23044</v>
      </c>
      <c r="C2385" t="s">
        <v>17</v>
      </c>
      <c r="D2385">
        <v>281.32</v>
      </c>
    </row>
    <row r="2386" spans="1:4" ht="12.75" customHeight="1" x14ac:dyDescent="0.2">
      <c r="A2386" t="s">
        <v>23045</v>
      </c>
      <c r="B2386" t="s">
        <v>23046</v>
      </c>
      <c r="C2386" t="s">
        <v>17</v>
      </c>
      <c r="D2386">
        <v>279.20999999999998</v>
      </c>
    </row>
    <row r="2387" spans="1:4" ht="12.75" customHeight="1" x14ac:dyDescent="0.2">
      <c r="A2387" t="s">
        <v>23047</v>
      </c>
      <c r="B2387" t="s">
        <v>23048</v>
      </c>
      <c r="C2387" t="s">
        <v>17</v>
      </c>
      <c r="D2387">
        <v>4.42</v>
      </c>
    </row>
    <row r="2388" spans="1:4" ht="12.75" customHeight="1" x14ac:dyDescent="0.2">
      <c r="A2388" t="s">
        <v>23049</v>
      </c>
      <c r="B2388" t="s">
        <v>23050</v>
      </c>
      <c r="C2388" t="s">
        <v>17</v>
      </c>
      <c r="D2388">
        <v>266.95</v>
      </c>
    </row>
    <row r="2389" spans="1:4" ht="12.75" customHeight="1" x14ac:dyDescent="0.2">
      <c r="A2389" t="s">
        <v>23051</v>
      </c>
      <c r="B2389" t="s">
        <v>23052</v>
      </c>
      <c r="C2389" t="s">
        <v>17</v>
      </c>
      <c r="D2389">
        <v>269.06</v>
      </c>
    </row>
    <row r="2390" spans="1:4" ht="12.75" customHeight="1" x14ac:dyDescent="0.2">
      <c r="A2390" t="s">
        <v>23053</v>
      </c>
      <c r="B2390" t="s">
        <v>23054</v>
      </c>
      <c r="C2390" t="s">
        <v>17</v>
      </c>
      <c r="D2390">
        <v>213.81</v>
      </c>
    </row>
    <row r="2391" spans="1:4" ht="12.75" customHeight="1" x14ac:dyDescent="0.2">
      <c r="A2391" t="s">
        <v>23055</v>
      </c>
      <c r="B2391" t="s">
        <v>23056</v>
      </c>
      <c r="C2391" t="s">
        <v>17</v>
      </c>
      <c r="D2391">
        <v>9.89</v>
      </c>
    </row>
    <row r="2392" spans="1:4" ht="12.75" customHeight="1" x14ac:dyDescent="0.2">
      <c r="A2392" t="s">
        <v>23057</v>
      </c>
      <c r="B2392" t="s">
        <v>23058</v>
      </c>
      <c r="C2392" t="s">
        <v>17</v>
      </c>
      <c r="D2392">
        <v>16.850000000000001</v>
      </c>
    </row>
    <row r="2393" spans="1:4" ht="12.75" customHeight="1" x14ac:dyDescent="0.2">
      <c r="A2393" t="s">
        <v>23059</v>
      </c>
      <c r="B2393" t="s">
        <v>23060</v>
      </c>
      <c r="C2393" t="s">
        <v>17</v>
      </c>
      <c r="D2393">
        <v>52.05</v>
      </c>
    </row>
    <row r="2394" spans="1:4" ht="12.75" customHeight="1" x14ac:dyDescent="0.2">
      <c r="A2394" t="s">
        <v>23061</v>
      </c>
      <c r="B2394" t="s">
        <v>23062</v>
      </c>
      <c r="C2394" t="s">
        <v>17</v>
      </c>
      <c r="D2394">
        <v>54.1</v>
      </c>
    </row>
    <row r="2395" spans="1:4" ht="12.75" customHeight="1" x14ac:dyDescent="0.2">
      <c r="A2395" t="s">
        <v>23063</v>
      </c>
      <c r="B2395" t="s">
        <v>23064</v>
      </c>
      <c r="C2395" t="s">
        <v>26</v>
      </c>
      <c r="D2395">
        <v>69.69</v>
      </c>
    </row>
    <row r="2396" spans="1:4" ht="12.75" customHeight="1" x14ac:dyDescent="0.2">
      <c r="A2396" t="s">
        <v>23065</v>
      </c>
      <c r="B2396" t="s">
        <v>23066</v>
      </c>
      <c r="C2396" t="s">
        <v>26</v>
      </c>
      <c r="D2396">
        <v>71.44</v>
      </c>
    </row>
    <row r="2397" spans="1:4" ht="12.75" customHeight="1" x14ac:dyDescent="0.2">
      <c r="A2397" t="s">
        <v>23067</v>
      </c>
      <c r="B2397" t="s">
        <v>23068</v>
      </c>
      <c r="C2397" t="s">
        <v>26</v>
      </c>
      <c r="D2397">
        <v>5.77</v>
      </c>
    </row>
    <row r="2398" spans="1:4" ht="12.75" customHeight="1" x14ac:dyDescent="0.2">
      <c r="A2398" t="s">
        <v>23069</v>
      </c>
      <c r="B2398" t="s">
        <v>23070</v>
      </c>
      <c r="C2398" t="s">
        <v>26</v>
      </c>
      <c r="D2398">
        <v>21.7</v>
      </c>
    </row>
    <row r="2399" spans="1:4" ht="12.75" customHeight="1" x14ac:dyDescent="0.2">
      <c r="A2399" t="s">
        <v>23071</v>
      </c>
      <c r="B2399" t="s">
        <v>23072</v>
      </c>
      <c r="C2399" t="s">
        <v>26</v>
      </c>
      <c r="D2399">
        <v>17.809999999999999</v>
      </c>
    </row>
    <row r="2400" spans="1:4" ht="12.75" customHeight="1" x14ac:dyDescent="0.2">
      <c r="A2400" t="s">
        <v>23073</v>
      </c>
      <c r="B2400" t="s">
        <v>23074</v>
      </c>
      <c r="C2400" t="s">
        <v>26</v>
      </c>
      <c r="D2400">
        <v>71.7</v>
      </c>
    </row>
    <row r="2401" spans="1:4" ht="12.75" customHeight="1" x14ac:dyDescent="0.2">
      <c r="A2401" t="s">
        <v>23075</v>
      </c>
      <c r="B2401" t="s">
        <v>23076</v>
      </c>
      <c r="C2401" t="s">
        <v>26</v>
      </c>
      <c r="D2401">
        <v>193.06</v>
      </c>
    </row>
    <row r="2402" spans="1:4" ht="12.75" customHeight="1" x14ac:dyDescent="0.2">
      <c r="A2402" t="s">
        <v>23077</v>
      </c>
      <c r="B2402" t="s">
        <v>23078</v>
      </c>
      <c r="C2402" t="s">
        <v>26</v>
      </c>
      <c r="D2402">
        <v>92.1</v>
      </c>
    </row>
    <row r="2403" spans="1:4" ht="12.75" customHeight="1" x14ac:dyDescent="0.2">
      <c r="A2403" t="s">
        <v>23079</v>
      </c>
      <c r="B2403" t="s">
        <v>23080</v>
      </c>
      <c r="C2403" t="s">
        <v>26</v>
      </c>
      <c r="D2403">
        <v>29.18</v>
      </c>
    </row>
    <row r="2404" spans="1:4" ht="12.75" customHeight="1" x14ac:dyDescent="0.2">
      <c r="A2404" t="s">
        <v>23081</v>
      </c>
      <c r="B2404" t="s">
        <v>23082</v>
      </c>
      <c r="C2404" t="s">
        <v>17</v>
      </c>
      <c r="D2404">
        <v>80.61</v>
      </c>
    </row>
    <row r="2405" spans="1:4" ht="12.75" customHeight="1" x14ac:dyDescent="0.2">
      <c r="A2405" t="s">
        <v>23083</v>
      </c>
      <c r="B2405" t="s">
        <v>23084</v>
      </c>
      <c r="C2405" t="s">
        <v>105</v>
      </c>
      <c r="D2405">
        <v>340.53</v>
      </c>
    </row>
    <row r="2406" spans="1:4" ht="12.75" customHeight="1" x14ac:dyDescent="0.2">
      <c r="A2406" t="s">
        <v>23085</v>
      </c>
      <c r="B2406" t="s">
        <v>23086</v>
      </c>
      <c r="C2406" t="s">
        <v>18460</v>
      </c>
      <c r="D2406">
        <v>403.42</v>
      </c>
    </row>
    <row r="2407" spans="1:4" s="50" customFormat="1" ht="12.75" customHeight="1" x14ac:dyDescent="0.2">
      <c r="A2407" s="50" t="s">
        <v>23087</v>
      </c>
      <c r="B2407" s="50" t="s">
        <v>23088</v>
      </c>
      <c r="C2407" s="50" t="s">
        <v>17</v>
      </c>
      <c r="D2407" s="63">
        <v>121.97</v>
      </c>
    </row>
    <row r="2408" spans="1:4" ht="12.75" customHeight="1" x14ac:dyDescent="0.2">
      <c r="A2408" t="s">
        <v>23089</v>
      </c>
      <c r="B2408" t="s">
        <v>23090</v>
      </c>
      <c r="C2408" t="s">
        <v>17</v>
      </c>
      <c r="D2408">
        <v>93.95</v>
      </c>
    </row>
    <row r="2409" spans="1:4" ht="12.75" customHeight="1" x14ac:dyDescent="0.2">
      <c r="A2409" t="s">
        <v>23091</v>
      </c>
      <c r="B2409" t="s">
        <v>23092</v>
      </c>
      <c r="C2409" t="s">
        <v>17</v>
      </c>
      <c r="D2409">
        <v>105.95</v>
      </c>
    </row>
    <row r="2410" spans="1:4" ht="12.75" customHeight="1" x14ac:dyDescent="0.2">
      <c r="A2410" t="s">
        <v>23093</v>
      </c>
      <c r="B2410" t="s">
        <v>23094</v>
      </c>
      <c r="C2410" t="s">
        <v>17</v>
      </c>
      <c r="D2410">
        <v>123.04</v>
      </c>
    </row>
    <row r="2411" spans="1:4" ht="12.75" customHeight="1" x14ac:dyDescent="0.2">
      <c r="A2411" t="s">
        <v>23095</v>
      </c>
      <c r="B2411" t="s">
        <v>23096</v>
      </c>
      <c r="C2411" t="s">
        <v>17</v>
      </c>
      <c r="D2411">
        <v>154.69</v>
      </c>
    </row>
    <row r="2412" spans="1:4" ht="12.75" customHeight="1" x14ac:dyDescent="0.2">
      <c r="A2412" t="s">
        <v>23097</v>
      </c>
      <c r="B2412" t="s">
        <v>23098</v>
      </c>
      <c r="C2412" t="s">
        <v>17</v>
      </c>
      <c r="D2412">
        <v>84.31</v>
      </c>
    </row>
    <row r="2413" spans="1:4" ht="12.75" customHeight="1" x14ac:dyDescent="0.2">
      <c r="A2413" t="s">
        <v>23099</v>
      </c>
      <c r="B2413" t="s">
        <v>23100</v>
      </c>
      <c r="C2413" t="s">
        <v>17</v>
      </c>
      <c r="D2413">
        <v>207.3</v>
      </c>
    </row>
    <row r="2414" spans="1:4" ht="12.75" customHeight="1" x14ac:dyDescent="0.2">
      <c r="A2414" t="s">
        <v>11779</v>
      </c>
      <c r="B2414" t="s">
        <v>23101</v>
      </c>
      <c r="C2414" t="s">
        <v>17</v>
      </c>
      <c r="D2414">
        <v>551.84</v>
      </c>
    </row>
    <row r="2415" spans="1:4" s="55" customFormat="1" ht="15" customHeight="1" x14ac:dyDescent="0.2">
      <c r="A2415" s="51" t="s">
        <v>23102</v>
      </c>
      <c r="B2415" s="51" t="s">
        <v>23103</v>
      </c>
      <c r="C2415" s="51" t="s">
        <v>17</v>
      </c>
      <c r="D2415" s="63">
        <v>176.39</v>
      </c>
    </row>
    <row r="2416" spans="1:4" ht="12.75" customHeight="1" x14ac:dyDescent="0.2">
      <c r="A2416" t="s">
        <v>23104</v>
      </c>
      <c r="B2416" t="s">
        <v>23105</v>
      </c>
      <c r="C2416" t="s">
        <v>18460</v>
      </c>
      <c r="D2416">
        <v>403.42</v>
      </c>
    </row>
    <row r="2417" spans="1:4" s="50" customFormat="1" ht="12.75" customHeight="1" x14ac:dyDescent="0.2">
      <c r="A2417" s="50" t="s">
        <v>23106</v>
      </c>
      <c r="B2417" s="50" t="s">
        <v>23107</v>
      </c>
      <c r="C2417" s="50" t="s">
        <v>19</v>
      </c>
      <c r="D2417" s="63">
        <v>590.69000000000005</v>
      </c>
    </row>
    <row r="2418" spans="1:4" ht="12.75" customHeight="1" x14ac:dyDescent="0.2">
      <c r="A2418" t="s">
        <v>23108</v>
      </c>
      <c r="B2418" t="s">
        <v>23109</v>
      </c>
      <c r="C2418" t="s">
        <v>17</v>
      </c>
      <c r="D2418">
        <v>250.03</v>
      </c>
    </row>
    <row r="2419" spans="1:4" ht="12.75" customHeight="1" x14ac:dyDescent="0.2">
      <c r="A2419" t="s">
        <v>23110</v>
      </c>
      <c r="B2419" t="s">
        <v>23111</v>
      </c>
      <c r="C2419" t="s">
        <v>18460</v>
      </c>
      <c r="D2419">
        <v>403.42</v>
      </c>
    </row>
    <row r="2420" spans="1:4" ht="12.75" customHeight="1" x14ac:dyDescent="0.2">
      <c r="A2420" t="s">
        <v>23112</v>
      </c>
      <c r="B2420" t="s">
        <v>23113</v>
      </c>
      <c r="C2420" t="s">
        <v>17</v>
      </c>
      <c r="D2420">
        <v>11.59</v>
      </c>
    </row>
    <row r="2421" spans="1:4" ht="12.75" customHeight="1" x14ac:dyDescent="0.2">
      <c r="A2421" t="s">
        <v>23114</v>
      </c>
      <c r="B2421" t="s">
        <v>18570</v>
      </c>
      <c r="C2421" t="s">
        <v>18460</v>
      </c>
      <c r="D2421">
        <v>403.42</v>
      </c>
    </row>
    <row r="2422" spans="1:4" ht="12.75" customHeight="1" x14ac:dyDescent="0.2">
      <c r="A2422" t="s">
        <v>23115</v>
      </c>
      <c r="B2422" t="s">
        <v>23116</v>
      </c>
      <c r="C2422" t="s">
        <v>17</v>
      </c>
      <c r="D2422">
        <v>51.06</v>
      </c>
    </row>
    <row r="2423" spans="1:4" ht="12.75" customHeight="1" x14ac:dyDescent="0.2">
      <c r="A2423" t="s">
        <v>23117</v>
      </c>
      <c r="B2423" t="s">
        <v>23118</v>
      </c>
      <c r="C2423" t="s">
        <v>18460</v>
      </c>
      <c r="D2423">
        <v>403.42</v>
      </c>
    </row>
    <row r="2424" spans="1:4" ht="12.75" customHeight="1" x14ac:dyDescent="0.2">
      <c r="A2424" t="s">
        <v>23119</v>
      </c>
      <c r="B2424" t="s">
        <v>23105</v>
      </c>
      <c r="C2424" t="s">
        <v>18460</v>
      </c>
      <c r="D2424">
        <v>403.42</v>
      </c>
    </row>
    <row r="2425" spans="1:4" ht="12.75" customHeight="1" x14ac:dyDescent="0.2">
      <c r="A2425" t="s">
        <v>23120</v>
      </c>
      <c r="B2425" t="s">
        <v>23121</v>
      </c>
      <c r="C2425" t="s">
        <v>17</v>
      </c>
      <c r="D2425">
        <v>16.350000000000001</v>
      </c>
    </row>
    <row r="2426" spans="1:4" ht="12.75" customHeight="1" x14ac:dyDescent="0.2">
      <c r="A2426" t="s">
        <v>23122</v>
      </c>
      <c r="B2426" t="s">
        <v>23123</v>
      </c>
      <c r="C2426" t="s">
        <v>17</v>
      </c>
      <c r="D2426">
        <v>17.28</v>
      </c>
    </row>
    <row r="2427" spans="1:4" ht="12.75" customHeight="1" x14ac:dyDescent="0.2">
      <c r="A2427" t="s">
        <v>23124</v>
      </c>
      <c r="B2427" t="s">
        <v>23125</v>
      </c>
      <c r="C2427" t="s">
        <v>17</v>
      </c>
      <c r="D2427">
        <v>17.66</v>
      </c>
    </row>
    <row r="2428" spans="1:4" ht="12.75" customHeight="1" x14ac:dyDescent="0.2">
      <c r="A2428" t="s">
        <v>23126</v>
      </c>
      <c r="B2428" t="s">
        <v>23127</v>
      </c>
      <c r="C2428" t="s">
        <v>17</v>
      </c>
      <c r="D2428">
        <v>16.55</v>
      </c>
    </row>
    <row r="2429" spans="1:4" ht="12.75" customHeight="1" x14ac:dyDescent="0.2">
      <c r="A2429" t="s">
        <v>23128</v>
      </c>
      <c r="B2429" t="s">
        <v>23129</v>
      </c>
      <c r="C2429" t="s">
        <v>17</v>
      </c>
      <c r="D2429">
        <v>19.61</v>
      </c>
    </row>
    <row r="2430" spans="1:4" s="50" customFormat="1" ht="12.75" customHeight="1" x14ac:dyDescent="0.2">
      <c r="A2430" s="50" t="s">
        <v>23130</v>
      </c>
      <c r="B2430" s="50" t="s">
        <v>23131</v>
      </c>
      <c r="C2430" s="50" t="s">
        <v>17</v>
      </c>
      <c r="D2430" s="63">
        <v>25.63</v>
      </c>
    </row>
    <row r="2431" spans="1:4" ht="12.75" customHeight="1" x14ac:dyDescent="0.2">
      <c r="A2431" t="s">
        <v>11935</v>
      </c>
      <c r="B2431" t="s">
        <v>23132</v>
      </c>
      <c r="C2431" t="s">
        <v>17</v>
      </c>
      <c r="D2431">
        <v>17.690000000000001</v>
      </c>
    </row>
    <row r="2432" spans="1:4" ht="12.75" customHeight="1" x14ac:dyDescent="0.2">
      <c r="A2432" t="s">
        <v>23133</v>
      </c>
      <c r="B2432" t="s">
        <v>23134</v>
      </c>
      <c r="C2432" t="s">
        <v>17</v>
      </c>
      <c r="D2432">
        <v>20.69</v>
      </c>
    </row>
    <row r="2433" spans="1:4" ht="12.75" customHeight="1" x14ac:dyDescent="0.2">
      <c r="A2433" t="s">
        <v>23135</v>
      </c>
      <c r="B2433" t="s">
        <v>23136</v>
      </c>
      <c r="C2433" t="s">
        <v>17</v>
      </c>
      <c r="D2433">
        <v>21.38</v>
      </c>
    </row>
    <row r="2434" spans="1:4" ht="12.75" customHeight="1" x14ac:dyDescent="0.2">
      <c r="A2434" t="s">
        <v>23137</v>
      </c>
      <c r="B2434" t="s">
        <v>23138</v>
      </c>
      <c r="C2434" t="s">
        <v>17</v>
      </c>
      <c r="D2434">
        <v>17.79</v>
      </c>
    </row>
    <row r="2435" spans="1:4" ht="12.75" customHeight="1" x14ac:dyDescent="0.2">
      <c r="A2435" t="s">
        <v>11939</v>
      </c>
      <c r="B2435" t="s">
        <v>23139</v>
      </c>
      <c r="C2435" t="s">
        <v>284</v>
      </c>
      <c r="D2435">
        <v>4.3499999999999996</v>
      </c>
    </row>
    <row r="2436" spans="1:4" ht="12.75" customHeight="1" x14ac:dyDescent="0.2">
      <c r="A2436" t="s">
        <v>23140</v>
      </c>
      <c r="B2436" t="s">
        <v>23141</v>
      </c>
      <c r="C2436" t="s">
        <v>17</v>
      </c>
      <c r="D2436">
        <v>11.31</v>
      </c>
    </row>
    <row r="2437" spans="1:4" ht="12.75" customHeight="1" x14ac:dyDescent="0.2">
      <c r="A2437" t="s">
        <v>23142</v>
      </c>
      <c r="B2437" t="s">
        <v>23143</v>
      </c>
      <c r="C2437" t="s">
        <v>17</v>
      </c>
      <c r="D2437">
        <v>13.59</v>
      </c>
    </row>
    <row r="2438" spans="1:4" ht="12.75" customHeight="1" x14ac:dyDescent="0.2">
      <c r="A2438" t="s">
        <v>23144</v>
      </c>
      <c r="B2438" t="s">
        <v>23145</v>
      </c>
      <c r="C2438" t="s">
        <v>18460</v>
      </c>
      <c r="D2438">
        <v>403.42</v>
      </c>
    </row>
    <row r="2439" spans="1:4" ht="12.75" customHeight="1" x14ac:dyDescent="0.2">
      <c r="A2439" t="s">
        <v>23146</v>
      </c>
      <c r="B2439" t="s">
        <v>23147</v>
      </c>
      <c r="C2439" t="s">
        <v>17</v>
      </c>
      <c r="D2439">
        <v>17.77</v>
      </c>
    </row>
    <row r="2440" spans="1:4" s="50" customFormat="1" ht="12.75" customHeight="1" x14ac:dyDescent="0.2">
      <c r="A2440" s="50" t="s">
        <v>23148</v>
      </c>
      <c r="B2440" s="50" t="s">
        <v>23149</v>
      </c>
      <c r="C2440" s="50" t="s">
        <v>17</v>
      </c>
      <c r="D2440" s="63">
        <v>33.51</v>
      </c>
    </row>
    <row r="2441" spans="1:4" ht="12.75" customHeight="1" x14ac:dyDescent="0.2">
      <c r="A2441" t="s">
        <v>23150</v>
      </c>
      <c r="B2441" t="s">
        <v>23151</v>
      </c>
      <c r="C2441" t="s">
        <v>17</v>
      </c>
      <c r="D2441">
        <v>38.369999999999997</v>
      </c>
    </row>
    <row r="2442" spans="1:4" ht="12.75" customHeight="1" x14ac:dyDescent="0.2">
      <c r="A2442" t="s">
        <v>23152</v>
      </c>
      <c r="B2442" t="s">
        <v>23153</v>
      </c>
      <c r="C2442" t="s">
        <v>17</v>
      </c>
      <c r="D2442">
        <v>24.8</v>
      </c>
    </row>
    <row r="2443" spans="1:4" ht="12.75" customHeight="1" x14ac:dyDescent="0.2">
      <c r="A2443" t="s">
        <v>23154</v>
      </c>
      <c r="B2443" t="s">
        <v>23155</v>
      </c>
      <c r="C2443" t="s">
        <v>17</v>
      </c>
      <c r="D2443">
        <v>24.08</v>
      </c>
    </row>
    <row r="2444" spans="1:4" ht="12.75" customHeight="1" x14ac:dyDescent="0.2">
      <c r="A2444" t="s">
        <v>23156</v>
      </c>
      <c r="B2444" t="s">
        <v>23157</v>
      </c>
      <c r="C2444" t="s">
        <v>17</v>
      </c>
      <c r="D2444">
        <v>26</v>
      </c>
    </row>
    <row r="2445" spans="1:4" ht="12.75" customHeight="1" x14ac:dyDescent="0.2">
      <c r="A2445" t="s">
        <v>23158</v>
      </c>
      <c r="B2445" t="s">
        <v>23159</v>
      </c>
      <c r="C2445" t="s">
        <v>17</v>
      </c>
      <c r="D2445">
        <v>47.28</v>
      </c>
    </row>
    <row r="2446" spans="1:4" ht="12.75" customHeight="1" x14ac:dyDescent="0.2">
      <c r="A2446" t="s">
        <v>23160</v>
      </c>
      <c r="B2446" t="s">
        <v>23161</v>
      </c>
      <c r="C2446" t="s">
        <v>17</v>
      </c>
      <c r="D2446">
        <v>29.34</v>
      </c>
    </row>
    <row r="2447" spans="1:4" s="50" customFormat="1" ht="12.75" customHeight="1" x14ac:dyDescent="0.2">
      <c r="A2447" s="50" t="s">
        <v>23162</v>
      </c>
      <c r="B2447" s="50" t="s">
        <v>23163</v>
      </c>
      <c r="C2447" s="50" t="s">
        <v>17</v>
      </c>
      <c r="D2447" s="63">
        <v>33.1</v>
      </c>
    </row>
    <row r="2448" spans="1:4" ht="12.75" customHeight="1" x14ac:dyDescent="0.2">
      <c r="A2448" t="s">
        <v>23164</v>
      </c>
      <c r="B2448" t="s">
        <v>23165</v>
      </c>
      <c r="C2448" t="s">
        <v>17</v>
      </c>
      <c r="D2448">
        <v>22.89</v>
      </c>
    </row>
    <row r="2449" spans="1:4" ht="12.75" customHeight="1" x14ac:dyDescent="0.2">
      <c r="A2449" t="s">
        <v>23166</v>
      </c>
      <c r="B2449" t="s">
        <v>23167</v>
      </c>
      <c r="C2449" t="s">
        <v>17</v>
      </c>
      <c r="D2449">
        <v>25.86</v>
      </c>
    </row>
    <row r="2450" spans="1:4" ht="12.75" customHeight="1" x14ac:dyDescent="0.2">
      <c r="A2450" t="s">
        <v>23168</v>
      </c>
      <c r="B2450" t="s">
        <v>23169</v>
      </c>
      <c r="C2450" t="s">
        <v>17</v>
      </c>
      <c r="D2450">
        <v>38.26</v>
      </c>
    </row>
    <row r="2451" spans="1:4" ht="12.75" customHeight="1" x14ac:dyDescent="0.2">
      <c r="A2451" t="s">
        <v>23170</v>
      </c>
      <c r="B2451" t="s">
        <v>23171</v>
      </c>
      <c r="C2451" t="s">
        <v>17</v>
      </c>
      <c r="D2451">
        <v>30.8</v>
      </c>
    </row>
    <row r="2452" spans="1:4" ht="12.75" customHeight="1" x14ac:dyDescent="0.2">
      <c r="A2452" t="s">
        <v>23172</v>
      </c>
      <c r="B2452" t="s">
        <v>23173</v>
      </c>
      <c r="C2452" t="s">
        <v>17</v>
      </c>
      <c r="D2452">
        <v>32.26</v>
      </c>
    </row>
    <row r="2453" spans="1:4" ht="12.75" customHeight="1" x14ac:dyDescent="0.2">
      <c r="A2453" t="s">
        <v>23174</v>
      </c>
      <c r="B2453" t="s">
        <v>23175</v>
      </c>
      <c r="C2453" t="s">
        <v>17</v>
      </c>
      <c r="D2453">
        <v>33.700000000000003</v>
      </c>
    </row>
    <row r="2454" spans="1:4" ht="12.75" customHeight="1" x14ac:dyDescent="0.2">
      <c r="A2454" t="s">
        <v>23176</v>
      </c>
      <c r="B2454" t="s">
        <v>23177</v>
      </c>
      <c r="C2454" t="s">
        <v>17</v>
      </c>
      <c r="D2454">
        <v>21.18</v>
      </c>
    </row>
    <row r="2455" spans="1:4" ht="12.75" customHeight="1" x14ac:dyDescent="0.2">
      <c r="A2455" t="s">
        <v>23178</v>
      </c>
      <c r="B2455" t="s">
        <v>23179</v>
      </c>
      <c r="C2455" t="s">
        <v>17</v>
      </c>
      <c r="D2455">
        <v>23.33</v>
      </c>
    </row>
    <row r="2456" spans="1:4" ht="12.75" customHeight="1" x14ac:dyDescent="0.2">
      <c r="A2456" t="s">
        <v>23180</v>
      </c>
      <c r="B2456" t="s">
        <v>23181</v>
      </c>
      <c r="C2456" t="s">
        <v>17</v>
      </c>
      <c r="D2456">
        <v>22.28</v>
      </c>
    </row>
    <row r="2457" spans="1:4" ht="12.75" customHeight="1" x14ac:dyDescent="0.2">
      <c r="A2457" t="s">
        <v>23182</v>
      </c>
      <c r="B2457" t="s">
        <v>23183</v>
      </c>
      <c r="C2457" t="s">
        <v>17</v>
      </c>
      <c r="D2457">
        <v>23.59</v>
      </c>
    </row>
    <row r="2458" spans="1:4" ht="12.75" customHeight="1" x14ac:dyDescent="0.2">
      <c r="A2458" t="s">
        <v>23184</v>
      </c>
      <c r="B2458" t="s">
        <v>23185</v>
      </c>
      <c r="C2458" t="s">
        <v>18460</v>
      </c>
      <c r="D2458">
        <v>403.42</v>
      </c>
    </row>
    <row r="2459" spans="1:4" ht="12.75" customHeight="1" x14ac:dyDescent="0.2">
      <c r="A2459" t="s">
        <v>23186</v>
      </c>
      <c r="B2459" t="s">
        <v>23187</v>
      </c>
      <c r="C2459" t="s">
        <v>17</v>
      </c>
      <c r="D2459">
        <v>18.43</v>
      </c>
    </row>
    <row r="2460" spans="1:4" ht="12.75" customHeight="1" x14ac:dyDescent="0.2">
      <c r="A2460" t="s">
        <v>23188</v>
      </c>
      <c r="B2460" t="s">
        <v>23189</v>
      </c>
      <c r="C2460" t="s">
        <v>17</v>
      </c>
      <c r="D2460">
        <v>20.07</v>
      </c>
    </row>
    <row r="2461" spans="1:4" ht="12.75" customHeight="1" x14ac:dyDescent="0.2">
      <c r="A2461" t="s">
        <v>23190</v>
      </c>
      <c r="B2461" t="s">
        <v>23191</v>
      </c>
      <c r="C2461" t="s">
        <v>17</v>
      </c>
      <c r="D2461">
        <v>25.64</v>
      </c>
    </row>
    <row r="2462" spans="1:4" ht="12.75" customHeight="1" x14ac:dyDescent="0.2">
      <c r="A2462" t="s">
        <v>23192</v>
      </c>
      <c r="B2462" t="s">
        <v>23193</v>
      </c>
      <c r="C2462" t="s">
        <v>17</v>
      </c>
      <c r="D2462">
        <v>44.07</v>
      </c>
    </row>
    <row r="2463" spans="1:4" ht="12.75" customHeight="1" x14ac:dyDescent="0.2">
      <c r="A2463" t="s">
        <v>23194</v>
      </c>
      <c r="B2463" t="s">
        <v>23195</v>
      </c>
      <c r="C2463" t="s">
        <v>17</v>
      </c>
      <c r="D2463">
        <v>25.03</v>
      </c>
    </row>
    <row r="2464" spans="1:4" ht="12.75" customHeight="1" x14ac:dyDescent="0.2">
      <c r="A2464" t="s">
        <v>23196</v>
      </c>
      <c r="B2464" t="s">
        <v>23197</v>
      </c>
      <c r="C2464" t="s">
        <v>17</v>
      </c>
      <c r="D2464">
        <v>27.09</v>
      </c>
    </row>
    <row r="2465" spans="1:4" ht="12.75" customHeight="1" x14ac:dyDescent="0.2">
      <c r="A2465" t="s">
        <v>23198</v>
      </c>
      <c r="B2465" t="s">
        <v>23199</v>
      </c>
      <c r="C2465" t="s">
        <v>17</v>
      </c>
      <c r="D2465">
        <v>45.53</v>
      </c>
    </row>
    <row r="2466" spans="1:4" ht="12.75" customHeight="1" x14ac:dyDescent="0.2">
      <c r="A2466" t="s">
        <v>23200</v>
      </c>
      <c r="B2466" t="s">
        <v>23201</v>
      </c>
      <c r="C2466" t="s">
        <v>17</v>
      </c>
      <c r="D2466">
        <v>11.05</v>
      </c>
    </row>
    <row r="2467" spans="1:4" ht="12.75" customHeight="1" x14ac:dyDescent="0.2">
      <c r="A2467" t="s">
        <v>23202</v>
      </c>
      <c r="B2467" t="s">
        <v>23203</v>
      </c>
      <c r="C2467" t="s">
        <v>17</v>
      </c>
      <c r="D2467">
        <v>23.8</v>
      </c>
    </row>
    <row r="2468" spans="1:4" s="55" customFormat="1" ht="15" customHeight="1" x14ac:dyDescent="0.2">
      <c r="A2468" s="51" t="s">
        <v>23204</v>
      </c>
      <c r="B2468" s="51" t="s">
        <v>23199</v>
      </c>
      <c r="C2468" s="51" t="s">
        <v>17</v>
      </c>
      <c r="D2468" s="63">
        <v>64.34</v>
      </c>
    </row>
    <row r="2469" spans="1:4" ht="12.75" customHeight="1" x14ac:dyDescent="0.2">
      <c r="A2469" t="s">
        <v>23205</v>
      </c>
      <c r="B2469" t="s">
        <v>23206</v>
      </c>
      <c r="C2469" t="s">
        <v>17</v>
      </c>
      <c r="D2469">
        <v>21.18</v>
      </c>
    </row>
    <row r="2470" spans="1:4" ht="12.75" customHeight="1" x14ac:dyDescent="0.2">
      <c r="A2470" t="s">
        <v>23207</v>
      </c>
      <c r="B2470" t="s">
        <v>23208</v>
      </c>
      <c r="C2470" t="s">
        <v>17</v>
      </c>
      <c r="D2470">
        <v>28.48</v>
      </c>
    </row>
    <row r="2471" spans="1:4" s="50" customFormat="1" ht="12.75" customHeight="1" x14ac:dyDescent="0.2">
      <c r="A2471" s="50" t="s">
        <v>23209</v>
      </c>
      <c r="B2471" s="50" t="s">
        <v>23210</v>
      </c>
      <c r="C2471" s="50" t="s">
        <v>17</v>
      </c>
      <c r="D2471" s="63">
        <v>34.58</v>
      </c>
    </row>
    <row r="2472" spans="1:4" ht="12.75" customHeight="1" x14ac:dyDescent="0.2">
      <c r="A2472" t="s">
        <v>23211</v>
      </c>
      <c r="B2472" t="s">
        <v>23212</v>
      </c>
      <c r="C2472" t="s">
        <v>17</v>
      </c>
      <c r="D2472">
        <v>30.02</v>
      </c>
    </row>
    <row r="2473" spans="1:4" ht="12.75" customHeight="1" x14ac:dyDescent="0.2">
      <c r="A2473" t="s">
        <v>23213</v>
      </c>
      <c r="B2473" t="s">
        <v>23214</v>
      </c>
      <c r="C2473" t="s">
        <v>17</v>
      </c>
      <c r="D2473">
        <v>30.66</v>
      </c>
    </row>
    <row r="2474" spans="1:4" ht="12.75" customHeight="1" x14ac:dyDescent="0.2">
      <c r="A2474" t="s">
        <v>23215</v>
      </c>
      <c r="B2474" t="s">
        <v>23216</v>
      </c>
      <c r="C2474" t="s">
        <v>17</v>
      </c>
      <c r="D2474">
        <v>29.18</v>
      </c>
    </row>
    <row r="2475" spans="1:4" ht="12.75" customHeight="1" x14ac:dyDescent="0.2">
      <c r="A2475" t="s">
        <v>23217</v>
      </c>
      <c r="B2475" t="s">
        <v>23218</v>
      </c>
      <c r="C2475" t="s">
        <v>17</v>
      </c>
      <c r="D2475">
        <v>49.26</v>
      </c>
    </row>
    <row r="2476" spans="1:4" ht="12.75" customHeight="1" x14ac:dyDescent="0.2">
      <c r="A2476" t="s">
        <v>23219</v>
      </c>
      <c r="B2476" t="s">
        <v>23220</v>
      </c>
      <c r="C2476" t="s">
        <v>17</v>
      </c>
      <c r="D2476">
        <v>14.54</v>
      </c>
    </row>
    <row r="2477" spans="1:4" ht="12.75" customHeight="1" x14ac:dyDescent="0.2">
      <c r="A2477" t="s">
        <v>23221</v>
      </c>
      <c r="B2477" t="s">
        <v>23222</v>
      </c>
      <c r="C2477" t="s">
        <v>17</v>
      </c>
      <c r="D2477">
        <v>34.630000000000003</v>
      </c>
    </row>
    <row r="2478" spans="1:4" ht="12.75" customHeight="1" x14ac:dyDescent="0.2">
      <c r="A2478" t="s">
        <v>11963</v>
      </c>
      <c r="B2478" t="s">
        <v>23223</v>
      </c>
      <c r="C2478" t="s">
        <v>284</v>
      </c>
      <c r="D2478">
        <v>4.3499999999999996</v>
      </c>
    </row>
    <row r="2479" spans="1:4" ht="12.75" customHeight="1" x14ac:dyDescent="0.2">
      <c r="A2479" t="s">
        <v>23224</v>
      </c>
      <c r="B2479" t="s">
        <v>23225</v>
      </c>
      <c r="C2479" t="s">
        <v>17</v>
      </c>
      <c r="D2479">
        <v>28.96</v>
      </c>
    </row>
    <row r="2480" spans="1:4" ht="12.75" customHeight="1" x14ac:dyDescent="0.2">
      <c r="A2480" t="s">
        <v>23226</v>
      </c>
      <c r="B2480" t="s">
        <v>23227</v>
      </c>
      <c r="C2480" t="s">
        <v>17</v>
      </c>
      <c r="D2480">
        <v>32.32</v>
      </c>
    </row>
    <row r="2481" spans="1:4" ht="12.75" customHeight="1" x14ac:dyDescent="0.2">
      <c r="A2481" t="s">
        <v>23228</v>
      </c>
      <c r="B2481" t="s">
        <v>23229</v>
      </c>
      <c r="C2481" t="s">
        <v>26</v>
      </c>
      <c r="D2481">
        <v>3.95</v>
      </c>
    </row>
    <row r="2482" spans="1:4" ht="12.75" customHeight="1" x14ac:dyDescent="0.2">
      <c r="A2482" t="s">
        <v>23230</v>
      </c>
      <c r="B2482" t="s">
        <v>23231</v>
      </c>
      <c r="C2482" t="s">
        <v>26</v>
      </c>
      <c r="D2482">
        <v>5.54</v>
      </c>
    </row>
    <row r="2483" spans="1:4" ht="12.75" customHeight="1" x14ac:dyDescent="0.2">
      <c r="A2483" t="s">
        <v>23232</v>
      </c>
      <c r="B2483" t="s">
        <v>23233</v>
      </c>
      <c r="C2483" t="s">
        <v>26</v>
      </c>
      <c r="D2483">
        <v>5.91</v>
      </c>
    </row>
    <row r="2484" spans="1:4" ht="12.75" customHeight="1" x14ac:dyDescent="0.2">
      <c r="A2484" t="s">
        <v>23234</v>
      </c>
      <c r="B2484" t="s">
        <v>23235</v>
      </c>
      <c r="C2484" t="s">
        <v>26</v>
      </c>
      <c r="D2484">
        <v>3.49</v>
      </c>
    </row>
    <row r="2485" spans="1:4" s="50" customFormat="1" ht="12.75" customHeight="1" x14ac:dyDescent="0.2">
      <c r="A2485" s="50" t="s">
        <v>23236</v>
      </c>
      <c r="B2485" s="50" t="s">
        <v>23237</v>
      </c>
      <c r="C2485" s="50" t="s">
        <v>26</v>
      </c>
      <c r="D2485" s="63">
        <v>15.87</v>
      </c>
    </row>
    <row r="2486" spans="1:4" s="50" customFormat="1" ht="12.75" customHeight="1" x14ac:dyDescent="0.2">
      <c r="A2486" s="50" t="s">
        <v>23238</v>
      </c>
      <c r="B2486" s="50" t="s">
        <v>23239</v>
      </c>
      <c r="C2486" s="50" t="s">
        <v>26</v>
      </c>
      <c r="D2486" s="63">
        <v>10.53</v>
      </c>
    </row>
    <row r="2487" spans="1:4" ht="12.75" customHeight="1" x14ac:dyDescent="0.2">
      <c r="A2487" t="s">
        <v>23240</v>
      </c>
      <c r="B2487" t="s">
        <v>23241</v>
      </c>
      <c r="C2487" t="s">
        <v>26</v>
      </c>
      <c r="D2487">
        <v>6.94</v>
      </c>
    </row>
    <row r="2488" spans="1:4" ht="12.75" customHeight="1" x14ac:dyDescent="0.2">
      <c r="A2488" t="s">
        <v>23242</v>
      </c>
      <c r="B2488" t="s">
        <v>23243</v>
      </c>
      <c r="C2488" t="s">
        <v>26</v>
      </c>
      <c r="D2488">
        <v>12.49</v>
      </c>
    </row>
    <row r="2489" spans="1:4" ht="12.75" customHeight="1" x14ac:dyDescent="0.2">
      <c r="A2489" t="s">
        <v>23244</v>
      </c>
      <c r="B2489" t="s">
        <v>23245</v>
      </c>
      <c r="C2489" t="s">
        <v>26</v>
      </c>
      <c r="D2489">
        <v>12.76</v>
      </c>
    </row>
    <row r="2490" spans="1:4" ht="12.75" customHeight="1" x14ac:dyDescent="0.2">
      <c r="A2490" t="s">
        <v>23246</v>
      </c>
      <c r="B2490" t="s">
        <v>23247</v>
      </c>
      <c r="C2490" t="s">
        <v>26</v>
      </c>
      <c r="D2490">
        <v>7.06</v>
      </c>
    </row>
    <row r="2491" spans="1:4" ht="12.75" customHeight="1" x14ac:dyDescent="0.2">
      <c r="A2491" t="s">
        <v>23248</v>
      </c>
      <c r="B2491" t="s">
        <v>23249</v>
      </c>
      <c r="C2491" t="s">
        <v>26</v>
      </c>
      <c r="D2491">
        <v>7.26</v>
      </c>
    </row>
    <row r="2492" spans="1:4" ht="12.75" customHeight="1" x14ac:dyDescent="0.2">
      <c r="A2492" t="s">
        <v>23250</v>
      </c>
      <c r="B2492" t="s">
        <v>23251</v>
      </c>
      <c r="C2492" t="s">
        <v>26</v>
      </c>
      <c r="D2492">
        <v>9.61</v>
      </c>
    </row>
    <row r="2493" spans="1:4" ht="12.75" customHeight="1" x14ac:dyDescent="0.2">
      <c r="A2493" t="s">
        <v>23252</v>
      </c>
      <c r="B2493" t="s">
        <v>23253</v>
      </c>
      <c r="C2493" t="s">
        <v>26</v>
      </c>
      <c r="D2493">
        <v>9.81</v>
      </c>
    </row>
    <row r="2494" spans="1:4" ht="12.75" customHeight="1" x14ac:dyDescent="0.2">
      <c r="A2494" t="s">
        <v>23254</v>
      </c>
      <c r="B2494" t="s">
        <v>23255</v>
      </c>
      <c r="C2494" t="s">
        <v>26</v>
      </c>
      <c r="D2494">
        <v>12.36</v>
      </c>
    </row>
    <row r="2495" spans="1:4" ht="12.75" customHeight="1" x14ac:dyDescent="0.2">
      <c r="A2495" t="s">
        <v>23256</v>
      </c>
      <c r="B2495" t="s">
        <v>23257</v>
      </c>
      <c r="C2495" t="s">
        <v>26</v>
      </c>
      <c r="D2495">
        <v>12.36</v>
      </c>
    </row>
    <row r="2496" spans="1:4" ht="12.75" customHeight="1" x14ac:dyDescent="0.2">
      <c r="A2496" t="s">
        <v>23258</v>
      </c>
      <c r="B2496" t="s">
        <v>23259</v>
      </c>
      <c r="C2496" t="s">
        <v>26</v>
      </c>
      <c r="D2496">
        <v>13.16</v>
      </c>
    </row>
    <row r="2497" spans="1:4" ht="12.75" customHeight="1" x14ac:dyDescent="0.2">
      <c r="A2497" t="s">
        <v>23260</v>
      </c>
      <c r="B2497" t="s">
        <v>23261</v>
      </c>
      <c r="C2497" t="s">
        <v>26</v>
      </c>
      <c r="D2497">
        <v>16.11</v>
      </c>
    </row>
    <row r="2498" spans="1:4" ht="12.75" customHeight="1" x14ac:dyDescent="0.2">
      <c r="A2498" t="s">
        <v>23262</v>
      </c>
      <c r="B2498" t="s">
        <v>23263</v>
      </c>
      <c r="C2498" t="s">
        <v>26</v>
      </c>
      <c r="D2498">
        <v>11.64</v>
      </c>
    </row>
    <row r="2499" spans="1:4" ht="12.75" customHeight="1" x14ac:dyDescent="0.2">
      <c r="A2499" t="s">
        <v>23264</v>
      </c>
      <c r="B2499" t="s">
        <v>23265</v>
      </c>
      <c r="C2499" t="s">
        <v>26</v>
      </c>
      <c r="D2499">
        <v>11.96</v>
      </c>
    </row>
    <row r="2500" spans="1:4" ht="12.75" customHeight="1" x14ac:dyDescent="0.2">
      <c r="A2500" t="s">
        <v>23266</v>
      </c>
      <c r="B2500" t="s">
        <v>23267</v>
      </c>
      <c r="C2500" t="s">
        <v>26</v>
      </c>
      <c r="D2500">
        <v>14.44</v>
      </c>
    </row>
    <row r="2501" spans="1:4" ht="12.75" customHeight="1" x14ac:dyDescent="0.2">
      <c r="A2501" t="s">
        <v>23268</v>
      </c>
      <c r="B2501" t="s">
        <v>23269</v>
      </c>
      <c r="C2501" t="s">
        <v>26</v>
      </c>
      <c r="D2501">
        <v>15.08</v>
      </c>
    </row>
    <row r="2502" spans="1:4" ht="12.75" customHeight="1" x14ac:dyDescent="0.2">
      <c r="A2502" t="s">
        <v>23270</v>
      </c>
      <c r="B2502" t="s">
        <v>23271</v>
      </c>
      <c r="C2502" t="s">
        <v>18460</v>
      </c>
      <c r="D2502">
        <v>403.42</v>
      </c>
    </row>
    <row r="2503" spans="1:4" ht="12.75" customHeight="1" x14ac:dyDescent="0.2">
      <c r="A2503" t="s">
        <v>23272</v>
      </c>
      <c r="B2503" t="s">
        <v>23273</v>
      </c>
      <c r="C2503" t="s">
        <v>17</v>
      </c>
      <c r="D2503">
        <v>9.5</v>
      </c>
    </row>
    <row r="2504" spans="1:4" ht="12.75" customHeight="1" x14ac:dyDescent="0.2">
      <c r="A2504" t="s">
        <v>23274</v>
      </c>
      <c r="B2504" t="s">
        <v>23275</v>
      </c>
      <c r="C2504" t="s">
        <v>17</v>
      </c>
      <c r="D2504">
        <v>22.27</v>
      </c>
    </row>
    <row r="2505" spans="1:4" s="50" customFormat="1" ht="12.75" customHeight="1" x14ac:dyDescent="0.2">
      <c r="A2505" s="50" t="s">
        <v>23276</v>
      </c>
      <c r="B2505" s="50" t="s">
        <v>23167</v>
      </c>
      <c r="C2505" s="50" t="s">
        <v>17</v>
      </c>
      <c r="D2505" s="63">
        <v>28.37</v>
      </c>
    </row>
    <row r="2506" spans="1:4" ht="12.75" customHeight="1" x14ac:dyDescent="0.2">
      <c r="A2506" t="s">
        <v>23277</v>
      </c>
      <c r="B2506" t="s">
        <v>23278</v>
      </c>
      <c r="C2506" t="s">
        <v>17</v>
      </c>
      <c r="D2506">
        <v>22.89</v>
      </c>
    </row>
    <row r="2507" spans="1:4" ht="12.75" customHeight="1" x14ac:dyDescent="0.2">
      <c r="A2507" t="s">
        <v>23279</v>
      </c>
      <c r="B2507" t="s">
        <v>23280</v>
      </c>
      <c r="C2507" t="s">
        <v>17</v>
      </c>
      <c r="D2507">
        <v>22.27</v>
      </c>
    </row>
    <row r="2508" spans="1:4" ht="12.75" customHeight="1" x14ac:dyDescent="0.2">
      <c r="A2508" t="s">
        <v>23281</v>
      </c>
      <c r="B2508" t="s">
        <v>23282</v>
      </c>
      <c r="C2508" t="s">
        <v>17</v>
      </c>
      <c r="D2508">
        <v>31.79</v>
      </c>
    </row>
    <row r="2509" spans="1:4" ht="12.75" customHeight="1" x14ac:dyDescent="0.2">
      <c r="A2509" t="s">
        <v>23283</v>
      </c>
      <c r="B2509" t="s">
        <v>23284</v>
      </c>
      <c r="C2509" t="s">
        <v>17</v>
      </c>
      <c r="D2509">
        <v>22.35</v>
      </c>
    </row>
    <row r="2510" spans="1:4" ht="12.75" customHeight="1" x14ac:dyDescent="0.2">
      <c r="A2510" t="s">
        <v>23285</v>
      </c>
      <c r="B2510" t="s">
        <v>23286</v>
      </c>
      <c r="C2510" t="s">
        <v>17</v>
      </c>
      <c r="D2510">
        <v>13.93</v>
      </c>
    </row>
    <row r="2511" spans="1:4" ht="12.75" customHeight="1" x14ac:dyDescent="0.2">
      <c r="A2511" t="s">
        <v>23287</v>
      </c>
      <c r="B2511" t="s">
        <v>23288</v>
      </c>
      <c r="C2511" t="s">
        <v>17</v>
      </c>
      <c r="D2511">
        <v>25.48</v>
      </c>
    </row>
    <row r="2512" spans="1:4" ht="12.75" customHeight="1" x14ac:dyDescent="0.2">
      <c r="A2512" t="s">
        <v>23289</v>
      </c>
      <c r="B2512" t="s">
        <v>23290</v>
      </c>
      <c r="C2512" t="s">
        <v>17</v>
      </c>
      <c r="D2512">
        <v>27.48</v>
      </c>
    </row>
    <row r="2513" spans="1:4" ht="12.75" customHeight="1" x14ac:dyDescent="0.2">
      <c r="A2513" t="s">
        <v>23291</v>
      </c>
      <c r="B2513" t="s">
        <v>23292</v>
      </c>
      <c r="C2513" t="s">
        <v>17</v>
      </c>
      <c r="D2513">
        <v>21.09</v>
      </c>
    </row>
    <row r="2514" spans="1:4" ht="12.75" customHeight="1" x14ac:dyDescent="0.2">
      <c r="A2514" t="s">
        <v>23293</v>
      </c>
      <c r="B2514" t="s">
        <v>23294</v>
      </c>
      <c r="C2514" t="s">
        <v>17</v>
      </c>
      <c r="D2514">
        <v>11.76</v>
      </c>
    </row>
    <row r="2515" spans="1:4" ht="12.75" customHeight="1" x14ac:dyDescent="0.2">
      <c r="A2515" t="s">
        <v>23295</v>
      </c>
      <c r="B2515" t="s">
        <v>23296</v>
      </c>
      <c r="C2515" t="s">
        <v>17</v>
      </c>
      <c r="D2515">
        <v>19.61</v>
      </c>
    </row>
    <row r="2516" spans="1:4" ht="12.75" customHeight="1" x14ac:dyDescent="0.2">
      <c r="A2516" t="s">
        <v>23297</v>
      </c>
      <c r="B2516" t="s">
        <v>23298</v>
      </c>
      <c r="C2516" t="s">
        <v>10564</v>
      </c>
      <c r="D2516">
        <v>14.43</v>
      </c>
    </row>
    <row r="2517" spans="1:4" ht="12.75" customHeight="1" x14ac:dyDescent="0.2">
      <c r="A2517" t="s">
        <v>23299</v>
      </c>
      <c r="B2517" t="s">
        <v>23300</v>
      </c>
      <c r="C2517" t="s">
        <v>19</v>
      </c>
      <c r="D2517">
        <v>1207.28</v>
      </c>
    </row>
    <row r="2518" spans="1:4" ht="12.75" customHeight="1" x14ac:dyDescent="0.2">
      <c r="A2518" t="s">
        <v>23301</v>
      </c>
      <c r="B2518" t="s">
        <v>23302</v>
      </c>
      <c r="C2518" t="s">
        <v>26</v>
      </c>
      <c r="D2518">
        <v>1.95</v>
      </c>
    </row>
    <row r="2519" spans="1:4" ht="12.75" customHeight="1" x14ac:dyDescent="0.2">
      <c r="A2519" t="s">
        <v>23303</v>
      </c>
      <c r="B2519" t="s">
        <v>23183</v>
      </c>
      <c r="C2519" t="s">
        <v>17</v>
      </c>
      <c r="D2519">
        <v>23.59</v>
      </c>
    </row>
    <row r="2520" spans="1:4" ht="12.75" customHeight="1" x14ac:dyDescent="0.2">
      <c r="A2520" t="s">
        <v>23304</v>
      </c>
      <c r="B2520" t="s">
        <v>23305</v>
      </c>
      <c r="C2520" t="s">
        <v>18460</v>
      </c>
      <c r="D2520">
        <v>403.42</v>
      </c>
    </row>
    <row r="2521" spans="1:4" ht="12.75" customHeight="1" x14ac:dyDescent="0.2">
      <c r="A2521" t="s">
        <v>23306</v>
      </c>
      <c r="B2521" t="s">
        <v>23307</v>
      </c>
      <c r="C2521" t="s">
        <v>17</v>
      </c>
      <c r="D2521">
        <v>1.74</v>
      </c>
    </row>
    <row r="2522" spans="1:4" ht="12.75" customHeight="1" x14ac:dyDescent="0.2">
      <c r="A2522" t="s">
        <v>23308</v>
      </c>
      <c r="B2522" t="s">
        <v>23309</v>
      </c>
      <c r="C2522" t="s">
        <v>17</v>
      </c>
      <c r="D2522">
        <v>3.17</v>
      </c>
    </row>
    <row r="2523" spans="1:4" ht="12.75" customHeight="1" x14ac:dyDescent="0.2">
      <c r="A2523" t="s">
        <v>23310</v>
      </c>
      <c r="B2523" t="s">
        <v>23311</v>
      </c>
      <c r="C2523" t="s">
        <v>17</v>
      </c>
      <c r="D2523">
        <v>4.66</v>
      </c>
    </row>
    <row r="2524" spans="1:4" ht="12.75" customHeight="1" x14ac:dyDescent="0.2">
      <c r="A2524" t="s">
        <v>23312</v>
      </c>
      <c r="B2524" t="s">
        <v>23313</v>
      </c>
      <c r="C2524" t="s">
        <v>17</v>
      </c>
      <c r="D2524">
        <v>5.47</v>
      </c>
    </row>
    <row r="2525" spans="1:4" ht="12.75" customHeight="1" x14ac:dyDescent="0.2">
      <c r="A2525" t="s">
        <v>23314</v>
      </c>
      <c r="B2525" t="s">
        <v>23315</v>
      </c>
      <c r="C2525" t="s">
        <v>26</v>
      </c>
      <c r="D2525">
        <v>0.93</v>
      </c>
    </row>
    <row r="2526" spans="1:4" ht="12.75" customHeight="1" x14ac:dyDescent="0.2">
      <c r="A2526" t="s">
        <v>23316</v>
      </c>
      <c r="B2526" t="s">
        <v>23317</v>
      </c>
      <c r="C2526" t="s">
        <v>17</v>
      </c>
      <c r="D2526">
        <v>5.91</v>
      </c>
    </row>
    <row r="2527" spans="1:4" ht="12.75" customHeight="1" x14ac:dyDescent="0.2">
      <c r="A2527" t="s">
        <v>23318</v>
      </c>
      <c r="B2527" t="s">
        <v>23319</v>
      </c>
      <c r="C2527" t="s">
        <v>17</v>
      </c>
      <c r="D2527">
        <v>5.91</v>
      </c>
    </row>
    <row r="2528" spans="1:4" ht="12.75" customHeight="1" x14ac:dyDescent="0.2">
      <c r="A2528" t="s">
        <v>23320</v>
      </c>
      <c r="B2528" t="s">
        <v>23321</v>
      </c>
      <c r="C2528" t="s">
        <v>17</v>
      </c>
      <c r="D2528">
        <v>5.91</v>
      </c>
    </row>
    <row r="2529" spans="1:4" ht="12.75" customHeight="1" x14ac:dyDescent="0.2">
      <c r="A2529" t="s">
        <v>23322</v>
      </c>
      <c r="B2529" t="s">
        <v>23323</v>
      </c>
      <c r="C2529" t="s">
        <v>26</v>
      </c>
      <c r="D2529">
        <v>1.18</v>
      </c>
    </row>
    <row r="2530" spans="1:4" ht="12.75" customHeight="1" x14ac:dyDescent="0.2">
      <c r="A2530" t="s">
        <v>23324</v>
      </c>
      <c r="B2530" t="s">
        <v>23325</v>
      </c>
      <c r="C2530" t="s">
        <v>17</v>
      </c>
      <c r="D2530">
        <v>20.78</v>
      </c>
    </row>
    <row r="2531" spans="1:4" ht="12.75" customHeight="1" x14ac:dyDescent="0.2">
      <c r="A2531" t="s">
        <v>23326</v>
      </c>
      <c r="B2531" t="s">
        <v>23327</v>
      </c>
      <c r="C2531" t="s">
        <v>18460</v>
      </c>
      <c r="D2531">
        <v>403.42</v>
      </c>
    </row>
    <row r="2532" spans="1:4" ht="12.75" customHeight="1" x14ac:dyDescent="0.2">
      <c r="A2532" t="s">
        <v>23328</v>
      </c>
      <c r="B2532" t="s">
        <v>23329</v>
      </c>
      <c r="C2532" t="s">
        <v>17</v>
      </c>
      <c r="D2532">
        <v>9.5</v>
      </c>
    </row>
    <row r="2533" spans="1:4" ht="12.75" customHeight="1" x14ac:dyDescent="0.2">
      <c r="A2533" t="s">
        <v>23330</v>
      </c>
      <c r="B2533" t="s">
        <v>23331</v>
      </c>
      <c r="C2533" t="s">
        <v>17</v>
      </c>
      <c r="D2533">
        <v>21.42</v>
      </c>
    </row>
    <row r="2534" spans="1:4" ht="12.75" customHeight="1" x14ac:dyDescent="0.2">
      <c r="A2534" t="s">
        <v>23332</v>
      </c>
      <c r="B2534" t="s">
        <v>23333</v>
      </c>
      <c r="C2534" t="s">
        <v>17</v>
      </c>
      <c r="D2534">
        <v>16.73</v>
      </c>
    </row>
    <row r="2535" spans="1:4" ht="12.75" customHeight="1" x14ac:dyDescent="0.2">
      <c r="A2535" t="s">
        <v>23334</v>
      </c>
      <c r="B2535" t="s">
        <v>23335</v>
      </c>
      <c r="C2535" t="s">
        <v>17</v>
      </c>
      <c r="D2535">
        <v>14.75</v>
      </c>
    </row>
    <row r="2536" spans="1:4" ht="12.75" customHeight="1" x14ac:dyDescent="0.2">
      <c r="A2536" t="s">
        <v>23336</v>
      </c>
      <c r="B2536" t="s">
        <v>23337</v>
      </c>
      <c r="C2536" t="s">
        <v>17</v>
      </c>
      <c r="D2536">
        <v>16.850000000000001</v>
      </c>
    </row>
    <row r="2537" spans="1:4" ht="12.75" customHeight="1" x14ac:dyDescent="0.2">
      <c r="A2537" t="s">
        <v>23338</v>
      </c>
      <c r="B2537" t="s">
        <v>23339</v>
      </c>
      <c r="C2537" t="s">
        <v>17</v>
      </c>
      <c r="D2537">
        <v>16.57</v>
      </c>
    </row>
    <row r="2538" spans="1:4" ht="12.75" customHeight="1" x14ac:dyDescent="0.2">
      <c r="A2538" t="s">
        <v>23340</v>
      </c>
      <c r="B2538" t="s">
        <v>23341</v>
      </c>
      <c r="C2538" t="s">
        <v>17</v>
      </c>
      <c r="D2538">
        <v>26.23</v>
      </c>
    </row>
    <row r="2539" spans="1:4" ht="12.75" customHeight="1" x14ac:dyDescent="0.2">
      <c r="A2539" t="s">
        <v>23342</v>
      </c>
      <c r="B2539" t="s">
        <v>23343</v>
      </c>
      <c r="C2539" t="s">
        <v>26</v>
      </c>
      <c r="D2539">
        <v>2.56</v>
      </c>
    </row>
    <row r="2540" spans="1:4" ht="12.75" customHeight="1" x14ac:dyDescent="0.2">
      <c r="A2540" t="s">
        <v>23344</v>
      </c>
      <c r="B2540" t="s">
        <v>23345</v>
      </c>
      <c r="C2540" t="s">
        <v>17</v>
      </c>
      <c r="D2540">
        <v>27.54</v>
      </c>
    </row>
    <row r="2541" spans="1:4" ht="12.75" customHeight="1" x14ac:dyDescent="0.2">
      <c r="A2541" t="s">
        <v>23346</v>
      </c>
      <c r="B2541" t="s">
        <v>23347</v>
      </c>
      <c r="C2541" t="s">
        <v>17</v>
      </c>
      <c r="D2541">
        <v>7.52</v>
      </c>
    </row>
    <row r="2542" spans="1:4" ht="12.75" customHeight="1" x14ac:dyDescent="0.2">
      <c r="A2542" t="s">
        <v>23348</v>
      </c>
      <c r="B2542" t="s">
        <v>23349</v>
      </c>
      <c r="C2542" t="s">
        <v>17</v>
      </c>
      <c r="D2542">
        <v>28.5</v>
      </c>
    </row>
    <row r="2543" spans="1:4" ht="12.75" customHeight="1" x14ac:dyDescent="0.2">
      <c r="A2543" t="s">
        <v>23350</v>
      </c>
      <c r="B2543" t="s">
        <v>23351</v>
      </c>
      <c r="C2543" t="s">
        <v>17</v>
      </c>
      <c r="D2543">
        <v>19.34</v>
      </c>
    </row>
    <row r="2544" spans="1:4" ht="12.75" customHeight="1" x14ac:dyDescent="0.2">
      <c r="A2544" t="s">
        <v>23352</v>
      </c>
      <c r="B2544" t="s">
        <v>23353</v>
      </c>
      <c r="C2544" t="s">
        <v>26</v>
      </c>
      <c r="D2544">
        <v>2.59</v>
      </c>
    </row>
    <row r="2545" spans="1:4" ht="12.75" customHeight="1" x14ac:dyDescent="0.2">
      <c r="A2545" t="s">
        <v>23354</v>
      </c>
      <c r="B2545" t="s">
        <v>23355</v>
      </c>
      <c r="C2545" t="s">
        <v>19</v>
      </c>
      <c r="D2545">
        <v>686.14</v>
      </c>
    </row>
    <row r="2546" spans="1:4" ht="12.75" customHeight="1" x14ac:dyDescent="0.2">
      <c r="A2546" t="s">
        <v>23356</v>
      </c>
      <c r="B2546" t="s">
        <v>23302</v>
      </c>
      <c r="C2546" t="s">
        <v>26</v>
      </c>
      <c r="D2546">
        <v>1.71</v>
      </c>
    </row>
    <row r="2547" spans="1:4" ht="12.75" customHeight="1" x14ac:dyDescent="0.2">
      <c r="A2547" t="s">
        <v>23357</v>
      </c>
      <c r="B2547" t="s">
        <v>23358</v>
      </c>
      <c r="C2547" t="s">
        <v>17</v>
      </c>
      <c r="D2547">
        <v>13.9</v>
      </c>
    </row>
    <row r="2548" spans="1:4" ht="12.75" customHeight="1" x14ac:dyDescent="0.2">
      <c r="A2548" t="s">
        <v>23359</v>
      </c>
      <c r="B2548" t="s">
        <v>23360</v>
      </c>
      <c r="C2548" t="s">
        <v>17</v>
      </c>
      <c r="D2548">
        <v>16.47</v>
      </c>
    </row>
    <row r="2549" spans="1:4" ht="12.75" customHeight="1" x14ac:dyDescent="0.2">
      <c r="A2549" t="s">
        <v>23361</v>
      </c>
      <c r="B2549" t="s">
        <v>23362</v>
      </c>
      <c r="C2549" t="s">
        <v>17</v>
      </c>
      <c r="D2549">
        <v>26.44</v>
      </c>
    </row>
    <row r="2550" spans="1:4" ht="12.75" customHeight="1" x14ac:dyDescent="0.2">
      <c r="A2550" t="s">
        <v>23363</v>
      </c>
      <c r="B2550" t="s">
        <v>23364</v>
      </c>
      <c r="C2550" t="s">
        <v>17</v>
      </c>
      <c r="D2550">
        <v>27.16</v>
      </c>
    </row>
    <row r="2551" spans="1:4" ht="12.75" customHeight="1" x14ac:dyDescent="0.2">
      <c r="A2551" t="s">
        <v>23365</v>
      </c>
      <c r="B2551" t="s">
        <v>23366</v>
      </c>
      <c r="C2551" t="s">
        <v>17</v>
      </c>
      <c r="D2551">
        <v>14.38</v>
      </c>
    </row>
    <row r="2552" spans="1:4" ht="12.75" customHeight="1" x14ac:dyDescent="0.2">
      <c r="A2552" t="s">
        <v>23367</v>
      </c>
      <c r="B2552" t="s">
        <v>23368</v>
      </c>
      <c r="C2552" t="s">
        <v>17</v>
      </c>
      <c r="D2552">
        <v>17.62</v>
      </c>
    </row>
    <row r="2553" spans="1:4" ht="12.75" customHeight="1" x14ac:dyDescent="0.2">
      <c r="A2553" t="s">
        <v>23369</v>
      </c>
      <c r="B2553" t="s">
        <v>23370</v>
      </c>
      <c r="C2553" t="s">
        <v>17</v>
      </c>
      <c r="D2553">
        <v>17.010000000000002</v>
      </c>
    </row>
    <row r="2554" spans="1:4" ht="12.75" customHeight="1" x14ac:dyDescent="0.2">
      <c r="A2554" t="s">
        <v>23371</v>
      </c>
      <c r="B2554" t="s">
        <v>23372</v>
      </c>
      <c r="C2554" t="s">
        <v>17</v>
      </c>
      <c r="D2554">
        <v>17.350000000000001</v>
      </c>
    </row>
    <row r="2555" spans="1:4" ht="12.75" customHeight="1" x14ac:dyDescent="0.2">
      <c r="A2555" t="s">
        <v>23373</v>
      </c>
      <c r="B2555" t="s">
        <v>23374</v>
      </c>
      <c r="C2555" t="s">
        <v>17</v>
      </c>
      <c r="D2555">
        <v>15.91</v>
      </c>
    </row>
    <row r="2556" spans="1:4" ht="12.75" customHeight="1" x14ac:dyDescent="0.2">
      <c r="A2556" t="s">
        <v>23375</v>
      </c>
      <c r="B2556" t="s">
        <v>23376</v>
      </c>
      <c r="C2556" t="s">
        <v>17</v>
      </c>
      <c r="D2556">
        <v>15.71</v>
      </c>
    </row>
    <row r="2557" spans="1:4" ht="12.75" customHeight="1" x14ac:dyDescent="0.2">
      <c r="A2557" t="s">
        <v>23377</v>
      </c>
      <c r="B2557" t="s">
        <v>23378</v>
      </c>
      <c r="C2557" t="s">
        <v>17</v>
      </c>
      <c r="D2557">
        <v>16.63</v>
      </c>
    </row>
    <row r="2558" spans="1:4" ht="12.75" customHeight="1" x14ac:dyDescent="0.2">
      <c r="A2558" t="s">
        <v>23379</v>
      </c>
      <c r="B2558" t="s">
        <v>23380</v>
      </c>
      <c r="C2558" t="s">
        <v>17</v>
      </c>
      <c r="D2558">
        <v>38.07</v>
      </c>
    </row>
    <row r="2559" spans="1:4" ht="12.75" customHeight="1" x14ac:dyDescent="0.2">
      <c r="A2559" t="s">
        <v>23381</v>
      </c>
      <c r="B2559" t="s">
        <v>23382</v>
      </c>
      <c r="C2559" t="s">
        <v>17</v>
      </c>
      <c r="D2559">
        <v>58.78</v>
      </c>
    </row>
    <row r="2560" spans="1:4" ht="12.75" customHeight="1" x14ac:dyDescent="0.2">
      <c r="A2560" t="s">
        <v>23383</v>
      </c>
      <c r="B2560" t="s">
        <v>23384</v>
      </c>
      <c r="C2560" t="s">
        <v>17</v>
      </c>
      <c r="D2560">
        <v>10.14</v>
      </c>
    </row>
    <row r="2561" spans="1:4" ht="12.75" customHeight="1" x14ac:dyDescent="0.2">
      <c r="A2561" t="s">
        <v>23385</v>
      </c>
      <c r="B2561" t="s">
        <v>23386</v>
      </c>
      <c r="C2561" t="s">
        <v>17</v>
      </c>
      <c r="D2561">
        <v>20.83</v>
      </c>
    </row>
    <row r="2562" spans="1:4" ht="12.75" customHeight="1" x14ac:dyDescent="0.2">
      <c r="A2562" t="s">
        <v>23387</v>
      </c>
      <c r="B2562" t="s">
        <v>23388</v>
      </c>
      <c r="C2562" t="s">
        <v>17</v>
      </c>
      <c r="D2562">
        <v>11.52</v>
      </c>
    </row>
    <row r="2563" spans="1:4" ht="12.75" customHeight="1" x14ac:dyDescent="0.2">
      <c r="A2563" t="s">
        <v>23389</v>
      </c>
      <c r="B2563" t="s">
        <v>23390</v>
      </c>
      <c r="C2563" t="s">
        <v>17</v>
      </c>
      <c r="D2563">
        <v>22.58</v>
      </c>
    </row>
    <row r="2564" spans="1:4" ht="12.75" customHeight="1" x14ac:dyDescent="0.2">
      <c r="A2564" t="s">
        <v>23391</v>
      </c>
      <c r="B2564" t="s">
        <v>23392</v>
      </c>
      <c r="C2564" t="s">
        <v>18460</v>
      </c>
      <c r="D2564">
        <v>403.42</v>
      </c>
    </row>
    <row r="2565" spans="1:4" ht="12.75" customHeight="1" x14ac:dyDescent="0.2">
      <c r="A2565" t="s">
        <v>23393</v>
      </c>
      <c r="B2565" t="s">
        <v>23394</v>
      </c>
      <c r="C2565" t="s">
        <v>26</v>
      </c>
      <c r="D2565">
        <v>418.41</v>
      </c>
    </row>
    <row r="2566" spans="1:4" ht="12.75" customHeight="1" x14ac:dyDescent="0.2">
      <c r="A2566" t="s">
        <v>23395</v>
      </c>
      <c r="B2566" t="s">
        <v>23396</v>
      </c>
      <c r="C2566" t="s">
        <v>26</v>
      </c>
      <c r="D2566">
        <v>475.58</v>
      </c>
    </row>
    <row r="2567" spans="1:4" ht="12.75" customHeight="1" x14ac:dyDescent="0.2">
      <c r="A2567" t="s">
        <v>23397</v>
      </c>
      <c r="B2567" t="s">
        <v>23398</v>
      </c>
      <c r="C2567" t="s">
        <v>26</v>
      </c>
      <c r="D2567">
        <v>48.76</v>
      </c>
    </row>
    <row r="2568" spans="1:4" ht="12.75" customHeight="1" x14ac:dyDescent="0.2">
      <c r="A2568" t="s">
        <v>23399</v>
      </c>
      <c r="B2568" t="s">
        <v>23400</v>
      </c>
      <c r="C2568" t="s">
        <v>26</v>
      </c>
      <c r="D2568">
        <v>165.86</v>
      </c>
    </row>
    <row r="2569" spans="1:4" ht="12.75" customHeight="1" x14ac:dyDescent="0.2">
      <c r="A2569" t="s">
        <v>23401</v>
      </c>
      <c r="B2569" t="s">
        <v>23402</v>
      </c>
      <c r="C2569" t="s">
        <v>26</v>
      </c>
      <c r="D2569">
        <v>142.12</v>
      </c>
    </row>
    <row r="2570" spans="1:4" ht="12.75" customHeight="1" x14ac:dyDescent="0.2">
      <c r="A2570" t="s">
        <v>23403</v>
      </c>
      <c r="B2570" t="s">
        <v>23404</v>
      </c>
      <c r="C2570" t="s">
        <v>26</v>
      </c>
      <c r="D2570">
        <v>399.55</v>
      </c>
    </row>
    <row r="2571" spans="1:4" ht="12.75" customHeight="1" x14ac:dyDescent="0.2">
      <c r="A2571" t="s">
        <v>23405</v>
      </c>
      <c r="B2571" t="s">
        <v>23406</v>
      </c>
      <c r="C2571" t="s">
        <v>26</v>
      </c>
      <c r="D2571">
        <v>456.6</v>
      </c>
    </row>
    <row r="2572" spans="1:4" ht="12.75" customHeight="1" x14ac:dyDescent="0.2">
      <c r="A2572" t="s">
        <v>23407</v>
      </c>
      <c r="B2572" t="s">
        <v>23408</v>
      </c>
      <c r="C2572" t="s">
        <v>26</v>
      </c>
      <c r="D2572">
        <v>513.85</v>
      </c>
    </row>
    <row r="2573" spans="1:4" ht="12.75" customHeight="1" x14ac:dyDescent="0.2">
      <c r="A2573" t="s">
        <v>23409</v>
      </c>
      <c r="B2573" t="s">
        <v>23410</v>
      </c>
      <c r="C2573" t="s">
        <v>26</v>
      </c>
      <c r="D2573">
        <v>567.12</v>
      </c>
    </row>
    <row r="2574" spans="1:4" ht="12.75" customHeight="1" x14ac:dyDescent="0.2">
      <c r="A2574" t="s">
        <v>23411</v>
      </c>
      <c r="B2574" t="s">
        <v>23412</v>
      </c>
      <c r="C2574" t="s">
        <v>26</v>
      </c>
      <c r="D2574">
        <v>687.3</v>
      </c>
    </row>
    <row r="2575" spans="1:4" ht="12.75" customHeight="1" x14ac:dyDescent="0.2">
      <c r="A2575" t="s">
        <v>23413</v>
      </c>
      <c r="B2575" t="s">
        <v>23414</v>
      </c>
      <c r="C2575" t="s">
        <v>26</v>
      </c>
      <c r="D2575">
        <v>768.06</v>
      </c>
    </row>
    <row r="2576" spans="1:4" ht="12.75" customHeight="1" x14ac:dyDescent="0.2">
      <c r="A2576" t="s">
        <v>23415</v>
      </c>
      <c r="B2576" t="s">
        <v>23416</v>
      </c>
      <c r="C2576" t="s">
        <v>17</v>
      </c>
      <c r="D2576">
        <v>398.16</v>
      </c>
    </row>
    <row r="2577" spans="1:4" ht="12.75" customHeight="1" x14ac:dyDescent="0.2">
      <c r="A2577" t="s">
        <v>23417</v>
      </c>
      <c r="B2577" t="s">
        <v>23418</v>
      </c>
      <c r="C2577" t="s">
        <v>17</v>
      </c>
      <c r="D2577">
        <v>302.82</v>
      </c>
    </row>
    <row r="2578" spans="1:4" ht="12.75" customHeight="1" x14ac:dyDescent="0.2">
      <c r="A2578" t="s">
        <v>23419</v>
      </c>
      <c r="B2578" t="s">
        <v>23420</v>
      </c>
      <c r="C2578" t="s">
        <v>26</v>
      </c>
      <c r="D2578">
        <v>742.93</v>
      </c>
    </row>
    <row r="2579" spans="1:4" ht="12.75" customHeight="1" x14ac:dyDescent="0.2">
      <c r="A2579" t="s">
        <v>23421</v>
      </c>
      <c r="B2579" t="s">
        <v>23422</v>
      </c>
      <c r="C2579" t="s">
        <v>26</v>
      </c>
      <c r="D2579">
        <v>823.7</v>
      </c>
    </row>
    <row r="2580" spans="1:4" ht="12.75" customHeight="1" x14ac:dyDescent="0.2">
      <c r="A2580" t="s">
        <v>23423</v>
      </c>
      <c r="B2580" t="s">
        <v>23424</v>
      </c>
      <c r="C2580" t="s">
        <v>26</v>
      </c>
      <c r="D2580">
        <v>647.38</v>
      </c>
    </row>
    <row r="2581" spans="1:4" ht="12.75" customHeight="1" x14ac:dyDescent="0.2">
      <c r="A2581" t="s">
        <v>23425</v>
      </c>
      <c r="B2581" t="s">
        <v>23426</v>
      </c>
      <c r="C2581" t="s">
        <v>26</v>
      </c>
      <c r="D2581">
        <v>708.76</v>
      </c>
    </row>
    <row r="2582" spans="1:4" ht="12.75" customHeight="1" x14ac:dyDescent="0.2">
      <c r="A2582" t="s">
        <v>23427</v>
      </c>
      <c r="B2582" t="s">
        <v>23428</v>
      </c>
      <c r="C2582" t="s">
        <v>26</v>
      </c>
      <c r="D2582">
        <v>705.53</v>
      </c>
    </row>
    <row r="2583" spans="1:4" ht="12.75" customHeight="1" x14ac:dyDescent="0.2">
      <c r="A2583" t="s">
        <v>23429</v>
      </c>
      <c r="B2583" t="s">
        <v>23430</v>
      </c>
      <c r="C2583" t="s">
        <v>26</v>
      </c>
      <c r="D2583">
        <v>762.91</v>
      </c>
    </row>
    <row r="2584" spans="1:4" ht="12.75" customHeight="1" x14ac:dyDescent="0.2">
      <c r="A2584" t="s">
        <v>23431</v>
      </c>
      <c r="B2584" t="s">
        <v>23432</v>
      </c>
      <c r="C2584" t="s">
        <v>19</v>
      </c>
      <c r="D2584">
        <v>1428.49</v>
      </c>
    </row>
    <row r="2585" spans="1:4" ht="12.75" customHeight="1" x14ac:dyDescent="0.2">
      <c r="A2585" t="s">
        <v>23433</v>
      </c>
      <c r="B2585" t="s">
        <v>19559</v>
      </c>
      <c r="C2585" t="s">
        <v>17</v>
      </c>
      <c r="D2585">
        <v>940.17</v>
      </c>
    </row>
    <row r="2586" spans="1:4" ht="12.75" customHeight="1" x14ac:dyDescent="0.2">
      <c r="A2586" t="s">
        <v>23434</v>
      </c>
      <c r="B2586" t="s">
        <v>23435</v>
      </c>
      <c r="C2586" t="s">
        <v>17</v>
      </c>
      <c r="D2586">
        <v>843.64</v>
      </c>
    </row>
    <row r="2587" spans="1:4" ht="12.75" customHeight="1" x14ac:dyDescent="0.2">
      <c r="A2587" t="s">
        <v>23436</v>
      </c>
      <c r="B2587" t="s">
        <v>23437</v>
      </c>
      <c r="C2587" t="s">
        <v>17</v>
      </c>
      <c r="D2587">
        <v>268.13</v>
      </c>
    </row>
    <row r="2588" spans="1:4" ht="12.75" customHeight="1" x14ac:dyDescent="0.2">
      <c r="A2588" t="s">
        <v>23438</v>
      </c>
      <c r="B2588" t="s">
        <v>23439</v>
      </c>
      <c r="C2588" t="s">
        <v>26</v>
      </c>
      <c r="D2588">
        <v>659.67</v>
      </c>
    </row>
    <row r="2589" spans="1:4" ht="12.75" customHeight="1" x14ac:dyDescent="0.2">
      <c r="A2589" t="s">
        <v>23440</v>
      </c>
      <c r="B2589" t="s">
        <v>23441</v>
      </c>
      <c r="C2589" t="s">
        <v>26</v>
      </c>
      <c r="D2589">
        <v>686.14</v>
      </c>
    </row>
    <row r="2590" spans="1:4" ht="12.75" customHeight="1" x14ac:dyDescent="0.2">
      <c r="A2590" t="s">
        <v>23442</v>
      </c>
      <c r="B2590" t="s">
        <v>23443</v>
      </c>
      <c r="C2590" t="s">
        <v>26</v>
      </c>
      <c r="D2590">
        <v>632.48</v>
      </c>
    </row>
    <row r="2591" spans="1:4" ht="12.75" customHeight="1" x14ac:dyDescent="0.2">
      <c r="A2591" t="s">
        <v>23444</v>
      </c>
      <c r="B2591" t="s">
        <v>23445</v>
      </c>
      <c r="C2591" t="s">
        <v>26</v>
      </c>
      <c r="D2591">
        <v>659.16</v>
      </c>
    </row>
    <row r="2592" spans="1:4" ht="12.75" customHeight="1" x14ac:dyDescent="0.2">
      <c r="A2592" t="s">
        <v>23446</v>
      </c>
      <c r="B2592" t="s">
        <v>23447</v>
      </c>
      <c r="C2592" t="s">
        <v>17</v>
      </c>
      <c r="D2592">
        <v>672.73</v>
      </c>
    </row>
    <row r="2593" spans="1:4" ht="12.75" customHeight="1" x14ac:dyDescent="0.2">
      <c r="A2593" t="s">
        <v>23448</v>
      </c>
      <c r="B2593" t="s">
        <v>23449</v>
      </c>
      <c r="C2593" t="s">
        <v>26</v>
      </c>
      <c r="D2593">
        <v>38.06</v>
      </c>
    </row>
    <row r="2594" spans="1:4" ht="12.75" customHeight="1" x14ac:dyDescent="0.2">
      <c r="A2594" t="s">
        <v>23450</v>
      </c>
      <c r="B2594" t="s">
        <v>23451</v>
      </c>
      <c r="C2594" t="s">
        <v>26</v>
      </c>
      <c r="D2594">
        <v>34.26</v>
      </c>
    </row>
    <row r="2595" spans="1:4" ht="12.75" customHeight="1" x14ac:dyDescent="0.2">
      <c r="A2595" t="s">
        <v>23452</v>
      </c>
      <c r="B2595" t="s">
        <v>23453</v>
      </c>
      <c r="C2595" t="s">
        <v>26</v>
      </c>
      <c r="D2595">
        <v>522.11</v>
      </c>
    </row>
    <row r="2596" spans="1:4" ht="12.75" customHeight="1" x14ac:dyDescent="0.2">
      <c r="A2596" t="s">
        <v>23454</v>
      </c>
      <c r="B2596" t="s">
        <v>23455</v>
      </c>
      <c r="C2596" t="s">
        <v>26</v>
      </c>
      <c r="D2596">
        <v>575.28</v>
      </c>
    </row>
    <row r="2597" spans="1:4" ht="12.75" customHeight="1" x14ac:dyDescent="0.2">
      <c r="A2597" t="s">
        <v>23456</v>
      </c>
      <c r="B2597" t="s">
        <v>23457</v>
      </c>
      <c r="C2597" t="s">
        <v>19</v>
      </c>
      <c r="D2597">
        <v>6760.8</v>
      </c>
    </row>
    <row r="2598" spans="1:4" ht="12.75" customHeight="1" x14ac:dyDescent="0.2">
      <c r="A2598" t="s">
        <v>23458</v>
      </c>
      <c r="B2598" t="s">
        <v>23459</v>
      </c>
      <c r="C2598" t="s">
        <v>19</v>
      </c>
      <c r="D2598">
        <v>8195.9699999999993</v>
      </c>
    </row>
    <row r="2599" spans="1:4" ht="12.75" customHeight="1" x14ac:dyDescent="0.2">
      <c r="A2599" t="s">
        <v>23460</v>
      </c>
      <c r="B2599" t="s">
        <v>23461</v>
      </c>
      <c r="C2599" t="s">
        <v>19</v>
      </c>
      <c r="D2599">
        <v>4313.13</v>
      </c>
    </row>
    <row r="2600" spans="1:4" ht="12.75" customHeight="1" x14ac:dyDescent="0.2">
      <c r="A2600" t="s">
        <v>23462</v>
      </c>
      <c r="B2600" t="s">
        <v>23463</v>
      </c>
      <c r="C2600" t="s">
        <v>19</v>
      </c>
      <c r="D2600">
        <v>5651.71</v>
      </c>
    </row>
    <row r="2601" spans="1:4" ht="12.75" customHeight="1" x14ac:dyDescent="0.2">
      <c r="A2601" t="s">
        <v>23464</v>
      </c>
      <c r="B2601" t="s">
        <v>23465</v>
      </c>
      <c r="C2601" t="s">
        <v>19</v>
      </c>
      <c r="D2601">
        <v>6171.99</v>
      </c>
    </row>
    <row r="2602" spans="1:4" ht="12.75" customHeight="1" x14ac:dyDescent="0.2">
      <c r="A2602" t="s">
        <v>23466</v>
      </c>
      <c r="B2602" t="s">
        <v>23467</v>
      </c>
      <c r="C2602" t="s">
        <v>19</v>
      </c>
      <c r="D2602">
        <v>7573.58</v>
      </c>
    </row>
    <row r="2603" spans="1:4" ht="12.75" customHeight="1" x14ac:dyDescent="0.2">
      <c r="A2603" t="s">
        <v>23468</v>
      </c>
      <c r="B2603" t="s">
        <v>23469</v>
      </c>
      <c r="C2603" t="s">
        <v>19</v>
      </c>
      <c r="D2603">
        <v>3699.46</v>
      </c>
    </row>
    <row r="2604" spans="1:4" ht="12.75" customHeight="1" x14ac:dyDescent="0.2">
      <c r="A2604" t="s">
        <v>23470</v>
      </c>
      <c r="B2604" t="s">
        <v>23471</v>
      </c>
      <c r="C2604" t="s">
        <v>19</v>
      </c>
      <c r="D2604">
        <v>5003.28</v>
      </c>
    </row>
    <row r="2605" spans="1:4" ht="12.75" customHeight="1" x14ac:dyDescent="0.2">
      <c r="A2605" t="s">
        <v>23472</v>
      </c>
      <c r="B2605" t="s">
        <v>23473</v>
      </c>
      <c r="C2605" t="s">
        <v>19</v>
      </c>
      <c r="D2605">
        <v>7734.27</v>
      </c>
    </row>
    <row r="2606" spans="1:4" ht="12.75" customHeight="1" x14ac:dyDescent="0.2">
      <c r="A2606" t="s">
        <v>23474</v>
      </c>
      <c r="B2606" t="s">
        <v>23475</v>
      </c>
      <c r="C2606" t="s">
        <v>19</v>
      </c>
      <c r="D2606">
        <v>5881.82</v>
      </c>
    </row>
    <row r="2607" spans="1:4" ht="12.75" customHeight="1" x14ac:dyDescent="0.2">
      <c r="A2607" t="s">
        <v>23476</v>
      </c>
      <c r="B2607" t="s">
        <v>23477</v>
      </c>
      <c r="C2607" t="s">
        <v>18460</v>
      </c>
      <c r="D2607">
        <v>403.42</v>
      </c>
    </row>
    <row r="2608" spans="1:4" ht="12.75" customHeight="1" x14ac:dyDescent="0.2">
      <c r="A2608" t="s">
        <v>23478</v>
      </c>
      <c r="B2608" t="s">
        <v>23479</v>
      </c>
      <c r="C2608" t="s">
        <v>17</v>
      </c>
      <c r="D2608">
        <v>119.42</v>
      </c>
    </row>
    <row r="2609" spans="1:4" ht="12.75" customHeight="1" x14ac:dyDescent="0.2">
      <c r="A2609" t="s">
        <v>23480</v>
      </c>
      <c r="B2609" t="s">
        <v>22776</v>
      </c>
      <c r="C2609" t="s">
        <v>17</v>
      </c>
      <c r="D2609">
        <v>122.04</v>
      </c>
    </row>
    <row r="2610" spans="1:4" ht="12.75" customHeight="1" x14ac:dyDescent="0.2">
      <c r="A2610" t="s">
        <v>23481</v>
      </c>
      <c r="B2610" t="s">
        <v>23482</v>
      </c>
      <c r="C2610" t="s">
        <v>17</v>
      </c>
      <c r="D2610">
        <v>67.7</v>
      </c>
    </row>
    <row r="2611" spans="1:4" ht="12.75" customHeight="1" x14ac:dyDescent="0.2">
      <c r="A2611" t="s">
        <v>11999</v>
      </c>
      <c r="B2611" t="s">
        <v>23483</v>
      </c>
      <c r="C2611" t="s">
        <v>17</v>
      </c>
      <c r="D2611">
        <v>116.58</v>
      </c>
    </row>
    <row r="2612" spans="1:4" ht="12.75" customHeight="1" x14ac:dyDescent="0.2">
      <c r="A2612" t="s">
        <v>23484</v>
      </c>
      <c r="B2612" t="s">
        <v>23485</v>
      </c>
      <c r="C2612" t="s">
        <v>17</v>
      </c>
      <c r="D2612">
        <v>92.41</v>
      </c>
    </row>
    <row r="2613" spans="1:4" ht="12.75" customHeight="1" x14ac:dyDescent="0.2">
      <c r="A2613" t="s">
        <v>23486</v>
      </c>
      <c r="B2613" t="s">
        <v>23487</v>
      </c>
      <c r="C2613" t="s">
        <v>17</v>
      </c>
      <c r="D2613">
        <v>99.81</v>
      </c>
    </row>
    <row r="2614" spans="1:4" ht="12.75" customHeight="1" x14ac:dyDescent="0.2">
      <c r="A2614" t="s">
        <v>23488</v>
      </c>
      <c r="B2614" t="s">
        <v>23489</v>
      </c>
      <c r="C2614" t="s">
        <v>17</v>
      </c>
      <c r="D2614">
        <v>34.46</v>
      </c>
    </row>
    <row r="2615" spans="1:4" ht="12.75" customHeight="1" x14ac:dyDescent="0.2">
      <c r="A2615" t="s">
        <v>23490</v>
      </c>
      <c r="B2615" t="s">
        <v>22800</v>
      </c>
      <c r="C2615" t="s">
        <v>17</v>
      </c>
      <c r="D2615">
        <v>205.91</v>
      </c>
    </row>
    <row r="2616" spans="1:4" ht="12.75" customHeight="1" x14ac:dyDescent="0.2">
      <c r="A2616" t="s">
        <v>12001</v>
      </c>
      <c r="B2616" t="s">
        <v>23491</v>
      </c>
      <c r="C2616" t="s">
        <v>17</v>
      </c>
      <c r="D2616">
        <v>205.91</v>
      </c>
    </row>
    <row r="2617" spans="1:4" ht="12.75" customHeight="1" x14ac:dyDescent="0.2">
      <c r="A2617" t="s">
        <v>23492</v>
      </c>
      <c r="B2617" t="s">
        <v>23493</v>
      </c>
      <c r="C2617" t="s">
        <v>17</v>
      </c>
      <c r="D2617">
        <v>8.9700000000000006</v>
      </c>
    </row>
    <row r="2618" spans="1:4" ht="12.75" customHeight="1" x14ac:dyDescent="0.2">
      <c r="A2618" t="s">
        <v>23494</v>
      </c>
      <c r="B2618" t="s">
        <v>23495</v>
      </c>
      <c r="C2618" t="s">
        <v>17</v>
      </c>
      <c r="D2618">
        <v>167.81</v>
      </c>
    </row>
    <row r="2619" spans="1:4" ht="12.75" customHeight="1" x14ac:dyDescent="0.2">
      <c r="A2619" t="s">
        <v>23496</v>
      </c>
      <c r="B2619" t="s">
        <v>23497</v>
      </c>
      <c r="C2619" t="s">
        <v>26</v>
      </c>
      <c r="D2619">
        <v>79.56</v>
      </c>
    </row>
    <row r="2620" spans="1:4" ht="12.75" customHeight="1" x14ac:dyDescent="0.2">
      <c r="A2620" t="s">
        <v>23498</v>
      </c>
      <c r="B2620" t="s">
        <v>23499</v>
      </c>
      <c r="C2620" t="s">
        <v>26</v>
      </c>
      <c r="D2620">
        <v>69.540000000000006</v>
      </c>
    </row>
    <row r="2621" spans="1:4" ht="12.75" customHeight="1" x14ac:dyDescent="0.2">
      <c r="A2621" t="s">
        <v>23500</v>
      </c>
      <c r="B2621" t="s">
        <v>23501</v>
      </c>
      <c r="C2621" t="s">
        <v>26</v>
      </c>
      <c r="D2621" s="62">
        <v>19.579999999999998</v>
      </c>
    </row>
    <row r="2622" spans="1:4" ht="12.75" customHeight="1" x14ac:dyDescent="0.2">
      <c r="A2622" t="s">
        <v>23502</v>
      </c>
      <c r="B2622" t="s">
        <v>23503</v>
      </c>
      <c r="C2622" t="s">
        <v>26</v>
      </c>
      <c r="D2622">
        <v>80.010000000000005</v>
      </c>
    </row>
    <row r="2623" spans="1:4" ht="12.75" customHeight="1" x14ac:dyDescent="0.2">
      <c r="A2623" t="s">
        <v>23504</v>
      </c>
      <c r="B2623" t="s">
        <v>23505</v>
      </c>
      <c r="C2623" t="s">
        <v>26</v>
      </c>
      <c r="D2623">
        <v>110.17</v>
      </c>
    </row>
    <row r="2624" spans="1:4" ht="12.75" customHeight="1" x14ac:dyDescent="0.2">
      <c r="A2624" t="s">
        <v>23506</v>
      </c>
      <c r="B2624" t="s">
        <v>23507</v>
      </c>
      <c r="C2624" t="s">
        <v>26</v>
      </c>
      <c r="D2624">
        <v>63.65</v>
      </c>
    </row>
    <row r="2625" spans="1:4" ht="12.75" customHeight="1" x14ac:dyDescent="0.2">
      <c r="A2625" t="s">
        <v>23508</v>
      </c>
      <c r="B2625" t="s">
        <v>23509</v>
      </c>
      <c r="C2625" t="s">
        <v>17</v>
      </c>
      <c r="D2625">
        <v>78.23</v>
      </c>
    </row>
    <row r="2626" spans="1:4" ht="12.75" customHeight="1" x14ac:dyDescent="0.2">
      <c r="A2626" t="s">
        <v>23510</v>
      </c>
      <c r="B2626" t="s">
        <v>23511</v>
      </c>
      <c r="C2626" t="s">
        <v>17</v>
      </c>
      <c r="D2626">
        <v>67.53</v>
      </c>
    </row>
    <row r="2627" spans="1:4" ht="12.75" customHeight="1" x14ac:dyDescent="0.2">
      <c r="A2627" t="s">
        <v>23512</v>
      </c>
      <c r="B2627" t="s">
        <v>23513</v>
      </c>
      <c r="C2627" t="s">
        <v>17</v>
      </c>
      <c r="D2627">
        <v>112.24</v>
      </c>
    </row>
    <row r="2628" spans="1:4" ht="12.75" customHeight="1" x14ac:dyDescent="0.2">
      <c r="A2628" t="s">
        <v>23514</v>
      </c>
      <c r="B2628" t="s">
        <v>23515</v>
      </c>
      <c r="C2628" t="s">
        <v>17</v>
      </c>
      <c r="D2628">
        <v>231.36</v>
      </c>
    </row>
    <row r="2629" spans="1:4" ht="12.75" customHeight="1" x14ac:dyDescent="0.2">
      <c r="A2629" t="s">
        <v>23516</v>
      </c>
      <c r="B2629" t="s">
        <v>23517</v>
      </c>
      <c r="C2629" t="s">
        <v>17</v>
      </c>
      <c r="D2629">
        <v>228.69</v>
      </c>
    </row>
    <row r="2630" spans="1:4" ht="12.75" customHeight="1" x14ac:dyDescent="0.2">
      <c r="A2630" t="s">
        <v>23518</v>
      </c>
      <c r="B2630" t="s">
        <v>23519</v>
      </c>
      <c r="C2630" t="s">
        <v>17</v>
      </c>
      <c r="D2630">
        <v>88.48</v>
      </c>
    </row>
    <row r="2631" spans="1:4" ht="12.75" customHeight="1" x14ac:dyDescent="0.2">
      <c r="A2631" t="s">
        <v>23520</v>
      </c>
      <c r="B2631" t="s">
        <v>22794</v>
      </c>
      <c r="C2631" t="s">
        <v>17</v>
      </c>
      <c r="D2631">
        <v>104.37</v>
      </c>
    </row>
    <row r="2632" spans="1:4" ht="12.75" customHeight="1" x14ac:dyDescent="0.2">
      <c r="A2632" t="s">
        <v>23521</v>
      </c>
      <c r="B2632" t="s">
        <v>22796</v>
      </c>
      <c r="C2632" t="s">
        <v>17</v>
      </c>
      <c r="D2632">
        <v>104.37</v>
      </c>
    </row>
    <row r="2633" spans="1:4" ht="12.75" customHeight="1" x14ac:dyDescent="0.2">
      <c r="A2633" t="s">
        <v>23522</v>
      </c>
      <c r="B2633" t="s">
        <v>22774</v>
      </c>
      <c r="C2633" t="s">
        <v>17</v>
      </c>
      <c r="D2633">
        <v>52.05</v>
      </c>
    </row>
    <row r="2634" spans="1:4" ht="12.75" customHeight="1" x14ac:dyDescent="0.2">
      <c r="A2634" t="s">
        <v>23523</v>
      </c>
      <c r="B2634" t="s">
        <v>23524</v>
      </c>
      <c r="C2634" t="s">
        <v>17</v>
      </c>
      <c r="D2634">
        <v>73.77</v>
      </c>
    </row>
    <row r="2635" spans="1:4" ht="12.75" customHeight="1" x14ac:dyDescent="0.2">
      <c r="A2635" t="s">
        <v>23525</v>
      </c>
      <c r="B2635" t="s">
        <v>23526</v>
      </c>
      <c r="C2635" t="s">
        <v>26</v>
      </c>
      <c r="D2635">
        <v>47.8</v>
      </c>
    </row>
    <row r="2636" spans="1:4" ht="12.75" customHeight="1" x14ac:dyDescent="0.2">
      <c r="A2636" t="s">
        <v>23527</v>
      </c>
      <c r="B2636" t="s">
        <v>23528</v>
      </c>
      <c r="C2636" t="s">
        <v>17</v>
      </c>
      <c r="D2636">
        <v>31.96</v>
      </c>
    </row>
    <row r="2637" spans="1:4" ht="12.75" customHeight="1" x14ac:dyDescent="0.2">
      <c r="A2637" t="s">
        <v>23529</v>
      </c>
      <c r="B2637" t="s">
        <v>18498</v>
      </c>
      <c r="C2637" t="s">
        <v>17</v>
      </c>
      <c r="D2637">
        <v>7.34</v>
      </c>
    </row>
    <row r="2638" spans="1:4" ht="12.75" customHeight="1" x14ac:dyDescent="0.2">
      <c r="A2638" t="s">
        <v>23530</v>
      </c>
      <c r="B2638" t="s">
        <v>22860</v>
      </c>
      <c r="C2638" t="s">
        <v>17</v>
      </c>
      <c r="D2638">
        <v>70.36</v>
      </c>
    </row>
    <row r="2639" spans="1:4" ht="12.75" customHeight="1" x14ac:dyDescent="0.2">
      <c r="A2639" t="s">
        <v>23531</v>
      </c>
      <c r="B2639" t="s">
        <v>23532</v>
      </c>
      <c r="C2639" t="s">
        <v>17</v>
      </c>
      <c r="D2639">
        <v>53.01</v>
      </c>
    </row>
    <row r="2640" spans="1:4" ht="12.75" customHeight="1" x14ac:dyDescent="0.2">
      <c r="A2640" t="s">
        <v>23533</v>
      </c>
      <c r="B2640" t="s">
        <v>23534</v>
      </c>
      <c r="C2640" t="s">
        <v>17</v>
      </c>
      <c r="D2640">
        <v>56.07</v>
      </c>
    </row>
    <row r="2641" spans="1:4" ht="12.75" customHeight="1" x14ac:dyDescent="0.2">
      <c r="A2641" t="s">
        <v>23535</v>
      </c>
      <c r="B2641" t="s">
        <v>23536</v>
      </c>
      <c r="C2641" t="s">
        <v>18460</v>
      </c>
      <c r="D2641">
        <v>403.42</v>
      </c>
    </row>
    <row r="2642" spans="1:4" ht="12.75" customHeight="1" x14ac:dyDescent="0.2">
      <c r="A2642" t="s">
        <v>23537</v>
      </c>
      <c r="B2642" t="s">
        <v>23538</v>
      </c>
      <c r="C2642" t="s">
        <v>17</v>
      </c>
      <c r="D2642">
        <v>0.76</v>
      </c>
    </row>
    <row r="2643" spans="1:4" ht="12.75" customHeight="1" x14ac:dyDescent="0.2">
      <c r="A2643" t="s">
        <v>23539</v>
      </c>
      <c r="B2643" t="s">
        <v>23540</v>
      </c>
      <c r="C2643" t="s">
        <v>17</v>
      </c>
      <c r="D2643">
        <v>28.03</v>
      </c>
    </row>
    <row r="2644" spans="1:4" ht="12.75" customHeight="1" x14ac:dyDescent="0.2">
      <c r="A2644" t="s">
        <v>23541</v>
      </c>
      <c r="B2644" t="s">
        <v>23542</v>
      </c>
      <c r="C2644" t="s">
        <v>17</v>
      </c>
      <c r="D2644">
        <v>27.65</v>
      </c>
    </row>
    <row r="2645" spans="1:4" ht="12.75" customHeight="1" x14ac:dyDescent="0.2">
      <c r="A2645" t="s">
        <v>23543</v>
      </c>
      <c r="B2645" t="s">
        <v>23544</v>
      </c>
      <c r="C2645" t="s">
        <v>17</v>
      </c>
      <c r="D2645">
        <v>30.12</v>
      </c>
    </row>
    <row r="2646" spans="1:4" ht="12.75" customHeight="1" x14ac:dyDescent="0.2">
      <c r="A2646" t="s">
        <v>23545</v>
      </c>
      <c r="B2646" t="s">
        <v>23546</v>
      </c>
      <c r="C2646" t="s">
        <v>17</v>
      </c>
      <c r="D2646">
        <v>65.77</v>
      </c>
    </row>
    <row r="2647" spans="1:4" ht="12.75" customHeight="1" x14ac:dyDescent="0.2">
      <c r="A2647" t="s">
        <v>12017</v>
      </c>
      <c r="B2647" t="s">
        <v>23547</v>
      </c>
      <c r="C2647" t="s">
        <v>17</v>
      </c>
      <c r="D2647">
        <v>91.4</v>
      </c>
    </row>
    <row r="2648" spans="1:4" ht="12.75" customHeight="1" x14ac:dyDescent="0.2">
      <c r="A2648" t="s">
        <v>23548</v>
      </c>
      <c r="B2648" t="s">
        <v>23549</v>
      </c>
      <c r="C2648" t="s">
        <v>19</v>
      </c>
      <c r="D2648">
        <v>74.900000000000006</v>
      </c>
    </row>
    <row r="2649" spans="1:4" ht="12.75" customHeight="1" x14ac:dyDescent="0.2">
      <c r="A2649" t="s">
        <v>23550</v>
      </c>
      <c r="B2649" t="s">
        <v>23551</v>
      </c>
      <c r="C2649" t="s">
        <v>19</v>
      </c>
      <c r="D2649">
        <v>121.91</v>
      </c>
    </row>
    <row r="2650" spans="1:4" ht="12.75" customHeight="1" x14ac:dyDescent="0.2">
      <c r="A2650" t="s">
        <v>23552</v>
      </c>
      <c r="B2650" t="s">
        <v>23553</v>
      </c>
      <c r="C2650" t="s">
        <v>19</v>
      </c>
      <c r="D2650">
        <v>207.18</v>
      </c>
    </row>
    <row r="2651" spans="1:4" ht="12.75" customHeight="1" x14ac:dyDescent="0.2">
      <c r="A2651" t="s">
        <v>23554</v>
      </c>
      <c r="B2651" t="s">
        <v>23555</v>
      </c>
      <c r="C2651" t="s">
        <v>19</v>
      </c>
      <c r="D2651">
        <v>30.12</v>
      </c>
    </row>
    <row r="2652" spans="1:4" ht="12.75" customHeight="1" x14ac:dyDescent="0.2">
      <c r="A2652" t="s">
        <v>23556</v>
      </c>
      <c r="B2652" t="s">
        <v>23557</v>
      </c>
      <c r="C2652" t="s">
        <v>19</v>
      </c>
      <c r="D2652">
        <v>22.52</v>
      </c>
    </row>
    <row r="2653" spans="1:4" ht="12.75" customHeight="1" x14ac:dyDescent="0.2">
      <c r="A2653" t="s">
        <v>23558</v>
      </c>
      <c r="B2653" t="s">
        <v>23559</v>
      </c>
      <c r="C2653" t="s">
        <v>19</v>
      </c>
      <c r="D2653">
        <v>42.61</v>
      </c>
    </row>
    <row r="2654" spans="1:4" ht="12.75" customHeight="1" x14ac:dyDescent="0.2">
      <c r="A2654" t="s">
        <v>23560</v>
      </c>
      <c r="B2654" t="s">
        <v>23561</v>
      </c>
      <c r="C2654" t="s">
        <v>19</v>
      </c>
      <c r="D2654">
        <v>34.11</v>
      </c>
    </row>
    <row r="2655" spans="1:4" ht="12.75" customHeight="1" x14ac:dyDescent="0.2">
      <c r="A2655" t="s">
        <v>23562</v>
      </c>
      <c r="B2655" t="s">
        <v>23563</v>
      </c>
      <c r="C2655" t="s">
        <v>19</v>
      </c>
      <c r="D2655">
        <v>37.29</v>
      </c>
    </row>
    <row r="2656" spans="1:4" ht="12.75" customHeight="1" x14ac:dyDescent="0.2">
      <c r="A2656" t="s">
        <v>23564</v>
      </c>
      <c r="B2656" t="s">
        <v>23565</v>
      </c>
      <c r="C2656" t="s">
        <v>19</v>
      </c>
      <c r="D2656">
        <v>29.85</v>
      </c>
    </row>
    <row r="2657" spans="1:4" ht="12.75" customHeight="1" x14ac:dyDescent="0.2">
      <c r="A2657" t="s">
        <v>23566</v>
      </c>
      <c r="B2657" t="s">
        <v>23567</v>
      </c>
      <c r="C2657" t="s">
        <v>19</v>
      </c>
      <c r="D2657">
        <v>33.47</v>
      </c>
    </row>
    <row r="2658" spans="1:4" ht="12.75" customHeight="1" x14ac:dyDescent="0.2">
      <c r="A2658" t="s">
        <v>23568</v>
      </c>
      <c r="B2658" t="s">
        <v>23569</v>
      </c>
      <c r="C2658" t="s">
        <v>17</v>
      </c>
      <c r="D2658">
        <v>74.14</v>
      </c>
    </row>
    <row r="2659" spans="1:4" ht="12.75" customHeight="1" x14ac:dyDescent="0.2">
      <c r="A2659" t="s">
        <v>23570</v>
      </c>
      <c r="B2659" t="s">
        <v>23571</v>
      </c>
      <c r="C2659" t="s">
        <v>17</v>
      </c>
      <c r="D2659">
        <v>58.9</v>
      </c>
    </row>
    <row r="2660" spans="1:4" ht="12.75" customHeight="1" x14ac:dyDescent="0.2">
      <c r="A2660" t="s">
        <v>23572</v>
      </c>
      <c r="B2660" t="s">
        <v>23573</v>
      </c>
      <c r="C2660" t="s">
        <v>17</v>
      </c>
      <c r="D2660">
        <v>93.51</v>
      </c>
    </row>
    <row r="2661" spans="1:4" ht="12.75" customHeight="1" x14ac:dyDescent="0.2">
      <c r="A2661" t="s">
        <v>23574</v>
      </c>
      <c r="B2661" t="s">
        <v>23575</v>
      </c>
      <c r="C2661" t="s">
        <v>17</v>
      </c>
      <c r="D2661">
        <v>105.78</v>
      </c>
    </row>
    <row r="2662" spans="1:4" ht="12.75" customHeight="1" x14ac:dyDescent="0.2">
      <c r="A2662" t="s">
        <v>23576</v>
      </c>
      <c r="B2662" t="s">
        <v>23577</v>
      </c>
      <c r="C2662" t="s">
        <v>17</v>
      </c>
      <c r="D2662">
        <v>70.77</v>
      </c>
    </row>
    <row r="2663" spans="1:4" ht="12.75" customHeight="1" x14ac:dyDescent="0.2">
      <c r="A2663" t="s">
        <v>23578</v>
      </c>
      <c r="B2663" t="s">
        <v>23579</v>
      </c>
      <c r="C2663" t="s">
        <v>17</v>
      </c>
      <c r="D2663">
        <v>69.84</v>
      </c>
    </row>
    <row r="2664" spans="1:4" ht="12.75" customHeight="1" x14ac:dyDescent="0.2">
      <c r="A2664" t="s">
        <v>23580</v>
      </c>
      <c r="B2664" t="s">
        <v>23581</v>
      </c>
      <c r="C2664" t="s">
        <v>17</v>
      </c>
      <c r="D2664">
        <v>87.66</v>
      </c>
    </row>
    <row r="2665" spans="1:4" ht="12.75" customHeight="1" x14ac:dyDescent="0.2">
      <c r="A2665" t="s">
        <v>23582</v>
      </c>
      <c r="B2665" t="s">
        <v>23583</v>
      </c>
      <c r="C2665" t="s">
        <v>17</v>
      </c>
      <c r="D2665">
        <v>82.38</v>
      </c>
    </row>
    <row r="2666" spans="1:4" ht="12.75" customHeight="1" x14ac:dyDescent="0.2">
      <c r="A2666" t="s">
        <v>23584</v>
      </c>
      <c r="B2666" t="s">
        <v>23585</v>
      </c>
      <c r="C2666" t="s">
        <v>18460</v>
      </c>
      <c r="D2666">
        <v>403.42</v>
      </c>
    </row>
    <row r="2667" spans="1:4" ht="12.75" customHeight="1" x14ac:dyDescent="0.2">
      <c r="A2667" t="s">
        <v>23586</v>
      </c>
      <c r="B2667" t="s">
        <v>23587</v>
      </c>
      <c r="C2667" t="s">
        <v>19</v>
      </c>
      <c r="D2667">
        <v>27.81</v>
      </c>
    </row>
    <row r="2668" spans="1:4" ht="12.75" customHeight="1" x14ac:dyDescent="0.2">
      <c r="A2668" t="s">
        <v>23588</v>
      </c>
      <c r="B2668" t="s">
        <v>23589</v>
      </c>
      <c r="C2668" t="s">
        <v>17</v>
      </c>
      <c r="D2668">
        <v>165.95</v>
      </c>
    </row>
    <row r="2669" spans="1:4" ht="12.75" customHeight="1" x14ac:dyDescent="0.2">
      <c r="A2669" t="s">
        <v>23590</v>
      </c>
      <c r="B2669" t="s">
        <v>23591</v>
      </c>
      <c r="C2669" t="s">
        <v>17</v>
      </c>
      <c r="D2669">
        <v>170.98</v>
      </c>
    </row>
    <row r="2670" spans="1:4" ht="12.75" customHeight="1" x14ac:dyDescent="0.2">
      <c r="A2670" t="s">
        <v>23592</v>
      </c>
      <c r="B2670" t="s">
        <v>23593</v>
      </c>
      <c r="C2670" t="s">
        <v>17</v>
      </c>
      <c r="D2670">
        <v>90</v>
      </c>
    </row>
    <row r="2671" spans="1:4" ht="12.75" customHeight="1" x14ac:dyDescent="0.2">
      <c r="A2671" t="s">
        <v>23594</v>
      </c>
      <c r="B2671" t="s">
        <v>23595</v>
      </c>
      <c r="C2671" t="s">
        <v>17</v>
      </c>
      <c r="D2671">
        <v>545.04999999999995</v>
      </c>
    </row>
    <row r="2672" spans="1:4" ht="12.75" customHeight="1" x14ac:dyDescent="0.2">
      <c r="A2672" t="s">
        <v>23596</v>
      </c>
      <c r="B2672" t="s">
        <v>23597</v>
      </c>
      <c r="C2672" t="s">
        <v>17</v>
      </c>
      <c r="D2672">
        <v>59.39</v>
      </c>
    </row>
    <row r="2673" spans="1:4" ht="12.75" customHeight="1" x14ac:dyDescent="0.2">
      <c r="A2673" t="s">
        <v>23598</v>
      </c>
      <c r="B2673" t="s">
        <v>23599</v>
      </c>
      <c r="C2673" t="s">
        <v>17</v>
      </c>
      <c r="D2673">
        <v>66.760000000000005</v>
      </c>
    </row>
    <row r="2674" spans="1:4" ht="12.75" customHeight="1" x14ac:dyDescent="0.2">
      <c r="A2674" t="s">
        <v>23600</v>
      </c>
      <c r="B2674" t="s">
        <v>23601</v>
      </c>
      <c r="C2674" t="s">
        <v>17</v>
      </c>
      <c r="D2674">
        <v>143.66</v>
      </c>
    </row>
    <row r="2675" spans="1:4" ht="12.75" customHeight="1" x14ac:dyDescent="0.2">
      <c r="A2675" t="s">
        <v>23602</v>
      </c>
      <c r="B2675" t="s">
        <v>23603</v>
      </c>
      <c r="C2675" t="s">
        <v>17</v>
      </c>
      <c r="D2675">
        <v>189.8</v>
      </c>
    </row>
    <row r="2676" spans="1:4" ht="12.75" customHeight="1" x14ac:dyDescent="0.2">
      <c r="A2676" t="s">
        <v>23604</v>
      </c>
      <c r="B2676" t="s">
        <v>23605</v>
      </c>
      <c r="C2676" t="s">
        <v>17</v>
      </c>
      <c r="D2676">
        <v>164.39</v>
      </c>
    </row>
    <row r="2677" spans="1:4" ht="12.75" customHeight="1" x14ac:dyDescent="0.2">
      <c r="A2677" t="s">
        <v>23606</v>
      </c>
      <c r="B2677" t="s">
        <v>23607</v>
      </c>
      <c r="C2677" t="s">
        <v>19</v>
      </c>
      <c r="D2677">
        <v>23.72</v>
      </c>
    </row>
    <row r="2678" spans="1:4" ht="12.75" customHeight="1" x14ac:dyDescent="0.2">
      <c r="A2678" t="s">
        <v>23608</v>
      </c>
      <c r="B2678" t="s">
        <v>23609</v>
      </c>
      <c r="C2678" t="s">
        <v>17</v>
      </c>
      <c r="D2678">
        <v>90.89</v>
      </c>
    </row>
    <row r="2679" spans="1:4" ht="12.75" customHeight="1" x14ac:dyDescent="0.2">
      <c r="A2679" t="s">
        <v>23610</v>
      </c>
      <c r="B2679" t="s">
        <v>23611</v>
      </c>
      <c r="C2679" t="s">
        <v>17</v>
      </c>
      <c r="D2679">
        <v>981.72</v>
      </c>
    </row>
    <row r="2680" spans="1:4" ht="12.75" customHeight="1" x14ac:dyDescent="0.2">
      <c r="A2680" t="s">
        <v>23612</v>
      </c>
      <c r="B2680" t="s">
        <v>23613</v>
      </c>
      <c r="C2680" t="s">
        <v>17</v>
      </c>
      <c r="D2680">
        <v>59.68</v>
      </c>
    </row>
    <row r="2681" spans="1:4" ht="12.75" customHeight="1" x14ac:dyDescent="0.2">
      <c r="A2681" t="s">
        <v>23614</v>
      </c>
      <c r="B2681" t="s">
        <v>23615</v>
      </c>
      <c r="C2681" t="s">
        <v>17</v>
      </c>
      <c r="D2681">
        <v>162.47999999999999</v>
      </c>
    </row>
    <row r="2682" spans="1:4" ht="12.75" customHeight="1" x14ac:dyDescent="0.2">
      <c r="A2682" t="s">
        <v>23616</v>
      </c>
      <c r="B2682" t="s">
        <v>23617</v>
      </c>
      <c r="C2682" t="s">
        <v>19</v>
      </c>
      <c r="D2682">
        <v>184.79</v>
      </c>
    </row>
    <row r="2683" spans="1:4" ht="12.75" customHeight="1" x14ac:dyDescent="0.2">
      <c r="A2683" t="s">
        <v>23618</v>
      </c>
      <c r="B2683" t="s">
        <v>23619</v>
      </c>
      <c r="C2683" t="s">
        <v>19</v>
      </c>
      <c r="D2683">
        <v>171.51</v>
      </c>
    </row>
    <row r="2684" spans="1:4" ht="12.75" customHeight="1" x14ac:dyDescent="0.2">
      <c r="A2684" t="s">
        <v>23620</v>
      </c>
      <c r="B2684" t="s">
        <v>23621</v>
      </c>
      <c r="C2684" t="s">
        <v>19</v>
      </c>
      <c r="D2684">
        <v>179.06</v>
      </c>
    </row>
    <row r="2685" spans="1:4" ht="12.75" customHeight="1" x14ac:dyDescent="0.2">
      <c r="A2685" t="s">
        <v>23622</v>
      </c>
      <c r="B2685" t="s">
        <v>23623</v>
      </c>
      <c r="C2685" t="s">
        <v>19</v>
      </c>
      <c r="D2685">
        <v>206.37</v>
      </c>
    </row>
    <row r="2686" spans="1:4" ht="12.75" customHeight="1" x14ac:dyDescent="0.2">
      <c r="A2686" t="s">
        <v>23624</v>
      </c>
      <c r="B2686" t="s">
        <v>23625</v>
      </c>
      <c r="C2686" t="s">
        <v>19</v>
      </c>
      <c r="D2686">
        <v>192.14</v>
      </c>
    </row>
    <row r="2687" spans="1:4" ht="12.75" customHeight="1" x14ac:dyDescent="0.2">
      <c r="A2687" t="s">
        <v>23626</v>
      </c>
      <c r="B2687" t="s">
        <v>23627</v>
      </c>
      <c r="C2687" t="s">
        <v>19</v>
      </c>
      <c r="D2687">
        <v>203.66</v>
      </c>
    </row>
    <row r="2688" spans="1:4" ht="12.75" customHeight="1" x14ac:dyDescent="0.2">
      <c r="A2688" t="s">
        <v>23628</v>
      </c>
      <c r="B2688" t="s">
        <v>23629</v>
      </c>
      <c r="C2688" t="s">
        <v>19</v>
      </c>
      <c r="D2688">
        <v>193.65</v>
      </c>
    </row>
    <row r="2689" spans="1:4" ht="12.75" customHeight="1" x14ac:dyDescent="0.2">
      <c r="A2689" t="s">
        <v>23630</v>
      </c>
      <c r="B2689" t="s">
        <v>23631</v>
      </c>
      <c r="C2689" t="s">
        <v>19</v>
      </c>
      <c r="D2689">
        <v>190.81</v>
      </c>
    </row>
    <row r="2690" spans="1:4" ht="12.75" customHeight="1" x14ac:dyDescent="0.2">
      <c r="A2690" t="s">
        <v>23632</v>
      </c>
      <c r="B2690" t="s">
        <v>23633</v>
      </c>
      <c r="C2690" t="s">
        <v>19</v>
      </c>
      <c r="D2690">
        <v>184.16</v>
      </c>
    </row>
    <row r="2691" spans="1:4" ht="12.75" customHeight="1" x14ac:dyDescent="0.2">
      <c r="A2691" t="s">
        <v>23634</v>
      </c>
      <c r="B2691" t="s">
        <v>23635</v>
      </c>
      <c r="C2691" t="s">
        <v>19</v>
      </c>
      <c r="D2691">
        <v>183.07</v>
      </c>
    </row>
    <row r="2692" spans="1:4" ht="12.75" customHeight="1" x14ac:dyDescent="0.2">
      <c r="A2692" t="s">
        <v>23636</v>
      </c>
      <c r="B2692" t="s">
        <v>23637</v>
      </c>
      <c r="C2692" t="s">
        <v>19</v>
      </c>
      <c r="D2692">
        <v>184.56</v>
      </c>
    </row>
    <row r="2693" spans="1:4" ht="12.75" customHeight="1" x14ac:dyDescent="0.2">
      <c r="A2693" t="s">
        <v>23638</v>
      </c>
      <c r="B2693" t="s">
        <v>23639</v>
      </c>
      <c r="C2693" t="s">
        <v>19</v>
      </c>
      <c r="D2693">
        <v>179.04</v>
      </c>
    </row>
    <row r="2694" spans="1:4" ht="12.75" customHeight="1" x14ac:dyDescent="0.2">
      <c r="A2694" t="s">
        <v>23640</v>
      </c>
      <c r="B2694" t="s">
        <v>23641</v>
      </c>
      <c r="C2694" t="s">
        <v>19</v>
      </c>
      <c r="D2694">
        <v>179.48</v>
      </c>
    </row>
    <row r="2695" spans="1:4" ht="12.75" customHeight="1" x14ac:dyDescent="0.2">
      <c r="A2695" t="s">
        <v>23642</v>
      </c>
      <c r="B2695" t="s">
        <v>23643</v>
      </c>
      <c r="C2695" t="s">
        <v>19</v>
      </c>
      <c r="D2695">
        <v>182.53</v>
      </c>
    </row>
    <row r="2696" spans="1:4" ht="12.75" customHeight="1" x14ac:dyDescent="0.2">
      <c r="A2696" t="s">
        <v>23644</v>
      </c>
      <c r="B2696" t="s">
        <v>23645</v>
      </c>
      <c r="C2696" t="s">
        <v>19</v>
      </c>
      <c r="D2696">
        <v>177.74</v>
      </c>
    </row>
    <row r="2697" spans="1:4" ht="12.75" customHeight="1" x14ac:dyDescent="0.2">
      <c r="A2697" t="s">
        <v>23646</v>
      </c>
      <c r="B2697" t="s">
        <v>23647</v>
      </c>
      <c r="C2697" t="s">
        <v>19</v>
      </c>
      <c r="D2697">
        <v>181.22</v>
      </c>
    </row>
    <row r="2698" spans="1:4" ht="12.75" customHeight="1" x14ac:dyDescent="0.2">
      <c r="A2698" t="s">
        <v>23648</v>
      </c>
      <c r="B2698" t="s">
        <v>23649</v>
      </c>
      <c r="C2698" t="s">
        <v>19</v>
      </c>
      <c r="D2698">
        <v>188.24</v>
      </c>
    </row>
    <row r="2699" spans="1:4" ht="12.75" customHeight="1" x14ac:dyDescent="0.2">
      <c r="A2699" t="s">
        <v>23650</v>
      </c>
      <c r="B2699" t="s">
        <v>23651</v>
      </c>
      <c r="C2699" t="s">
        <v>19</v>
      </c>
      <c r="D2699">
        <v>185.48</v>
      </c>
    </row>
    <row r="2700" spans="1:4" ht="12.75" customHeight="1" x14ac:dyDescent="0.2">
      <c r="A2700" t="s">
        <v>23652</v>
      </c>
      <c r="B2700" t="s">
        <v>23653</v>
      </c>
      <c r="C2700" t="s">
        <v>19</v>
      </c>
      <c r="D2700">
        <v>188</v>
      </c>
    </row>
    <row r="2701" spans="1:4" ht="12.75" customHeight="1" x14ac:dyDescent="0.2">
      <c r="A2701" t="s">
        <v>23654</v>
      </c>
      <c r="B2701" t="s">
        <v>23655</v>
      </c>
      <c r="C2701" t="s">
        <v>19</v>
      </c>
      <c r="D2701">
        <v>177.51</v>
      </c>
    </row>
    <row r="2702" spans="1:4" ht="12.75" customHeight="1" x14ac:dyDescent="0.2">
      <c r="A2702" t="s">
        <v>23656</v>
      </c>
      <c r="B2702" t="s">
        <v>23657</v>
      </c>
      <c r="C2702" t="s">
        <v>19</v>
      </c>
      <c r="D2702">
        <v>183.52</v>
      </c>
    </row>
    <row r="2703" spans="1:4" ht="12.75" customHeight="1" x14ac:dyDescent="0.2">
      <c r="A2703" t="s">
        <v>23658</v>
      </c>
      <c r="B2703" t="s">
        <v>23659</v>
      </c>
      <c r="C2703" t="s">
        <v>19</v>
      </c>
      <c r="D2703">
        <v>187.13</v>
      </c>
    </row>
    <row r="2704" spans="1:4" ht="12.75" customHeight="1" x14ac:dyDescent="0.2">
      <c r="A2704" t="s">
        <v>23660</v>
      </c>
      <c r="B2704" t="s">
        <v>23661</v>
      </c>
      <c r="C2704" t="s">
        <v>19</v>
      </c>
      <c r="D2704">
        <v>180.03</v>
      </c>
    </row>
    <row r="2705" spans="1:4" ht="12.75" customHeight="1" x14ac:dyDescent="0.2">
      <c r="A2705" t="s">
        <v>23662</v>
      </c>
      <c r="B2705" t="s">
        <v>23663</v>
      </c>
      <c r="C2705" t="s">
        <v>19</v>
      </c>
      <c r="D2705">
        <v>182.93</v>
      </c>
    </row>
    <row r="2706" spans="1:4" ht="12.75" customHeight="1" x14ac:dyDescent="0.2">
      <c r="A2706" t="s">
        <v>23664</v>
      </c>
      <c r="B2706" t="s">
        <v>23665</v>
      </c>
      <c r="C2706" t="s">
        <v>19</v>
      </c>
      <c r="D2706">
        <v>179.69</v>
      </c>
    </row>
    <row r="2707" spans="1:4" ht="12.75" customHeight="1" x14ac:dyDescent="0.2">
      <c r="A2707" t="s">
        <v>23666</v>
      </c>
      <c r="B2707" t="s">
        <v>23667</v>
      </c>
      <c r="C2707" t="s">
        <v>19</v>
      </c>
      <c r="D2707">
        <v>185.02</v>
      </c>
    </row>
    <row r="2708" spans="1:4" ht="12.75" customHeight="1" x14ac:dyDescent="0.2">
      <c r="A2708" t="s">
        <v>23668</v>
      </c>
      <c r="B2708" t="s">
        <v>23669</v>
      </c>
      <c r="C2708" t="s">
        <v>19</v>
      </c>
      <c r="D2708">
        <v>180.9</v>
      </c>
    </row>
    <row r="2709" spans="1:4" ht="12.75" customHeight="1" x14ac:dyDescent="0.2">
      <c r="A2709" t="s">
        <v>23670</v>
      </c>
      <c r="B2709" t="s">
        <v>23671</v>
      </c>
      <c r="C2709" t="s">
        <v>19</v>
      </c>
      <c r="D2709">
        <v>196.54</v>
      </c>
    </row>
    <row r="2710" spans="1:4" ht="12.75" customHeight="1" x14ac:dyDescent="0.2">
      <c r="A2710" t="s">
        <v>23672</v>
      </c>
      <c r="B2710" t="s">
        <v>23673</v>
      </c>
      <c r="C2710" t="s">
        <v>19</v>
      </c>
      <c r="D2710">
        <v>182.93</v>
      </c>
    </row>
    <row r="2711" spans="1:4" ht="12.75" customHeight="1" x14ac:dyDescent="0.2">
      <c r="A2711" t="s">
        <v>23674</v>
      </c>
      <c r="B2711" t="s">
        <v>23675</v>
      </c>
      <c r="C2711" t="s">
        <v>19</v>
      </c>
      <c r="D2711">
        <v>175.47</v>
      </c>
    </row>
    <row r="2712" spans="1:4" ht="12.75" customHeight="1" x14ac:dyDescent="0.2">
      <c r="A2712" t="s">
        <v>23676</v>
      </c>
      <c r="B2712" t="s">
        <v>23677</v>
      </c>
      <c r="C2712" t="s">
        <v>19</v>
      </c>
      <c r="D2712">
        <v>179.93</v>
      </c>
    </row>
    <row r="2713" spans="1:4" ht="12.75" customHeight="1" x14ac:dyDescent="0.2">
      <c r="A2713" t="s">
        <v>23678</v>
      </c>
      <c r="B2713" t="s">
        <v>23679</v>
      </c>
      <c r="C2713" t="s">
        <v>19</v>
      </c>
      <c r="D2713">
        <v>178.92</v>
      </c>
    </row>
    <row r="2714" spans="1:4" ht="12.75" customHeight="1" x14ac:dyDescent="0.2">
      <c r="A2714" t="s">
        <v>23680</v>
      </c>
      <c r="B2714" t="s">
        <v>23681</v>
      </c>
      <c r="C2714" t="s">
        <v>19</v>
      </c>
      <c r="D2714">
        <v>184.33</v>
      </c>
    </row>
    <row r="2715" spans="1:4" ht="12.75" customHeight="1" x14ac:dyDescent="0.2">
      <c r="A2715" t="s">
        <v>23682</v>
      </c>
      <c r="B2715" t="s">
        <v>23683</v>
      </c>
      <c r="C2715" t="s">
        <v>19</v>
      </c>
      <c r="D2715">
        <v>183.07</v>
      </c>
    </row>
    <row r="2716" spans="1:4" ht="12.75" customHeight="1" x14ac:dyDescent="0.2">
      <c r="A2716" t="s">
        <v>23684</v>
      </c>
      <c r="B2716" t="s">
        <v>23685</v>
      </c>
      <c r="C2716" t="s">
        <v>19</v>
      </c>
      <c r="D2716">
        <v>185.06</v>
      </c>
    </row>
    <row r="2717" spans="1:4" ht="12.75" customHeight="1" x14ac:dyDescent="0.2">
      <c r="A2717" t="s">
        <v>23686</v>
      </c>
      <c r="B2717" t="s">
        <v>23687</v>
      </c>
      <c r="C2717" t="s">
        <v>19</v>
      </c>
      <c r="D2717">
        <v>183.07</v>
      </c>
    </row>
    <row r="2718" spans="1:4" ht="12.75" customHeight="1" x14ac:dyDescent="0.2">
      <c r="A2718" t="s">
        <v>23688</v>
      </c>
      <c r="B2718" t="s">
        <v>23689</v>
      </c>
      <c r="C2718" t="s">
        <v>19</v>
      </c>
      <c r="D2718">
        <v>176.1</v>
      </c>
    </row>
    <row r="2719" spans="1:4" ht="12.75" customHeight="1" x14ac:dyDescent="0.2">
      <c r="A2719" t="s">
        <v>23690</v>
      </c>
      <c r="B2719" t="s">
        <v>23691</v>
      </c>
      <c r="C2719" t="s">
        <v>19</v>
      </c>
      <c r="D2719">
        <v>189.69</v>
      </c>
    </row>
    <row r="2720" spans="1:4" ht="12.75" customHeight="1" x14ac:dyDescent="0.2">
      <c r="A2720" t="s">
        <v>23692</v>
      </c>
      <c r="B2720" t="s">
        <v>23693</v>
      </c>
      <c r="C2720" t="s">
        <v>19</v>
      </c>
      <c r="D2720">
        <v>184.9</v>
      </c>
    </row>
    <row r="2721" spans="1:4" ht="12.75" customHeight="1" x14ac:dyDescent="0.2">
      <c r="A2721" t="s">
        <v>23694</v>
      </c>
      <c r="B2721" t="s">
        <v>23695</v>
      </c>
      <c r="C2721" t="s">
        <v>19</v>
      </c>
      <c r="D2721">
        <v>191.65</v>
      </c>
    </row>
    <row r="2722" spans="1:4" ht="12.75" customHeight="1" x14ac:dyDescent="0.2">
      <c r="A2722" t="s">
        <v>23696</v>
      </c>
      <c r="B2722" t="s">
        <v>23697</v>
      </c>
      <c r="C2722" t="s">
        <v>19</v>
      </c>
      <c r="D2722">
        <v>189.34</v>
      </c>
    </row>
    <row r="2723" spans="1:4" ht="12.75" customHeight="1" x14ac:dyDescent="0.2">
      <c r="A2723" t="s">
        <v>12025</v>
      </c>
      <c r="B2723" t="s">
        <v>23698</v>
      </c>
      <c r="C2723" t="s">
        <v>19</v>
      </c>
      <c r="D2723">
        <v>37.22</v>
      </c>
    </row>
    <row r="2724" spans="1:4" ht="12.75" customHeight="1" x14ac:dyDescent="0.2">
      <c r="A2724" t="s">
        <v>23699</v>
      </c>
      <c r="B2724" t="s">
        <v>23700</v>
      </c>
      <c r="C2724" t="s">
        <v>19</v>
      </c>
      <c r="D2724">
        <v>58.54</v>
      </c>
    </row>
    <row r="2725" spans="1:4" ht="12.75" customHeight="1" x14ac:dyDescent="0.2">
      <c r="A2725" t="s">
        <v>23701</v>
      </c>
      <c r="B2725" t="s">
        <v>23702</v>
      </c>
      <c r="C2725" t="s">
        <v>19</v>
      </c>
      <c r="D2725">
        <v>41.66</v>
      </c>
    </row>
    <row r="2726" spans="1:4" ht="12.75" customHeight="1" x14ac:dyDescent="0.2">
      <c r="A2726" t="s">
        <v>23703</v>
      </c>
      <c r="B2726" t="s">
        <v>23704</v>
      </c>
      <c r="C2726" t="s">
        <v>17</v>
      </c>
      <c r="D2726">
        <v>358.34</v>
      </c>
    </row>
    <row r="2727" spans="1:4" ht="12.75" customHeight="1" x14ac:dyDescent="0.2">
      <c r="A2727" t="s">
        <v>23705</v>
      </c>
      <c r="B2727" t="s">
        <v>23706</v>
      </c>
      <c r="C2727" t="s">
        <v>19</v>
      </c>
      <c r="D2727">
        <v>125.73</v>
      </c>
    </row>
    <row r="2728" spans="1:4" ht="12.75" customHeight="1" x14ac:dyDescent="0.2">
      <c r="A2728" t="s">
        <v>23707</v>
      </c>
      <c r="B2728" t="s">
        <v>23708</v>
      </c>
      <c r="C2728" t="s">
        <v>17</v>
      </c>
      <c r="D2728">
        <v>85.91</v>
      </c>
    </row>
    <row r="2729" spans="1:4" ht="12.75" customHeight="1" x14ac:dyDescent="0.2">
      <c r="A2729" t="s">
        <v>23709</v>
      </c>
      <c r="B2729" t="s">
        <v>23710</v>
      </c>
      <c r="C2729" t="s">
        <v>19</v>
      </c>
      <c r="D2729">
        <v>33.270000000000003</v>
      </c>
    </row>
    <row r="2730" spans="1:4" ht="12.75" customHeight="1" x14ac:dyDescent="0.2">
      <c r="A2730" t="s">
        <v>23711</v>
      </c>
      <c r="B2730" t="s">
        <v>23712</v>
      </c>
      <c r="C2730" t="s">
        <v>19</v>
      </c>
      <c r="D2730">
        <v>37.26</v>
      </c>
    </row>
    <row r="2731" spans="1:4" ht="12.75" customHeight="1" x14ac:dyDescent="0.2">
      <c r="A2731" t="s">
        <v>23713</v>
      </c>
      <c r="B2731" t="s">
        <v>23714</v>
      </c>
      <c r="C2731" t="s">
        <v>19</v>
      </c>
      <c r="D2731">
        <v>34.950000000000003</v>
      </c>
    </row>
    <row r="2732" spans="1:4" ht="12.75" customHeight="1" x14ac:dyDescent="0.2">
      <c r="A2732" t="s">
        <v>23715</v>
      </c>
      <c r="B2732" t="s">
        <v>23716</v>
      </c>
      <c r="C2732" t="s">
        <v>17</v>
      </c>
      <c r="D2732">
        <v>302.86</v>
      </c>
    </row>
    <row r="2733" spans="1:4" ht="12.75" customHeight="1" x14ac:dyDescent="0.2">
      <c r="A2733" t="s">
        <v>12027</v>
      </c>
      <c r="B2733" t="s">
        <v>23717</v>
      </c>
      <c r="C2733" t="s">
        <v>19</v>
      </c>
      <c r="D2733">
        <v>33.9</v>
      </c>
    </row>
    <row r="2734" spans="1:4" ht="12.75" customHeight="1" x14ac:dyDescent="0.2">
      <c r="A2734" t="s">
        <v>23718</v>
      </c>
      <c r="B2734" t="s">
        <v>23719</v>
      </c>
      <c r="C2734" t="s">
        <v>19</v>
      </c>
      <c r="D2734">
        <v>34.04</v>
      </c>
    </row>
    <row r="2735" spans="1:4" ht="12.75" customHeight="1" x14ac:dyDescent="0.2">
      <c r="A2735" t="s">
        <v>23720</v>
      </c>
      <c r="B2735" t="s">
        <v>23721</v>
      </c>
      <c r="C2735" t="s">
        <v>19</v>
      </c>
      <c r="D2735">
        <v>36.18</v>
      </c>
    </row>
    <row r="2736" spans="1:4" ht="12.75" customHeight="1" x14ac:dyDescent="0.2">
      <c r="A2736" t="s">
        <v>23722</v>
      </c>
      <c r="B2736" t="s">
        <v>23723</v>
      </c>
      <c r="C2736" t="s">
        <v>19</v>
      </c>
      <c r="D2736">
        <v>61.04</v>
      </c>
    </row>
    <row r="2737" spans="1:4" ht="12.75" customHeight="1" x14ac:dyDescent="0.2">
      <c r="A2737" t="s">
        <v>23724</v>
      </c>
      <c r="B2737" t="s">
        <v>23725</v>
      </c>
      <c r="C2737" t="s">
        <v>19</v>
      </c>
      <c r="D2737">
        <v>34.64</v>
      </c>
    </row>
    <row r="2738" spans="1:4" ht="12.75" customHeight="1" x14ac:dyDescent="0.2">
      <c r="A2738" t="s">
        <v>23726</v>
      </c>
      <c r="B2738" t="s">
        <v>23727</v>
      </c>
      <c r="C2738" t="s">
        <v>17</v>
      </c>
      <c r="D2738">
        <v>475.44</v>
      </c>
    </row>
    <row r="2739" spans="1:4" ht="12.75" customHeight="1" x14ac:dyDescent="0.2">
      <c r="A2739" t="s">
        <v>23728</v>
      </c>
      <c r="B2739" t="s">
        <v>23729</v>
      </c>
      <c r="C2739" t="s">
        <v>19</v>
      </c>
      <c r="D2739">
        <v>47.6</v>
      </c>
    </row>
    <row r="2740" spans="1:4" ht="12.75" customHeight="1" x14ac:dyDescent="0.2">
      <c r="A2740" t="s">
        <v>23730</v>
      </c>
      <c r="B2740" t="s">
        <v>23731</v>
      </c>
      <c r="C2740" t="s">
        <v>19</v>
      </c>
      <c r="D2740">
        <v>50.37</v>
      </c>
    </row>
    <row r="2741" spans="1:4" ht="12.75" customHeight="1" x14ac:dyDescent="0.2">
      <c r="A2741" t="s">
        <v>23732</v>
      </c>
      <c r="B2741" t="s">
        <v>23733</v>
      </c>
      <c r="C2741" t="s">
        <v>19</v>
      </c>
      <c r="D2741">
        <v>75.55</v>
      </c>
    </row>
    <row r="2742" spans="1:4" ht="12.75" customHeight="1" x14ac:dyDescent="0.2">
      <c r="A2742" t="s">
        <v>23734</v>
      </c>
      <c r="B2742" t="s">
        <v>23735</v>
      </c>
      <c r="C2742" t="s">
        <v>19</v>
      </c>
      <c r="D2742">
        <v>58.79</v>
      </c>
    </row>
    <row r="2743" spans="1:4" s="72" customFormat="1" ht="12.75" customHeight="1" x14ac:dyDescent="0.2">
      <c r="A2743" s="72" t="s">
        <v>12029</v>
      </c>
      <c r="B2743" s="72" t="s">
        <v>23736</v>
      </c>
      <c r="C2743" s="72" t="s">
        <v>19</v>
      </c>
      <c r="D2743" s="72">
        <v>61.03</v>
      </c>
    </row>
    <row r="2744" spans="1:4" ht="12.75" customHeight="1" x14ac:dyDescent="0.2">
      <c r="A2744" t="s">
        <v>23737</v>
      </c>
      <c r="B2744" t="s">
        <v>23738</v>
      </c>
      <c r="C2744" t="s">
        <v>19</v>
      </c>
      <c r="D2744">
        <v>45.91</v>
      </c>
    </row>
    <row r="2745" spans="1:4" ht="12.75" customHeight="1" x14ac:dyDescent="0.2">
      <c r="A2745" t="s">
        <v>23739</v>
      </c>
      <c r="B2745" t="s">
        <v>23740</v>
      </c>
      <c r="C2745" t="s">
        <v>19</v>
      </c>
      <c r="D2745">
        <v>34.08</v>
      </c>
    </row>
    <row r="2746" spans="1:4" ht="12.75" customHeight="1" x14ac:dyDescent="0.2">
      <c r="A2746" t="s">
        <v>23741</v>
      </c>
      <c r="B2746" t="s">
        <v>23742</v>
      </c>
      <c r="C2746" t="s">
        <v>19</v>
      </c>
      <c r="D2746">
        <v>179.58</v>
      </c>
    </row>
    <row r="2747" spans="1:4" ht="12.75" customHeight="1" x14ac:dyDescent="0.2">
      <c r="A2747" t="s">
        <v>23743</v>
      </c>
      <c r="B2747" t="s">
        <v>23744</v>
      </c>
      <c r="C2747" t="s">
        <v>19</v>
      </c>
      <c r="D2747">
        <v>227.79</v>
      </c>
    </row>
    <row r="2748" spans="1:4" ht="12.75" customHeight="1" x14ac:dyDescent="0.2">
      <c r="A2748" t="s">
        <v>23745</v>
      </c>
      <c r="B2748" t="s">
        <v>23746</v>
      </c>
      <c r="C2748" t="s">
        <v>19</v>
      </c>
      <c r="D2748">
        <v>185.62</v>
      </c>
    </row>
    <row r="2749" spans="1:4" ht="12.75" customHeight="1" x14ac:dyDescent="0.2">
      <c r="A2749" t="s">
        <v>23747</v>
      </c>
      <c r="B2749" t="s">
        <v>23748</v>
      </c>
      <c r="C2749" t="s">
        <v>19</v>
      </c>
      <c r="D2749">
        <v>197.1</v>
      </c>
    </row>
    <row r="2750" spans="1:4" ht="12.75" customHeight="1" x14ac:dyDescent="0.2">
      <c r="A2750" t="s">
        <v>23749</v>
      </c>
      <c r="B2750" t="s">
        <v>23750</v>
      </c>
      <c r="C2750" t="s">
        <v>19</v>
      </c>
      <c r="D2750">
        <v>192.62</v>
      </c>
    </row>
    <row r="2751" spans="1:4" ht="12.75" customHeight="1" x14ac:dyDescent="0.2">
      <c r="A2751" t="s">
        <v>23751</v>
      </c>
      <c r="B2751" t="s">
        <v>23752</v>
      </c>
      <c r="C2751" t="s">
        <v>19</v>
      </c>
      <c r="D2751">
        <v>192.66</v>
      </c>
    </row>
    <row r="2752" spans="1:4" ht="12.75" customHeight="1" x14ac:dyDescent="0.2">
      <c r="A2752" t="s">
        <v>23753</v>
      </c>
      <c r="B2752" t="s">
        <v>23754</v>
      </c>
      <c r="C2752" t="s">
        <v>19</v>
      </c>
      <c r="D2752">
        <v>342.59</v>
      </c>
    </row>
    <row r="2753" spans="1:4" ht="12.75" customHeight="1" x14ac:dyDescent="0.2">
      <c r="A2753" t="s">
        <v>12037</v>
      </c>
      <c r="B2753" t="s">
        <v>23755</v>
      </c>
      <c r="C2753" t="s">
        <v>19</v>
      </c>
      <c r="D2753">
        <v>217.46</v>
      </c>
    </row>
    <row r="2754" spans="1:4" ht="12.75" customHeight="1" x14ac:dyDescent="0.2">
      <c r="A2754" t="s">
        <v>23756</v>
      </c>
      <c r="B2754" t="s">
        <v>23757</v>
      </c>
      <c r="C2754" t="s">
        <v>19</v>
      </c>
      <c r="D2754">
        <v>200.94</v>
      </c>
    </row>
    <row r="2755" spans="1:4" ht="12.75" customHeight="1" x14ac:dyDescent="0.2">
      <c r="A2755" t="s">
        <v>23758</v>
      </c>
      <c r="B2755" t="s">
        <v>23759</v>
      </c>
      <c r="C2755" t="s">
        <v>19</v>
      </c>
      <c r="D2755">
        <v>309.26</v>
      </c>
    </row>
    <row r="2756" spans="1:4" ht="12.75" customHeight="1" x14ac:dyDescent="0.2">
      <c r="A2756" t="s">
        <v>23760</v>
      </c>
      <c r="B2756" t="s">
        <v>23761</v>
      </c>
      <c r="C2756" t="s">
        <v>19</v>
      </c>
      <c r="D2756">
        <v>219.56</v>
      </c>
    </row>
    <row r="2757" spans="1:4" ht="12.75" customHeight="1" x14ac:dyDescent="0.2">
      <c r="A2757" t="s">
        <v>23762</v>
      </c>
      <c r="B2757" t="s">
        <v>23763</v>
      </c>
      <c r="C2757" t="s">
        <v>19</v>
      </c>
      <c r="D2757">
        <v>268.87</v>
      </c>
    </row>
    <row r="2758" spans="1:4" ht="12.75" customHeight="1" x14ac:dyDescent="0.2">
      <c r="A2758" t="s">
        <v>23764</v>
      </c>
      <c r="B2758" t="s">
        <v>23765</v>
      </c>
      <c r="C2758" t="s">
        <v>19</v>
      </c>
      <c r="D2758">
        <v>36.53</v>
      </c>
    </row>
    <row r="2759" spans="1:4" ht="12.75" customHeight="1" x14ac:dyDescent="0.2">
      <c r="A2759" t="s">
        <v>23766</v>
      </c>
      <c r="B2759" t="s">
        <v>23767</v>
      </c>
      <c r="C2759" t="s">
        <v>19</v>
      </c>
      <c r="D2759">
        <v>39.72</v>
      </c>
    </row>
    <row r="2760" spans="1:4" ht="12.75" customHeight="1" x14ac:dyDescent="0.2">
      <c r="A2760" t="s">
        <v>23768</v>
      </c>
      <c r="B2760" t="s">
        <v>23769</v>
      </c>
      <c r="C2760" t="s">
        <v>19</v>
      </c>
      <c r="D2760">
        <v>44.26</v>
      </c>
    </row>
    <row r="2761" spans="1:4" ht="12.75" customHeight="1" x14ac:dyDescent="0.2">
      <c r="A2761" t="s">
        <v>23770</v>
      </c>
      <c r="B2761" t="s">
        <v>23771</v>
      </c>
      <c r="C2761" t="s">
        <v>19</v>
      </c>
      <c r="D2761">
        <v>198.45</v>
      </c>
    </row>
    <row r="2762" spans="1:4" ht="12.75" customHeight="1" x14ac:dyDescent="0.2">
      <c r="A2762" t="s">
        <v>23772</v>
      </c>
      <c r="B2762" t="s">
        <v>23773</v>
      </c>
      <c r="C2762" t="s">
        <v>19</v>
      </c>
      <c r="D2762">
        <v>235.55</v>
      </c>
    </row>
    <row r="2763" spans="1:4" ht="12.75" customHeight="1" x14ac:dyDescent="0.2">
      <c r="A2763" t="s">
        <v>23774</v>
      </c>
      <c r="B2763" t="s">
        <v>23775</v>
      </c>
      <c r="C2763" t="s">
        <v>19</v>
      </c>
      <c r="D2763">
        <v>266.93</v>
      </c>
    </row>
    <row r="2764" spans="1:4" ht="12.75" customHeight="1" x14ac:dyDescent="0.2">
      <c r="A2764" t="s">
        <v>23776</v>
      </c>
      <c r="B2764" t="s">
        <v>23777</v>
      </c>
      <c r="C2764" t="s">
        <v>19</v>
      </c>
      <c r="D2764">
        <v>456.27</v>
      </c>
    </row>
    <row r="2765" spans="1:4" ht="12.75" customHeight="1" x14ac:dyDescent="0.2">
      <c r="A2765" t="s">
        <v>23778</v>
      </c>
      <c r="B2765" t="s">
        <v>23779</v>
      </c>
      <c r="C2765" t="s">
        <v>19</v>
      </c>
      <c r="D2765">
        <v>734.23</v>
      </c>
    </row>
    <row r="2766" spans="1:4" ht="12.75" customHeight="1" x14ac:dyDescent="0.2">
      <c r="A2766" t="s">
        <v>23780</v>
      </c>
      <c r="B2766" t="s">
        <v>23781</v>
      </c>
      <c r="C2766" t="s">
        <v>19</v>
      </c>
      <c r="D2766">
        <v>1259.51</v>
      </c>
    </row>
    <row r="2767" spans="1:4" ht="12.75" customHeight="1" x14ac:dyDescent="0.2">
      <c r="A2767" t="s">
        <v>23782</v>
      </c>
      <c r="B2767" t="s">
        <v>23783</v>
      </c>
      <c r="C2767" t="s">
        <v>19</v>
      </c>
      <c r="D2767">
        <v>2034.97</v>
      </c>
    </row>
    <row r="2768" spans="1:4" ht="12.75" customHeight="1" x14ac:dyDescent="0.2">
      <c r="A2768" t="s">
        <v>23784</v>
      </c>
      <c r="B2768" t="s">
        <v>23785</v>
      </c>
      <c r="C2768" t="s">
        <v>19</v>
      </c>
      <c r="D2768">
        <v>267.29000000000002</v>
      </c>
    </row>
    <row r="2769" spans="1:4" ht="12.75" customHeight="1" x14ac:dyDescent="0.2">
      <c r="A2769" t="s">
        <v>23786</v>
      </c>
      <c r="B2769" t="s">
        <v>23787</v>
      </c>
      <c r="C2769" t="s">
        <v>19</v>
      </c>
      <c r="D2769">
        <v>1360.76</v>
      </c>
    </row>
    <row r="2770" spans="1:4" ht="12.75" customHeight="1" x14ac:dyDescent="0.2">
      <c r="A2770" t="s">
        <v>23788</v>
      </c>
      <c r="B2770" t="s">
        <v>23789</v>
      </c>
      <c r="C2770" t="s">
        <v>19</v>
      </c>
      <c r="D2770">
        <v>15.91</v>
      </c>
    </row>
    <row r="2771" spans="1:4" ht="12.75" customHeight="1" x14ac:dyDescent="0.2">
      <c r="A2771" t="s">
        <v>23790</v>
      </c>
      <c r="B2771" t="s">
        <v>23791</v>
      </c>
      <c r="C2771" t="s">
        <v>19</v>
      </c>
      <c r="D2771">
        <v>70.08</v>
      </c>
    </row>
    <row r="2772" spans="1:4" ht="12.75" customHeight="1" x14ac:dyDescent="0.2">
      <c r="A2772" t="s">
        <v>23792</v>
      </c>
      <c r="B2772" t="s">
        <v>23793</v>
      </c>
      <c r="C2772" t="s">
        <v>19</v>
      </c>
      <c r="D2772">
        <v>18.850000000000001</v>
      </c>
    </row>
    <row r="2773" spans="1:4" ht="12.75" customHeight="1" x14ac:dyDescent="0.2">
      <c r="A2773" t="s">
        <v>23794</v>
      </c>
      <c r="B2773" t="s">
        <v>23795</v>
      </c>
      <c r="C2773" t="s">
        <v>19</v>
      </c>
      <c r="D2773">
        <v>258.02999999999997</v>
      </c>
    </row>
    <row r="2774" spans="1:4" ht="12.75" customHeight="1" x14ac:dyDescent="0.2">
      <c r="A2774" t="s">
        <v>23796</v>
      </c>
      <c r="B2774" t="s">
        <v>23797</v>
      </c>
      <c r="C2774" t="s">
        <v>19</v>
      </c>
      <c r="D2774">
        <v>329.79</v>
      </c>
    </row>
    <row r="2775" spans="1:4" ht="12.75" customHeight="1" x14ac:dyDescent="0.2">
      <c r="A2775" t="s">
        <v>23798</v>
      </c>
      <c r="B2775" t="s">
        <v>23799</v>
      </c>
      <c r="C2775" t="s">
        <v>19</v>
      </c>
      <c r="D2775">
        <v>238.1</v>
      </c>
    </row>
    <row r="2776" spans="1:4" ht="12.75" customHeight="1" x14ac:dyDescent="0.2">
      <c r="A2776" t="s">
        <v>23800</v>
      </c>
      <c r="B2776" t="s">
        <v>23801</v>
      </c>
      <c r="C2776" t="s">
        <v>19</v>
      </c>
      <c r="D2776">
        <v>300.02999999999997</v>
      </c>
    </row>
    <row r="2777" spans="1:4" ht="12.75" customHeight="1" x14ac:dyDescent="0.2">
      <c r="A2777" t="s">
        <v>23802</v>
      </c>
      <c r="B2777" t="s">
        <v>23803</v>
      </c>
      <c r="C2777" t="s">
        <v>19</v>
      </c>
      <c r="D2777">
        <v>207.42</v>
      </c>
    </row>
    <row r="2778" spans="1:4" ht="12.75" customHeight="1" x14ac:dyDescent="0.2">
      <c r="A2778" t="s">
        <v>23804</v>
      </c>
      <c r="B2778" t="s">
        <v>23805</v>
      </c>
      <c r="C2778" t="s">
        <v>19</v>
      </c>
      <c r="D2778">
        <v>194.51</v>
      </c>
    </row>
    <row r="2779" spans="1:4" ht="12.75" customHeight="1" x14ac:dyDescent="0.2">
      <c r="A2779" t="s">
        <v>23806</v>
      </c>
      <c r="B2779" t="s">
        <v>23807</v>
      </c>
      <c r="C2779" t="s">
        <v>19</v>
      </c>
      <c r="D2779">
        <v>661.35</v>
      </c>
    </row>
    <row r="2780" spans="1:4" ht="12.75" customHeight="1" x14ac:dyDescent="0.2">
      <c r="A2780" t="s">
        <v>23808</v>
      </c>
      <c r="B2780" t="s">
        <v>23809</v>
      </c>
      <c r="C2780" t="s">
        <v>19</v>
      </c>
      <c r="D2780">
        <v>359.38</v>
      </c>
    </row>
    <row r="2781" spans="1:4" ht="12.75" customHeight="1" x14ac:dyDescent="0.2">
      <c r="A2781" t="s">
        <v>23810</v>
      </c>
      <c r="B2781" t="s">
        <v>23811</v>
      </c>
      <c r="C2781" t="s">
        <v>19</v>
      </c>
      <c r="D2781">
        <v>541.03</v>
      </c>
    </row>
    <row r="2782" spans="1:4" ht="12.75" customHeight="1" x14ac:dyDescent="0.2">
      <c r="A2782" t="s">
        <v>23812</v>
      </c>
      <c r="B2782" t="s">
        <v>23813</v>
      </c>
      <c r="C2782" t="s">
        <v>19</v>
      </c>
      <c r="D2782">
        <v>196.76</v>
      </c>
    </row>
    <row r="2783" spans="1:4" ht="12.75" customHeight="1" x14ac:dyDescent="0.2">
      <c r="A2783" t="s">
        <v>23814</v>
      </c>
      <c r="B2783" t="s">
        <v>23815</v>
      </c>
      <c r="C2783" t="s">
        <v>19</v>
      </c>
      <c r="D2783">
        <v>182.69</v>
      </c>
    </row>
    <row r="2784" spans="1:4" ht="12.75" customHeight="1" x14ac:dyDescent="0.2">
      <c r="A2784" t="s">
        <v>23816</v>
      </c>
      <c r="B2784" t="s">
        <v>23817</v>
      </c>
      <c r="C2784" t="s">
        <v>19</v>
      </c>
      <c r="D2784">
        <v>184.2</v>
      </c>
    </row>
    <row r="2785" spans="1:4" ht="12.75" customHeight="1" x14ac:dyDescent="0.2">
      <c r="A2785" t="s">
        <v>23818</v>
      </c>
      <c r="B2785" t="s">
        <v>23819</v>
      </c>
      <c r="C2785" t="s">
        <v>19</v>
      </c>
      <c r="D2785">
        <v>229.96</v>
      </c>
    </row>
    <row r="2786" spans="1:4" ht="12.75" customHeight="1" x14ac:dyDescent="0.2">
      <c r="A2786" t="s">
        <v>23820</v>
      </c>
      <c r="B2786" t="s">
        <v>23821</v>
      </c>
      <c r="C2786" t="s">
        <v>19</v>
      </c>
      <c r="D2786">
        <v>179.25</v>
      </c>
    </row>
    <row r="2787" spans="1:4" ht="12.75" customHeight="1" x14ac:dyDescent="0.2">
      <c r="A2787" t="s">
        <v>23822</v>
      </c>
      <c r="B2787" t="s">
        <v>23823</v>
      </c>
      <c r="C2787" t="s">
        <v>19</v>
      </c>
      <c r="D2787">
        <v>183.12</v>
      </c>
    </row>
    <row r="2788" spans="1:4" ht="12.75" customHeight="1" x14ac:dyDescent="0.2">
      <c r="A2788" t="s">
        <v>23824</v>
      </c>
      <c r="B2788" t="s">
        <v>23825</v>
      </c>
      <c r="C2788" t="s">
        <v>19</v>
      </c>
      <c r="D2788">
        <v>185.37</v>
      </c>
    </row>
    <row r="2789" spans="1:4" ht="12.75" customHeight="1" x14ac:dyDescent="0.2">
      <c r="A2789" t="s">
        <v>23826</v>
      </c>
      <c r="B2789" t="s">
        <v>23827</v>
      </c>
      <c r="C2789" t="s">
        <v>19</v>
      </c>
      <c r="D2789">
        <v>185.19</v>
      </c>
    </row>
    <row r="2790" spans="1:4" ht="12.75" customHeight="1" x14ac:dyDescent="0.2">
      <c r="A2790" t="s">
        <v>23828</v>
      </c>
      <c r="B2790" t="s">
        <v>23829</v>
      </c>
      <c r="C2790" t="s">
        <v>19</v>
      </c>
      <c r="D2790">
        <v>184.38</v>
      </c>
    </row>
    <row r="2791" spans="1:4" ht="12.75" customHeight="1" x14ac:dyDescent="0.2">
      <c r="A2791" t="s">
        <v>23830</v>
      </c>
      <c r="B2791" t="s">
        <v>23831</v>
      </c>
      <c r="C2791" t="s">
        <v>19</v>
      </c>
      <c r="D2791">
        <v>179.83</v>
      </c>
    </row>
    <row r="2792" spans="1:4" ht="12.75" customHeight="1" x14ac:dyDescent="0.2">
      <c r="A2792" t="s">
        <v>23832</v>
      </c>
      <c r="B2792" t="s">
        <v>23833</v>
      </c>
      <c r="C2792" t="s">
        <v>19</v>
      </c>
      <c r="D2792">
        <v>178.45</v>
      </c>
    </row>
    <row r="2793" spans="1:4" ht="12.75" customHeight="1" x14ac:dyDescent="0.2">
      <c r="A2793" t="s">
        <v>23834</v>
      </c>
      <c r="B2793" t="s">
        <v>23835</v>
      </c>
      <c r="C2793" t="s">
        <v>19</v>
      </c>
      <c r="D2793">
        <v>173.4</v>
      </c>
    </row>
    <row r="2794" spans="1:4" ht="12.75" customHeight="1" x14ac:dyDescent="0.2">
      <c r="A2794" t="s">
        <v>23836</v>
      </c>
      <c r="B2794" t="s">
        <v>23837</v>
      </c>
      <c r="C2794" t="s">
        <v>19</v>
      </c>
      <c r="D2794">
        <v>178.89</v>
      </c>
    </row>
    <row r="2795" spans="1:4" ht="12.75" customHeight="1" x14ac:dyDescent="0.2">
      <c r="A2795" t="s">
        <v>23838</v>
      </c>
      <c r="B2795" t="s">
        <v>23839</v>
      </c>
      <c r="C2795" t="s">
        <v>19</v>
      </c>
      <c r="D2795">
        <v>179.35</v>
      </c>
    </row>
    <row r="2796" spans="1:4" ht="12.75" customHeight="1" x14ac:dyDescent="0.2">
      <c r="A2796" t="s">
        <v>23840</v>
      </c>
      <c r="B2796" t="s">
        <v>23841</v>
      </c>
      <c r="C2796" t="s">
        <v>19</v>
      </c>
      <c r="D2796">
        <v>181.33</v>
      </c>
    </row>
    <row r="2797" spans="1:4" ht="12.75" customHeight="1" x14ac:dyDescent="0.2">
      <c r="A2797" t="s">
        <v>23842</v>
      </c>
      <c r="B2797" t="s">
        <v>23843</v>
      </c>
      <c r="C2797" t="s">
        <v>19351</v>
      </c>
      <c r="D2797">
        <v>1173.98</v>
      </c>
    </row>
    <row r="2798" spans="1:4" ht="12.75" customHeight="1" x14ac:dyDescent="0.2">
      <c r="A2798" t="s">
        <v>23844</v>
      </c>
      <c r="B2798" t="s">
        <v>23845</v>
      </c>
      <c r="C2798" t="s">
        <v>19</v>
      </c>
      <c r="D2798">
        <v>1032.03</v>
      </c>
    </row>
    <row r="2799" spans="1:4" ht="12.75" customHeight="1" x14ac:dyDescent="0.2">
      <c r="A2799" t="s">
        <v>23846</v>
      </c>
      <c r="B2799" t="s">
        <v>23847</v>
      </c>
      <c r="C2799" t="s">
        <v>19</v>
      </c>
      <c r="D2799">
        <v>53548.87</v>
      </c>
    </row>
    <row r="2800" spans="1:4" ht="12.75" customHeight="1" x14ac:dyDescent="0.2">
      <c r="A2800" t="s">
        <v>23848</v>
      </c>
      <c r="B2800" t="s">
        <v>23849</v>
      </c>
      <c r="C2800" t="s">
        <v>17</v>
      </c>
      <c r="D2800">
        <v>87.37</v>
      </c>
    </row>
    <row r="2801" spans="1:4" ht="12.75" customHeight="1" x14ac:dyDescent="0.2">
      <c r="A2801" t="s">
        <v>23850</v>
      </c>
      <c r="B2801" t="s">
        <v>23851</v>
      </c>
      <c r="C2801" t="s">
        <v>19</v>
      </c>
      <c r="D2801">
        <v>6891.45</v>
      </c>
    </row>
    <row r="2802" spans="1:4" ht="12.75" customHeight="1" x14ac:dyDescent="0.2">
      <c r="A2802" t="s">
        <v>23852</v>
      </c>
      <c r="B2802" t="s">
        <v>23853</v>
      </c>
      <c r="C2802" t="s">
        <v>26</v>
      </c>
      <c r="D2802">
        <v>888.36</v>
      </c>
    </row>
    <row r="2803" spans="1:4" ht="12.75" customHeight="1" x14ac:dyDescent="0.2">
      <c r="A2803" t="s">
        <v>23854</v>
      </c>
      <c r="B2803" t="s">
        <v>23855</v>
      </c>
      <c r="C2803" t="s">
        <v>26</v>
      </c>
      <c r="D2803">
        <v>805.72</v>
      </c>
    </row>
    <row r="2804" spans="1:4" ht="12.75" customHeight="1" x14ac:dyDescent="0.2">
      <c r="A2804" t="s">
        <v>23856</v>
      </c>
      <c r="B2804" t="s">
        <v>23857</v>
      </c>
      <c r="C2804" t="s">
        <v>26</v>
      </c>
      <c r="D2804">
        <v>637.24</v>
      </c>
    </row>
    <row r="2805" spans="1:4" ht="12.75" customHeight="1" x14ac:dyDescent="0.2">
      <c r="A2805" t="s">
        <v>23858</v>
      </c>
      <c r="B2805" t="s">
        <v>23859</v>
      </c>
      <c r="C2805" t="s">
        <v>17</v>
      </c>
      <c r="D2805">
        <v>92.51</v>
      </c>
    </row>
    <row r="2806" spans="1:4" ht="12.75" customHeight="1" x14ac:dyDescent="0.2">
      <c r="A2806" t="s">
        <v>23860</v>
      </c>
      <c r="B2806" t="s">
        <v>23861</v>
      </c>
      <c r="C2806" t="s">
        <v>26</v>
      </c>
      <c r="D2806">
        <v>536.87</v>
      </c>
    </row>
    <row r="2807" spans="1:4" ht="12.75" customHeight="1" x14ac:dyDescent="0.2">
      <c r="A2807" t="s">
        <v>23862</v>
      </c>
      <c r="B2807" t="s">
        <v>23863</v>
      </c>
      <c r="C2807" t="s">
        <v>17</v>
      </c>
      <c r="D2807">
        <v>148.01</v>
      </c>
    </row>
    <row r="2808" spans="1:4" ht="12.75" customHeight="1" x14ac:dyDescent="0.2">
      <c r="A2808" t="s">
        <v>23864</v>
      </c>
      <c r="B2808" t="s">
        <v>23865</v>
      </c>
      <c r="C2808" t="s">
        <v>19</v>
      </c>
      <c r="D2808">
        <v>14518.69</v>
      </c>
    </row>
    <row r="2809" spans="1:4" ht="12.75" customHeight="1" x14ac:dyDescent="0.2">
      <c r="A2809" t="s">
        <v>23866</v>
      </c>
      <c r="B2809" t="s">
        <v>23867</v>
      </c>
      <c r="C2809" t="s">
        <v>18460</v>
      </c>
      <c r="D2809">
        <v>403.42</v>
      </c>
    </row>
    <row r="2810" spans="1:4" ht="12.75" customHeight="1" x14ac:dyDescent="0.2">
      <c r="A2810" t="s">
        <v>23868</v>
      </c>
      <c r="B2810" t="s">
        <v>23869</v>
      </c>
      <c r="C2810" t="s">
        <v>26</v>
      </c>
      <c r="D2810">
        <v>39.43</v>
      </c>
    </row>
    <row r="2811" spans="1:4" ht="12.75" customHeight="1" x14ac:dyDescent="0.2">
      <c r="A2811" t="s">
        <v>23870</v>
      </c>
      <c r="B2811" t="s">
        <v>23871</v>
      </c>
      <c r="C2811" t="s">
        <v>26</v>
      </c>
      <c r="D2811">
        <v>56.81</v>
      </c>
    </row>
    <row r="2812" spans="1:4" ht="12.75" customHeight="1" x14ac:dyDescent="0.2">
      <c r="A2812" t="s">
        <v>23872</v>
      </c>
      <c r="B2812" t="s">
        <v>23873</v>
      </c>
      <c r="C2812" t="s">
        <v>19</v>
      </c>
      <c r="D2812">
        <v>381.45</v>
      </c>
    </row>
    <row r="2813" spans="1:4" ht="12.75" customHeight="1" x14ac:dyDescent="0.2">
      <c r="A2813" t="s">
        <v>23874</v>
      </c>
      <c r="B2813" t="s">
        <v>23875</v>
      </c>
      <c r="C2813" t="s">
        <v>26</v>
      </c>
      <c r="D2813">
        <v>122.82</v>
      </c>
    </row>
    <row r="2814" spans="1:4" ht="12.75" customHeight="1" x14ac:dyDescent="0.2">
      <c r="A2814" t="s">
        <v>23876</v>
      </c>
      <c r="B2814" t="s">
        <v>23877</v>
      </c>
      <c r="C2814" t="s">
        <v>26</v>
      </c>
      <c r="D2814">
        <v>125.47</v>
      </c>
    </row>
    <row r="2815" spans="1:4" s="50" customFormat="1" ht="12.75" customHeight="1" x14ac:dyDescent="0.2">
      <c r="A2815" s="50" t="s">
        <v>23878</v>
      </c>
      <c r="B2815" s="50" t="s">
        <v>23879</v>
      </c>
      <c r="C2815" s="50" t="s">
        <v>26</v>
      </c>
      <c r="D2815" s="52">
        <v>188.58</v>
      </c>
    </row>
    <row r="2816" spans="1:4" ht="12.75" customHeight="1" x14ac:dyDescent="0.2">
      <c r="A2816" t="s">
        <v>23880</v>
      </c>
      <c r="B2816" t="s">
        <v>23881</v>
      </c>
      <c r="C2816" t="s">
        <v>26</v>
      </c>
      <c r="D2816">
        <v>50.88</v>
      </c>
    </row>
    <row r="2817" spans="1:4" ht="12.75" customHeight="1" x14ac:dyDescent="0.2">
      <c r="A2817" t="s">
        <v>23882</v>
      </c>
      <c r="B2817" t="s">
        <v>23883</v>
      </c>
      <c r="C2817" t="s">
        <v>26</v>
      </c>
      <c r="D2817">
        <v>64.47</v>
      </c>
    </row>
    <row r="2818" spans="1:4" ht="12.75" customHeight="1" x14ac:dyDescent="0.2">
      <c r="A2818" t="s">
        <v>23884</v>
      </c>
      <c r="B2818" t="s">
        <v>23885</v>
      </c>
      <c r="C2818" t="s">
        <v>26</v>
      </c>
      <c r="D2818">
        <v>85.07</v>
      </c>
    </row>
    <row r="2819" spans="1:4" ht="12.75" customHeight="1" x14ac:dyDescent="0.2">
      <c r="A2819" t="s">
        <v>23886</v>
      </c>
      <c r="B2819" t="s">
        <v>23887</v>
      </c>
      <c r="C2819" t="s">
        <v>26</v>
      </c>
      <c r="D2819">
        <v>109.55</v>
      </c>
    </row>
    <row r="2820" spans="1:4" ht="12.75" customHeight="1" x14ac:dyDescent="0.2">
      <c r="A2820" t="s">
        <v>23888</v>
      </c>
      <c r="B2820" t="s">
        <v>23889</v>
      </c>
      <c r="C2820" t="s">
        <v>26</v>
      </c>
      <c r="D2820">
        <v>93.09</v>
      </c>
    </row>
    <row r="2821" spans="1:4" ht="12.75" customHeight="1" x14ac:dyDescent="0.2">
      <c r="A2821" t="s">
        <v>23890</v>
      </c>
      <c r="B2821" t="s">
        <v>23891</v>
      </c>
      <c r="C2821" t="s">
        <v>26</v>
      </c>
      <c r="D2821">
        <v>95.4</v>
      </c>
    </row>
    <row r="2822" spans="1:4" ht="12.75" customHeight="1" x14ac:dyDescent="0.2">
      <c r="A2822" t="s">
        <v>23892</v>
      </c>
      <c r="B2822" t="s">
        <v>23893</v>
      </c>
      <c r="C2822" t="s">
        <v>26</v>
      </c>
      <c r="D2822">
        <v>112.78</v>
      </c>
    </row>
    <row r="2823" spans="1:4" ht="12.75" customHeight="1" x14ac:dyDescent="0.2">
      <c r="A2823" t="s">
        <v>23894</v>
      </c>
      <c r="B2823" t="s">
        <v>23895</v>
      </c>
      <c r="C2823" t="s">
        <v>26</v>
      </c>
      <c r="D2823">
        <v>399.71</v>
      </c>
    </row>
    <row r="2824" spans="1:4" ht="12.75" customHeight="1" x14ac:dyDescent="0.2">
      <c r="A2824" t="s">
        <v>23896</v>
      </c>
      <c r="B2824" t="s">
        <v>23897</v>
      </c>
      <c r="C2824" t="s">
        <v>26</v>
      </c>
      <c r="D2824">
        <v>433.49</v>
      </c>
    </row>
    <row r="2825" spans="1:4" ht="12.75" customHeight="1" x14ac:dyDescent="0.2">
      <c r="A2825" t="s">
        <v>23898</v>
      </c>
      <c r="B2825" t="s">
        <v>23899</v>
      </c>
      <c r="C2825" t="s">
        <v>26</v>
      </c>
      <c r="D2825">
        <v>477.65</v>
      </c>
    </row>
    <row r="2826" spans="1:4" ht="12.75" customHeight="1" x14ac:dyDescent="0.2">
      <c r="A2826" t="s">
        <v>23900</v>
      </c>
      <c r="B2826" t="s">
        <v>23901</v>
      </c>
      <c r="C2826" t="s">
        <v>26</v>
      </c>
      <c r="D2826">
        <v>66.290000000000006</v>
      </c>
    </row>
    <row r="2827" spans="1:4" s="50" customFormat="1" ht="12.75" customHeight="1" x14ac:dyDescent="0.2">
      <c r="A2827" s="50" t="s">
        <v>23902</v>
      </c>
      <c r="B2827" s="50" t="s">
        <v>23903</v>
      </c>
      <c r="C2827" s="50" t="s">
        <v>26</v>
      </c>
      <c r="D2827" s="52">
        <v>111.25</v>
      </c>
    </row>
    <row r="2828" spans="1:4" ht="12.75" customHeight="1" x14ac:dyDescent="0.2">
      <c r="A2828" t="s">
        <v>23904</v>
      </c>
      <c r="B2828" t="s">
        <v>23905</v>
      </c>
      <c r="C2828" t="s">
        <v>26</v>
      </c>
      <c r="D2828">
        <v>86.54</v>
      </c>
    </row>
    <row r="2829" spans="1:4" ht="12.75" customHeight="1" x14ac:dyDescent="0.2">
      <c r="A2829" t="s">
        <v>23906</v>
      </c>
      <c r="B2829" t="s">
        <v>23907</v>
      </c>
      <c r="C2829" t="s">
        <v>26</v>
      </c>
      <c r="D2829">
        <v>2288.9299999999998</v>
      </c>
    </row>
    <row r="2830" spans="1:4" ht="12.75" customHeight="1" x14ac:dyDescent="0.2">
      <c r="A2830" t="s">
        <v>23908</v>
      </c>
      <c r="B2830" t="s">
        <v>23909</v>
      </c>
      <c r="C2830" t="s">
        <v>19</v>
      </c>
      <c r="D2830">
        <v>618.70000000000005</v>
      </c>
    </row>
    <row r="2831" spans="1:4" ht="12.75" customHeight="1" x14ac:dyDescent="0.2">
      <c r="A2831" t="s">
        <v>23910</v>
      </c>
      <c r="B2831" t="s">
        <v>23911</v>
      </c>
      <c r="C2831" t="s">
        <v>26</v>
      </c>
      <c r="D2831">
        <v>3219.74</v>
      </c>
    </row>
    <row r="2832" spans="1:4" ht="12.75" customHeight="1" x14ac:dyDescent="0.2">
      <c r="A2832" t="s">
        <v>23912</v>
      </c>
      <c r="B2832" t="s">
        <v>23913</v>
      </c>
      <c r="C2832" t="s">
        <v>19</v>
      </c>
      <c r="D2832">
        <v>980.86</v>
      </c>
    </row>
    <row r="2833" spans="1:4" ht="12.75" customHeight="1" x14ac:dyDescent="0.2">
      <c r="A2833" t="s">
        <v>23914</v>
      </c>
      <c r="B2833" t="s">
        <v>23915</v>
      </c>
      <c r="C2833" t="s">
        <v>26</v>
      </c>
      <c r="D2833">
        <v>2685.42</v>
      </c>
    </row>
    <row r="2834" spans="1:4" ht="12.75" customHeight="1" x14ac:dyDescent="0.2">
      <c r="A2834" t="s">
        <v>23916</v>
      </c>
      <c r="B2834" t="s">
        <v>23917</v>
      </c>
      <c r="C2834" t="s">
        <v>26</v>
      </c>
      <c r="D2834">
        <v>3792.34</v>
      </c>
    </row>
    <row r="2835" spans="1:4" ht="12.75" customHeight="1" x14ac:dyDescent="0.2">
      <c r="A2835" t="s">
        <v>23918</v>
      </c>
      <c r="B2835" t="s">
        <v>23919</v>
      </c>
      <c r="C2835" t="s">
        <v>26</v>
      </c>
      <c r="D2835">
        <v>57.42</v>
      </c>
    </row>
    <row r="2836" spans="1:4" ht="12.75" customHeight="1" x14ac:dyDescent="0.2">
      <c r="A2836" t="s">
        <v>23920</v>
      </c>
      <c r="B2836" t="s">
        <v>23921</v>
      </c>
      <c r="C2836" t="s">
        <v>26</v>
      </c>
      <c r="D2836">
        <v>85.32</v>
      </c>
    </row>
    <row r="2837" spans="1:4" ht="12.75" customHeight="1" x14ac:dyDescent="0.2">
      <c r="A2837" t="s">
        <v>23922</v>
      </c>
      <c r="B2837" t="s">
        <v>23923</v>
      </c>
      <c r="C2837" t="s">
        <v>26</v>
      </c>
      <c r="D2837">
        <v>145.24</v>
      </c>
    </row>
    <row r="2838" spans="1:4" ht="12.75" customHeight="1" x14ac:dyDescent="0.2">
      <c r="A2838" t="s">
        <v>23924</v>
      </c>
      <c r="B2838" t="s">
        <v>23925</v>
      </c>
      <c r="C2838" t="s">
        <v>26</v>
      </c>
      <c r="D2838">
        <v>187.16</v>
      </c>
    </row>
    <row r="2839" spans="1:4" ht="12.75" customHeight="1" x14ac:dyDescent="0.2">
      <c r="A2839" t="s">
        <v>23926</v>
      </c>
      <c r="B2839" t="s">
        <v>23927</v>
      </c>
      <c r="C2839" t="s">
        <v>26</v>
      </c>
      <c r="D2839">
        <v>270.16000000000003</v>
      </c>
    </row>
    <row r="2840" spans="1:4" ht="12.75" customHeight="1" x14ac:dyDescent="0.2">
      <c r="A2840" t="s">
        <v>23928</v>
      </c>
      <c r="B2840" t="s">
        <v>23929</v>
      </c>
      <c r="C2840" t="s">
        <v>105</v>
      </c>
      <c r="D2840">
        <v>84.57</v>
      </c>
    </row>
    <row r="2841" spans="1:4" ht="12.75" customHeight="1" x14ac:dyDescent="0.2">
      <c r="A2841" t="s">
        <v>23930</v>
      </c>
      <c r="B2841" t="s">
        <v>23931</v>
      </c>
      <c r="C2841" t="s">
        <v>105</v>
      </c>
      <c r="D2841">
        <v>701.92</v>
      </c>
    </row>
    <row r="2842" spans="1:4" ht="12.75" customHeight="1" x14ac:dyDescent="0.2">
      <c r="A2842" t="s">
        <v>23932</v>
      </c>
      <c r="B2842" t="s">
        <v>23933</v>
      </c>
      <c r="C2842" t="s">
        <v>17</v>
      </c>
      <c r="D2842">
        <v>189.21</v>
      </c>
    </row>
    <row r="2843" spans="1:4" ht="12.75" customHeight="1" x14ac:dyDescent="0.2">
      <c r="A2843" t="s">
        <v>23934</v>
      </c>
      <c r="B2843" t="s">
        <v>23935</v>
      </c>
      <c r="C2843" t="s">
        <v>17</v>
      </c>
      <c r="D2843">
        <v>272.93</v>
      </c>
    </row>
    <row r="2844" spans="1:4" ht="12.75" customHeight="1" x14ac:dyDescent="0.2">
      <c r="A2844" t="s">
        <v>23936</v>
      </c>
      <c r="B2844" t="s">
        <v>23937</v>
      </c>
      <c r="C2844" t="s">
        <v>17</v>
      </c>
      <c r="D2844">
        <v>151.4</v>
      </c>
    </row>
    <row r="2845" spans="1:4" s="50" customFormat="1" ht="12.75" customHeight="1" x14ac:dyDescent="0.2">
      <c r="A2845" s="50" t="s">
        <v>23938</v>
      </c>
      <c r="B2845" s="50" t="s">
        <v>23939</v>
      </c>
      <c r="C2845" s="50" t="s">
        <v>19</v>
      </c>
      <c r="D2845" s="52">
        <v>419.03</v>
      </c>
    </row>
    <row r="2846" spans="1:4" ht="12.75" customHeight="1" x14ac:dyDescent="0.2">
      <c r="A2846" t="s">
        <v>23940</v>
      </c>
      <c r="B2846" t="s">
        <v>23941</v>
      </c>
      <c r="C2846" t="s">
        <v>19</v>
      </c>
      <c r="D2846">
        <v>414.16</v>
      </c>
    </row>
    <row r="2847" spans="1:4" ht="12.75" customHeight="1" x14ac:dyDescent="0.2">
      <c r="A2847" t="s">
        <v>23942</v>
      </c>
      <c r="B2847" t="s">
        <v>23943</v>
      </c>
      <c r="C2847" t="s">
        <v>19</v>
      </c>
      <c r="D2847">
        <v>482.58</v>
      </c>
    </row>
    <row r="2848" spans="1:4" ht="12.75" customHeight="1" x14ac:dyDescent="0.2">
      <c r="A2848" t="s">
        <v>23944</v>
      </c>
      <c r="B2848" t="s">
        <v>23945</v>
      </c>
      <c r="C2848" t="s">
        <v>18460</v>
      </c>
      <c r="D2848">
        <v>403.42</v>
      </c>
    </row>
    <row r="2849" spans="1:4" ht="12.75" customHeight="1" x14ac:dyDescent="0.2">
      <c r="A2849" t="s">
        <v>23946</v>
      </c>
      <c r="B2849" t="s">
        <v>23947</v>
      </c>
      <c r="C2849" t="s">
        <v>26</v>
      </c>
      <c r="D2849">
        <v>255.24</v>
      </c>
    </row>
    <row r="2850" spans="1:4" ht="12.75" customHeight="1" x14ac:dyDescent="0.2">
      <c r="A2850" t="s">
        <v>23948</v>
      </c>
      <c r="B2850" t="s">
        <v>23949</v>
      </c>
      <c r="C2850" t="s">
        <v>10564</v>
      </c>
      <c r="D2850">
        <v>5307.43</v>
      </c>
    </row>
    <row r="2851" spans="1:4" ht="12.75" customHeight="1" x14ac:dyDescent="0.2">
      <c r="A2851" t="s">
        <v>23950</v>
      </c>
      <c r="B2851" t="s">
        <v>23951</v>
      </c>
      <c r="C2851" t="s">
        <v>19</v>
      </c>
      <c r="D2851">
        <v>4221.8999999999996</v>
      </c>
    </row>
    <row r="2852" spans="1:4" ht="12.75" customHeight="1" x14ac:dyDescent="0.2">
      <c r="A2852" t="s">
        <v>23952</v>
      </c>
      <c r="B2852" t="s">
        <v>23953</v>
      </c>
      <c r="C2852" t="s">
        <v>19</v>
      </c>
      <c r="D2852">
        <v>4221.8999999999996</v>
      </c>
    </row>
    <row r="2853" spans="1:4" ht="12.75" customHeight="1" x14ac:dyDescent="0.2">
      <c r="A2853" t="s">
        <v>23954</v>
      </c>
      <c r="B2853" t="s">
        <v>23955</v>
      </c>
      <c r="C2853" t="s">
        <v>17</v>
      </c>
      <c r="D2853">
        <v>55.46</v>
      </c>
    </row>
    <row r="2854" spans="1:4" s="50" customFormat="1" ht="12.75" customHeight="1" x14ac:dyDescent="0.2">
      <c r="A2854" s="50" t="s">
        <v>23956</v>
      </c>
      <c r="B2854" s="50" t="s">
        <v>23957</v>
      </c>
      <c r="C2854" s="50" t="s">
        <v>17</v>
      </c>
      <c r="D2854" s="52">
        <v>57.95</v>
      </c>
    </row>
    <row r="2855" spans="1:4" s="50" customFormat="1" ht="12.75" customHeight="1" x14ac:dyDescent="0.2">
      <c r="A2855" s="50" t="s">
        <v>23958</v>
      </c>
      <c r="B2855" s="50" t="s">
        <v>23959</v>
      </c>
      <c r="C2855" s="50" t="s">
        <v>17</v>
      </c>
      <c r="D2855" s="52">
        <v>123.27</v>
      </c>
    </row>
    <row r="2856" spans="1:4" ht="12.75" customHeight="1" x14ac:dyDescent="0.2">
      <c r="A2856" t="s">
        <v>23960</v>
      </c>
      <c r="B2856" t="s">
        <v>23961</v>
      </c>
      <c r="C2856" t="s">
        <v>19</v>
      </c>
      <c r="D2856">
        <v>356.84</v>
      </c>
    </row>
    <row r="2857" spans="1:4" ht="12.75" customHeight="1" x14ac:dyDescent="0.2">
      <c r="A2857" t="s">
        <v>23962</v>
      </c>
      <c r="B2857" t="s">
        <v>23963</v>
      </c>
      <c r="C2857" t="s">
        <v>19</v>
      </c>
      <c r="D2857">
        <v>246.29</v>
      </c>
    </row>
    <row r="2858" spans="1:4" ht="12.75" customHeight="1" x14ac:dyDescent="0.2">
      <c r="A2858" t="s">
        <v>23964</v>
      </c>
      <c r="B2858" t="s">
        <v>23965</v>
      </c>
      <c r="C2858" t="s">
        <v>17</v>
      </c>
      <c r="D2858">
        <v>313.76</v>
      </c>
    </row>
    <row r="2859" spans="1:4" ht="12.75" customHeight="1" x14ac:dyDescent="0.2">
      <c r="A2859" t="s">
        <v>23966</v>
      </c>
      <c r="B2859" t="s">
        <v>23967</v>
      </c>
      <c r="C2859" t="s">
        <v>17</v>
      </c>
      <c r="D2859">
        <v>356.63</v>
      </c>
    </row>
    <row r="2860" spans="1:4" ht="12.75" customHeight="1" x14ac:dyDescent="0.2">
      <c r="A2860" t="s">
        <v>23968</v>
      </c>
      <c r="B2860" t="s">
        <v>23969</v>
      </c>
      <c r="C2860" t="s">
        <v>17</v>
      </c>
      <c r="D2860">
        <v>48.58</v>
      </c>
    </row>
    <row r="2861" spans="1:4" s="50" customFormat="1" ht="12.75" customHeight="1" x14ac:dyDescent="0.2">
      <c r="A2861" s="50" t="s">
        <v>23970</v>
      </c>
      <c r="B2861" s="50" t="s">
        <v>23971</v>
      </c>
      <c r="C2861" s="50" t="s">
        <v>26</v>
      </c>
      <c r="D2861" s="52">
        <v>121.51</v>
      </c>
    </row>
    <row r="2862" spans="1:4" ht="12.75" customHeight="1" x14ac:dyDescent="0.2">
      <c r="A2862" t="s">
        <v>23972</v>
      </c>
      <c r="B2862" t="s">
        <v>23973</v>
      </c>
      <c r="C2862" t="s">
        <v>26</v>
      </c>
      <c r="D2862">
        <v>68.58</v>
      </c>
    </row>
    <row r="2863" spans="1:4" ht="12.75" customHeight="1" x14ac:dyDescent="0.2">
      <c r="A2863" t="s">
        <v>23974</v>
      </c>
      <c r="B2863" t="s">
        <v>23975</v>
      </c>
      <c r="C2863" t="s">
        <v>17</v>
      </c>
      <c r="D2863">
        <v>12.25</v>
      </c>
    </row>
    <row r="2864" spans="1:4" ht="12.75" customHeight="1" x14ac:dyDescent="0.2">
      <c r="A2864" t="s">
        <v>23976</v>
      </c>
      <c r="B2864" t="s">
        <v>23977</v>
      </c>
      <c r="C2864" t="s">
        <v>26</v>
      </c>
      <c r="D2864">
        <v>21.93</v>
      </c>
    </row>
    <row r="2865" spans="1:6" ht="12.75" customHeight="1" x14ac:dyDescent="0.2">
      <c r="A2865" t="s">
        <v>23978</v>
      </c>
      <c r="B2865" t="s">
        <v>23979</v>
      </c>
      <c r="C2865" t="s">
        <v>17</v>
      </c>
      <c r="D2865">
        <v>368.3</v>
      </c>
    </row>
    <row r="2866" spans="1:6" ht="12.75" customHeight="1" x14ac:dyDescent="0.2">
      <c r="A2866" t="s">
        <v>23980</v>
      </c>
      <c r="B2866" t="s">
        <v>23981</v>
      </c>
      <c r="C2866" t="s">
        <v>17</v>
      </c>
      <c r="D2866">
        <v>3.14</v>
      </c>
    </row>
    <row r="2867" spans="1:6" s="55" customFormat="1" ht="26.25" customHeight="1" x14ac:dyDescent="0.2">
      <c r="A2867" s="51" t="s">
        <v>23982</v>
      </c>
      <c r="B2867" s="51" t="s">
        <v>23983</v>
      </c>
      <c r="C2867" s="51" t="s">
        <v>17</v>
      </c>
      <c r="D2867" s="52">
        <v>485.6</v>
      </c>
      <c r="E2867" s="53"/>
      <c r="F2867" s="54"/>
    </row>
    <row r="2868" spans="1:6" ht="12.75" customHeight="1" x14ac:dyDescent="0.2">
      <c r="A2868" t="s">
        <v>23984</v>
      </c>
      <c r="B2868" t="s">
        <v>23985</v>
      </c>
      <c r="C2868" t="s">
        <v>10353</v>
      </c>
      <c r="D2868">
        <v>12.69</v>
      </c>
    </row>
    <row r="2869" spans="1:6" ht="12.75" customHeight="1" x14ac:dyDescent="0.2">
      <c r="A2869" t="s">
        <v>23986</v>
      </c>
      <c r="B2869" t="s">
        <v>23987</v>
      </c>
      <c r="C2869" t="s">
        <v>10353</v>
      </c>
      <c r="D2869">
        <v>9.64</v>
      </c>
    </row>
    <row r="2870" spans="1:6" ht="12.75" customHeight="1" x14ac:dyDescent="0.2">
      <c r="A2870" t="s">
        <v>23988</v>
      </c>
      <c r="B2870" t="s">
        <v>23989</v>
      </c>
      <c r="C2870" t="s">
        <v>10353</v>
      </c>
      <c r="D2870">
        <v>3.71</v>
      </c>
    </row>
    <row r="2871" spans="1:6" ht="12.75" customHeight="1" x14ac:dyDescent="0.2">
      <c r="A2871" t="s">
        <v>23990</v>
      </c>
      <c r="B2871" t="s">
        <v>23991</v>
      </c>
      <c r="C2871" t="s">
        <v>19</v>
      </c>
      <c r="D2871">
        <v>8623.6</v>
      </c>
    </row>
    <row r="2872" spans="1:6" ht="12.75" customHeight="1" x14ac:dyDescent="0.2">
      <c r="A2872" t="s">
        <v>23992</v>
      </c>
      <c r="B2872" t="s">
        <v>23993</v>
      </c>
      <c r="C2872" t="s">
        <v>19</v>
      </c>
      <c r="D2872">
        <v>27.91</v>
      </c>
    </row>
    <row r="2873" spans="1:6" ht="12.75" customHeight="1" x14ac:dyDescent="0.2">
      <c r="A2873" t="s">
        <v>23994</v>
      </c>
      <c r="B2873" t="s">
        <v>23995</v>
      </c>
      <c r="C2873" t="s">
        <v>19</v>
      </c>
      <c r="D2873">
        <v>18.850000000000001</v>
      </c>
    </row>
    <row r="2874" spans="1:6" ht="12.75" customHeight="1" x14ac:dyDescent="0.2">
      <c r="A2874" t="s">
        <v>23996</v>
      </c>
      <c r="B2874" t="s">
        <v>23997</v>
      </c>
      <c r="C2874" t="s">
        <v>19</v>
      </c>
      <c r="D2874">
        <v>7.54</v>
      </c>
    </row>
    <row r="2875" spans="1:6" ht="12.75" customHeight="1" x14ac:dyDescent="0.2">
      <c r="A2875" t="s">
        <v>23998</v>
      </c>
      <c r="B2875" t="s">
        <v>23999</v>
      </c>
      <c r="C2875" t="s">
        <v>19</v>
      </c>
      <c r="D2875">
        <v>3.77</v>
      </c>
    </row>
    <row r="2876" spans="1:6" s="50" customFormat="1" ht="12.75" customHeight="1" x14ac:dyDescent="0.2">
      <c r="A2876" s="50" t="s">
        <v>24000</v>
      </c>
      <c r="B2876" s="50" t="s">
        <v>24001</v>
      </c>
      <c r="C2876" s="50" t="s">
        <v>19</v>
      </c>
      <c r="D2876" s="63">
        <v>46.1</v>
      </c>
    </row>
    <row r="2877" spans="1:6" ht="12.75" customHeight="1" x14ac:dyDescent="0.2">
      <c r="A2877" t="s">
        <v>24002</v>
      </c>
      <c r="B2877" t="s">
        <v>24003</v>
      </c>
      <c r="C2877" t="s">
        <v>19</v>
      </c>
      <c r="D2877">
        <v>9.42</v>
      </c>
    </row>
    <row r="2878" spans="1:6" ht="12.75" customHeight="1" x14ac:dyDescent="0.2">
      <c r="A2878" t="s">
        <v>24004</v>
      </c>
      <c r="B2878" t="s">
        <v>24005</v>
      </c>
      <c r="C2878" t="s">
        <v>19</v>
      </c>
      <c r="D2878">
        <v>19.82</v>
      </c>
    </row>
    <row r="2879" spans="1:6" ht="12.75" customHeight="1" x14ac:dyDescent="0.2">
      <c r="A2879" t="s">
        <v>24006</v>
      </c>
      <c r="B2879" t="s">
        <v>24007</v>
      </c>
      <c r="C2879" t="s">
        <v>19</v>
      </c>
      <c r="D2879">
        <v>9.42</v>
      </c>
    </row>
    <row r="2880" spans="1:6" ht="12.75" customHeight="1" x14ac:dyDescent="0.2">
      <c r="A2880" t="s">
        <v>24008</v>
      </c>
      <c r="B2880" t="s">
        <v>24009</v>
      </c>
      <c r="C2880" t="s">
        <v>18460</v>
      </c>
      <c r="D2880">
        <v>403.42</v>
      </c>
    </row>
    <row r="2881" spans="1:5" ht="12.75" customHeight="1" x14ac:dyDescent="0.2">
      <c r="A2881" t="s">
        <v>24010</v>
      </c>
      <c r="B2881" t="s">
        <v>24011</v>
      </c>
      <c r="C2881" t="s">
        <v>19</v>
      </c>
      <c r="D2881">
        <v>10.92</v>
      </c>
      <c r="E2881">
        <v>9.4600000000000009</v>
      </c>
    </row>
    <row r="2882" spans="1:5" ht="12.75" customHeight="1" x14ac:dyDescent="0.2">
      <c r="A2882" t="s">
        <v>24012</v>
      </c>
      <c r="B2882" t="s">
        <v>24013</v>
      </c>
      <c r="C2882" t="s">
        <v>19</v>
      </c>
      <c r="D2882">
        <v>29.86</v>
      </c>
    </row>
    <row r="2883" spans="1:5" ht="12.75" customHeight="1" x14ac:dyDescent="0.2">
      <c r="A2883" t="s">
        <v>24014</v>
      </c>
      <c r="B2883" t="s">
        <v>24015</v>
      </c>
      <c r="C2883" t="s">
        <v>19</v>
      </c>
      <c r="D2883">
        <v>402.73</v>
      </c>
    </row>
    <row r="2884" spans="1:5" ht="12.75" customHeight="1" x14ac:dyDescent="0.2">
      <c r="A2884" t="s">
        <v>24016</v>
      </c>
      <c r="B2884" t="s">
        <v>24017</v>
      </c>
      <c r="C2884" t="s">
        <v>19</v>
      </c>
      <c r="D2884">
        <v>416.57</v>
      </c>
    </row>
    <row r="2885" spans="1:5" ht="12.75" customHeight="1" x14ac:dyDescent="0.2">
      <c r="A2885" t="s">
        <v>24018</v>
      </c>
      <c r="B2885" t="s">
        <v>24019</v>
      </c>
      <c r="C2885" t="s">
        <v>19</v>
      </c>
      <c r="D2885">
        <v>197.3</v>
      </c>
    </row>
    <row r="2886" spans="1:5" ht="12.75" customHeight="1" x14ac:dyDescent="0.2">
      <c r="A2886" t="s">
        <v>24020</v>
      </c>
      <c r="B2886" t="s">
        <v>24021</v>
      </c>
      <c r="C2886" t="s">
        <v>19</v>
      </c>
      <c r="D2886">
        <v>507.12</v>
      </c>
    </row>
    <row r="2887" spans="1:5" ht="12.75" customHeight="1" x14ac:dyDescent="0.2">
      <c r="A2887" t="s">
        <v>24022</v>
      </c>
      <c r="B2887" t="s">
        <v>24023</v>
      </c>
      <c r="C2887" t="s">
        <v>19</v>
      </c>
      <c r="D2887">
        <v>496.3</v>
      </c>
    </row>
    <row r="2888" spans="1:5" ht="12.75" customHeight="1" x14ac:dyDescent="0.2">
      <c r="A2888" t="s">
        <v>24024</v>
      </c>
      <c r="B2888" t="s">
        <v>24025</v>
      </c>
      <c r="C2888" t="s">
        <v>19</v>
      </c>
      <c r="D2888">
        <v>469.91</v>
      </c>
    </row>
    <row r="2889" spans="1:5" ht="12.75" customHeight="1" x14ac:dyDescent="0.2">
      <c r="A2889" t="s">
        <v>24026</v>
      </c>
      <c r="B2889" t="s">
        <v>24027</v>
      </c>
      <c r="C2889" t="s">
        <v>19</v>
      </c>
      <c r="D2889">
        <v>568.16999999999996</v>
      </c>
    </row>
    <row r="2890" spans="1:5" ht="12.75" customHeight="1" x14ac:dyDescent="0.2">
      <c r="A2890" t="s">
        <v>24028</v>
      </c>
      <c r="B2890" t="s">
        <v>24029</v>
      </c>
      <c r="C2890" t="s">
        <v>19</v>
      </c>
      <c r="D2890">
        <v>554.34</v>
      </c>
    </row>
    <row r="2891" spans="1:5" ht="12.75" customHeight="1" x14ac:dyDescent="0.2">
      <c r="A2891" t="s">
        <v>24030</v>
      </c>
      <c r="B2891" t="s">
        <v>24031</v>
      </c>
      <c r="C2891" t="s">
        <v>19</v>
      </c>
      <c r="D2891">
        <v>521.11</v>
      </c>
    </row>
    <row r="2892" spans="1:5" ht="12.75" customHeight="1" x14ac:dyDescent="0.2">
      <c r="A2892" t="s">
        <v>24032</v>
      </c>
      <c r="B2892" t="s">
        <v>24033</v>
      </c>
      <c r="C2892" t="s">
        <v>19</v>
      </c>
      <c r="D2892">
        <v>409.23</v>
      </c>
    </row>
    <row r="2893" spans="1:5" ht="12.75" customHeight="1" x14ac:dyDescent="0.2">
      <c r="A2893" t="s">
        <v>24034</v>
      </c>
      <c r="B2893" t="s">
        <v>24035</v>
      </c>
      <c r="C2893" t="s">
        <v>19</v>
      </c>
      <c r="D2893">
        <v>620.20000000000005</v>
      </c>
    </row>
    <row r="2894" spans="1:5" ht="12.75" customHeight="1" x14ac:dyDescent="0.2">
      <c r="A2894" t="s">
        <v>24036</v>
      </c>
      <c r="B2894" t="s">
        <v>24037</v>
      </c>
      <c r="C2894" t="s">
        <v>19</v>
      </c>
      <c r="D2894">
        <v>697.65</v>
      </c>
    </row>
    <row r="2895" spans="1:5" ht="12.75" customHeight="1" x14ac:dyDescent="0.2">
      <c r="A2895" t="s">
        <v>24038</v>
      </c>
      <c r="B2895" t="s">
        <v>24039</v>
      </c>
      <c r="C2895" t="s">
        <v>19</v>
      </c>
      <c r="D2895">
        <v>1445.56</v>
      </c>
    </row>
    <row r="2896" spans="1:5" ht="12.75" customHeight="1" x14ac:dyDescent="0.2">
      <c r="A2896" t="s">
        <v>24040</v>
      </c>
      <c r="B2896" t="s">
        <v>24041</v>
      </c>
      <c r="C2896" t="s">
        <v>19</v>
      </c>
      <c r="D2896">
        <v>2349.2199999999998</v>
      </c>
    </row>
    <row r="2897" spans="1:11" ht="12.75" customHeight="1" x14ac:dyDescent="0.2">
      <c r="A2897" t="s">
        <v>24042</v>
      </c>
      <c r="B2897" t="s">
        <v>24043</v>
      </c>
      <c r="C2897" t="s">
        <v>19</v>
      </c>
      <c r="D2897">
        <v>948.73</v>
      </c>
    </row>
    <row r="2898" spans="1:11" ht="12.75" customHeight="1" x14ac:dyDescent="0.2">
      <c r="A2898" t="s">
        <v>24044</v>
      </c>
      <c r="B2898" t="s">
        <v>24045</v>
      </c>
      <c r="C2898" t="s">
        <v>19</v>
      </c>
      <c r="D2898">
        <v>1374.79</v>
      </c>
    </row>
    <row r="2899" spans="1:11" ht="12.75" customHeight="1" x14ac:dyDescent="0.2">
      <c r="A2899" t="s">
        <v>24046</v>
      </c>
      <c r="B2899" t="s">
        <v>24047</v>
      </c>
      <c r="C2899" t="s">
        <v>19</v>
      </c>
      <c r="D2899">
        <v>661.62</v>
      </c>
    </row>
    <row r="2900" spans="1:11" ht="12.75" customHeight="1" x14ac:dyDescent="0.2">
      <c r="A2900" t="s">
        <v>24048</v>
      </c>
      <c r="B2900" t="s">
        <v>24049</v>
      </c>
      <c r="C2900" t="s">
        <v>19</v>
      </c>
      <c r="D2900">
        <v>223.18</v>
      </c>
    </row>
    <row r="2901" spans="1:11" ht="12.75" customHeight="1" x14ac:dyDescent="0.2">
      <c r="A2901" t="s">
        <v>24050</v>
      </c>
      <c r="B2901" t="s">
        <v>23919</v>
      </c>
      <c r="C2901" t="s">
        <v>26</v>
      </c>
      <c r="D2901">
        <v>57.42</v>
      </c>
    </row>
    <row r="2902" spans="1:11" ht="12.75" customHeight="1" x14ac:dyDescent="0.2">
      <c r="A2902" t="s">
        <v>24051</v>
      </c>
      <c r="B2902" t="s">
        <v>23921</v>
      </c>
      <c r="C2902" t="s">
        <v>26</v>
      </c>
      <c r="D2902">
        <v>85.32</v>
      </c>
    </row>
    <row r="2903" spans="1:11" ht="12.75" customHeight="1" x14ac:dyDescent="0.2">
      <c r="A2903" t="s">
        <v>24052</v>
      </c>
      <c r="B2903" t="s">
        <v>24053</v>
      </c>
      <c r="C2903" t="s">
        <v>19</v>
      </c>
      <c r="D2903">
        <v>963.46</v>
      </c>
    </row>
    <row r="2904" spans="1:11" ht="12.75" customHeight="1" x14ac:dyDescent="0.2">
      <c r="A2904" t="s">
        <v>24054</v>
      </c>
      <c r="B2904" t="s">
        <v>24055</v>
      </c>
      <c r="C2904" t="s">
        <v>19</v>
      </c>
      <c r="D2904">
        <v>1229.08</v>
      </c>
    </row>
    <row r="2905" spans="1:11" s="73" customFormat="1" ht="12.75" customHeight="1" x14ac:dyDescent="0.2">
      <c r="A2905" s="73" t="s">
        <v>24056</v>
      </c>
      <c r="B2905" s="73" t="s">
        <v>24057</v>
      </c>
      <c r="C2905" s="73" t="s">
        <v>19</v>
      </c>
      <c r="D2905" s="69">
        <v>520.14</v>
      </c>
      <c r="G2905" s="69"/>
      <c r="H2905" s="69"/>
      <c r="I2905" s="69"/>
      <c r="J2905" s="69"/>
      <c r="K2905" s="69"/>
    </row>
    <row r="2906" spans="1:11" ht="12.75" customHeight="1" x14ac:dyDescent="0.2">
      <c r="A2906" t="s">
        <v>24058</v>
      </c>
      <c r="B2906" t="s">
        <v>24059</v>
      </c>
      <c r="C2906" t="s">
        <v>19</v>
      </c>
      <c r="D2906">
        <v>4040.43</v>
      </c>
    </row>
    <row r="2907" spans="1:11" ht="12.75" customHeight="1" x14ac:dyDescent="0.2">
      <c r="A2907" t="s">
        <v>24060</v>
      </c>
      <c r="B2907" t="s">
        <v>23929</v>
      </c>
      <c r="C2907" t="s">
        <v>105</v>
      </c>
      <c r="D2907">
        <v>84.57</v>
      </c>
    </row>
    <row r="2908" spans="1:11" ht="12.75" customHeight="1" x14ac:dyDescent="0.2">
      <c r="A2908" t="s">
        <v>24061</v>
      </c>
      <c r="B2908" t="s">
        <v>23931</v>
      </c>
      <c r="C2908" t="s">
        <v>105</v>
      </c>
      <c r="D2908">
        <v>701.92</v>
      </c>
    </row>
    <row r="2909" spans="1:11" ht="12.75" customHeight="1" x14ac:dyDescent="0.2">
      <c r="A2909" t="s">
        <v>24062</v>
      </c>
      <c r="B2909" t="s">
        <v>23933</v>
      </c>
      <c r="C2909" t="s">
        <v>17</v>
      </c>
      <c r="D2909">
        <v>199.83</v>
      </c>
    </row>
    <row r="2910" spans="1:11" ht="12.75" customHeight="1" x14ac:dyDescent="0.2">
      <c r="A2910" t="s">
        <v>24063</v>
      </c>
      <c r="B2910" t="s">
        <v>23935</v>
      </c>
      <c r="C2910" t="s">
        <v>17</v>
      </c>
      <c r="D2910">
        <v>283.55</v>
      </c>
    </row>
    <row r="2911" spans="1:11" ht="12.75" customHeight="1" x14ac:dyDescent="0.2">
      <c r="A2911" t="s">
        <v>24064</v>
      </c>
      <c r="B2911" t="s">
        <v>23937</v>
      </c>
      <c r="C2911" t="s">
        <v>17</v>
      </c>
      <c r="D2911">
        <v>151.4</v>
      </c>
    </row>
    <row r="2912" spans="1:11" ht="12.75" customHeight="1" x14ac:dyDescent="0.2">
      <c r="A2912" t="s">
        <v>24065</v>
      </c>
      <c r="B2912" t="s">
        <v>24066</v>
      </c>
      <c r="C2912" t="s">
        <v>19</v>
      </c>
      <c r="D2912">
        <v>4854.1400000000003</v>
      </c>
    </row>
    <row r="2913" spans="1:4" ht="12.75" customHeight="1" x14ac:dyDescent="0.2">
      <c r="A2913" t="s">
        <v>24067</v>
      </c>
      <c r="B2913" t="s">
        <v>24068</v>
      </c>
      <c r="C2913" t="s">
        <v>19</v>
      </c>
      <c r="D2913">
        <v>8320.26</v>
      </c>
    </row>
    <row r="2914" spans="1:4" ht="12.75" customHeight="1" x14ac:dyDescent="0.2">
      <c r="A2914" t="s">
        <v>24069</v>
      </c>
      <c r="B2914" t="s">
        <v>24070</v>
      </c>
      <c r="C2914" t="s">
        <v>19</v>
      </c>
      <c r="D2914">
        <v>500.96</v>
      </c>
    </row>
    <row r="2915" spans="1:4" ht="12.75" customHeight="1" x14ac:dyDescent="0.2">
      <c r="A2915" t="s">
        <v>24071</v>
      </c>
      <c r="B2915" t="s">
        <v>24072</v>
      </c>
      <c r="C2915" t="s">
        <v>19</v>
      </c>
      <c r="D2915">
        <v>682.46</v>
      </c>
    </row>
    <row r="2916" spans="1:4" ht="12.75" customHeight="1" x14ac:dyDescent="0.2">
      <c r="A2916" t="s">
        <v>24073</v>
      </c>
      <c r="B2916" t="s">
        <v>24074</v>
      </c>
      <c r="C2916" t="s">
        <v>19</v>
      </c>
      <c r="D2916">
        <v>860.25</v>
      </c>
    </row>
    <row r="2917" spans="1:4" ht="12.75" customHeight="1" x14ac:dyDescent="0.2">
      <c r="A2917" t="s">
        <v>24075</v>
      </c>
      <c r="B2917" t="s">
        <v>24076</v>
      </c>
      <c r="C2917" t="s">
        <v>19</v>
      </c>
      <c r="D2917">
        <v>15231.07</v>
      </c>
    </row>
    <row r="2918" spans="1:4" ht="12.75" customHeight="1" x14ac:dyDescent="0.2">
      <c r="A2918" t="s">
        <v>24077</v>
      </c>
      <c r="B2918" t="s">
        <v>24078</v>
      </c>
      <c r="C2918" t="s">
        <v>19</v>
      </c>
      <c r="D2918">
        <v>17262.3</v>
      </c>
    </row>
    <row r="2919" spans="1:4" ht="12.75" customHeight="1" x14ac:dyDescent="0.2">
      <c r="A2919" t="s">
        <v>24079</v>
      </c>
      <c r="B2919" t="s">
        <v>24080</v>
      </c>
      <c r="C2919" t="s">
        <v>19</v>
      </c>
      <c r="D2919">
        <v>22178.27</v>
      </c>
    </row>
    <row r="2920" spans="1:4" ht="12.75" customHeight="1" x14ac:dyDescent="0.2">
      <c r="A2920" t="s">
        <v>24081</v>
      </c>
      <c r="B2920" t="s">
        <v>24082</v>
      </c>
      <c r="C2920" t="s">
        <v>19</v>
      </c>
      <c r="D2920">
        <v>22516.42</v>
      </c>
    </row>
    <row r="2921" spans="1:4" ht="12.75" customHeight="1" x14ac:dyDescent="0.2">
      <c r="A2921" t="s">
        <v>24083</v>
      </c>
      <c r="B2921" t="s">
        <v>24084</v>
      </c>
      <c r="C2921" t="s">
        <v>19</v>
      </c>
      <c r="D2921">
        <v>25634.44</v>
      </c>
    </row>
    <row r="2922" spans="1:4" ht="12.75" customHeight="1" x14ac:dyDescent="0.2">
      <c r="A2922" t="s">
        <v>24085</v>
      </c>
      <c r="B2922" t="s">
        <v>24086</v>
      </c>
      <c r="C2922" t="s">
        <v>19</v>
      </c>
      <c r="D2922">
        <v>28279.47</v>
      </c>
    </row>
    <row r="2923" spans="1:4" ht="12.75" customHeight="1" x14ac:dyDescent="0.2">
      <c r="A2923" t="s">
        <v>24087</v>
      </c>
      <c r="B2923" t="s">
        <v>24088</v>
      </c>
      <c r="C2923" t="s">
        <v>19</v>
      </c>
      <c r="D2923">
        <v>9575.9</v>
      </c>
    </row>
    <row r="2924" spans="1:4" ht="12.75" customHeight="1" x14ac:dyDescent="0.2">
      <c r="A2924" t="s">
        <v>24089</v>
      </c>
      <c r="B2924" t="s">
        <v>24090</v>
      </c>
      <c r="C2924" t="s">
        <v>19</v>
      </c>
      <c r="D2924">
        <v>11344.09</v>
      </c>
    </row>
    <row r="2925" spans="1:4" ht="12.75" customHeight="1" x14ac:dyDescent="0.2">
      <c r="A2925" t="s">
        <v>24091</v>
      </c>
      <c r="B2925" t="s">
        <v>24092</v>
      </c>
      <c r="C2925" t="s">
        <v>19</v>
      </c>
      <c r="D2925">
        <v>12880.21</v>
      </c>
    </row>
    <row r="2926" spans="1:4" ht="12.75" customHeight="1" x14ac:dyDescent="0.2">
      <c r="A2926" t="s">
        <v>24093</v>
      </c>
      <c r="B2926" t="s">
        <v>24094</v>
      </c>
      <c r="C2926" t="s">
        <v>19</v>
      </c>
      <c r="D2926">
        <v>15644.03</v>
      </c>
    </row>
    <row r="2927" spans="1:4" ht="12.75" customHeight="1" x14ac:dyDescent="0.2">
      <c r="A2927" t="s">
        <v>24095</v>
      </c>
      <c r="B2927" t="s">
        <v>24096</v>
      </c>
      <c r="C2927" t="s">
        <v>19</v>
      </c>
      <c r="D2927">
        <v>18194.099999999999</v>
      </c>
    </row>
    <row r="2928" spans="1:4" ht="12.75" customHeight="1" x14ac:dyDescent="0.2">
      <c r="A2928" t="s">
        <v>24097</v>
      </c>
      <c r="B2928" t="s">
        <v>24098</v>
      </c>
      <c r="C2928" t="s">
        <v>18460</v>
      </c>
      <c r="D2928">
        <v>403.42</v>
      </c>
    </row>
    <row r="2929" spans="1:4" ht="12.75" customHeight="1" x14ac:dyDescent="0.2">
      <c r="A2929" t="s">
        <v>24099</v>
      </c>
      <c r="B2929" t="s">
        <v>24100</v>
      </c>
      <c r="C2929" t="s">
        <v>19</v>
      </c>
      <c r="D2929">
        <v>726.29</v>
      </c>
    </row>
    <row r="2930" spans="1:4" ht="12.75" customHeight="1" x14ac:dyDescent="0.2">
      <c r="A2930" t="s">
        <v>24101</v>
      </c>
      <c r="B2930" t="s">
        <v>24102</v>
      </c>
      <c r="C2930" t="s">
        <v>19</v>
      </c>
      <c r="D2930">
        <v>1175.44</v>
      </c>
    </row>
    <row r="2931" spans="1:4" ht="12.75" customHeight="1" x14ac:dyDescent="0.2">
      <c r="A2931" t="s">
        <v>24103</v>
      </c>
      <c r="B2931" t="s">
        <v>24104</v>
      </c>
      <c r="C2931" t="s">
        <v>26</v>
      </c>
      <c r="D2931">
        <v>2039.86</v>
      </c>
    </row>
    <row r="2932" spans="1:4" ht="12.75" customHeight="1" x14ac:dyDescent="0.2">
      <c r="A2932" t="s">
        <v>24105</v>
      </c>
      <c r="B2932" t="s">
        <v>24106</v>
      </c>
      <c r="C2932" t="s">
        <v>26</v>
      </c>
      <c r="D2932">
        <v>2829.69</v>
      </c>
    </row>
    <row r="2933" spans="1:4" ht="12.75" customHeight="1" x14ac:dyDescent="0.2">
      <c r="A2933" t="s">
        <v>24107</v>
      </c>
      <c r="B2933" t="s">
        <v>24108</v>
      </c>
      <c r="C2933" t="s">
        <v>18460</v>
      </c>
      <c r="D2933">
        <v>403.42</v>
      </c>
    </row>
    <row r="2934" spans="1:4" ht="12.75" customHeight="1" x14ac:dyDescent="0.2">
      <c r="A2934" t="s">
        <v>24109</v>
      </c>
      <c r="B2934" t="s">
        <v>24110</v>
      </c>
      <c r="C2934" t="s">
        <v>19</v>
      </c>
      <c r="D2934">
        <v>7554</v>
      </c>
    </row>
    <row r="2935" spans="1:4" ht="12.75" customHeight="1" x14ac:dyDescent="0.2">
      <c r="A2935" t="s">
        <v>24111</v>
      </c>
      <c r="B2935" t="s">
        <v>24112</v>
      </c>
      <c r="C2935" t="s">
        <v>18460</v>
      </c>
      <c r="D2935">
        <v>403.42</v>
      </c>
    </row>
    <row r="2936" spans="1:4" s="50" customFormat="1" ht="12.75" customHeight="1" x14ac:dyDescent="0.2">
      <c r="A2936" s="50" t="s">
        <v>24113</v>
      </c>
      <c r="B2936" s="50" t="s">
        <v>24114</v>
      </c>
      <c r="C2936" s="50" t="s">
        <v>17</v>
      </c>
      <c r="D2936" s="63">
        <v>14.43</v>
      </c>
    </row>
    <row r="2937" spans="1:4" ht="12.75" customHeight="1" x14ac:dyDescent="0.2">
      <c r="A2937" t="s">
        <v>24115</v>
      </c>
      <c r="B2937" t="s">
        <v>24116</v>
      </c>
      <c r="C2937" t="s">
        <v>19</v>
      </c>
      <c r="D2937">
        <v>13.53</v>
      </c>
    </row>
    <row r="2938" spans="1:4" ht="12.75" customHeight="1" x14ac:dyDescent="0.2">
      <c r="A2938" t="s">
        <v>24117</v>
      </c>
      <c r="B2938" t="s">
        <v>24118</v>
      </c>
      <c r="C2938" t="s">
        <v>17</v>
      </c>
      <c r="D2938">
        <v>10.14</v>
      </c>
    </row>
    <row r="2939" spans="1:4" ht="12.75" customHeight="1" x14ac:dyDescent="0.2">
      <c r="A2939" t="s">
        <v>24119</v>
      </c>
      <c r="B2939" t="s">
        <v>24120</v>
      </c>
      <c r="C2939" t="s">
        <v>17</v>
      </c>
      <c r="D2939">
        <v>12.68</v>
      </c>
    </row>
    <row r="2940" spans="1:4" ht="12.75" customHeight="1" x14ac:dyDescent="0.2">
      <c r="A2940" t="s">
        <v>24121</v>
      </c>
      <c r="B2940" t="s">
        <v>24122</v>
      </c>
      <c r="C2940" t="s">
        <v>17</v>
      </c>
      <c r="D2940">
        <v>6.58</v>
      </c>
    </row>
    <row r="2941" spans="1:4" ht="12.75" customHeight="1" x14ac:dyDescent="0.2">
      <c r="A2941" t="s">
        <v>24123</v>
      </c>
      <c r="B2941" t="s">
        <v>24124</v>
      </c>
      <c r="C2941" t="s">
        <v>105</v>
      </c>
      <c r="D2941">
        <v>88.6</v>
      </c>
    </row>
    <row r="2942" spans="1:4" ht="12.75" customHeight="1" x14ac:dyDescent="0.2">
      <c r="A2942" t="s">
        <v>24125</v>
      </c>
      <c r="B2942" t="s">
        <v>24126</v>
      </c>
      <c r="C2942" t="s">
        <v>10353</v>
      </c>
      <c r="D2942">
        <v>1.35</v>
      </c>
    </row>
    <row r="2943" spans="1:4" ht="12.75" customHeight="1" x14ac:dyDescent="0.2">
      <c r="A2943" t="s">
        <v>24127</v>
      </c>
      <c r="B2943" t="s">
        <v>24128</v>
      </c>
      <c r="C2943" t="s">
        <v>18460</v>
      </c>
      <c r="D2943">
        <v>403.42</v>
      </c>
    </row>
    <row r="2944" spans="1:4" ht="12.75" customHeight="1" x14ac:dyDescent="0.2">
      <c r="A2944" t="s">
        <v>24129</v>
      </c>
      <c r="B2944" t="s">
        <v>18486</v>
      </c>
      <c r="C2944" t="s">
        <v>105</v>
      </c>
      <c r="D2944">
        <v>67.650000000000006</v>
      </c>
    </row>
    <row r="2945" spans="1:4" ht="12.75" customHeight="1" x14ac:dyDescent="0.2">
      <c r="A2945" t="s">
        <v>24130</v>
      </c>
      <c r="B2945" t="s">
        <v>18488</v>
      </c>
      <c r="C2945" t="s">
        <v>105</v>
      </c>
      <c r="D2945">
        <v>76.11</v>
      </c>
    </row>
    <row r="2946" spans="1:4" ht="12.75" customHeight="1" x14ac:dyDescent="0.2">
      <c r="A2946" t="s">
        <v>24131</v>
      </c>
      <c r="B2946" t="s">
        <v>18478</v>
      </c>
      <c r="C2946" t="s">
        <v>17</v>
      </c>
      <c r="D2946">
        <v>50.36</v>
      </c>
    </row>
    <row r="2947" spans="1:4" ht="12.75" customHeight="1" x14ac:dyDescent="0.2">
      <c r="A2947" t="s">
        <v>24132</v>
      </c>
      <c r="B2947" t="s">
        <v>18492</v>
      </c>
      <c r="C2947" t="s">
        <v>17</v>
      </c>
      <c r="D2947">
        <v>6.76</v>
      </c>
    </row>
    <row r="2948" spans="1:4" ht="12.75" customHeight="1" x14ac:dyDescent="0.2">
      <c r="A2948" t="s">
        <v>24133</v>
      </c>
      <c r="B2948" t="s">
        <v>18494</v>
      </c>
      <c r="C2948" t="s">
        <v>105</v>
      </c>
      <c r="D2948">
        <v>59.19</v>
      </c>
    </row>
    <row r="2949" spans="1:4" ht="12.75" customHeight="1" x14ac:dyDescent="0.2">
      <c r="A2949" t="s">
        <v>24134</v>
      </c>
      <c r="B2949" t="s">
        <v>23528</v>
      </c>
      <c r="C2949" t="s">
        <v>17</v>
      </c>
      <c r="D2949">
        <v>31.96</v>
      </c>
    </row>
    <row r="2950" spans="1:4" ht="12.75" customHeight="1" x14ac:dyDescent="0.2">
      <c r="A2950" t="s">
        <v>24135</v>
      </c>
      <c r="B2950" t="s">
        <v>18498</v>
      </c>
      <c r="C2950" t="s">
        <v>17</v>
      </c>
      <c r="D2950">
        <v>7.34</v>
      </c>
    </row>
    <row r="2951" spans="1:4" ht="12.75" customHeight="1" x14ac:dyDescent="0.2">
      <c r="A2951" t="s">
        <v>24136</v>
      </c>
      <c r="B2951" t="s">
        <v>18480</v>
      </c>
      <c r="C2951" t="s">
        <v>17</v>
      </c>
      <c r="D2951">
        <v>70.33</v>
      </c>
    </row>
    <row r="2952" spans="1:4" ht="12.75" customHeight="1" x14ac:dyDescent="0.2">
      <c r="A2952" t="s">
        <v>24137</v>
      </c>
      <c r="B2952" t="s">
        <v>18482</v>
      </c>
      <c r="C2952" t="s">
        <v>17</v>
      </c>
      <c r="D2952">
        <v>49.25</v>
      </c>
    </row>
    <row r="2953" spans="1:4" ht="12.75" customHeight="1" x14ac:dyDescent="0.2">
      <c r="A2953" t="s">
        <v>24138</v>
      </c>
      <c r="B2953" t="s">
        <v>24139</v>
      </c>
      <c r="C2953" t="s">
        <v>18460</v>
      </c>
      <c r="D2953">
        <v>403.42</v>
      </c>
    </row>
    <row r="2954" spans="1:4" ht="12.75" customHeight="1" x14ac:dyDescent="0.2">
      <c r="A2954" t="s">
        <v>24140</v>
      </c>
      <c r="B2954" t="s">
        <v>18745</v>
      </c>
      <c r="C2954" t="s">
        <v>17</v>
      </c>
      <c r="D2954">
        <v>93.42</v>
      </c>
    </row>
    <row r="2955" spans="1:4" ht="12.75" customHeight="1" x14ac:dyDescent="0.2">
      <c r="A2955" t="s">
        <v>24141</v>
      </c>
      <c r="B2955" t="s">
        <v>24142</v>
      </c>
      <c r="C2955" t="s">
        <v>17</v>
      </c>
      <c r="D2955">
        <v>114.5</v>
      </c>
    </row>
    <row r="2956" spans="1:4" ht="12.75" customHeight="1" x14ac:dyDescent="0.2">
      <c r="A2956" t="s">
        <v>24143</v>
      </c>
      <c r="B2956" t="s">
        <v>24144</v>
      </c>
      <c r="C2956" t="s">
        <v>284</v>
      </c>
      <c r="D2956">
        <v>8.74</v>
      </c>
    </row>
    <row r="2957" spans="1:4" ht="12.75" customHeight="1" x14ac:dyDescent="0.2">
      <c r="A2957" t="s">
        <v>24145</v>
      </c>
      <c r="B2957" t="s">
        <v>24146</v>
      </c>
      <c r="C2957" t="s">
        <v>284</v>
      </c>
      <c r="D2957">
        <v>8.56</v>
      </c>
    </row>
    <row r="2958" spans="1:4" ht="12.75" customHeight="1" x14ac:dyDescent="0.2">
      <c r="A2958" t="s">
        <v>24147</v>
      </c>
      <c r="B2958" t="s">
        <v>24148</v>
      </c>
      <c r="C2958" t="s">
        <v>284</v>
      </c>
      <c r="D2958">
        <v>7.2</v>
      </c>
    </row>
    <row r="2959" spans="1:4" ht="12.75" customHeight="1" x14ac:dyDescent="0.2">
      <c r="A2959" t="s">
        <v>24149</v>
      </c>
      <c r="B2959" t="s">
        <v>18698</v>
      </c>
      <c r="C2959" t="s">
        <v>105</v>
      </c>
      <c r="D2959">
        <v>389.87</v>
      </c>
    </row>
    <row r="2960" spans="1:4" ht="12.75" customHeight="1" x14ac:dyDescent="0.2">
      <c r="A2960" t="s">
        <v>24150</v>
      </c>
      <c r="B2960" t="s">
        <v>18807</v>
      </c>
      <c r="C2960" t="s">
        <v>105</v>
      </c>
      <c r="D2960">
        <v>408.72</v>
      </c>
    </row>
    <row r="2961" spans="1:6" ht="12.75" customHeight="1" x14ac:dyDescent="0.2">
      <c r="A2961" t="s">
        <v>24151</v>
      </c>
      <c r="B2961" t="s">
        <v>18702</v>
      </c>
      <c r="C2961" t="s">
        <v>105</v>
      </c>
      <c r="D2961">
        <v>420.26</v>
      </c>
    </row>
    <row r="2962" spans="1:6" ht="12.75" customHeight="1" x14ac:dyDescent="0.2">
      <c r="A2962" t="s">
        <v>24152</v>
      </c>
      <c r="B2962" t="s">
        <v>18704</v>
      </c>
      <c r="C2962" t="s">
        <v>105</v>
      </c>
      <c r="D2962">
        <v>413.17</v>
      </c>
    </row>
    <row r="2963" spans="1:6" ht="12.75" customHeight="1" x14ac:dyDescent="0.2">
      <c r="A2963" t="s">
        <v>24153</v>
      </c>
      <c r="B2963" t="s">
        <v>24154</v>
      </c>
      <c r="C2963" t="s">
        <v>105</v>
      </c>
      <c r="D2963">
        <v>425.35</v>
      </c>
    </row>
    <row r="2964" spans="1:6" ht="12.75" customHeight="1" x14ac:dyDescent="0.2">
      <c r="A2964" t="s">
        <v>24155</v>
      </c>
      <c r="B2964" t="s">
        <v>18708</v>
      </c>
      <c r="C2964" t="s">
        <v>105</v>
      </c>
      <c r="D2964">
        <v>439.81</v>
      </c>
    </row>
    <row r="2965" spans="1:6" ht="12.75" customHeight="1" x14ac:dyDescent="0.2">
      <c r="A2965" t="s">
        <v>24156</v>
      </c>
      <c r="B2965" t="s">
        <v>18710</v>
      </c>
      <c r="C2965" t="s">
        <v>105</v>
      </c>
      <c r="D2965">
        <v>434.38</v>
      </c>
    </row>
    <row r="2966" spans="1:6" ht="12.75" customHeight="1" x14ac:dyDescent="0.2">
      <c r="A2966" t="s">
        <v>24157</v>
      </c>
      <c r="B2966" t="s">
        <v>24158</v>
      </c>
      <c r="C2966" t="s">
        <v>18460</v>
      </c>
      <c r="D2966">
        <v>403.42</v>
      </c>
    </row>
    <row r="2967" spans="1:6" ht="12.75" customHeight="1" x14ac:dyDescent="0.2">
      <c r="A2967" t="s">
        <v>24159</v>
      </c>
      <c r="B2967" t="s">
        <v>18954</v>
      </c>
      <c r="C2967" t="s">
        <v>17</v>
      </c>
      <c r="D2967">
        <v>102.03</v>
      </c>
    </row>
    <row r="2968" spans="1:6" s="55" customFormat="1" ht="16.5" customHeight="1" x14ac:dyDescent="0.2">
      <c r="A2968" s="51" t="s">
        <v>24160</v>
      </c>
      <c r="B2968" s="51" t="s">
        <v>24161</v>
      </c>
      <c r="C2968" s="51" t="s">
        <v>17</v>
      </c>
      <c r="D2968" s="52">
        <v>121.41</v>
      </c>
      <c r="E2968" s="74">
        <v>68.521929999999998</v>
      </c>
      <c r="F2968" s="74">
        <v>13.666700000000001</v>
      </c>
    </row>
    <row r="2969" spans="1:6" ht="12.75" customHeight="1" x14ac:dyDescent="0.2">
      <c r="A2969" t="s">
        <v>24162</v>
      </c>
      <c r="B2969" t="s">
        <v>18956</v>
      </c>
      <c r="C2969" t="s">
        <v>17</v>
      </c>
      <c r="D2969">
        <v>113.66</v>
      </c>
    </row>
    <row r="2970" spans="1:6" ht="12.75" customHeight="1" x14ac:dyDescent="0.2">
      <c r="A2970" t="s">
        <v>24163</v>
      </c>
      <c r="B2970" t="s">
        <v>24164</v>
      </c>
      <c r="C2970" t="s">
        <v>17</v>
      </c>
      <c r="D2970">
        <v>49.7</v>
      </c>
    </row>
    <row r="2971" spans="1:6" ht="12.75" customHeight="1" x14ac:dyDescent="0.2">
      <c r="A2971" t="s">
        <v>24165</v>
      </c>
      <c r="B2971" t="s">
        <v>24166</v>
      </c>
      <c r="C2971" t="s">
        <v>17</v>
      </c>
      <c r="D2971">
        <v>61.9</v>
      </c>
    </row>
    <row r="2972" spans="1:6" ht="12.75" customHeight="1" x14ac:dyDescent="0.2">
      <c r="A2972" t="s">
        <v>24167</v>
      </c>
      <c r="B2972" t="s">
        <v>24168</v>
      </c>
      <c r="C2972" t="s">
        <v>17</v>
      </c>
      <c r="D2972">
        <v>10.72</v>
      </c>
    </row>
    <row r="2973" spans="1:6" ht="12.75" customHeight="1" x14ac:dyDescent="0.2">
      <c r="A2973" t="s">
        <v>24169</v>
      </c>
      <c r="B2973" t="s">
        <v>24170</v>
      </c>
      <c r="C2973" t="s">
        <v>17</v>
      </c>
      <c r="D2973">
        <v>17.05</v>
      </c>
    </row>
    <row r="2974" spans="1:6" ht="12.75" customHeight="1" x14ac:dyDescent="0.2">
      <c r="A2974" t="s">
        <v>24171</v>
      </c>
      <c r="B2974" t="s">
        <v>24172</v>
      </c>
      <c r="C2974" t="s">
        <v>105</v>
      </c>
      <c r="D2974">
        <v>138.43</v>
      </c>
    </row>
    <row r="2975" spans="1:6" ht="12.75" customHeight="1" x14ac:dyDescent="0.2">
      <c r="A2975" t="s">
        <v>24173</v>
      </c>
      <c r="B2975" t="s">
        <v>24174</v>
      </c>
      <c r="C2975" t="s">
        <v>105</v>
      </c>
      <c r="D2975">
        <v>137.15</v>
      </c>
    </row>
    <row r="2976" spans="1:6" ht="12.75" customHeight="1" x14ac:dyDescent="0.2">
      <c r="A2976" t="s">
        <v>24175</v>
      </c>
      <c r="B2976" t="s">
        <v>24176</v>
      </c>
      <c r="C2976" t="s">
        <v>105</v>
      </c>
      <c r="D2976">
        <v>392.93</v>
      </c>
    </row>
    <row r="2977" spans="1:11" ht="12.75" customHeight="1" x14ac:dyDescent="0.2">
      <c r="A2977" t="s">
        <v>24177</v>
      </c>
      <c r="B2977" t="s">
        <v>24178</v>
      </c>
      <c r="C2977" t="s">
        <v>18460</v>
      </c>
      <c r="D2977">
        <v>403.42</v>
      </c>
    </row>
    <row r="2978" spans="1:11" ht="12.75" customHeight="1" x14ac:dyDescent="0.2">
      <c r="A2978" t="s">
        <v>24179</v>
      </c>
      <c r="B2978" t="s">
        <v>24180</v>
      </c>
      <c r="C2978" t="s">
        <v>19</v>
      </c>
      <c r="D2978">
        <v>404394.23</v>
      </c>
    </row>
    <row r="2979" spans="1:11" ht="12.75" customHeight="1" x14ac:dyDescent="0.2">
      <c r="A2979" t="s">
        <v>24181</v>
      </c>
      <c r="B2979" t="s">
        <v>24182</v>
      </c>
      <c r="C2979" t="s">
        <v>19</v>
      </c>
      <c r="D2979">
        <v>774.03</v>
      </c>
    </row>
    <row r="2980" spans="1:11" ht="12.75" customHeight="1" x14ac:dyDescent="0.2">
      <c r="A2980" t="s">
        <v>24183</v>
      </c>
      <c r="B2980" t="s">
        <v>24184</v>
      </c>
      <c r="C2980" t="s">
        <v>19</v>
      </c>
      <c r="D2980">
        <v>92.53</v>
      </c>
    </row>
    <row r="2981" spans="1:11" ht="12.75" customHeight="1" x14ac:dyDescent="0.2">
      <c r="A2981" t="s">
        <v>24185</v>
      </c>
      <c r="B2981" t="s">
        <v>24186</v>
      </c>
      <c r="C2981" t="s">
        <v>19</v>
      </c>
      <c r="D2981">
        <v>55.97</v>
      </c>
    </row>
    <row r="2982" spans="1:11" s="68" customFormat="1" ht="12.75" customHeight="1" x14ac:dyDescent="0.2">
      <c r="A2982" s="68" t="s">
        <v>24187</v>
      </c>
      <c r="B2982" s="68" t="s">
        <v>24188</v>
      </c>
      <c r="C2982" s="68" t="s">
        <v>19</v>
      </c>
      <c r="D2982" s="69">
        <v>74.14</v>
      </c>
      <c r="G2982" s="69"/>
      <c r="H2982" s="69"/>
      <c r="I2982" s="69"/>
      <c r="J2982" s="69"/>
      <c r="K2982" s="70"/>
    </row>
    <row r="2983" spans="1:11" ht="12.75" customHeight="1" x14ac:dyDescent="0.2">
      <c r="A2983" t="s">
        <v>24189</v>
      </c>
      <c r="B2983" t="s">
        <v>24190</v>
      </c>
      <c r="C2983" t="s">
        <v>19</v>
      </c>
      <c r="D2983">
        <v>62.58</v>
      </c>
    </row>
    <row r="2984" spans="1:11" s="50" customFormat="1" ht="12.75" customHeight="1" x14ac:dyDescent="0.2">
      <c r="A2984" s="50" t="s">
        <v>24191</v>
      </c>
      <c r="B2984" s="50" t="s">
        <v>24192</v>
      </c>
      <c r="C2984" s="50" t="s">
        <v>19</v>
      </c>
      <c r="D2984" s="63">
        <v>255.78</v>
      </c>
    </row>
    <row r="2985" spans="1:11" ht="12.75" customHeight="1" x14ac:dyDescent="0.2">
      <c r="A2985" t="s">
        <v>24193</v>
      </c>
      <c r="B2985" t="s">
        <v>24194</v>
      </c>
      <c r="C2985" t="s">
        <v>19</v>
      </c>
      <c r="D2985">
        <v>179.94</v>
      </c>
    </row>
    <row r="2986" spans="1:11" ht="12.75" customHeight="1" x14ac:dyDescent="0.2">
      <c r="A2986" t="s">
        <v>24195</v>
      </c>
      <c r="B2986" t="s">
        <v>24196</v>
      </c>
      <c r="C2986" t="s">
        <v>19</v>
      </c>
      <c r="D2986">
        <v>179.94</v>
      </c>
    </row>
    <row r="2987" spans="1:11" s="55" customFormat="1" ht="15" customHeight="1" x14ac:dyDescent="0.2">
      <c r="A2987" s="51" t="s">
        <v>24197</v>
      </c>
      <c r="B2987" s="51" t="s">
        <v>24198</v>
      </c>
      <c r="C2987" s="51" t="s">
        <v>19</v>
      </c>
      <c r="D2987" s="63">
        <v>175.33</v>
      </c>
    </row>
    <row r="2988" spans="1:11" ht="12.75" customHeight="1" x14ac:dyDescent="0.2">
      <c r="A2988" t="s">
        <v>24199</v>
      </c>
      <c r="B2988" t="s">
        <v>24200</v>
      </c>
      <c r="C2988" t="s">
        <v>19</v>
      </c>
      <c r="D2988">
        <v>14.7</v>
      </c>
      <c r="E2988">
        <v>12.4</v>
      </c>
    </row>
    <row r="2989" spans="1:11" ht="12.75" customHeight="1" x14ac:dyDescent="0.2">
      <c r="A2989" t="s">
        <v>24201</v>
      </c>
      <c r="B2989" t="s">
        <v>24202</v>
      </c>
      <c r="C2989" t="s">
        <v>19</v>
      </c>
      <c r="D2989">
        <v>286.62</v>
      </c>
    </row>
    <row r="2990" spans="1:11" ht="12.75" customHeight="1" x14ac:dyDescent="0.2">
      <c r="A2990" t="s">
        <v>24203</v>
      </c>
      <c r="B2990" t="s">
        <v>24204</v>
      </c>
      <c r="C2990" t="s">
        <v>19</v>
      </c>
      <c r="D2990">
        <v>378.06</v>
      </c>
    </row>
    <row r="2991" spans="1:11" ht="12.75" customHeight="1" x14ac:dyDescent="0.2">
      <c r="A2991" t="s">
        <v>24205</v>
      </c>
      <c r="B2991" t="s">
        <v>24206</v>
      </c>
      <c r="C2991" t="s">
        <v>19</v>
      </c>
      <c r="D2991">
        <v>386.32</v>
      </c>
    </row>
    <row r="2992" spans="1:11" ht="12.75" customHeight="1" x14ac:dyDescent="0.2">
      <c r="A2992" t="s">
        <v>24207</v>
      </c>
      <c r="B2992" t="s">
        <v>24208</v>
      </c>
      <c r="C2992" t="s">
        <v>19</v>
      </c>
      <c r="D2992">
        <v>11471.56</v>
      </c>
    </row>
    <row r="2993" spans="1:4" ht="12.75" customHeight="1" x14ac:dyDescent="0.2">
      <c r="A2993" t="s">
        <v>24209</v>
      </c>
      <c r="B2993" t="s">
        <v>24210</v>
      </c>
      <c r="C2993" t="s">
        <v>19</v>
      </c>
      <c r="D2993">
        <v>140.16999999999999</v>
      </c>
    </row>
    <row r="2994" spans="1:4" s="68" customFormat="1" ht="12.75" customHeight="1" x14ac:dyDescent="0.2">
      <c r="A2994" s="68" t="s">
        <v>24211</v>
      </c>
      <c r="B2994" s="68" t="s">
        <v>24212</v>
      </c>
      <c r="C2994" s="68" t="s">
        <v>19</v>
      </c>
      <c r="D2994" s="69">
        <v>201.4</v>
      </c>
    </row>
    <row r="2995" spans="1:4" ht="12.75" customHeight="1" x14ac:dyDescent="0.2">
      <c r="A2995" t="s">
        <v>24213</v>
      </c>
      <c r="B2995" t="s">
        <v>24214</v>
      </c>
      <c r="C2995" t="s">
        <v>19</v>
      </c>
      <c r="D2995">
        <v>55.5</v>
      </c>
    </row>
    <row r="2996" spans="1:4" ht="12.75" customHeight="1" x14ac:dyDescent="0.2">
      <c r="A2996" t="s">
        <v>24215</v>
      </c>
      <c r="B2996" t="s">
        <v>24216</v>
      </c>
      <c r="C2996" t="s">
        <v>19</v>
      </c>
      <c r="D2996">
        <v>169.13</v>
      </c>
    </row>
    <row r="2997" spans="1:4" ht="12.75" customHeight="1" x14ac:dyDescent="0.2">
      <c r="A2997" t="s">
        <v>24217</v>
      </c>
      <c r="B2997" t="s">
        <v>24218</v>
      </c>
      <c r="C2997" t="s">
        <v>19</v>
      </c>
      <c r="D2997">
        <v>61.8</v>
      </c>
    </row>
    <row r="2998" spans="1:4" ht="12.75" customHeight="1" x14ac:dyDescent="0.2">
      <c r="A2998" t="s">
        <v>24219</v>
      </c>
      <c r="B2998" t="s">
        <v>24220</v>
      </c>
      <c r="C2998" t="s">
        <v>18460</v>
      </c>
      <c r="D2998">
        <v>403.42</v>
      </c>
    </row>
    <row r="2999" spans="1:4" ht="12.75" customHeight="1" x14ac:dyDescent="0.2">
      <c r="A2999" t="s">
        <v>24221</v>
      </c>
      <c r="B2999" t="s">
        <v>24222</v>
      </c>
      <c r="C2999" t="s">
        <v>18460</v>
      </c>
      <c r="D2999">
        <v>403.42</v>
      </c>
    </row>
    <row r="3000" spans="1:4" ht="12.75" customHeight="1" x14ac:dyDescent="0.2">
      <c r="A3000" t="s">
        <v>24223</v>
      </c>
      <c r="B3000" t="s">
        <v>24224</v>
      </c>
      <c r="C3000" t="s">
        <v>19</v>
      </c>
      <c r="D3000">
        <v>112772.19</v>
      </c>
    </row>
    <row r="3001" spans="1:4" ht="12.75" customHeight="1" x14ac:dyDescent="0.2">
      <c r="A3001" t="s">
        <v>24225</v>
      </c>
      <c r="B3001" t="s">
        <v>24226</v>
      </c>
      <c r="C3001" t="s">
        <v>19</v>
      </c>
      <c r="D3001">
        <v>119991.51</v>
      </c>
    </row>
    <row r="3002" spans="1:4" ht="12.75" customHeight="1" x14ac:dyDescent="0.2">
      <c r="A3002" t="s">
        <v>24227</v>
      </c>
      <c r="B3002" t="s">
        <v>24228</v>
      </c>
      <c r="C3002" t="s">
        <v>19</v>
      </c>
      <c r="D3002">
        <v>128145.64</v>
      </c>
    </row>
    <row r="3003" spans="1:4" ht="12.75" customHeight="1" x14ac:dyDescent="0.2">
      <c r="A3003" t="s">
        <v>24229</v>
      </c>
      <c r="B3003" t="s">
        <v>24230</v>
      </c>
      <c r="C3003" t="s">
        <v>19</v>
      </c>
      <c r="D3003">
        <v>146816.60999999999</v>
      </c>
    </row>
    <row r="3004" spans="1:4" ht="12.75" customHeight="1" x14ac:dyDescent="0.2">
      <c r="A3004" t="s">
        <v>24231</v>
      </c>
      <c r="B3004" t="s">
        <v>24232</v>
      </c>
      <c r="C3004" t="s">
        <v>19</v>
      </c>
      <c r="D3004">
        <v>135983.74</v>
      </c>
    </row>
    <row r="3005" spans="1:4" ht="12.75" customHeight="1" x14ac:dyDescent="0.2">
      <c r="A3005" t="s">
        <v>24233</v>
      </c>
      <c r="B3005" t="s">
        <v>24234</v>
      </c>
      <c r="C3005" t="s">
        <v>19</v>
      </c>
      <c r="D3005">
        <v>138495.25</v>
      </c>
    </row>
    <row r="3006" spans="1:4" ht="12.75" customHeight="1" x14ac:dyDescent="0.2">
      <c r="A3006" t="s">
        <v>24235</v>
      </c>
      <c r="B3006" t="s">
        <v>24236</v>
      </c>
      <c r="C3006" t="s">
        <v>19</v>
      </c>
      <c r="D3006">
        <v>129947.05</v>
      </c>
    </row>
    <row r="3007" spans="1:4" ht="12.75" customHeight="1" x14ac:dyDescent="0.2">
      <c r="A3007" t="s">
        <v>24237</v>
      </c>
      <c r="B3007" t="s">
        <v>24238</v>
      </c>
      <c r="C3007" t="s">
        <v>19</v>
      </c>
      <c r="D3007">
        <v>742.91</v>
      </c>
    </row>
    <row r="3008" spans="1:4" ht="12.75" customHeight="1" x14ac:dyDescent="0.2">
      <c r="A3008" t="s">
        <v>24239</v>
      </c>
      <c r="B3008" t="s">
        <v>24240</v>
      </c>
      <c r="C3008" t="s">
        <v>19</v>
      </c>
      <c r="D3008">
        <v>853.41</v>
      </c>
    </row>
    <row r="3009" spans="1:4" ht="12.75" customHeight="1" x14ac:dyDescent="0.2">
      <c r="A3009" t="s">
        <v>24241</v>
      </c>
      <c r="B3009" t="s">
        <v>24242</v>
      </c>
      <c r="C3009" t="s">
        <v>19</v>
      </c>
      <c r="D3009">
        <v>942</v>
      </c>
    </row>
    <row r="3010" spans="1:4" ht="12.75" customHeight="1" x14ac:dyDescent="0.2">
      <c r="A3010" t="s">
        <v>24243</v>
      </c>
      <c r="B3010" t="s">
        <v>24244</v>
      </c>
      <c r="C3010" t="s">
        <v>19</v>
      </c>
      <c r="D3010">
        <v>1016.41</v>
      </c>
    </row>
    <row r="3011" spans="1:4" ht="12.75" customHeight="1" x14ac:dyDescent="0.2">
      <c r="A3011" t="s">
        <v>24245</v>
      </c>
      <c r="B3011" t="s">
        <v>24246</v>
      </c>
      <c r="C3011" t="s">
        <v>19</v>
      </c>
      <c r="D3011">
        <v>1090.75</v>
      </c>
    </row>
    <row r="3012" spans="1:4" ht="12.75" customHeight="1" x14ac:dyDescent="0.2">
      <c r="A3012" t="s">
        <v>24247</v>
      </c>
      <c r="B3012" t="s">
        <v>24248</v>
      </c>
      <c r="C3012" t="s">
        <v>18460</v>
      </c>
      <c r="D3012">
        <v>403.42</v>
      </c>
    </row>
    <row r="3013" spans="1:4" ht="12.75" customHeight="1" x14ac:dyDescent="0.2">
      <c r="A3013" t="s">
        <v>24249</v>
      </c>
      <c r="B3013" t="s">
        <v>24250</v>
      </c>
      <c r="C3013" t="s">
        <v>26</v>
      </c>
      <c r="D3013">
        <v>97.47</v>
      </c>
    </row>
    <row r="3014" spans="1:4" ht="12.75" customHeight="1" x14ac:dyDescent="0.2">
      <c r="A3014" t="s">
        <v>24251</v>
      </c>
      <c r="B3014" t="s">
        <v>24252</v>
      </c>
      <c r="C3014" t="s">
        <v>26</v>
      </c>
      <c r="D3014">
        <v>86.74</v>
      </c>
    </row>
    <row r="3015" spans="1:4" ht="12.75" customHeight="1" x14ac:dyDescent="0.2">
      <c r="A3015" t="s">
        <v>24253</v>
      </c>
      <c r="B3015" t="s">
        <v>23971</v>
      </c>
      <c r="C3015" t="s">
        <v>26</v>
      </c>
      <c r="D3015">
        <v>72.38</v>
      </c>
    </row>
    <row r="3016" spans="1:4" ht="12.75" customHeight="1" x14ac:dyDescent="0.2">
      <c r="A3016" t="s">
        <v>24254</v>
      </c>
      <c r="B3016" t="s">
        <v>23965</v>
      </c>
      <c r="C3016" t="s">
        <v>17</v>
      </c>
      <c r="D3016">
        <v>313.76</v>
      </c>
    </row>
    <row r="3017" spans="1:4" ht="12.75" customHeight="1" x14ac:dyDescent="0.2">
      <c r="A3017" t="s">
        <v>24255</v>
      </c>
      <c r="B3017" t="s">
        <v>24256</v>
      </c>
      <c r="C3017" t="s">
        <v>17</v>
      </c>
      <c r="D3017">
        <v>355.99</v>
      </c>
    </row>
    <row r="3018" spans="1:4" ht="12.75" customHeight="1" x14ac:dyDescent="0.2">
      <c r="A3018" t="s">
        <v>24257</v>
      </c>
      <c r="B3018" t="s">
        <v>23975</v>
      </c>
      <c r="C3018" t="s">
        <v>17</v>
      </c>
      <c r="D3018">
        <v>12.25</v>
      </c>
    </row>
    <row r="3019" spans="1:4" ht="12.75" customHeight="1" x14ac:dyDescent="0.2">
      <c r="A3019" t="s">
        <v>24258</v>
      </c>
      <c r="B3019" t="s">
        <v>23977</v>
      </c>
      <c r="C3019" t="s">
        <v>26</v>
      </c>
      <c r="D3019">
        <v>21.93</v>
      </c>
    </row>
    <row r="3020" spans="1:4" ht="12.75" customHeight="1" x14ac:dyDescent="0.2">
      <c r="A3020" t="s">
        <v>24259</v>
      </c>
      <c r="B3020" t="s">
        <v>24260</v>
      </c>
      <c r="C3020" t="s">
        <v>19</v>
      </c>
      <c r="D3020">
        <v>18475.919999999998</v>
      </c>
    </row>
    <row r="3021" spans="1:4" ht="12.75" customHeight="1" x14ac:dyDescent="0.2">
      <c r="A3021" t="s">
        <v>24261</v>
      </c>
      <c r="B3021" t="s">
        <v>24262</v>
      </c>
      <c r="C3021" t="s">
        <v>26</v>
      </c>
      <c r="D3021">
        <v>369.83</v>
      </c>
    </row>
    <row r="3022" spans="1:4" ht="12.75" customHeight="1" x14ac:dyDescent="0.2">
      <c r="A3022" t="s">
        <v>24263</v>
      </c>
      <c r="B3022" t="s">
        <v>24264</v>
      </c>
      <c r="C3022" t="s">
        <v>19</v>
      </c>
      <c r="D3022">
        <v>2823.3</v>
      </c>
    </row>
    <row r="3023" spans="1:4" ht="12.75" customHeight="1" x14ac:dyDescent="0.2">
      <c r="A3023" t="s">
        <v>24265</v>
      </c>
      <c r="B3023" t="s">
        <v>24266</v>
      </c>
      <c r="C3023" t="s">
        <v>26</v>
      </c>
      <c r="D3023">
        <v>425.22</v>
      </c>
    </row>
    <row r="3024" spans="1:4" ht="12.75" customHeight="1" x14ac:dyDescent="0.2">
      <c r="A3024" t="s">
        <v>24267</v>
      </c>
      <c r="B3024" t="s">
        <v>24268</v>
      </c>
      <c r="C3024" t="s">
        <v>19</v>
      </c>
      <c r="D3024">
        <v>3163.23</v>
      </c>
    </row>
    <row r="3025" spans="1:4" ht="12.75" customHeight="1" x14ac:dyDescent="0.2">
      <c r="A3025" t="s">
        <v>24269</v>
      </c>
      <c r="B3025" t="s">
        <v>24270</v>
      </c>
      <c r="C3025" t="s">
        <v>19</v>
      </c>
      <c r="D3025">
        <v>3682.57</v>
      </c>
    </row>
    <row r="3026" spans="1:4" ht="12.75" customHeight="1" x14ac:dyDescent="0.2">
      <c r="A3026" t="s">
        <v>24271</v>
      </c>
      <c r="B3026" t="s">
        <v>24272</v>
      </c>
      <c r="C3026" t="s">
        <v>26</v>
      </c>
      <c r="D3026">
        <v>214.94</v>
      </c>
    </row>
    <row r="3027" spans="1:4" ht="12.75" customHeight="1" x14ac:dyDescent="0.2">
      <c r="A3027" t="s">
        <v>24273</v>
      </c>
      <c r="B3027" t="s">
        <v>24274</v>
      </c>
      <c r="C3027" t="s">
        <v>26</v>
      </c>
      <c r="D3027">
        <v>229.71</v>
      </c>
    </row>
    <row r="3028" spans="1:4" ht="12.75" customHeight="1" x14ac:dyDescent="0.2">
      <c r="A3028" t="s">
        <v>24275</v>
      </c>
      <c r="B3028" t="s">
        <v>24276</v>
      </c>
      <c r="C3028" t="s">
        <v>26</v>
      </c>
      <c r="D3028">
        <v>257.72000000000003</v>
      </c>
    </row>
    <row r="3029" spans="1:4" ht="12.75" customHeight="1" x14ac:dyDescent="0.2">
      <c r="A3029" t="s">
        <v>24277</v>
      </c>
      <c r="B3029" t="s">
        <v>24278</v>
      </c>
      <c r="C3029" t="s">
        <v>17</v>
      </c>
      <c r="D3029">
        <v>38.270000000000003</v>
      </c>
    </row>
    <row r="3030" spans="1:4" ht="12.75" customHeight="1" x14ac:dyDescent="0.2">
      <c r="A3030" t="s">
        <v>24279</v>
      </c>
      <c r="B3030" t="s">
        <v>24280</v>
      </c>
      <c r="C3030" t="s">
        <v>26</v>
      </c>
      <c r="D3030">
        <v>4.43</v>
      </c>
    </row>
    <row r="3031" spans="1:4" ht="12.75" customHeight="1" x14ac:dyDescent="0.2">
      <c r="A3031" t="s">
        <v>24281</v>
      </c>
      <c r="B3031" t="s">
        <v>24282</v>
      </c>
      <c r="C3031" t="s">
        <v>17</v>
      </c>
      <c r="D3031">
        <v>169.14</v>
      </c>
    </row>
    <row r="3032" spans="1:4" ht="12.75" customHeight="1" x14ac:dyDescent="0.2">
      <c r="A3032" t="s">
        <v>24283</v>
      </c>
      <c r="B3032" t="s">
        <v>24284</v>
      </c>
      <c r="C3032" t="s">
        <v>17</v>
      </c>
      <c r="D3032">
        <v>22.76</v>
      </c>
    </row>
    <row r="3033" spans="1:4" ht="12.75" customHeight="1" x14ac:dyDescent="0.2">
      <c r="A3033" t="s">
        <v>24285</v>
      </c>
      <c r="B3033" t="s">
        <v>24286</v>
      </c>
      <c r="C3033" t="s">
        <v>17</v>
      </c>
      <c r="D3033">
        <v>110.64</v>
      </c>
    </row>
    <row r="3034" spans="1:4" ht="12.75" customHeight="1" x14ac:dyDescent="0.2">
      <c r="A3034" t="s">
        <v>24287</v>
      </c>
      <c r="B3034" t="s">
        <v>24288</v>
      </c>
      <c r="C3034" t="s">
        <v>17</v>
      </c>
      <c r="D3034">
        <v>202.45</v>
      </c>
    </row>
    <row r="3035" spans="1:4" ht="12.75" customHeight="1" x14ac:dyDescent="0.2">
      <c r="A3035" t="s">
        <v>24289</v>
      </c>
      <c r="B3035" t="s">
        <v>24290</v>
      </c>
      <c r="C3035" t="s">
        <v>17</v>
      </c>
      <c r="D3035">
        <v>184.41</v>
      </c>
    </row>
    <row r="3036" spans="1:4" ht="12.75" customHeight="1" x14ac:dyDescent="0.2">
      <c r="A3036" t="s">
        <v>24291</v>
      </c>
      <c r="B3036" t="s">
        <v>24292</v>
      </c>
      <c r="C3036" t="s">
        <v>26</v>
      </c>
      <c r="D3036">
        <v>4.6900000000000004</v>
      </c>
    </row>
    <row r="3037" spans="1:4" ht="12.75" customHeight="1" x14ac:dyDescent="0.2">
      <c r="A3037" t="s">
        <v>24293</v>
      </c>
      <c r="B3037" t="s">
        <v>24294</v>
      </c>
      <c r="C3037" t="s">
        <v>17</v>
      </c>
      <c r="D3037">
        <v>6.4</v>
      </c>
    </row>
    <row r="3038" spans="1:4" ht="12.75" customHeight="1" x14ac:dyDescent="0.2">
      <c r="A3038" t="s">
        <v>24295</v>
      </c>
      <c r="B3038" t="s">
        <v>24296</v>
      </c>
      <c r="C3038" t="s">
        <v>17</v>
      </c>
      <c r="D3038">
        <v>87.12</v>
      </c>
    </row>
    <row r="3039" spans="1:4" ht="12.75" customHeight="1" x14ac:dyDescent="0.2">
      <c r="A3039" t="s">
        <v>24297</v>
      </c>
      <c r="B3039" t="s">
        <v>24298</v>
      </c>
      <c r="C3039" t="s">
        <v>17</v>
      </c>
      <c r="D3039">
        <v>30.1</v>
      </c>
    </row>
    <row r="3040" spans="1:4" ht="12.75" customHeight="1" x14ac:dyDescent="0.2">
      <c r="A3040" t="s">
        <v>24299</v>
      </c>
      <c r="B3040" t="s">
        <v>24300</v>
      </c>
      <c r="C3040" t="s">
        <v>17</v>
      </c>
      <c r="D3040">
        <v>13.3</v>
      </c>
    </row>
    <row r="3041" spans="1:4" ht="12.75" customHeight="1" x14ac:dyDescent="0.2">
      <c r="A3041" t="s">
        <v>24301</v>
      </c>
      <c r="B3041" t="s">
        <v>24302</v>
      </c>
      <c r="C3041" t="s">
        <v>17</v>
      </c>
      <c r="D3041">
        <v>27.95</v>
      </c>
    </row>
    <row r="3042" spans="1:4" ht="12.75" customHeight="1" x14ac:dyDescent="0.2">
      <c r="A3042" t="s">
        <v>24303</v>
      </c>
      <c r="B3042" t="s">
        <v>24304</v>
      </c>
      <c r="C3042" t="s">
        <v>17</v>
      </c>
      <c r="D3042">
        <v>8.4600000000000009</v>
      </c>
    </row>
    <row r="3043" spans="1:4" ht="12.75" customHeight="1" x14ac:dyDescent="0.2">
      <c r="A3043" t="s">
        <v>24305</v>
      </c>
      <c r="B3043" t="s">
        <v>24306</v>
      </c>
      <c r="C3043" t="s">
        <v>17</v>
      </c>
      <c r="D3043">
        <v>12.2</v>
      </c>
    </row>
    <row r="3044" spans="1:4" ht="12.75" customHeight="1" x14ac:dyDescent="0.2">
      <c r="A3044" t="s">
        <v>24307</v>
      </c>
      <c r="B3044" t="s">
        <v>24308</v>
      </c>
      <c r="C3044" t="s">
        <v>17</v>
      </c>
      <c r="D3044">
        <v>8.34</v>
      </c>
    </row>
    <row r="3045" spans="1:4" ht="12.75" customHeight="1" x14ac:dyDescent="0.2">
      <c r="A3045" t="s">
        <v>24309</v>
      </c>
      <c r="B3045" t="s">
        <v>24310</v>
      </c>
      <c r="C3045" t="s">
        <v>17</v>
      </c>
      <c r="D3045">
        <v>6.07</v>
      </c>
    </row>
    <row r="3046" spans="1:4" ht="12.75" customHeight="1" x14ac:dyDescent="0.2">
      <c r="A3046" t="s">
        <v>24311</v>
      </c>
      <c r="B3046" t="s">
        <v>24312</v>
      </c>
      <c r="C3046" t="s">
        <v>17</v>
      </c>
      <c r="D3046">
        <v>11.95</v>
      </c>
    </row>
    <row r="3047" spans="1:4" ht="12.75" customHeight="1" x14ac:dyDescent="0.2">
      <c r="A3047" t="s">
        <v>24313</v>
      </c>
      <c r="B3047" t="s">
        <v>24314</v>
      </c>
      <c r="C3047" t="s">
        <v>17</v>
      </c>
      <c r="D3047">
        <v>6.07</v>
      </c>
    </row>
    <row r="3048" spans="1:4" ht="12.75" customHeight="1" x14ac:dyDescent="0.2">
      <c r="A3048" t="s">
        <v>24315</v>
      </c>
      <c r="B3048" t="s">
        <v>24316</v>
      </c>
      <c r="C3048" t="s">
        <v>17</v>
      </c>
      <c r="D3048">
        <v>14.56</v>
      </c>
    </row>
    <row r="3049" spans="1:4" ht="12.75" customHeight="1" x14ac:dyDescent="0.2">
      <c r="A3049" t="s">
        <v>24317</v>
      </c>
      <c r="B3049" t="s">
        <v>24318</v>
      </c>
      <c r="C3049" t="s">
        <v>17</v>
      </c>
      <c r="D3049">
        <v>5.4</v>
      </c>
    </row>
    <row r="3050" spans="1:4" ht="12.75" customHeight="1" x14ac:dyDescent="0.2">
      <c r="A3050" t="s">
        <v>24319</v>
      </c>
      <c r="B3050" t="s">
        <v>24320</v>
      </c>
      <c r="C3050" t="s">
        <v>17</v>
      </c>
      <c r="D3050">
        <v>42.28</v>
      </c>
    </row>
    <row r="3051" spans="1:4" ht="12.75" customHeight="1" x14ac:dyDescent="0.2">
      <c r="A3051" t="s">
        <v>24321</v>
      </c>
      <c r="B3051" t="s">
        <v>24322</v>
      </c>
      <c r="C3051" t="s">
        <v>17</v>
      </c>
      <c r="D3051">
        <v>123.41</v>
      </c>
    </row>
    <row r="3052" spans="1:4" ht="12.75" customHeight="1" x14ac:dyDescent="0.2">
      <c r="A3052" t="s">
        <v>24323</v>
      </c>
      <c r="B3052" t="s">
        <v>24324</v>
      </c>
      <c r="C3052" t="s">
        <v>17</v>
      </c>
      <c r="D3052">
        <v>142.4</v>
      </c>
    </row>
    <row r="3053" spans="1:4" ht="12.75" customHeight="1" x14ac:dyDescent="0.2">
      <c r="A3053" t="s">
        <v>24325</v>
      </c>
      <c r="B3053" t="s">
        <v>24326</v>
      </c>
      <c r="C3053" t="s">
        <v>17</v>
      </c>
      <c r="D3053">
        <v>155.49</v>
      </c>
    </row>
    <row r="3054" spans="1:4" ht="12.75" customHeight="1" x14ac:dyDescent="0.2">
      <c r="A3054" t="s">
        <v>24327</v>
      </c>
      <c r="B3054" t="s">
        <v>24328</v>
      </c>
      <c r="C3054" t="s">
        <v>17</v>
      </c>
      <c r="D3054">
        <v>527.63</v>
      </c>
    </row>
    <row r="3055" spans="1:4" ht="12.75" customHeight="1" x14ac:dyDescent="0.2">
      <c r="A3055" t="s">
        <v>24329</v>
      </c>
      <c r="B3055" t="s">
        <v>24330</v>
      </c>
      <c r="C3055" t="s">
        <v>17</v>
      </c>
      <c r="D3055">
        <v>306.35000000000002</v>
      </c>
    </row>
    <row r="3056" spans="1:4" ht="12.75" customHeight="1" x14ac:dyDescent="0.2">
      <c r="A3056" t="s">
        <v>24331</v>
      </c>
      <c r="B3056" t="s">
        <v>24332</v>
      </c>
      <c r="C3056" t="s">
        <v>17</v>
      </c>
      <c r="D3056">
        <v>133.36000000000001</v>
      </c>
    </row>
    <row r="3057" spans="1:4" ht="12.75" customHeight="1" x14ac:dyDescent="0.2">
      <c r="A3057" t="s">
        <v>24333</v>
      </c>
      <c r="B3057" t="s">
        <v>24334</v>
      </c>
      <c r="C3057" t="s">
        <v>17</v>
      </c>
      <c r="D3057">
        <v>163.74</v>
      </c>
    </row>
    <row r="3058" spans="1:4" ht="12.75" customHeight="1" x14ac:dyDescent="0.2">
      <c r="A3058" t="s">
        <v>24335</v>
      </c>
      <c r="B3058" t="s">
        <v>24336</v>
      </c>
      <c r="C3058" t="s">
        <v>17</v>
      </c>
      <c r="D3058">
        <v>184.69</v>
      </c>
    </row>
    <row r="3059" spans="1:4" ht="12.75" customHeight="1" x14ac:dyDescent="0.2">
      <c r="A3059" t="s">
        <v>24337</v>
      </c>
      <c r="B3059" t="s">
        <v>24338</v>
      </c>
      <c r="C3059" t="s">
        <v>17</v>
      </c>
      <c r="D3059">
        <v>186.62</v>
      </c>
    </row>
    <row r="3060" spans="1:4" ht="12.75" customHeight="1" x14ac:dyDescent="0.2">
      <c r="A3060" t="s">
        <v>24339</v>
      </c>
      <c r="B3060" t="s">
        <v>24340</v>
      </c>
      <c r="C3060" t="s">
        <v>17</v>
      </c>
      <c r="D3060">
        <v>239.78</v>
      </c>
    </row>
    <row r="3061" spans="1:4" ht="12.75" customHeight="1" x14ac:dyDescent="0.2">
      <c r="A3061" t="s">
        <v>24341</v>
      </c>
      <c r="B3061" t="s">
        <v>24342</v>
      </c>
      <c r="C3061" t="s">
        <v>17</v>
      </c>
      <c r="D3061">
        <v>276.45</v>
      </c>
    </row>
    <row r="3062" spans="1:4" ht="12.75" customHeight="1" x14ac:dyDescent="0.2">
      <c r="A3062" t="s">
        <v>24343</v>
      </c>
      <c r="B3062" t="s">
        <v>24344</v>
      </c>
      <c r="C3062" t="s">
        <v>17</v>
      </c>
      <c r="D3062">
        <v>25.99</v>
      </c>
    </row>
    <row r="3063" spans="1:4" ht="12.75" customHeight="1" x14ac:dyDescent="0.2">
      <c r="A3063" t="s">
        <v>24345</v>
      </c>
      <c r="B3063" t="s">
        <v>24346</v>
      </c>
      <c r="C3063" t="s">
        <v>17</v>
      </c>
      <c r="D3063">
        <v>29.79</v>
      </c>
    </row>
    <row r="3064" spans="1:4" ht="12.75" customHeight="1" x14ac:dyDescent="0.2">
      <c r="A3064" t="s">
        <v>24347</v>
      </c>
      <c r="B3064" t="s">
        <v>24348</v>
      </c>
      <c r="C3064" t="s">
        <v>17</v>
      </c>
      <c r="D3064">
        <v>32.409999999999997</v>
      </c>
    </row>
    <row r="3065" spans="1:4" ht="12.75" customHeight="1" x14ac:dyDescent="0.2">
      <c r="A3065" t="s">
        <v>24349</v>
      </c>
      <c r="B3065" t="s">
        <v>24350</v>
      </c>
      <c r="C3065" t="s">
        <v>17</v>
      </c>
      <c r="D3065">
        <v>152.55000000000001</v>
      </c>
    </row>
    <row r="3066" spans="1:4" ht="12.75" customHeight="1" x14ac:dyDescent="0.2">
      <c r="A3066" t="s">
        <v>24351</v>
      </c>
      <c r="B3066" t="s">
        <v>24352</v>
      </c>
      <c r="C3066" t="s">
        <v>17</v>
      </c>
      <c r="D3066">
        <v>171.53</v>
      </c>
    </row>
    <row r="3067" spans="1:4" ht="12.75" customHeight="1" x14ac:dyDescent="0.2">
      <c r="A3067" t="s">
        <v>24353</v>
      </c>
      <c r="B3067" t="s">
        <v>24354</v>
      </c>
      <c r="C3067" t="s">
        <v>17</v>
      </c>
      <c r="D3067">
        <v>184.63</v>
      </c>
    </row>
    <row r="3068" spans="1:4" ht="12.75" customHeight="1" x14ac:dyDescent="0.2">
      <c r="A3068" t="s">
        <v>24355</v>
      </c>
      <c r="B3068" t="s">
        <v>24356</v>
      </c>
      <c r="C3068" t="s">
        <v>17</v>
      </c>
      <c r="D3068">
        <v>556.77</v>
      </c>
    </row>
    <row r="3069" spans="1:4" ht="12.75" customHeight="1" x14ac:dyDescent="0.2">
      <c r="A3069" t="s">
        <v>24357</v>
      </c>
      <c r="B3069" t="s">
        <v>24358</v>
      </c>
      <c r="C3069" t="s">
        <v>24359</v>
      </c>
      <c r="D3069">
        <v>148.01</v>
      </c>
    </row>
    <row r="3070" spans="1:4" ht="12.75" customHeight="1" x14ac:dyDescent="0.2">
      <c r="A3070" t="s">
        <v>24360</v>
      </c>
      <c r="B3070" t="s">
        <v>24361</v>
      </c>
      <c r="C3070" t="s">
        <v>105</v>
      </c>
      <c r="D3070">
        <v>3668.06</v>
      </c>
    </row>
    <row r="3071" spans="1:4" ht="12.75" customHeight="1" x14ac:dyDescent="0.2">
      <c r="A3071" t="s">
        <v>24362</v>
      </c>
      <c r="B3071" t="s">
        <v>24363</v>
      </c>
      <c r="C3071" t="s">
        <v>105</v>
      </c>
      <c r="D3071">
        <v>3860.25</v>
      </c>
    </row>
    <row r="3072" spans="1:4" ht="12.75" customHeight="1" x14ac:dyDescent="0.2">
      <c r="A3072" t="s">
        <v>24364</v>
      </c>
      <c r="B3072" t="s">
        <v>24365</v>
      </c>
      <c r="C3072" t="s">
        <v>105</v>
      </c>
      <c r="D3072">
        <v>5049.57</v>
      </c>
    </row>
    <row r="3073" spans="1:4" ht="12.75" customHeight="1" x14ac:dyDescent="0.2">
      <c r="A3073" t="s">
        <v>24366</v>
      </c>
      <c r="B3073" t="s">
        <v>24367</v>
      </c>
      <c r="C3073" t="s">
        <v>17</v>
      </c>
      <c r="D3073">
        <v>271.33999999999997</v>
      </c>
    </row>
    <row r="3074" spans="1:4" ht="12.75" customHeight="1" x14ac:dyDescent="0.2">
      <c r="A3074" t="s">
        <v>24368</v>
      </c>
      <c r="B3074" t="s">
        <v>24369</v>
      </c>
      <c r="C3074" t="s">
        <v>17</v>
      </c>
      <c r="D3074">
        <v>7.7</v>
      </c>
    </row>
    <row r="3075" spans="1:4" ht="12.75" customHeight="1" x14ac:dyDescent="0.2">
      <c r="A3075" t="s">
        <v>24370</v>
      </c>
      <c r="B3075" t="s">
        <v>24371</v>
      </c>
      <c r="C3075" t="s">
        <v>26</v>
      </c>
      <c r="D3075">
        <v>4.87</v>
      </c>
    </row>
    <row r="3076" spans="1:4" ht="12.75" customHeight="1" x14ac:dyDescent="0.2">
      <c r="A3076" t="s">
        <v>24372</v>
      </c>
      <c r="B3076" t="s">
        <v>24373</v>
      </c>
      <c r="C3076" t="s">
        <v>105</v>
      </c>
      <c r="D3076">
        <v>1012.72</v>
      </c>
    </row>
    <row r="3077" spans="1:4" ht="12.75" customHeight="1" x14ac:dyDescent="0.2">
      <c r="A3077" t="s">
        <v>24374</v>
      </c>
      <c r="B3077" t="s">
        <v>24375</v>
      </c>
      <c r="C3077" t="s">
        <v>284</v>
      </c>
      <c r="D3077">
        <v>10.26</v>
      </c>
    </row>
    <row r="3078" spans="1:4" ht="12.75" customHeight="1" x14ac:dyDescent="0.2">
      <c r="A3078" t="s">
        <v>24376</v>
      </c>
      <c r="B3078" t="s">
        <v>24377</v>
      </c>
      <c r="C3078" t="s">
        <v>19</v>
      </c>
      <c r="D3078">
        <v>13.14</v>
      </c>
    </row>
    <row r="3079" spans="1:4" ht="12.75" customHeight="1" x14ac:dyDescent="0.2">
      <c r="A3079" t="s">
        <v>24378</v>
      </c>
      <c r="B3079" t="s">
        <v>24379</v>
      </c>
      <c r="C3079" t="s">
        <v>26</v>
      </c>
      <c r="D3079">
        <v>242.1</v>
      </c>
    </row>
    <row r="3080" spans="1:4" ht="12.75" customHeight="1" x14ac:dyDescent="0.2">
      <c r="A3080" t="s">
        <v>24380</v>
      </c>
      <c r="B3080" t="s">
        <v>24381</v>
      </c>
      <c r="C3080" t="s">
        <v>26</v>
      </c>
      <c r="D3080">
        <v>134.63</v>
      </c>
    </row>
    <row r="3081" spans="1:4" ht="12.75" customHeight="1" x14ac:dyDescent="0.2">
      <c r="A3081" t="s">
        <v>24382</v>
      </c>
      <c r="B3081" t="s">
        <v>24383</v>
      </c>
      <c r="C3081" t="s">
        <v>26</v>
      </c>
      <c r="D3081">
        <v>185.64</v>
      </c>
    </row>
    <row r="3082" spans="1:4" ht="12.75" customHeight="1" x14ac:dyDescent="0.2">
      <c r="A3082" t="s">
        <v>24384</v>
      </c>
      <c r="B3082" t="s">
        <v>24385</v>
      </c>
      <c r="C3082" t="s">
        <v>17</v>
      </c>
      <c r="D3082">
        <v>11.36</v>
      </c>
    </row>
    <row r="3083" spans="1:4" ht="12.75" customHeight="1" x14ac:dyDescent="0.2">
      <c r="A3083" t="s">
        <v>24386</v>
      </c>
      <c r="B3083" t="s">
        <v>24387</v>
      </c>
      <c r="C3083" t="s">
        <v>19</v>
      </c>
      <c r="D3083">
        <v>9.48</v>
      </c>
    </row>
    <row r="3084" spans="1:4" ht="12.75" customHeight="1" x14ac:dyDescent="0.2">
      <c r="A3084" t="s">
        <v>24388</v>
      </c>
      <c r="B3084" t="s">
        <v>24389</v>
      </c>
      <c r="C3084" t="s">
        <v>19</v>
      </c>
      <c r="D3084">
        <v>24.97</v>
      </c>
    </row>
    <row r="3085" spans="1:4" ht="12.75" customHeight="1" x14ac:dyDescent="0.2">
      <c r="A3085" t="s">
        <v>24390</v>
      </c>
      <c r="B3085" t="s">
        <v>24391</v>
      </c>
      <c r="C3085" t="s">
        <v>19</v>
      </c>
      <c r="D3085">
        <v>13.91</v>
      </c>
    </row>
    <row r="3086" spans="1:4" ht="12.75" customHeight="1" x14ac:dyDescent="0.2">
      <c r="A3086" t="s">
        <v>24392</v>
      </c>
      <c r="B3086" t="s">
        <v>24393</v>
      </c>
      <c r="C3086" t="s">
        <v>19</v>
      </c>
      <c r="D3086">
        <v>8.02</v>
      </c>
    </row>
    <row r="3087" spans="1:4" ht="12.75" customHeight="1" x14ac:dyDescent="0.2">
      <c r="A3087" t="s">
        <v>24394</v>
      </c>
      <c r="B3087" t="s">
        <v>24395</v>
      </c>
      <c r="C3087" t="s">
        <v>19</v>
      </c>
      <c r="D3087">
        <v>22.39</v>
      </c>
    </row>
    <row r="3088" spans="1:4" ht="12.75" customHeight="1" x14ac:dyDescent="0.2">
      <c r="A3088" t="s">
        <v>24396</v>
      </c>
      <c r="B3088" t="s">
        <v>24397</v>
      </c>
      <c r="C3088" t="s">
        <v>19</v>
      </c>
      <c r="D3088">
        <v>12.78</v>
      </c>
    </row>
    <row r="3089" spans="1:4" ht="12.75" customHeight="1" x14ac:dyDescent="0.2">
      <c r="A3089" t="s">
        <v>24398</v>
      </c>
      <c r="B3089" t="s">
        <v>24399</v>
      </c>
      <c r="C3089" t="s">
        <v>19</v>
      </c>
      <c r="D3089">
        <v>5.5</v>
      </c>
    </row>
    <row r="3090" spans="1:4" ht="12.75" customHeight="1" x14ac:dyDescent="0.2">
      <c r="A3090" t="s">
        <v>24400</v>
      </c>
      <c r="B3090" t="s">
        <v>24401</v>
      </c>
      <c r="C3090" t="s">
        <v>19</v>
      </c>
      <c r="D3090">
        <v>17.54</v>
      </c>
    </row>
    <row r="3091" spans="1:4" ht="12.75" customHeight="1" x14ac:dyDescent="0.2">
      <c r="A3091" t="s">
        <v>24402</v>
      </c>
      <c r="B3091" t="s">
        <v>24403</v>
      </c>
      <c r="C3091" t="s">
        <v>19</v>
      </c>
      <c r="D3091">
        <v>11.36</v>
      </c>
    </row>
    <row r="3092" spans="1:4" ht="12.75" customHeight="1" x14ac:dyDescent="0.2">
      <c r="A3092" t="s">
        <v>24404</v>
      </c>
      <c r="B3092" t="s">
        <v>24405</v>
      </c>
      <c r="C3092" t="s">
        <v>19</v>
      </c>
      <c r="D3092">
        <v>4.7</v>
      </c>
    </row>
    <row r="3093" spans="1:4" ht="12.75" customHeight="1" x14ac:dyDescent="0.2">
      <c r="A3093" t="s">
        <v>24406</v>
      </c>
      <c r="B3093" t="s">
        <v>24407</v>
      </c>
      <c r="C3093" t="s">
        <v>19</v>
      </c>
      <c r="D3093">
        <v>14.78</v>
      </c>
    </row>
    <row r="3094" spans="1:4" ht="12.75" customHeight="1" x14ac:dyDescent="0.2">
      <c r="A3094" t="s">
        <v>24408</v>
      </c>
      <c r="B3094" t="s">
        <v>24409</v>
      </c>
      <c r="C3094" t="s">
        <v>19</v>
      </c>
      <c r="D3094">
        <v>10.78</v>
      </c>
    </row>
    <row r="3095" spans="1:4" ht="12.75" customHeight="1" x14ac:dyDescent="0.2">
      <c r="A3095" t="s">
        <v>24410</v>
      </c>
      <c r="B3095" t="s">
        <v>24411</v>
      </c>
      <c r="C3095" t="s">
        <v>26</v>
      </c>
      <c r="D3095">
        <v>6.67</v>
      </c>
    </row>
    <row r="3096" spans="1:4" ht="12.75" customHeight="1" x14ac:dyDescent="0.2">
      <c r="A3096" t="s">
        <v>24412</v>
      </c>
      <c r="B3096" t="s">
        <v>24413</v>
      </c>
      <c r="C3096" t="s">
        <v>26</v>
      </c>
      <c r="D3096">
        <v>8.25</v>
      </c>
    </row>
    <row r="3097" spans="1:4" ht="12.75" customHeight="1" x14ac:dyDescent="0.2">
      <c r="A3097" t="s">
        <v>24414</v>
      </c>
      <c r="B3097" t="s">
        <v>24415</v>
      </c>
      <c r="C3097" t="s">
        <v>26</v>
      </c>
      <c r="D3097">
        <v>9.98</v>
      </c>
    </row>
    <row r="3098" spans="1:4" ht="12.75" customHeight="1" x14ac:dyDescent="0.2">
      <c r="A3098" t="s">
        <v>24416</v>
      </c>
      <c r="B3098" t="s">
        <v>24417</v>
      </c>
      <c r="C3098" t="s">
        <v>26</v>
      </c>
      <c r="D3098">
        <v>12.32</v>
      </c>
    </row>
    <row r="3099" spans="1:4" ht="12.75" customHeight="1" x14ac:dyDescent="0.2">
      <c r="A3099" t="s">
        <v>24418</v>
      </c>
      <c r="B3099" t="s">
        <v>24419</v>
      </c>
      <c r="C3099" t="s">
        <v>26</v>
      </c>
      <c r="D3099">
        <v>16.55</v>
      </c>
    </row>
    <row r="3100" spans="1:4" ht="12.75" customHeight="1" x14ac:dyDescent="0.2">
      <c r="A3100" t="s">
        <v>24420</v>
      </c>
      <c r="B3100" t="s">
        <v>24421</v>
      </c>
      <c r="C3100" t="s">
        <v>19</v>
      </c>
      <c r="D3100">
        <v>217.25</v>
      </c>
    </row>
    <row r="3101" spans="1:4" s="62" customFormat="1" ht="12.75" customHeight="1" x14ac:dyDescent="0.2">
      <c r="A3101" s="62" t="s">
        <v>24422</v>
      </c>
      <c r="B3101" s="62" t="s">
        <v>24423</v>
      </c>
      <c r="C3101" s="62" t="s">
        <v>19</v>
      </c>
      <c r="D3101" s="62">
        <v>41.55</v>
      </c>
    </row>
    <row r="3102" spans="1:4" ht="12.75" customHeight="1" x14ac:dyDescent="0.2">
      <c r="A3102" t="s">
        <v>24424</v>
      </c>
      <c r="B3102" t="s">
        <v>24425</v>
      </c>
      <c r="C3102" t="s">
        <v>19</v>
      </c>
      <c r="D3102">
        <v>22.29</v>
      </c>
    </row>
    <row r="3103" spans="1:4" ht="12.75" customHeight="1" x14ac:dyDescent="0.2">
      <c r="A3103" t="s">
        <v>24426</v>
      </c>
      <c r="B3103" t="s">
        <v>24427</v>
      </c>
      <c r="C3103" t="s">
        <v>19</v>
      </c>
      <c r="D3103">
        <v>15.85</v>
      </c>
    </row>
    <row r="3104" spans="1:4" ht="12.75" customHeight="1" x14ac:dyDescent="0.2">
      <c r="A3104" t="s">
        <v>24428</v>
      </c>
      <c r="B3104" t="s">
        <v>24429</v>
      </c>
      <c r="C3104" t="s">
        <v>19</v>
      </c>
      <c r="D3104">
        <v>20.8</v>
      </c>
    </row>
    <row r="3105" spans="1:4" ht="12.75" customHeight="1" x14ac:dyDescent="0.2">
      <c r="A3105" t="s">
        <v>24430</v>
      </c>
      <c r="B3105" t="s">
        <v>24431</v>
      </c>
      <c r="C3105" t="s">
        <v>19</v>
      </c>
      <c r="D3105">
        <v>9.4700000000000006</v>
      </c>
    </row>
    <row r="3106" spans="1:4" ht="12.75" customHeight="1" x14ac:dyDescent="0.2">
      <c r="A3106" t="s">
        <v>24432</v>
      </c>
      <c r="B3106" t="s">
        <v>24433</v>
      </c>
      <c r="C3106" t="s">
        <v>19</v>
      </c>
      <c r="D3106">
        <v>6.1</v>
      </c>
    </row>
    <row r="3107" spans="1:4" ht="12.75" customHeight="1" x14ac:dyDescent="0.2">
      <c r="A3107" t="s">
        <v>24434</v>
      </c>
      <c r="B3107" t="s">
        <v>24435</v>
      </c>
      <c r="C3107" t="s">
        <v>19</v>
      </c>
      <c r="D3107">
        <v>14</v>
      </c>
    </row>
    <row r="3108" spans="1:4" ht="12.75" customHeight="1" x14ac:dyDescent="0.2">
      <c r="A3108" t="s">
        <v>24436</v>
      </c>
      <c r="B3108" t="s">
        <v>24437</v>
      </c>
      <c r="C3108" t="s">
        <v>24359</v>
      </c>
      <c r="D3108">
        <v>58.16</v>
      </c>
    </row>
    <row r="3109" spans="1:4" ht="12.75" customHeight="1" x14ac:dyDescent="0.2">
      <c r="A3109" t="s">
        <v>24438</v>
      </c>
      <c r="B3109" t="s">
        <v>24439</v>
      </c>
      <c r="C3109" t="s">
        <v>24359</v>
      </c>
      <c r="D3109">
        <v>94.6</v>
      </c>
    </row>
    <row r="3110" spans="1:4" ht="12.75" customHeight="1" x14ac:dyDescent="0.2">
      <c r="A3110" t="s">
        <v>24440</v>
      </c>
      <c r="B3110" t="s">
        <v>24441</v>
      </c>
      <c r="C3110" t="s">
        <v>17</v>
      </c>
      <c r="D3110">
        <v>12.9</v>
      </c>
    </row>
    <row r="3111" spans="1:4" ht="12.75" customHeight="1" x14ac:dyDescent="0.2">
      <c r="A3111" t="s">
        <v>24442</v>
      </c>
      <c r="B3111" t="s">
        <v>24443</v>
      </c>
      <c r="C3111" t="s">
        <v>17</v>
      </c>
      <c r="D3111">
        <v>75.290000000000006</v>
      </c>
    </row>
    <row r="3112" spans="1:4" ht="12.75" customHeight="1" x14ac:dyDescent="0.2">
      <c r="A3112" t="s">
        <v>24444</v>
      </c>
      <c r="B3112" t="s">
        <v>24445</v>
      </c>
      <c r="C3112" t="s">
        <v>17</v>
      </c>
      <c r="D3112">
        <v>9.5500000000000007</v>
      </c>
    </row>
    <row r="3113" spans="1:4" ht="12.75" customHeight="1" x14ac:dyDescent="0.2">
      <c r="A3113" t="s">
        <v>24446</v>
      </c>
      <c r="B3113" t="s">
        <v>24447</v>
      </c>
      <c r="C3113" t="s">
        <v>17</v>
      </c>
      <c r="D3113">
        <v>13.7</v>
      </c>
    </row>
    <row r="3114" spans="1:4" ht="12.75" customHeight="1" x14ac:dyDescent="0.2">
      <c r="A3114" t="s">
        <v>24448</v>
      </c>
      <c r="B3114" t="s">
        <v>24449</v>
      </c>
      <c r="C3114" t="s">
        <v>17</v>
      </c>
      <c r="D3114">
        <v>14.47</v>
      </c>
    </row>
    <row r="3115" spans="1:4" ht="12.75" customHeight="1" x14ac:dyDescent="0.2">
      <c r="A3115" t="s">
        <v>24450</v>
      </c>
      <c r="B3115" t="s">
        <v>24451</v>
      </c>
      <c r="C3115" t="s">
        <v>17</v>
      </c>
      <c r="D3115">
        <v>5.33</v>
      </c>
    </row>
    <row r="3116" spans="1:4" ht="12.75" customHeight="1" x14ac:dyDescent="0.2">
      <c r="A3116" t="s">
        <v>24452</v>
      </c>
      <c r="B3116" t="s">
        <v>24453</v>
      </c>
      <c r="C3116" t="s">
        <v>17</v>
      </c>
      <c r="D3116">
        <v>29.8</v>
      </c>
    </row>
    <row r="3117" spans="1:4" ht="12.75" customHeight="1" x14ac:dyDescent="0.2">
      <c r="A3117" t="s">
        <v>24454</v>
      </c>
      <c r="B3117" t="s">
        <v>24455</v>
      </c>
      <c r="C3117" t="s">
        <v>17</v>
      </c>
      <c r="D3117">
        <v>29.41</v>
      </c>
    </row>
    <row r="3118" spans="1:4" ht="12.75" customHeight="1" x14ac:dyDescent="0.2">
      <c r="A3118" t="s">
        <v>24456</v>
      </c>
      <c r="B3118" t="s">
        <v>24457</v>
      </c>
      <c r="C3118" t="s">
        <v>17</v>
      </c>
      <c r="D3118">
        <v>24.31</v>
      </c>
    </row>
    <row r="3119" spans="1:4" ht="12.75" customHeight="1" x14ac:dyDescent="0.2">
      <c r="A3119" t="s">
        <v>24458</v>
      </c>
      <c r="B3119" t="s">
        <v>24459</v>
      </c>
      <c r="C3119" t="s">
        <v>17</v>
      </c>
      <c r="D3119">
        <v>22.04</v>
      </c>
    </row>
    <row r="3120" spans="1:4" ht="12.75" customHeight="1" x14ac:dyDescent="0.2">
      <c r="A3120" t="s">
        <v>24460</v>
      </c>
      <c r="B3120" t="s">
        <v>24461</v>
      </c>
      <c r="C3120" t="s">
        <v>17</v>
      </c>
      <c r="D3120">
        <v>23.95</v>
      </c>
    </row>
    <row r="3121" spans="1:4" ht="12.75" customHeight="1" x14ac:dyDescent="0.2">
      <c r="A3121" t="s">
        <v>24462</v>
      </c>
      <c r="B3121" t="s">
        <v>24463</v>
      </c>
      <c r="C3121" t="s">
        <v>17</v>
      </c>
      <c r="D3121">
        <v>41.62</v>
      </c>
    </row>
    <row r="3122" spans="1:4" ht="12.75" customHeight="1" x14ac:dyDescent="0.2">
      <c r="A3122" t="s">
        <v>24464</v>
      </c>
      <c r="B3122" t="s">
        <v>24465</v>
      </c>
      <c r="C3122" t="s">
        <v>17</v>
      </c>
      <c r="D3122">
        <v>27.36</v>
      </c>
    </row>
    <row r="3123" spans="1:4" ht="12.75" customHeight="1" x14ac:dyDescent="0.2">
      <c r="A3123" t="s">
        <v>24466</v>
      </c>
      <c r="B3123" t="s">
        <v>24467</v>
      </c>
      <c r="C3123" t="s">
        <v>17</v>
      </c>
      <c r="D3123">
        <v>34.21</v>
      </c>
    </row>
    <row r="3124" spans="1:4" ht="12.75" customHeight="1" x14ac:dyDescent="0.2">
      <c r="A3124" t="s">
        <v>24468</v>
      </c>
      <c r="B3124" t="s">
        <v>24469</v>
      </c>
      <c r="C3124" t="s">
        <v>17</v>
      </c>
      <c r="D3124">
        <v>28.22</v>
      </c>
    </row>
    <row r="3125" spans="1:4" ht="12.75" customHeight="1" x14ac:dyDescent="0.2">
      <c r="A3125" t="s">
        <v>24470</v>
      </c>
      <c r="B3125" t="s">
        <v>24471</v>
      </c>
      <c r="C3125" t="s">
        <v>17</v>
      </c>
      <c r="D3125">
        <v>51.79</v>
      </c>
    </row>
    <row r="3126" spans="1:4" ht="12.75" customHeight="1" x14ac:dyDescent="0.2">
      <c r="A3126" t="s">
        <v>24472</v>
      </c>
      <c r="B3126" t="s">
        <v>24473</v>
      </c>
      <c r="C3126" t="s">
        <v>17</v>
      </c>
      <c r="D3126">
        <v>59.94</v>
      </c>
    </row>
    <row r="3127" spans="1:4" ht="12.75" customHeight="1" x14ac:dyDescent="0.2">
      <c r="A3127" t="s">
        <v>24474</v>
      </c>
      <c r="B3127" t="s">
        <v>24475</v>
      </c>
      <c r="C3127" t="s">
        <v>17</v>
      </c>
      <c r="D3127">
        <v>39.979999999999997</v>
      </c>
    </row>
    <row r="3128" spans="1:4" ht="12.75" customHeight="1" x14ac:dyDescent="0.2">
      <c r="A3128" t="s">
        <v>24476</v>
      </c>
      <c r="B3128" t="s">
        <v>24477</v>
      </c>
      <c r="C3128" t="s">
        <v>17</v>
      </c>
      <c r="D3128">
        <v>60.19</v>
      </c>
    </row>
    <row r="3129" spans="1:4" ht="12.75" customHeight="1" x14ac:dyDescent="0.2">
      <c r="A3129" t="s">
        <v>24478</v>
      </c>
      <c r="B3129" t="s">
        <v>24479</v>
      </c>
      <c r="C3129" t="s">
        <v>17</v>
      </c>
      <c r="D3129">
        <v>91.9</v>
      </c>
    </row>
    <row r="3130" spans="1:4" ht="12.75" customHeight="1" x14ac:dyDescent="0.2">
      <c r="A3130" t="s">
        <v>24480</v>
      </c>
      <c r="B3130" t="s">
        <v>24481</v>
      </c>
      <c r="C3130" t="s">
        <v>17</v>
      </c>
      <c r="D3130">
        <v>52.24</v>
      </c>
    </row>
    <row r="3131" spans="1:4" ht="12.75" customHeight="1" x14ac:dyDescent="0.2">
      <c r="A3131" t="s">
        <v>24482</v>
      </c>
      <c r="B3131" t="s">
        <v>24483</v>
      </c>
      <c r="C3131" t="s">
        <v>24359</v>
      </c>
      <c r="D3131">
        <v>142.66999999999999</v>
      </c>
    </row>
    <row r="3132" spans="1:4" ht="12.75" customHeight="1" x14ac:dyDescent="0.2">
      <c r="A3132" t="s">
        <v>24484</v>
      </c>
      <c r="B3132" t="s">
        <v>24485</v>
      </c>
      <c r="C3132" t="s">
        <v>19</v>
      </c>
      <c r="D3132">
        <v>21.98</v>
      </c>
    </row>
    <row r="3133" spans="1:4" ht="12.75" customHeight="1" x14ac:dyDescent="0.2">
      <c r="A3133" t="s">
        <v>24486</v>
      </c>
      <c r="B3133" t="s">
        <v>24487</v>
      </c>
      <c r="C3133" t="s">
        <v>17</v>
      </c>
      <c r="D3133">
        <v>1.87</v>
      </c>
    </row>
    <row r="3134" spans="1:4" ht="12.75" customHeight="1" x14ac:dyDescent="0.2">
      <c r="A3134" t="s">
        <v>24488</v>
      </c>
      <c r="B3134" t="s">
        <v>24489</v>
      </c>
      <c r="C3134" t="s">
        <v>105</v>
      </c>
      <c r="D3134">
        <v>219.88</v>
      </c>
    </row>
    <row r="3135" spans="1:4" ht="12.75" customHeight="1" x14ac:dyDescent="0.2">
      <c r="A3135" t="s">
        <v>24490</v>
      </c>
      <c r="B3135" t="s">
        <v>24491</v>
      </c>
      <c r="C3135" t="s">
        <v>105</v>
      </c>
      <c r="D3135">
        <v>72.52</v>
      </c>
    </row>
    <row r="3136" spans="1:4" ht="12.75" customHeight="1" x14ac:dyDescent="0.2">
      <c r="A3136" t="s">
        <v>24492</v>
      </c>
      <c r="B3136" t="s">
        <v>18568</v>
      </c>
      <c r="C3136" t="s">
        <v>18460</v>
      </c>
      <c r="D3136">
        <v>403.42</v>
      </c>
    </row>
    <row r="3137" spans="1:4" ht="12.75" customHeight="1" x14ac:dyDescent="0.2">
      <c r="A3137" t="s">
        <v>24493</v>
      </c>
      <c r="B3137" t="s">
        <v>24494</v>
      </c>
      <c r="C3137" t="s">
        <v>17</v>
      </c>
      <c r="D3137">
        <v>53.26</v>
      </c>
    </row>
    <row r="3138" spans="1:4" ht="12.75" customHeight="1" x14ac:dyDescent="0.2">
      <c r="A3138" t="s">
        <v>24495</v>
      </c>
      <c r="B3138" t="s">
        <v>24496</v>
      </c>
      <c r="C3138" t="s">
        <v>284</v>
      </c>
      <c r="D3138">
        <v>22</v>
      </c>
    </row>
    <row r="3139" spans="1:4" ht="12.75" customHeight="1" x14ac:dyDescent="0.2">
      <c r="A3139" t="s">
        <v>24497</v>
      </c>
      <c r="B3139" t="s">
        <v>24498</v>
      </c>
      <c r="C3139" t="s">
        <v>26</v>
      </c>
      <c r="D3139">
        <v>77.84</v>
      </c>
    </row>
    <row r="3140" spans="1:4" ht="12.75" customHeight="1" x14ac:dyDescent="0.2">
      <c r="A3140" t="s">
        <v>24499</v>
      </c>
      <c r="B3140" t="s">
        <v>24500</v>
      </c>
      <c r="C3140" t="s">
        <v>17</v>
      </c>
      <c r="D3140">
        <v>55.74</v>
      </c>
    </row>
    <row r="3141" spans="1:4" ht="12.75" customHeight="1" x14ac:dyDescent="0.2">
      <c r="A3141" t="s">
        <v>24501</v>
      </c>
      <c r="B3141" t="s">
        <v>24502</v>
      </c>
      <c r="C3141" t="s">
        <v>17</v>
      </c>
      <c r="D3141">
        <v>67.010000000000005</v>
      </c>
    </row>
    <row r="3142" spans="1:4" ht="12.75" customHeight="1" x14ac:dyDescent="0.2">
      <c r="A3142" t="s">
        <v>24503</v>
      </c>
      <c r="B3142" t="s">
        <v>24504</v>
      </c>
      <c r="C3142" t="s">
        <v>17</v>
      </c>
      <c r="D3142">
        <v>53.38</v>
      </c>
    </row>
    <row r="3143" spans="1:4" ht="12.75" customHeight="1" x14ac:dyDescent="0.2">
      <c r="A3143" t="s">
        <v>24505</v>
      </c>
      <c r="B3143" t="s">
        <v>24506</v>
      </c>
      <c r="C3143" t="s">
        <v>26</v>
      </c>
      <c r="D3143">
        <v>63.67</v>
      </c>
    </row>
    <row r="3144" spans="1:4" ht="12.75" customHeight="1" x14ac:dyDescent="0.2">
      <c r="A3144" t="s">
        <v>24507</v>
      </c>
      <c r="B3144" t="s">
        <v>24508</v>
      </c>
      <c r="C3144" t="s">
        <v>17</v>
      </c>
      <c r="D3144">
        <v>39.340000000000003</v>
      </c>
    </row>
    <row r="3145" spans="1:4" ht="12.75" customHeight="1" x14ac:dyDescent="0.2">
      <c r="A3145" t="s">
        <v>24509</v>
      </c>
      <c r="B3145" t="s">
        <v>23021</v>
      </c>
      <c r="C3145" t="s">
        <v>17</v>
      </c>
      <c r="D3145">
        <v>12.04</v>
      </c>
    </row>
    <row r="3146" spans="1:4" ht="12.75" customHeight="1" x14ac:dyDescent="0.2">
      <c r="A3146" t="s">
        <v>24510</v>
      </c>
      <c r="B3146" t="s">
        <v>23030</v>
      </c>
      <c r="C3146" t="s">
        <v>17</v>
      </c>
      <c r="D3146">
        <v>2.39</v>
      </c>
    </row>
    <row r="3147" spans="1:4" ht="12.75" customHeight="1" x14ac:dyDescent="0.2">
      <c r="A3147" t="s">
        <v>24511</v>
      </c>
      <c r="B3147" t="s">
        <v>23056</v>
      </c>
      <c r="C3147" t="s">
        <v>17</v>
      </c>
      <c r="D3147">
        <v>9.89</v>
      </c>
    </row>
    <row r="3148" spans="1:4" ht="12.75" customHeight="1" x14ac:dyDescent="0.2">
      <c r="A3148" t="s">
        <v>24512</v>
      </c>
      <c r="B3148" t="s">
        <v>23058</v>
      </c>
      <c r="C3148" t="s">
        <v>17</v>
      </c>
      <c r="D3148">
        <v>16.850000000000001</v>
      </c>
    </row>
    <row r="3149" spans="1:4" ht="12.75" customHeight="1" x14ac:dyDescent="0.2">
      <c r="A3149" t="s">
        <v>24513</v>
      </c>
      <c r="B3149" t="s">
        <v>23026</v>
      </c>
      <c r="C3149" t="s">
        <v>17</v>
      </c>
      <c r="D3149">
        <v>22.68</v>
      </c>
    </row>
    <row r="3150" spans="1:4" ht="12.75" customHeight="1" x14ac:dyDescent="0.2">
      <c r="A3150" t="s">
        <v>24514</v>
      </c>
      <c r="B3150" t="s">
        <v>23060</v>
      </c>
      <c r="C3150" t="s">
        <v>17</v>
      </c>
      <c r="D3150">
        <v>52.05</v>
      </c>
    </row>
    <row r="3151" spans="1:4" ht="12.75" customHeight="1" x14ac:dyDescent="0.2">
      <c r="A3151" t="s">
        <v>24515</v>
      </c>
      <c r="B3151" t="s">
        <v>24516</v>
      </c>
      <c r="C3151" t="s">
        <v>19</v>
      </c>
      <c r="D3151">
        <v>138.13</v>
      </c>
    </row>
    <row r="3152" spans="1:4" ht="12.75" customHeight="1" x14ac:dyDescent="0.2">
      <c r="A3152" t="s">
        <v>24517</v>
      </c>
      <c r="B3152" t="s">
        <v>23062</v>
      </c>
      <c r="C3152" t="s">
        <v>17</v>
      </c>
      <c r="D3152">
        <v>54.1</v>
      </c>
    </row>
    <row r="3153" spans="1:4" ht="12.75" customHeight="1" x14ac:dyDescent="0.2">
      <c r="A3153" t="s">
        <v>24518</v>
      </c>
      <c r="B3153" t="s">
        <v>24519</v>
      </c>
      <c r="C3153" t="s">
        <v>19</v>
      </c>
      <c r="D3153">
        <v>692.55</v>
      </c>
    </row>
    <row r="3154" spans="1:4" ht="12.75" customHeight="1" x14ac:dyDescent="0.2">
      <c r="A3154" t="s">
        <v>24520</v>
      </c>
      <c r="B3154" t="s">
        <v>24521</v>
      </c>
      <c r="C3154" t="s">
        <v>26</v>
      </c>
      <c r="D3154">
        <v>43.81</v>
      </c>
    </row>
    <row r="3155" spans="1:4" ht="12.75" customHeight="1" x14ac:dyDescent="0.2">
      <c r="A3155" t="s">
        <v>24522</v>
      </c>
      <c r="B3155" t="s">
        <v>24523</v>
      </c>
      <c r="C3155" t="s">
        <v>26</v>
      </c>
      <c r="D3155">
        <v>590.79</v>
      </c>
    </row>
    <row r="3156" spans="1:4" ht="12.75" customHeight="1" x14ac:dyDescent="0.2">
      <c r="A3156" t="s">
        <v>24524</v>
      </c>
      <c r="B3156" t="s">
        <v>24525</v>
      </c>
      <c r="C3156" t="s">
        <v>105</v>
      </c>
      <c r="D3156">
        <v>509.35</v>
      </c>
    </row>
    <row r="3157" spans="1:4" ht="12.75" customHeight="1" x14ac:dyDescent="0.2">
      <c r="A3157" t="s">
        <v>24526</v>
      </c>
      <c r="B3157" t="s">
        <v>24527</v>
      </c>
      <c r="C3157" t="s">
        <v>26</v>
      </c>
      <c r="D3157">
        <v>1452.41</v>
      </c>
    </row>
    <row r="3158" spans="1:4" ht="12.75" customHeight="1" x14ac:dyDescent="0.2">
      <c r="A3158" t="s">
        <v>24528</v>
      </c>
      <c r="B3158" t="s">
        <v>24529</v>
      </c>
      <c r="C3158" t="s">
        <v>26</v>
      </c>
      <c r="D3158">
        <v>337.85</v>
      </c>
    </row>
    <row r="3159" spans="1:4" ht="12.75" customHeight="1" x14ac:dyDescent="0.2">
      <c r="A3159" t="s">
        <v>24530</v>
      </c>
      <c r="B3159" t="s">
        <v>24531</v>
      </c>
      <c r="C3159" t="s">
        <v>105</v>
      </c>
      <c r="D3159">
        <v>130.19999999999999</v>
      </c>
    </row>
    <row r="3160" spans="1:4" ht="12.75" customHeight="1" x14ac:dyDescent="0.2">
      <c r="A3160" t="s">
        <v>24532</v>
      </c>
      <c r="B3160" t="s">
        <v>24533</v>
      </c>
      <c r="C3160" t="s">
        <v>26</v>
      </c>
      <c r="D3160">
        <v>124.75</v>
      </c>
    </row>
    <row r="3161" spans="1:4" ht="12.75" customHeight="1" x14ac:dyDescent="0.2">
      <c r="A3161" t="s">
        <v>24534</v>
      </c>
      <c r="B3161" t="s">
        <v>24116</v>
      </c>
      <c r="C3161" t="s">
        <v>19</v>
      </c>
      <c r="D3161">
        <v>13.53</v>
      </c>
    </row>
    <row r="3162" spans="1:4" ht="12.75" customHeight="1" x14ac:dyDescent="0.2">
      <c r="A3162" t="s">
        <v>24535</v>
      </c>
      <c r="B3162" t="s">
        <v>24118</v>
      </c>
      <c r="C3162" t="s">
        <v>17</v>
      </c>
      <c r="D3162">
        <v>10.14</v>
      </c>
    </row>
    <row r="3163" spans="1:4" ht="12.75" customHeight="1" x14ac:dyDescent="0.2">
      <c r="A3163" t="s">
        <v>24536</v>
      </c>
      <c r="B3163" t="s">
        <v>24120</v>
      </c>
      <c r="C3163" t="s">
        <v>17</v>
      </c>
      <c r="D3163">
        <v>12.68</v>
      </c>
    </row>
    <row r="3164" spans="1:4" ht="12.75" customHeight="1" x14ac:dyDescent="0.2">
      <c r="A3164" t="s">
        <v>24537</v>
      </c>
      <c r="B3164" t="s">
        <v>24538</v>
      </c>
      <c r="C3164" t="s">
        <v>19</v>
      </c>
      <c r="D3164">
        <v>50.74</v>
      </c>
    </row>
    <row r="3165" spans="1:4" ht="12.75" customHeight="1" x14ac:dyDescent="0.2">
      <c r="A3165" t="s">
        <v>24539</v>
      </c>
      <c r="B3165" t="s">
        <v>24540</v>
      </c>
      <c r="C3165" t="s">
        <v>19</v>
      </c>
      <c r="D3165">
        <v>135.31</v>
      </c>
    </row>
    <row r="3166" spans="1:4" ht="12.75" customHeight="1" x14ac:dyDescent="0.2">
      <c r="A3166" t="s">
        <v>24541</v>
      </c>
      <c r="B3166" t="s">
        <v>24542</v>
      </c>
      <c r="C3166" t="s">
        <v>19</v>
      </c>
      <c r="D3166">
        <v>304.45</v>
      </c>
    </row>
    <row r="3167" spans="1:4" ht="12.75" customHeight="1" x14ac:dyDescent="0.2">
      <c r="A3167" t="s">
        <v>24543</v>
      </c>
      <c r="B3167" t="s">
        <v>24544</v>
      </c>
      <c r="C3167" t="s">
        <v>17</v>
      </c>
      <c r="D3167">
        <v>25.37</v>
      </c>
    </row>
    <row r="3168" spans="1:4" ht="12.75" customHeight="1" x14ac:dyDescent="0.2">
      <c r="A3168" t="s">
        <v>24545</v>
      </c>
      <c r="B3168" t="s">
        <v>24546</v>
      </c>
      <c r="C3168" t="s">
        <v>19</v>
      </c>
      <c r="D3168">
        <v>5.07</v>
      </c>
    </row>
    <row r="3169" spans="1:4" ht="12.75" customHeight="1" x14ac:dyDescent="0.2">
      <c r="A3169" t="s">
        <v>24547</v>
      </c>
      <c r="B3169" t="s">
        <v>24548</v>
      </c>
      <c r="C3169" t="s">
        <v>105</v>
      </c>
      <c r="D3169">
        <v>136.46</v>
      </c>
    </row>
    <row r="3170" spans="1:4" ht="12.75" customHeight="1" x14ac:dyDescent="0.2">
      <c r="A3170" t="s">
        <v>24549</v>
      </c>
      <c r="B3170" t="s">
        <v>24550</v>
      </c>
      <c r="C3170" t="s">
        <v>24551</v>
      </c>
      <c r="D3170">
        <v>950.54</v>
      </c>
    </row>
    <row r="3171" spans="1:4" s="50" customFormat="1" ht="12.75" customHeight="1" x14ac:dyDescent="0.2">
      <c r="A3171" s="50" t="s">
        <v>24552</v>
      </c>
      <c r="B3171" s="50" t="s">
        <v>24553</v>
      </c>
      <c r="C3171" s="50" t="s">
        <v>19</v>
      </c>
      <c r="D3171" s="52">
        <v>744.84</v>
      </c>
    </row>
    <row r="3172" spans="1:4" ht="12.75" customHeight="1" x14ac:dyDescent="0.2">
      <c r="A3172" t="s">
        <v>24554</v>
      </c>
      <c r="B3172" t="s">
        <v>24555</v>
      </c>
      <c r="C3172" t="s">
        <v>105</v>
      </c>
      <c r="D3172">
        <v>49.16</v>
      </c>
    </row>
    <row r="3173" spans="1:4" ht="12.75" customHeight="1" x14ac:dyDescent="0.2">
      <c r="A3173" t="s">
        <v>24556</v>
      </c>
      <c r="B3173" t="s">
        <v>24557</v>
      </c>
      <c r="C3173" t="s">
        <v>18460</v>
      </c>
      <c r="D3173">
        <v>403.42</v>
      </c>
    </row>
    <row r="3174" spans="1:4" ht="12.75" customHeight="1" x14ac:dyDescent="0.2">
      <c r="A3174" t="s">
        <v>24558</v>
      </c>
      <c r="B3174" t="s">
        <v>24124</v>
      </c>
      <c r="C3174" t="s">
        <v>105</v>
      </c>
      <c r="D3174">
        <v>88.6</v>
      </c>
    </row>
    <row r="3175" spans="1:4" ht="12.75" customHeight="1" x14ac:dyDescent="0.2">
      <c r="A3175" t="s">
        <v>24559</v>
      </c>
      <c r="B3175" t="s">
        <v>24126</v>
      </c>
      <c r="C3175" t="s">
        <v>10353</v>
      </c>
      <c r="D3175">
        <v>1.35</v>
      </c>
    </row>
    <row r="3176" spans="1:4" ht="12.75" customHeight="1" x14ac:dyDescent="0.2">
      <c r="A3176" t="s">
        <v>24560</v>
      </c>
      <c r="B3176" t="s">
        <v>24561</v>
      </c>
      <c r="C3176" t="s">
        <v>19</v>
      </c>
      <c r="D3176">
        <v>6907.75</v>
      </c>
    </row>
    <row r="3177" spans="1:4" ht="12.75" customHeight="1" x14ac:dyDescent="0.2">
      <c r="A3177" t="s">
        <v>24562</v>
      </c>
      <c r="B3177" t="s">
        <v>24563</v>
      </c>
      <c r="C3177" t="s">
        <v>10353</v>
      </c>
      <c r="D3177">
        <v>16.100000000000001</v>
      </c>
    </row>
    <row r="3178" spans="1:4" ht="12.75" customHeight="1" x14ac:dyDescent="0.2">
      <c r="A3178" t="s">
        <v>24564</v>
      </c>
      <c r="B3178" t="s">
        <v>24565</v>
      </c>
      <c r="C3178" t="s">
        <v>26</v>
      </c>
      <c r="D3178">
        <v>770.94</v>
      </c>
    </row>
    <row r="3179" spans="1:4" ht="12.75" customHeight="1" x14ac:dyDescent="0.2">
      <c r="A3179" t="s">
        <v>24566</v>
      </c>
      <c r="B3179" t="s">
        <v>24567</v>
      </c>
      <c r="C3179" t="s">
        <v>26</v>
      </c>
      <c r="D3179">
        <v>671.22</v>
      </c>
    </row>
    <row r="3180" spans="1:4" ht="12.75" customHeight="1" x14ac:dyDescent="0.2">
      <c r="A3180" t="s">
        <v>24568</v>
      </c>
      <c r="B3180" t="s">
        <v>24569</v>
      </c>
      <c r="C3180" t="s">
        <v>26</v>
      </c>
      <c r="D3180">
        <v>565.6</v>
      </c>
    </row>
    <row r="3181" spans="1:4" ht="12.75" customHeight="1" x14ac:dyDescent="0.2">
      <c r="A3181" t="s">
        <v>24570</v>
      </c>
      <c r="B3181" t="s">
        <v>24571</v>
      </c>
      <c r="C3181" t="s">
        <v>26</v>
      </c>
      <c r="D3181">
        <v>500.27</v>
      </c>
    </row>
    <row r="3182" spans="1:4" ht="12.75" customHeight="1" x14ac:dyDescent="0.2">
      <c r="A3182" t="s">
        <v>24572</v>
      </c>
      <c r="B3182" t="s">
        <v>24573</v>
      </c>
      <c r="C3182" t="s">
        <v>26</v>
      </c>
      <c r="D3182">
        <v>363.51</v>
      </c>
    </row>
    <row r="3183" spans="1:4" ht="12.75" customHeight="1" x14ac:dyDescent="0.2">
      <c r="A3183" t="s">
        <v>24574</v>
      </c>
      <c r="B3183" t="s">
        <v>24575</v>
      </c>
      <c r="C3183" t="s">
        <v>26</v>
      </c>
      <c r="D3183">
        <v>536.17999999999995</v>
      </c>
    </row>
    <row r="3184" spans="1:4" ht="12.75" customHeight="1" x14ac:dyDescent="0.2">
      <c r="A3184" t="s">
        <v>24576</v>
      </c>
      <c r="B3184" t="s">
        <v>24577</v>
      </c>
      <c r="C3184" t="s">
        <v>26</v>
      </c>
      <c r="D3184">
        <v>375.14</v>
      </c>
    </row>
    <row r="3185" spans="1:4" ht="12.75" customHeight="1" x14ac:dyDescent="0.2">
      <c r="A3185" t="s">
        <v>24578</v>
      </c>
      <c r="B3185" t="s">
        <v>24579</v>
      </c>
      <c r="C3185" t="s">
        <v>26</v>
      </c>
      <c r="D3185">
        <v>266.92</v>
      </c>
    </row>
    <row r="3186" spans="1:4" ht="12.75" customHeight="1" x14ac:dyDescent="0.2">
      <c r="A3186" t="s">
        <v>24580</v>
      </c>
      <c r="B3186" t="s">
        <v>24581</v>
      </c>
      <c r="C3186" t="s">
        <v>26</v>
      </c>
      <c r="D3186">
        <v>466.45</v>
      </c>
    </row>
    <row r="3187" spans="1:4" ht="12.75" customHeight="1" x14ac:dyDescent="0.2">
      <c r="A3187" t="s">
        <v>24582</v>
      </c>
      <c r="B3187" t="s">
        <v>24583</v>
      </c>
      <c r="C3187" t="s">
        <v>26</v>
      </c>
      <c r="D3187">
        <v>545.44000000000005</v>
      </c>
    </row>
    <row r="3188" spans="1:4" ht="12.75" customHeight="1" x14ac:dyDescent="0.2">
      <c r="A3188" t="s">
        <v>24584</v>
      </c>
      <c r="B3188" t="s">
        <v>24585</v>
      </c>
      <c r="C3188" t="s">
        <v>26</v>
      </c>
      <c r="D3188">
        <v>363.37</v>
      </c>
    </row>
    <row r="3189" spans="1:4" ht="12.75" customHeight="1" x14ac:dyDescent="0.2">
      <c r="A3189" t="s">
        <v>24586</v>
      </c>
      <c r="B3189" t="s">
        <v>24587</v>
      </c>
      <c r="C3189" t="s">
        <v>26</v>
      </c>
      <c r="D3189">
        <v>242.77</v>
      </c>
    </row>
    <row r="3190" spans="1:4" ht="12.75" customHeight="1" x14ac:dyDescent="0.2">
      <c r="A3190" t="s">
        <v>24588</v>
      </c>
      <c r="B3190" t="s">
        <v>24589</v>
      </c>
      <c r="C3190" t="s">
        <v>26</v>
      </c>
      <c r="D3190">
        <v>964.7</v>
      </c>
    </row>
    <row r="3191" spans="1:4" ht="12.75" customHeight="1" x14ac:dyDescent="0.2">
      <c r="A3191" t="s">
        <v>24590</v>
      </c>
      <c r="B3191" t="s">
        <v>24591</v>
      </c>
      <c r="C3191" t="s">
        <v>26</v>
      </c>
      <c r="D3191">
        <v>790.02</v>
      </c>
    </row>
    <row r="3192" spans="1:4" ht="12.75" customHeight="1" x14ac:dyDescent="0.2">
      <c r="A3192" t="s">
        <v>24592</v>
      </c>
      <c r="B3192" t="s">
        <v>24593</v>
      </c>
      <c r="C3192" t="s">
        <v>26</v>
      </c>
      <c r="D3192">
        <v>394.53</v>
      </c>
    </row>
    <row r="3193" spans="1:4" ht="12.75" customHeight="1" x14ac:dyDescent="0.2">
      <c r="A3193" t="s">
        <v>24594</v>
      </c>
      <c r="B3193" t="s">
        <v>24595</v>
      </c>
      <c r="C3193" t="s">
        <v>26</v>
      </c>
      <c r="D3193">
        <v>1081.1600000000001</v>
      </c>
    </row>
    <row r="3194" spans="1:4" ht="12.75" customHeight="1" x14ac:dyDescent="0.2">
      <c r="A3194" t="s">
        <v>24596</v>
      </c>
      <c r="B3194" t="s">
        <v>24597</v>
      </c>
      <c r="C3194" t="s">
        <v>26</v>
      </c>
      <c r="D3194">
        <v>759.26</v>
      </c>
    </row>
    <row r="3195" spans="1:4" ht="12.75" customHeight="1" x14ac:dyDescent="0.2">
      <c r="A3195" t="s">
        <v>24598</v>
      </c>
      <c r="B3195" t="s">
        <v>24599</v>
      </c>
      <c r="C3195" t="s">
        <v>105</v>
      </c>
      <c r="D3195">
        <v>2039.51</v>
      </c>
    </row>
    <row r="3196" spans="1:4" ht="12.75" customHeight="1" x14ac:dyDescent="0.2">
      <c r="A3196" t="s">
        <v>24600</v>
      </c>
      <c r="B3196" t="s">
        <v>24601</v>
      </c>
      <c r="C3196" t="s">
        <v>1991</v>
      </c>
      <c r="D3196">
        <v>364.32</v>
      </c>
    </row>
    <row r="3197" spans="1:4" ht="12.75" customHeight="1" x14ac:dyDescent="0.2">
      <c r="A3197" t="s">
        <v>24602</v>
      </c>
      <c r="B3197" t="s">
        <v>24603</v>
      </c>
      <c r="C3197" t="s">
        <v>1991</v>
      </c>
      <c r="D3197">
        <v>224.35</v>
      </c>
    </row>
    <row r="3198" spans="1:4" ht="12.75" customHeight="1" x14ac:dyDescent="0.2">
      <c r="A3198" t="s">
        <v>24604</v>
      </c>
      <c r="B3198" t="s">
        <v>24605</v>
      </c>
      <c r="C3198" t="s">
        <v>1991</v>
      </c>
      <c r="D3198">
        <v>253.22</v>
      </c>
    </row>
    <row r="3199" spans="1:4" ht="12.75" customHeight="1" x14ac:dyDescent="0.2">
      <c r="A3199" t="s">
        <v>24606</v>
      </c>
      <c r="B3199" t="s">
        <v>24607</v>
      </c>
      <c r="C3199" t="s">
        <v>19</v>
      </c>
      <c r="D3199">
        <v>2385.8000000000002</v>
      </c>
    </row>
    <row r="3200" spans="1:4" ht="12.75" customHeight="1" x14ac:dyDescent="0.2">
      <c r="A3200" t="s">
        <v>24608</v>
      </c>
      <c r="B3200" t="s">
        <v>24609</v>
      </c>
      <c r="C3200" t="s">
        <v>10353</v>
      </c>
      <c r="D3200">
        <v>8.32</v>
      </c>
    </row>
    <row r="3201" spans="1:4" ht="12.75" customHeight="1" x14ac:dyDescent="0.2">
      <c r="A3201" t="s">
        <v>24610</v>
      </c>
      <c r="B3201" t="s">
        <v>24611</v>
      </c>
      <c r="C3201" t="s">
        <v>19</v>
      </c>
      <c r="D3201">
        <v>101.13</v>
      </c>
    </row>
    <row r="3202" spans="1:4" ht="12.75" customHeight="1" x14ac:dyDescent="0.2">
      <c r="A3202" t="s">
        <v>24612</v>
      </c>
      <c r="B3202" t="s">
        <v>24613</v>
      </c>
      <c r="C3202" t="s">
        <v>19</v>
      </c>
      <c r="D3202">
        <v>66.09</v>
      </c>
    </row>
    <row r="3203" spans="1:4" ht="12.75" customHeight="1" x14ac:dyDescent="0.2">
      <c r="A3203" t="s">
        <v>24614</v>
      </c>
      <c r="B3203" t="s">
        <v>24615</v>
      </c>
      <c r="C3203" t="s">
        <v>19</v>
      </c>
      <c r="D3203">
        <v>810.79</v>
      </c>
    </row>
    <row r="3204" spans="1:4" ht="12.75" customHeight="1" x14ac:dyDescent="0.2">
      <c r="A3204" t="s">
        <v>24616</v>
      </c>
      <c r="B3204" t="s">
        <v>24617</v>
      </c>
      <c r="C3204" t="s">
        <v>19</v>
      </c>
      <c r="D3204">
        <v>290.56</v>
      </c>
    </row>
    <row r="3205" spans="1:4" ht="12.75" customHeight="1" x14ac:dyDescent="0.2">
      <c r="A3205" t="s">
        <v>24618</v>
      </c>
      <c r="B3205" t="s">
        <v>24619</v>
      </c>
      <c r="C3205" t="s">
        <v>19</v>
      </c>
      <c r="D3205">
        <v>1122.4100000000001</v>
      </c>
    </row>
    <row r="3206" spans="1:4" ht="12.75" customHeight="1" x14ac:dyDescent="0.2">
      <c r="A3206" t="s">
        <v>24620</v>
      </c>
      <c r="B3206" t="s">
        <v>24621</v>
      </c>
      <c r="C3206" t="s">
        <v>19</v>
      </c>
      <c r="D3206">
        <v>891.72</v>
      </c>
    </row>
    <row r="3207" spans="1:4" ht="12.75" customHeight="1" x14ac:dyDescent="0.2">
      <c r="A3207" t="s">
        <v>24622</v>
      </c>
      <c r="B3207" t="s">
        <v>24623</v>
      </c>
      <c r="C3207" t="s">
        <v>26</v>
      </c>
      <c r="D3207">
        <v>259.98</v>
      </c>
    </row>
    <row r="3208" spans="1:4" ht="12.75" customHeight="1" x14ac:dyDescent="0.2">
      <c r="A3208" t="s">
        <v>24624</v>
      </c>
      <c r="B3208" t="s">
        <v>24625</v>
      </c>
      <c r="C3208" t="s">
        <v>26</v>
      </c>
      <c r="D3208">
        <v>445.2</v>
      </c>
    </row>
    <row r="3209" spans="1:4" ht="12.75" customHeight="1" x14ac:dyDescent="0.2">
      <c r="A3209" t="s">
        <v>24626</v>
      </c>
      <c r="B3209" t="s">
        <v>24627</v>
      </c>
      <c r="C3209" t="s">
        <v>26</v>
      </c>
      <c r="D3209">
        <v>339.98</v>
      </c>
    </row>
    <row r="3210" spans="1:4" ht="12.75" customHeight="1" x14ac:dyDescent="0.2">
      <c r="A3210" t="s">
        <v>24628</v>
      </c>
      <c r="B3210" t="s">
        <v>24629</v>
      </c>
      <c r="C3210" t="s">
        <v>26</v>
      </c>
      <c r="D3210">
        <v>582.38</v>
      </c>
    </row>
    <row r="3211" spans="1:4" ht="12.75" customHeight="1" x14ac:dyDescent="0.2">
      <c r="A3211" t="s">
        <v>24630</v>
      </c>
      <c r="B3211" t="s">
        <v>24631</v>
      </c>
      <c r="C3211" t="s">
        <v>26</v>
      </c>
      <c r="D3211">
        <v>351.39</v>
      </c>
    </row>
    <row r="3212" spans="1:4" ht="12.75" customHeight="1" x14ac:dyDescent="0.2">
      <c r="A3212" t="s">
        <v>24632</v>
      </c>
      <c r="B3212" t="s">
        <v>24633</v>
      </c>
      <c r="C3212" t="s">
        <v>26</v>
      </c>
      <c r="D3212">
        <v>543.76</v>
      </c>
    </row>
    <row r="3213" spans="1:4" ht="12.75" customHeight="1" x14ac:dyDescent="0.2">
      <c r="A3213" t="s">
        <v>24634</v>
      </c>
      <c r="B3213" t="s">
        <v>24635</v>
      </c>
      <c r="C3213" t="s">
        <v>26</v>
      </c>
      <c r="D3213">
        <v>467.76</v>
      </c>
    </row>
    <row r="3214" spans="1:4" ht="12.75" customHeight="1" x14ac:dyDescent="0.2">
      <c r="A3214" t="s">
        <v>24636</v>
      </c>
      <c r="B3214" t="s">
        <v>24637</v>
      </c>
      <c r="C3214" t="s">
        <v>26</v>
      </c>
      <c r="D3214">
        <v>702.68</v>
      </c>
    </row>
    <row r="3215" spans="1:4" ht="12.75" customHeight="1" x14ac:dyDescent="0.2">
      <c r="A3215" t="s">
        <v>24638</v>
      </c>
      <c r="B3215" t="s">
        <v>24639</v>
      </c>
      <c r="C3215" t="s">
        <v>19</v>
      </c>
      <c r="D3215">
        <v>2663.66</v>
      </c>
    </row>
    <row r="3216" spans="1:4" ht="12.75" customHeight="1" x14ac:dyDescent="0.2">
      <c r="A3216" t="s">
        <v>24640</v>
      </c>
      <c r="B3216" t="s">
        <v>24641</v>
      </c>
      <c r="C3216" t="s">
        <v>19</v>
      </c>
      <c r="D3216">
        <v>2844.42</v>
      </c>
    </row>
    <row r="3217" spans="1:4" ht="12.75" customHeight="1" x14ac:dyDescent="0.2">
      <c r="A3217" t="s">
        <v>24642</v>
      </c>
      <c r="B3217" t="s">
        <v>24643</v>
      </c>
      <c r="C3217" t="s">
        <v>19</v>
      </c>
      <c r="D3217">
        <v>2985.3</v>
      </c>
    </row>
    <row r="3218" spans="1:4" ht="12.75" customHeight="1" x14ac:dyDescent="0.2">
      <c r="A3218" t="s">
        <v>24644</v>
      </c>
      <c r="B3218" t="s">
        <v>24645</v>
      </c>
      <c r="C3218" t="s">
        <v>19</v>
      </c>
      <c r="D3218">
        <v>3442.52</v>
      </c>
    </row>
    <row r="3219" spans="1:4" ht="12.75" customHeight="1" x14ac:dyDescent="0.2">
      <c r="A3219" t="s">
        <v>24646</v>
      </c>
      <c r="B3219" t="s">
        <v>24647</v>
      </c>
      <c r="C3219" t="s">
        <v>19</v>
      </c>
      <c r="D3219">
        <v>4684.68</v>
      </c>
    </row>
    <row r="3220" spans="1:4" ht="12.75" customHeight="1" x14ac:dyDescent="0.2">
      <c r="A3220" t="s">
        <v>24648</v>
      </c>
      <c r="B3220" t="s">
        <v>24649</v>
      </c>
      <c r="C3220" t="s">
        <v>26</v>
      </c>
      <c r="D3220">
        <v>1089.51</v>
      </c>
    </row>
    <row r="3221" spans="1:4" ht="12.75" customHeight="1" x14ac:dyDescent="0.2">
      <c r="A3221" t="s">
        <v>24650</v>
      </c>
      <c r="B3221" t="s">
        <v>24651</v>
      </c>
      <c r="C3221" t="s">
        <v>26</v>
      </c>
      <c r="D3221">
        <v>1282.1099999999999</v>
      </c>
    </row>
    <row r="3222" spans="1:4" ht="12.75" customHeight="1" x14ac:dyDescent="0.2">
      <c r="A3222" t="s">
        <v>24652</v>
      </c>
      <c r="B3222" t="s">
        <v>24653</v>
      </c>
      <c r="C3222" t="s">
        <v>26</v>
      </c>
      <c r="D3222">
        <v>1316.05</v>
      </c>
    </row>
    <row r="3223" spans="1:4" ht="12.75" customHeight="1" x14ac:dyDescent="0.2">
      <c r="A3223" t="s">
        <v>24654</v>
      </c>
      <c r="B3223" t="s">
        <v>24655</v>
      </c>
      <c r="C3223" t="s">
        <v>26</v>
      </c>
      <c r="D3223">
        <v>1432.65</v>
      </c>
    </row>
    <row r="3224" spans="1:4" ht="12.75" customHeight="1" x14ac:dyDescent="0.2">
      <c r="A3224" t="s">
        <v>24656</v>
      </c>
      <c r="B3224" t="s">
        <v>24657</v>
      </c>
      <c r="C3224" t="s">
        <v>19</v>
      </c>
      <c r="D3224">
        <v>1029.33</v>
      </c>
    </row>
    <row r="3225" spans="1:4" ht="12.75" customHeight="1" x14ac:dyDescent="0.2">
      <c r="A3225" t="s">
        <v>24658</v>
      </c>
      <c r="B3225" t="s">
        <v>24659</v>
      </c>
      <c r="C3225" t="s">
        <v>19</v>
      </c>
      <c r="D3225">
        <v>1029.33</v>
      </c>
    </row>
    <row r="3226" spans="1:4" ht="12.75" customHeight="1" x14ac:dyDescent="0.2">
      <c r="A3226" t="s">
        <v>24660</v>
      </c>
      <c r="B3226" t="s">
        <v>24661</v>
      </c>
      <c r="C3226" t="s">
        <v>19</v>
      </c>
      <c r="D3226">
        <v>1029.33</v>
      </c>
    </row>
    <row r="3227" spans="1:4" ht="12.75" customHeight="1" x14ac:dyDescent="0.2">
      <c r="A3227" t="s">
        <v>24662</v>
      </c>
      <c r="B3227" t="s">
        <v>24663</v>
      </c>
      <c r="C3227" t="s">
        <v>26</v>
      </c>
      <c r="D3227">
        <v>5.0999999999999996</v>
      </c>
    </row>
    <row r="3228" spans="1:4" ht="12.75" customHeight="1" x14ac:dyDescent="0.2">
      <c r="A3228" t="s">
        <v>24664</v>
      </c>
      <c r="B3228" t="s">
        <v>24665</v>
      </c>
      <c r="C3228" t="s">
        <v>26</v>
      </c>
      <c r="D3228">
        <v>7.24</v>
      </c>
    </row>
    <row r="3229" spans="1:4" ht="12.75" customHeight="1" x14ac:dyDescent="0.2">
      <c r="A3229" t="s">
        <v>24666</v>
      </c>
      <c r="B3229" t="s">
        <v>24667</v>
      </c>
      <c r="C3229" t="s">
        <v>26</v>
      </c>
      <c r="D3229">
        <v>10</v>
      </c>
    </row>
    <row r="3230" spans="1:4" ht="12.75" customHeight="1" x14ac:dyDescent="0.2">
      <c r="A3230" t="s">
        <v>24668</v>
      </c>
      <c r="B3230" t="s">
        <v>24669</v>
      </c>
      <c r="C3230" t="s">
        <v>26</v>
      </c>
      <c r="D3230">
        <v>16.62</v>
      </c>
    </row>
    <row r="3231" spans="1:4" ht="12.75" customHeight="1" x14ac:dyDescent="0.2">
      <c r="A3231" t="s">
        <v>24670</v>
      </c>
      <c r="B3231" t="s">
        <v>24671</v>
      </c>
      <c r="C3231" t="s">
        <v>26</v>
      </c>
      <c r="D3231">
        <v>24.98</v>
      </c>
    </row>
    <row r="3232" spans="1:4" ht="12.75" customHeight="1" x14ac:dyDescent="0.2">
      <c r="A3232" t="s">
        <v>24672</v>
      </c>
      <c r="B3232" t="s">
        <v>24673</v>
      </c>
      <c r="C3232" t="s">
        <v>26</v>
      </c>
      <c r="D3232">
        <v>37.14</v>
      </c>
    </row>
  </sheetData>
  <pageMargins left="0.78749999999999998" right="0.78749999999999998" top="0.98402777777777795" bottom="0.98402777777777795" header="0.511811023622047" footer="0.511811023622047"/>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06"/>
  <sheetViews>
    <sheetView view="pageBreakPreview" topLeftCell="A193" zoomScaleNormal="100" workbookViewId="0">
      <selection activeCell="F211" sqref="F211"/>
    </sheetView>
  </sheetViews>
  <sheetFormatPr defaultColWidth="10.5" defaultRowHeight="14.25" x14ac:dyDescent="0.2"/>
  <cols>
    <col min="2" max="2" width="53.625" customWidth="1"/>
  </cols>
  <sheetData>
    <row r="1" spans="1:7" x14ac:dyDescent="0.2">
      <c r="A1" s="75"/>
      <c r="B1" s="75"/>
      <c r="C1" s="75"/>
      <c r="D1" s="76"/>
      <c r="E1" s="77" t="s">
        <v>10247</v>
      </c>
      <c r="F1" s="77" t="s">
        <v>24674</v>
      </c>
      <c r="G1" s="77"/>
    </row>
    <row r="2" spans="1:7" x14ac:dyDescent="0.2">
      <c r="A2" s="75" t="s">
        <v>18575</v>
      </c>
      <c r="B2" s="75" t="s">
        <v>18486</v>
      </c>
      <c r="C2" s="75" t="s">
        <v>105</v>
      </c>
      <c r="D2" s="76">
        <v>82.47</v>
      </c>
      <c r="E2" s="78">
        <v>0</v>
      </c>
      <c r="F2" s="78">
        <v>30.36</v>
      </c>
      <c r="G2" s="78"/>
    </row>
    <row r="3" spans="1:7" x14ac:dyDescent="0.2">
      <c r="A3" s="75" t="s">
        <v>18581</v>
      </c>
      <c r="B3" s="75" t="s">
        <v>18492</v>
      </c>
      <c r="C3" s="75" t="s">
        <v>17</v>
      </c>
      <c r="D3" s="76">
        <v>8.24</v>
      </c>
      <c r="E3" s="78">
        <v>0</v>
      </c>
      <c r="F3" s="78">
        <v>3.036</v>
      </c>
      <c r="G3" s="78"/>
    </row>
    <row r="4" spans="1:7" x14ac:dyDescent="0.2">
      <c r="A4" s="75" t="s">
        <v>18582</v>
      </c>
      <c r="B4" s="75" t="s">
        <v>18498</v>
      </c>
      <c r="C4" s="75" t="s">
        <v>17</v>
      </c>
      <c r="D4" s="76">
        <v>9.59</v>
      </c>
      <c r="E4" s="78">
        <v>5.2882499999999997</v>
      </c>
      <c r="F4" s="78">
        <v>1.1385000000000001</v>
      </c>
      <c r="G4" s="78"/>
    </row>
    <row r="5" spans="1:7" x14ac:dyDescent="0.2">
      <c r="A5" s="75" t="s">
        <v>18583</v>
      </c>
      <c r="B5" s="75" t="s">
        <v>18500</v>
      </c>
      <c r="C5" s="75" t="s">
        <v>17</v>
      </c>
      <c r="D5" s="76">
        <v>40.56</v>
      </c>
      <c r="E5" s="78">
        <v>13.376099999999999</v>
      </c>
      <c r="F5" s="78">
        <v>8.8740000000000006</v>
      </c>
      <c r="G5" s="78"/>
    </row>
    <row r="6" spans="1:7" x14ac:dyDescent="0.2">
      <c r="A6" s="75" t="s">
        <v>18584</v>
      </c>
      <c r="B6" s="75" t="s">
        <v>18494</v>
      </c>
      <c r="C6" s="75" t="s">
        <v>105</v>
      </c>
      <c r="D6" s="76">
        <v>61.85</v>
      </c>
      <c r="E6" s="78">
        <v>0</v>
      </c>
      <c r="F6" s="78">
        <v>22.77</v>
      </c>
      <c r="G6" s="78"/>
    </row>
    <row r="7" spans="1:7" ht="25.5" x14ac:dyDescent="0.2">
      <c r="A7" s="75" t="s">
        <v>18631</v>
      </c>
      <c r="B7" s="75" t="s">
        <v>18632</v>
      </c>
      <c r="C7" s="75" t="s">
        <v>105</v>
      </c>
      <c r="D7" s="76">
        <v>76.290000000000006</v>
      </c>
      <c r="E7" s="78">
        <v>0</v>
      </c>
      <c r="F7" s="78">
        <v>28.082999999999998</v>
      </c>
      <c r="G7" s="78"/>
    </row>
    <row r="8" spans="1:7" ht="25.5" x14ac:dyDescent="0.2">
      <c r="A8" s="75" t="s">
        <v>18643</v>
      </c>
      <c r="B8" s="75" t="s">
        <v>18644</v>
      </c>
      <c r="C8" s="75" t="s">
        <v>19</v>
      </c>
      <c r="D8" s="76">
        <v>7011</v>
      </c>
      <c r="E8" s="78">
        <v>5700</v>
      </c>
      <c r="F8" s="78">
        <v>0</v>
      </c>
      <c r="G8" s="78"/>
    </row>
    <row r="9" spans="1:7" ht="25.5" x14ac:dyDescent="0.2">
      <c r="A9" s="75" t="s">
        <v>18663</v>
      </c>
      <c r="B9" s="75" t="s">
        <v>18664</v>
      </c>
      <c r="C9" s="75" t="s">
        <v>26</v>
      </c>
      <c r="D9" s="76">
        <v>126.86</v>
      </c>
      <c r="E9" s="78">
        <v>101.4653</v>
      </c>
      <c r="F9" s="78">
        <v>0.75900000000000001</v>
      </c>
      <c r="G9" s="78"/>
    </row>
    <row r="10" spans="1:7" x14ac:dyDescent="0.2">
      <c r="A10" s="75" t="s">
        <v>18685</v>
      </c>
      <c r="B10" s="75" t="s">
        <v>18686</v>
      </c>
      <c r="C10" s="75" t="s">
        <v>17</v>
      </c>
      <c r="D10" s="76">
        <v>100.92</v>
      </c>
      <c r="E10" s="78">
        <v>40.875</v>
      </c>
      <c r="F10" s="78">
        <v>18.645</v>
      </c>
      <c r="G10" s="78"/>
    </row>
    <row r="11" spans="1:7" x14ac:dyDescent="0.2">
      <c r="A11" s="75" t="s">
        <v>18689</v>
      </c>
      <c r="B11" s="75" t="s">
        <v>18690</v>
      </c>
      <c r="C11" s="75" t="s">
        <v>284</v>
      </c>
      <c r="D11" s="76">
        <v>16.11</v>
      </c>
      <c r="E11" s="78">
        <v>9.3460999999999999</v>
      </c>
      <c r="F11" s="78">
        <v>1.702</v>
      </c>
      <c r="G11" s="78"/>
    </row>
    <row r="12" spans="1:7" x14ac:dyDescent="0.2">
      <c r="A12" s="75" t="s">
        <v>18691</v>
      </c>
      <c r="B12" s="75" t="s">
        <v>18692</v>
      </c>
      <c r="C12" s="75" t="s">
        <v>284</v>
      </c>
      <c r="D12" s="76">
        <v>18.579999999999998</v>
      </c>
      <c r="E12" s="78">
        <v>11.347099999999999</v>
      </c>
      <c r="F12" s="78">
        <v>1.702</v>
      </c>
      <c r="G12" s="78"/>
    </row>
    <row r="13" spans="1:7" x14ac:dyDescent="0.2">
      <c r="A13" s="75" t="s">
        <v>18699</v>
      </c>
      <c r="B13" s="75" t="s">
        <v>18700</v>
      </c>
      <c r="C13" s="75" t="s">
        <v>105</v>
      </c>
      <c r="D13" s="76">
        <v>537.53</v>
      </c>
      <c r="E13" s="78">
        <v>376.44260000000003</v>
      </c>
      <c r="F13" s="78">
        <v>27.426600000000001</v>
      </c>
      <c r="G13" s="78"/>
    </row>
    <row r="14" spans="1:7" ht="25.5" x14ac:dyDescent="0.2">
      <c r="A14" s="75" t="s">
        <v>18717</v>
      </c>
      <c r="B14" s="75" t="s">
        <v>18718</v>
      </c>
      <c r="C14" s="75" t="s">
        <v>17</v>
      </c>
      <c r="D14" s="76">
        <v>235.18</v>
      </c>
      <c r="E14" s="78">
        <v>97.725849999999994</v>
      </c>
      <c r="F14" s="78">
        <v>42.325000000000003</v>
      </c>
      <c r="G14" s="78"/>
    </row>
    <row r="15" spans="1:7" ht="25.5" x14ac:dyDescent="0.2">
      <c r="A15" s="75" t="s">
        <v>18725</v>
      </c>
      <c r="B15" s="75" t="s">
        <v>18726</v>
      </c>
      <c r="C15" s="75" t="s">
        <v>17</v>
      </c>
      <c r="D15" s="76">
        <v>62.2</v>
      </c>
      <c r="E15" s="78">
        <v>9.8246699999999993</v>
      </c>
      <c r="F15" s="78">
        <v>18.448</v>
      </c>
      <c r="G15" s="78"/>
    </row>
    <row r="16" spans="1:7" x14ac:dyDescent="0.2">
      <c r="A16" s="75" t="s">
        <v>18746</v>
      </c>
      <c r="B16" s="75" t="s">
        <v>18747</v>
      </c>
      <c r="C16" s="75" t="s">
        <v>17</v>
      </c>
      <c r="D16" s="76">
        <v>175.08</v>
      </c>
      <c r="E16" s="78">
        <v>67.472899999999996</v>
      </c>
      <c r="F16" s="78">
        <v>33.9</v>
      </c>
      <c r="G16" s="78"/>
    </row>
    <row r="17" spans="1:7" x14ac:dyDescent="0.2">
      <c r="A17" s="75" t="s">
        <v>18772</v>
      </c>
      <c r="B17" s="75" t="s">
        <v>18690</v>
      </c>
      <c r="C17" s="75" t="s">
        <v>284</v>
      </c>
      <c r="D17" s="76">
        <v>16.11</v>
      </c>
      <c r="E17" s="78">
        <v>9.3460999999999999</v>
      </c>
      <c r="F17" s="78">
        <v>1.702</v>
      </c>
      <c r="G17" s="78"/>
    </row>
    <row r="18" spans="1:7" x14ac:dyDescent="0.2">
      <c r="A18" s="75" t="s">
        <v>18773</v>
      </c>
      <c r="B18" s="75" t="s">
        <v>18692</v>
      </c>
      <c r="C18" s="75" t="s">
        <v>284</v>
      </c>
      <c r="D18" s="76">
        <v>18.579999999999998</v>
      </c>
      <c r="E18" s="78">
        <v>11.347099999999999</v>
      </c>
      <c r="F18" s="78">
        <v>1.702</v>
      </c>
      <c r="G18" s="78"/>
    </row>
    <row r="19" spans="1:7" ht="25.5" x14ac:dyDescent="0.2">
      <c r="A19" s="75" t="s">
        <v>18810</v>
      </c>
      <c r="B19" s="75" t="s">
        <v>18811</v>
      </c>
      <c r="C19" s="75" t="s">
        <v>17</v>
      </c>
      <c r="D19" s="76">
        <v>163.24</v>
      </c>
      <c r="E19" s="78">
        <v>103.30628</v>
      </c>
      <c r="F19" s="78">
        <v>13.316599999999999</v>
      </c>
      <c r="G19" s="78"/>
    </row>
    <row r="20" spans="1:7" x14ac:dyDescent="0.2">
      <c r="A20" s="75" t="s">
        <v>18817</v>
      </c>
      <c r="B20" s="75" t="s">
        <v>18818</v>
      </c>
      <c r="C20" s="75" t="s">
        <v>105</v>
      </c>
      <c r="D20" s="76">
        <v>561.89</v>
      </c>
      <c r="E20" s="78">
        <v>419.43560000000002</v>
      </c>
      <c r="F20" s="78">
        <v>16.93</v>
      </c>
      <c r="G20" s="78"/>
    </row>
    <row r="21" spans="1:7" x14ac:dyDescent="0.2">
      <c r="A21" s="75" t="s">
        <v>18936</v>
      </c>
      <c r="B21" s="75" t="s">
        <v>18937</v>
      </c>
      <c r="C21" s="75" t="s">
        <v>17</v>
      </c>
      <c r="D21" s="76">
        <v>101.32</v>
      </c>
      <c r="E21" s="78">
        <v>52.193109999999997</v>
      </c>
      <c r="F21" s="78">
        <v>13.666700000000001</v>
      </c>
      <c r="G21" s="78"/>
    </row>
    <row r="22" spans="1:7" ht="25.5" x14ac:dyDescent="0.2">
      <c r="A22" s="75" t="s">
        <v>18951</v>
      </c>
      <c r="B22" s="75" t="s">
        <v>18952</v>
      </c>
      <c r="C22" s="75" t="s">
        <v>17</v>
      </c>
      <c r="D22" s="76">
        <v>159.46</v>
      </c>
      <c r="E22" s="78">
        <v>68.52328</v>
      </c>
      <c r="F22" s="78">
        <v>27.672000000000001</v>
      </c>
      <c r="G22" s="78"/>
    </row>
    <row r="23" spans="1:7" x14ac:dyDescent="0.2">
      <c r="A23" s="75" t="s">
        <v>19021</v>
      </c>
      <c r="B23" s="75" t="s">
        <v>19022</v>
      </c>
      <c r="C23" s="75" t="s">
        <v>26</v>
      </c>
      <c r="D23" s="76">
        <v>447.67</v>
      </c>
      <c r="E23" s="78">
        <v>280.79162000000002</v>
      </c>
      <c r="F23" s="78">
        <v>37.655000000000001</v>
      </c>
      <c r="G23" s="78"/>
    </row>
    <row r="24" spans="1:7" ht="25.5" x14ac:dyDescent="0.2">
      <c r="A24" s="75" t="s">
        <v>19152</v>
      </c>
      <c r="B24" s="75" t="s">
        <v>19153</v>
      </c>
      <c r="C24" s="75" t="s">
        <v>19</v>
      </c>
      <c r="D24" s="76">
        <v>1355.71</v>
      </c>
      <c r="E24" s="78">
        <v>900.10440000000006</v>
      </c>
      <c r="F24" s="78">
        <v>91.504000000000005</v>
      </c>
      <c r="G24" s="78"/>
    </row>
    <row r="25" spans="1:7" x14ac:dyDescent="0.2">
      <c r="A25" s="75" t="s">
        <v>19195</v>
      </c>
      <c r="B25" s="75" t="s">
        <v>19196</v>
      </c>
      <c r="C25" s="75" t="s">
        <v>26</v>
      </c>
      <c r="D25" s="76">
        <v>1104.74</v>
      </c>
      <c r="E25" s="78">
        <v>622.04534999999998</v>
      </c>
      <c r="F25" s="78">
        <v>125.01636999999999</v>
      </c>
      <c r="G25" s="78"/>
    </row>
    <row r="26" spans="1:7" x14ac:dyDescent="0.2">
      <c r="A26" s="75" t="s">
        <v>19423</v>
      </c>
      <c r="B26" s="75" t="s">
        <v>19424</v>
      </c>
      <c r="C26" s="75" t="s">
        <v>19</v>
      </c>
      <c r="D26" s="76">
        <v>1905.76</v>
      </c>
      <c r="E26" s="78">
        <v>1504.53</v>
      </c>
      <c r="F26" s="78">
        <v>20.315999999999999</v>
      </c>
      <c r="G26" s="78"/>
    </row>
    <row r="27" spans="1:7" x14ac:dyDescent="0.2">
      <c r="A27" s="75" t="s">
        <v>19431</v>
      </c>
      <c r="B27" s="75" t="s">
        <v>19432</v>
      </c>
      <c r="C27" s="75" t="s">
        <v>19</v>
      </c>
      <c r="D27" s="76">
        <v>1073.51</v>
      </c>
      <c r="E27" s="78">
        <v>842.49</v>
      </c>
      <c r="F27" s="78">
        <v>13.7133</v>
      </c>
      <c r="G27" s="78"/>
    </row>
    <row r="28" spans="1:7" x14ac:dyDescent="0.2">
      <c r="A28" s="75" t="s">
        <v>19433</v>
      </c>
      <c r="B28" s="75" t="s">
        <v>19434</v>
      </c>
      <c r="C28" s="75" t="s">
        <v>19</v>
      </c>
      <c r="D28" s="76">
        <v>2281.79</v>
      </c>
      <c r="E28" s="78">
        <v>1794.54</v>
      </c>
      <c r="F28" s="78">
        <v>27.426600000000001</v>
      </c>
      <c r="G28" s="78"/>
    </row>
    <row r="29" spans="1:7" ht="25.5" x14ac:dyDescent="0.2">
      <c r="A29" s="75" t="s">
        <v>19435</v>
      </c>
      <c r="B29" s="75" t="s">
        <v>19436</v>
      </c>
      <c r="C29" s="75" t="s">
        <v>17</v>
      </c>
      <c r="D29" s="76">
        <v>976.94</v>
      </c>
      <c r="E29" s="78">
        <v>756.87</v>
      </c>
      <c r="F29" s="78">
        <v>16.93</v>
      </c>
      <c r="G29" s="78"/>
    </row>
    <row r="30" spans="1:7" ht="25.5" x14ac:dyDescent="0.2">
      <c r="A30" s="75" t="s">
        <v>19578</v>
      </c>
      <c r="B30" s="75" t="s">
        <v>19579</v>
      </c>
      <c r="C30" s="75" t="s">
        <v>26</v>
      </c>
      <c r="D30" s="76">
        <v>204.49</v>
      </c>
      <c r="E30" s="78">
        <v>121.10375999999999</v>
      </c>
      <c r="F30" s="78">
        <v>20.444700000000001</v>
      </c>
      <c r="G30" s="78"/>
    </row>
    <row r="31" spans="1:7" x14ac:dyDescent="0.2">
      <c r="A31" s="75" t="s">
        <v>19580</v>
      </c>
      <c r="B31" s="75" t="s">
        <v>24675</v>
      </c>
      <c r="C31" s="75" t="s">
        <v>26</v>
      </c>
      <c r="D31" s="76">
        <v>192.65</v>
      </c>
      <c r="E31" s="78">
        <v>111.4757</v>
      </c>
      <c r="F31" s="78">
        <v>20.444700000000001</v>
      </c>
      <c r="G31" s="78"/>
    </row>
    <row r="32" spans="1:7" ht="25.5" x14ac:dyDescent="0.2">
      <c r="A32" s="75" t="s">
        <v>19582</v>
      </c>
      <c r="B32" s="75" t="s">
        <v>19583</v>
      </c>
      <c r="C32" s="75" t="s">
        <v>19</v>
      </c>
      <c r="D32" s="76">
        <v>3989</v>
      </c>
      <c r="E32" s="78">
        <v>3190.74</v>
      </c>
      <c r="F32" s="78">
        <v>23.702000000000002</v>
      </c>
      <c r="G32" s="78"/>
    </row>
    <row r="33" spans="1:7" x14ac:dyDescent="0.2">
      <c r="A33" s="75" t="s">
        <v>19787</v>
      </c>
      <c r="B33" s="75" t="s">
        <v>19788</v>
      </c>
      <c r="C33" s="75" t="s">
        <v>17</v>
      </c>
      <c r="D33" s="76">
        <v>28.6</v>
      </c>
      <c r="E33" s="78">
        <v>18.474250000000001</v>
      </c>
      <c r="F33" s="78">
        <v>2.1640000000000001</v>
      </c>
      <c r="G33" s="78"/>
    </row>
    <row r="34" spans="1:7" ht="25.5" x14ac:dyDescent="0.2">
      <c r="A34" s="75" t="s">
        <v>19794</v>
      </c>
      <c r="B34" s="75" t="s">
        <v>19795</v>
      </c>
      <c r="C34" s="75" t="s">
        <v>284</v>
      </c>
      <c r="D34" s="76">
        <v>25.78</v>
      </c>
      <c r="E34" s="78">
        <v>20.96</v>
      </c>
      <c r="F34" s="78">
        <v>0</v>
      </c>
      <c r="G34" s="78"/>
    </row>
    <row r="35" spans="1:7" ht="25.5" x14ac:dyDescent="0.2">
      <c r="A35" s="75" t="s">
        <v>19876</v>
      </c>
      <c r="B35" s="75" t="s">
        <v>19877</v>
      </c>
      <c r="C35" s="75" t="s">
        <v>17</v>
      </c>
      <c r="D35" s="76">
        <v>165.81</v>
      </c>
      <c r="E35" s="78">
        <v>119.837</v>
      </c>
      <c r="F35" s="78">
        <v>6.78</v>
      </c>
      <c r="G35" s="78"/>
    </row>
    <row r="36" spans="1:7" ht="25.5" x14ac:dyDescent="0.2">
      <c r="A36" s="75" t="s">
        <v>19898</v>
      </c>
      <c r="B36" s="75" t="s">
        <v>19899</v>
      </c>
      <c r="C36" s="75" t="s">
        <v>26</v>
      </c>
      <c r="D36" s="76">
        <v>85.16</v>
      </c>
      <c r="E36" s="78">
        <v>37.04</v>
      </c>
      <c r="F36" s="78">
        <v>14.577</v>
      </c>
      <c r="G36" s="78"/>
    </row>
    <row r="37" spans="1:7" x14ac:dyDescent="0.2">
      <c r="A37" s="75" t="s">
        <v>20200</v>
      </c>
      <c r="B37" s="75" t="s">
        <v>20201</v>
      </c>
      <c r="C37" s="75" t="s">
        <v>26</v>
      </c>
      <c r="D37" s="76">
        <v>27.89</v>
      </c>
      <c r="E37" s="78">
        <v>7.7691299999999996</v>
      </c>
      <c r="F37" s="78">
        <v>6.7519999999999998</v>
      </c>
      <c r="G37" s="78"/>
    </row>
    <row r="38" spans="1:7" x14ac:dyDescent="0.2">
      <c r="A38" s="75" t="s">
        <v>20206</v>
      </c>
      <c r="B38" s="75" t="s">
        <v>20207</v>
      </c>
      <c r="C38" s="75" t="s">
        <v>26</v>
      </c>
      <c r="D38" s="76">
        <v>60.53</v>
      </c>
      <c r="E38" s="78">
        <v>26.84412</v>
      </c>
      <c r="F38" s="78">
        <v>10.128</v>
      </c>
      <c r="G38" s="78"/>
    </row>
    <row r="39" spans="1:7" x14ac:dyDescent="0.2">
      <c r="A39" s="75" t="s">
        <v>20209</v>
      </c>
      <c r="B39" s="75" t="s">
        <v>20210</v>
      </c>
      <c r="C39" s="75" t="s">
        <v>26</v>
      </c>
      <c r="D39" s="76">
        <v>129.22</v>
      </c>
      <c r="E39" s="78">
        <v>71.504369999999994</v>
      </c>
      <c r="F39" s="78">
        <v>15.192</v>
      </c>
      <c r="G39" s="78"/>
    </row>
    <row r="40" spans="1:7" x14ac:dyDescent="0.2">
      <c r="A40" s="75" t="s">
        <v>20227</v>
      </c>
      <c r="B40" s="75" t="s">
        <v>20228</v>
      </c>
      <c r="C40" s="75" t="s">
        <v>19</v>
      </c>
      <c r="D40" s="76">
        <v>209.61</v>
      </c>
      <c r="E40" s="78">
        <v>138.72911999999999</v>
      </c>
      <c r="F40" s="78">
        <v>14.348000000000001</v>
      </c>
      <c r="G40" s="78"/>
    </row>
    <row r="41" spans="1:7" x14ac:dyDescent="0.2">
      <c r="A41" s="75" t="s">
        <v>20229</v>
      </c>
      <c r="B41" s="75" t="s">
        <v>20230</v>
      </c>
      <c r="C41" s="75" t="s">
        <v>19</v>
      </c>
      <c r="D41" s="76">
        <v>451.3</v>
      </c>
      <c r="E41" s="78">
        <v>324.03784000000002</v>
      </c>
      <c r="F41" s="78">
        <v>19.411999999999999</v>
      </c>
      <c r="G41" s="78"/>
    </row>
    <row r="42" spans="1:7" x14ac:dyDescent="0.2">
      <c r="A42" s="75" t="s">
        <v>20251</v>
      </c>
      <c r="B42" s="75" t="s">
        <v>20252</v>
      </c>
      <c r="C42" s="75" t="s">
        <v>19</v>
      </c>
      <c r="D42" s="76">
        <v>124.42</v>
      </c>
      <c r="E42" s="78">
        <v>78.419280000000001</v>
      </c>
      <c r="F42" s="78">
        <v>10.296799999999999</v>
      </c>
      <c r="G42" s="78"/>
    </row>
    <row r="43" spans="1:7" ht="25.5" x14ac:dyDescent="0.2">
      <c r="A43" s="75" t="s">
        <v>20255</v>
      </c>
      <c r="B43" s="75" t="s">
        <v>20256</v>
      </c>
      <c r="C43" s="75" t="s">
        <v>19</v>
      </c>
      <c r="D43" s="76">
        <v>561.69000000000005</v>
      </c>
      <c r="E43" s="78">
        <v>382.09856000000002</v>
      </c>
      <c r="F43" s="78">
        <v>33.76</v>
      </c>
      <c r="G43" s="78"/>
    </row>
    <row r="44" spans="1:7" s="79" customFormat="1" ht="38.25" x14ac:dyDescent="0.2">
      <c r="A44" s="75" t="s">
        <v>11365</v>
      </c>
      <c r="B44" s="75" t="s">
        <v>20270</v>
      </c>
      <c r="C44" s="75" t="s">
        <v>26</v>
      </c>
      <c r="D44" s="76">
        <v>93.2</v>
      </c>
      <c r="E44" s="78">
        <v>60.306489999999997</v>
      </c>
      <c r="F44" s="78">
        <v>7.0052000000000003</v>
      </c>
      <c r="G44" s="78"/>
    </row>
    <row r="45" spans="1:7" ht="38.25" x14ac:dyDescent="0.2">
      <c r="A45" s="75" t="s">
        <v>20271</v>
      </c>
      <c r="B45" s="75" t="s">
        <v>20272</v>
      </c>
      <c r="C45" s="75" t="s">
        <v>26</v>
      </c>
      <c r="D45" s="76">
        <v>108.31</v>
      </c>
      <c r="E45" s="78">
        <v>68.490549999999999</v>
      </c>
      <c r="F45" s="78">
        <v>8.8620000000000001</v>
      </c>
      <c r="G45" s="78"/>
    </row>
    <row r="46" spans="1:7" ht="25.5" x14ac:dyDescent="0.2">
      <c r="A46" s="75" t="s">
        <v>20273</v>
      </c>
      <c r="B46" s="75" t="s">
        <v>20274</v>
      </c>
      <c r="C46" s="75" t="s">
        <v>26</v>
      </c>
      <c r="D46" s="76">
        <v>21.99</v>
      </c>
      <c r="E46" s="78">
        <v>4.4611299999999998</v>
      </c>
      <c r="F46" s="78">
        <v>6.0768000000000004</v>
      </c>
      <c r="G46" s="78"/>
    </row>
    <row r="47" spans="1:7" ht="25.5" x14ac:dyDescent="0.2">
      <c r="A47" s="75" t="s">
        <v>20275</v>
      </c>
      <c r="B47" s="75" t="s">
        <v>20276</v>
      </c>
      <c r="C47" s="75" t="s">
        <v>26</v>
      </c>
      <c r="D47" s="76">
        <v>26.47</v>
      </c>
      <c r="E47" s="78">
        <v>4.7488400000000004</v>
      </c>
      <c r="F47" s="78">
        <v>7.5960000000000001</v>
      </c>
      <c r="G47" s="78"/>
    </row>
    <row r="48" spans="1:7" ht="25.5" x14ac:dyDescent="0.2">
      <c r="A48" s="75" t="s">
        <v>20371</v>
      </c>
      <c r="B48" s="75" t="s">
        <v>20372</v>
      </c>
      <c r="C48" s="75" t="s">
        <v>26</v>
      </c>
      <c r="D48" s="76">
        <v>50.97</v>
      </c>
      <c r="E48" s="78">
        <v>11.615</v>
      </c>
      <c r="F48" s="78">
        <v>13.504</v>
      </c>
      <c r="G48" s="78"/>
    </row>
    <row r="49" spans="1:7" ht="25.5" x14ac:dyDescent="0.2">
      <c r="A49" s="75" t="s">
        <v>20375</v>
      </c>
      <c r="B49" s="75" t="s">
        <v>20376</v>
      </c>
      <c r="C49" s="75" t="s">
        <v>26</v>
      </c>
      <c r="D49" s="76">
        <v>74.59</v>
      </c>
      <c r="E49" s="78">
        <v>27.09</v>
      </c>
      <c r="F49" s="78">
        <v>15.192</v>
      </c>
      <c r="G49" s="78"/>
    </row>
    <row r="50" spans="1:7" ht="25.5" x14ac:dyDescent="0.2">
      <c r="A50" s="75" t="s">
        <v>20377</v>
      </c>
      <c r="B50" s="75" t="s">
        <v>20378</v>
      </c>
      <c r="C50" s="75" t="s">
        <v>26</v>
      </c>
      <c r="D50" s="76">
        <v>79.599999999999994</v>
      </c>
      <c r="E50" s="78">
        <v>27.44</v>
      </c>
      <c r="F50" s="78">
        <v>16.88</v>
      </c>
      <c r="G50" s="78"/>
    </row>
    <row r="51" spans="1:7" ht="25.5" x14ac:dyDescent="0.2">
      <c r="A51" s="75" t="s">
        <v>20407</v>
      </c>
      <c r="B51" s="75" t="s">
        <v>20408</v>
      </c>
      <c r="C51" s="75" t="s">
        <v>19</v>
      </c>
      <c r="D51" s="76">
        <v>114.67</v>
      </c>
      <c r="E51" s="78">
        <v>78.319999999999993</v>
      </c>
      <c r="F51" s="78">
        <v>6.7519999999999998</v>
      </c>
      <c r="G51" s="78"/>
    </row>
    <row r="52" spans="1:7" x14ac:dyDescent="0.2">
      <c r="A52" s="75" t="s">
        <v>20419</v>
      </c>
      <c r="B52" s="75" t="s">
        <v>20420</v>
      </c>
      <c r="C52" s="75" t="s">
        <v>19</v>
      </c>
      <c r="D52" s="76">
        <v>35.67</v>
      </c>
      <c r="E52" s="78">
        <v>24.9</v>
      </c>
      <c r="F52" s="78">
        <v>1.8580000000000001</v>
      </c>
      <c r="G52" s="78"/>
    </row>
    <row r="53" spans="1:7" ht="25.5" x14ac:dyDescent="0.2">
      <c r="A53" s="75" t="s">
        <v>20444</v>
      </c>
      <c r="B53" s="75" t="s">
        <v>20445</v>
      </c>
      <c r="C53" s="75" t="s">
        <v>26</v>
      </c>
      <c r="D53" s="76">
        <v>72.83</v>
      </c>
      <c r="E53" s="78">
        <v>25.663170000000001</v>
      </c>
      <c r="F53" s="78">
        <v>15.192</v>
      </c>
      <c r="G53" s="78"/>
    </row>
    <row r="54" spans="1:7" ht="25.5" x14ac:dyDescent="0.2">
      <c r="A54" s="75" t="s">
        <v>20448</v>
      </c>
      <c r="B54" s="75" t="s">
        <v>20449</v>
      </c>
      <c r="C54" s="75" t="s">
        <v>26</v>
      </c>
      <c r="D54" s="76">
        <v>155.13999999999999</v>
      </c>
      <c r="E54" s="78">
        <v>81.394329999999997</v>
      </c>
      <c r="F54" s="78">
        <v>20.256</v>
      </c>
      <c r="G54" s="78"/>
    </row>
    <row r="55" spans="1:7" ht="25.5" x14ac:dyDescent="0.2">
      <c r="A55" s="75" t="s">
        <v>20474</v>
      </c>
      <c r="B55" s="75" t="s">
        <v>20475</v>
      </c>
      <c r="C55" s="75" t="s">
        <v>26</v>
      </c>
      <c r="D55" s="76">
        <v>266.10000000000002</v>
      </c>
      <c r="E55" s="78">
        <v>164.15065999999999</v>
      </c>
      <c r="F55" s="78">
        <v>23.632000000000001</v>
      </c>
      <c r="G55" s="78"/>
    </row>
    <row r="56" spans="1:7" x14ac:dyDescent="0.2">
      <c r="A56" s="75" t="s">
        <v>20488</v>
      </c>
      <c r="B56" s="75" t="s">
        <v>20489</v>
      </c>
      <c r="C56" s="75" t="s">
        <v>26</v>
      </c>
      <c r="D56" s="76">
        <v>48.87</v>
      </c>
      <c r="E56" s="78">
        <v>21.096499999999999</v>
      </c>
      <c r="F56" s="78">
        <v>8.44</v>
      </c>
      <c r="G56" s="78"/>
    </row>
    <row r="57" spans="1:7" x14ac:dyDescent="0.2">
      <c r="A57" s="75" t="s">
        <v>20490</v>
      </c>
      <c r="B57" s="75" t="s">
        <v>20491</v>
      </c>
      <c r="C57" s="75" t="s">
        <v>26</v>
      </c>
      <c r="D57" s="76">
        <v>72.09</v>
      </c>
      <c r="E57" s="78">
        <v>39.975499999999997</v>
      </c>
      <c r="F57" s="78">
        <v>8.44</v>
      </c>
      <c r="G57" s="78"/>
    </row>
    <row r="58" spans="1:7" x14ac:dyDescent="0.2">
      <c r="A58" s="75" t="s">
        <v>20492</v>
      </c>
      <c r="B58" s="75" t="s">
        <v>20493</v>
      </c>
      <c r="C58" s="75" t="s">
        <v>26</v>
      </c>
      <c r="D58" s="76">
        <v>85.95</v>
      </c>
      <c r="E58" s="78">
        <v>51.241999999999997</v>
      </c>
      <c r="F58" s="78">
        <v>8.44</v>
      </c>
      <c r="G58" s="78"/>
    </row>
    <row r="59" spans="1:7" x14ac:dyDescent="0.2">
      <c r="A59" s="75" t="s">
        <v>20528</v>
      </c>
      <c r="B59" s="75" t="s">
        <v>20529</v>
      </c>
      <c r="C59" s="75" t="s">
        <v>19</v>
      </c>
      <c r="D59" s="76">
        <v>8.8800000000000008</v>
      </c>
      <c r="E59" s="78">
        <v>5.17</v>
      </c>
      <c r="F59" s="78">
        <v>0.92900000000000005</v>
      </c>
      <c r="G59" s="78"/>
    </row>
    <row r="60" spans="1:7" x14ac:dyDescent="0.2">
      <c r="A60" s="75" t="s">
        <v>20532</v>
      </c>
      <c r="B60" s="75" t="s">
        <v>20533</v>
      </c>
      <c r="C60" s="75" t="s">
        <v>19</v>
      </c>
      <c r="D60" s="76">
        <v>24.32</v>
      </c>
      <c r="E60" s="78">
        <v>16.7</v>
      </c>
      <c r="F60" s="78">
        <v>1.3935</v>
      </c>
      <c r="G60" s="78"/>
    </row>
    <row r="61" spans="1:7" x14ac:dyDescent="0.2">
      <c r="A61" s="75" t="s">
        <v>20699</v>
      </c>
      <c r="B61" s="75" t="s">
        <v>20700</v>
      </c>
      <c r="C61" s="75" t="s">
        <v>10564</v>
      </c>
      <c r="D61" s="76">
        <v>1520.45</v>
      </c>
      <c r="E61" s="78">
        <v>1175.0082399999999</v>
      </c>
      <c r="F61" s="78">
        <v>27.680399999999999</v>
      </c>
      <c r="G61" s="78"/>
    </row>
    <row r="62" spans="1:7" x14ac:dyDescent="0.2">
      <c r="A62" s="75" t="s">
        <v>20717</v>
      </c>
      <c r="B62" s="75" t="s">
        <v>20718</v>
      </c>
      <c r="C62" s="75" t="s">
        <v>19</v>
      </c>
      <c r="D62" s="76">
        <v>656.42</v>
      </c>
      <c r="E62" s="78">
        <v>503.85</v>
      </c>
      <c r="F62" s="78">
        <v>13.504</v>
      </c>
      <c r="G62" s="78"/>
    </row>
    <row r="63" spans="1:7" ht="25.5" x14ac:dyDescent="0.2">
      <c r="A63" s="75" t="s">
        <v>20721</v>
      </c>
      <c r="B63" s="75" t="s">
        <v>20722</v>
      </c>
      <c r="C63" s="75" t="s">
        <v>19</v>
      </c>
      <c r="D63" s="76">
        <v>1063.18</v>
      </c>
      <c r="E63" s="78">
        <v>771.17</v>
      </c>
      <c r="F63" s="78">
        <v>42.2</v>
      </c>
      <c r="G63" s="78"/>
    </row>
    <row r="64" spans="1:7" x14ac:dyDescent="0.2">
      <c r="A64" s="75" t="s">
        <v>20731</v>
      </c>
      <c r="B64" s="75" t="s">
        <v>20732</v>
      </c>
      <c r="C64" s="75" t="s">
        <v>19</v>
      </c>
      <c r="D64" s="76">
        <v>111.59</v>
      </c>
      <c r="E64" s="78">
        <v>47.347670000000001</v>
      </c>
      <c r="F64" s="78">
        <v>19.64</v>
      </c>
      <c r="G64" s="78"/>
    </row>
    <row r="65" spans="1:7" x14ac:dyDescent="0.2">
      <c r="A65" s="75" t="s">
        <v>20733</v>
      </c>
      <c r="B65" s="75" t="s">
        <v>20734</v>
      </c>
      <c r="C65" s="75" t="s">
        <v>19</v>
      </c>
      <c r="D65" s="76">
        <v>112.2</v>
      </c>
      <c r="E65" s="78">
        <v>47.847670000000001</v>
      </c>
      <c r="F65" s="78">
        <v>19.64</v>
      </c>
      <c r="G65" s="78"/>
    </row>
    <row r="66" spans="1:7" x14ac:dyDescent="0.2">
      <c r="A66" s="75" t="s">
        <v>20735</v>
      </c>
      <c r="B66" s="75" t="s">
        <v>20736</v>
      </c>
      <c r="C66" s="75" t="s">
        <v>19</v>
      </c>
      <c r="D66" s="76">
        <v>62.61</v>
      </c>
      <c r="E66" s="78">
        <v>7.5276699999999996</v>
      </c>
      <c r="F66" s="78">
        <v>19.64</v>
      </c>
      <c r="G66" s="78"/>
    </row>
    <row r="67" spans="1:7" ht="25.5" x14ac:dyDescent="0.2">
      <c r="A67" s="75" t="s">
        <v>20737</v>
      </c>
      <c r="B67" s="75" t="s">
        <v>20738</v>
      </c>
      <c r="C67" s="75" t="s">
        <v>26</v>
      </c>
      <c r="D67" s="76">
        <v>385.79</v>
      </c>
      <c r="E67" s="78">
        <v>264.36394999999999</v>
      </c>
      <c r="F67" s="78">
        <v>22.316890000000001</v>
      </c>
      <c r="G67" s="78"/>
    </row>
    <row r="68" spans="1:7" x14ac:dyDescent="0.2">
      <c r="A68" s="75" t="s">
        <v>21268</v>
      </c>
      <c r="B68" s="75" t="s">
        <v>21269</v>
      </c>
      <c r="C68" s="75" t="s">
        <v>19</v>
      </c>
      <c r="D68" s="76">
        <v>465.36</v>
      </c>
      <c r="E68" s="78">
        <v>258.41000000000003</v>
      </c>
      <c r="F68" s="78">
        <v>54.3</v>
      </c>
      <c r="G68" s="78"/>
    </row>
    <row r="69" spans="1:7" x14ac:dyDescent="0.2">
      <c r="A69" s="75" t="s">
        <v>21282</v>
      </c>
      <c r="B69" s="75" t="s">
        <v>21052</v>
      </c>
      <c r="C69" s="75" t="s">
        <v>19</v>
      </c>
      <c r="D69" s="76">
        <v>101.51</v>
      </c>
      <c r="E69" s="78">
        <v>58.55</v>
      </c>
      <c r="F69" s="78">
        <v>10.86</v>
      </c>
      <c r="G69" s="78"/>
    </row>
    <row r="70" spans="1:7" x14ac:dyDescent="0.2">
      <c r="A70" s="75" t="s">
        <v>21284</v>
      </c>
      <c r="B70" s="75" t="s">
        <v>21285</v>
      </c>
      <c r="C70" s="75" t="s">
        <v>19</v>
      </c>
      <c r="D70" s="76">
        <v>28.13</v>
      </c>
      <c r="E70" s="78">
        <v>10.88</v>
      </c>
      <c r="F70" s="78">
        <v>5.43</v>
      </c>
      <c r="G70" s="78"/>
    </row>
    <row r="71" spans="1:7" ht="25.5" x14ac:dyDescent="0.2">
      <c r="A71" s="75" t="s">
        <v>21320</v>
      </c>
      <c r="B71" s="75" t="s">
        <v>21321</v>
      </c>
      <c r="C71" s="75" t="s">
        <v>19</v>
      </c>
      <c r="D71" s="76">
        <v>577.94000000000005</v>
      </c>
      <c r="E71" s="78">
        <v>429.9</v>
      </c>
      <c r="F71" s="78">
        <v>18.100000000000001</v>
      </c>
      <c r="G71" s="78"/>
    </row>
    <row r="72" spans="1:7" ht="25.5" x14ac:dyDescent="0.2">
      <c r="A72" s="75" t="s">
        <v>21336</v>
      </c>
      <c r="B72" s="75" t="s">
        <v>21337</v>
      </c>
      <c r="C72" s="75" t="s">
        <v>19</v>
      </c>
      <c r="D72" s="76">
        <v>37.979999999999997</v>
      </c>
      <c r="E72" s="78">
        <v>14.89</v>
      </c>
      <c r="F72" s="78">
        <v>7.24</v>
      </c>
      <c r="G72" s="78"/>
    </row>
    <row r="73" spans="1:7" ht="25.5" x14ac:dyDescent="0.2">
      <c r="A73" s="75" t="s">
        <v>21495</v>
      </c>
      <c r="B73" s="75" t="s">
        <v>24676</v>
      </c>
      <c r="C73" s="75" t="s">
        <v>19</v>
      </c>
      <c r="D73" s="76">
        <v>195.55</v>
      </c>
      <c r="E73" s="78">
        <v>79.03</v>
      </c>
      <c r="F73" s="78">
        <v>36.200000000000003</v>
      </c>
      <c r="G73" s="78"/>
    </row>
    <row r="74" spans="1:7" ht="25.5" x14ac:dyDescent="0.2">
      <c r="A74" s="75" t="s">
        <v>21497</v>
      </c>
      <c r="B74" s="75" t="s">
        <v>24677</v>
      </c>
      <c r="C74" s="75" t="s">
        <v>19</v>
      </c>
      <c r="D74" s="76">
        <v>305.05</v>
      </c>
      <c r="E74" s="78">
        <v>124.08</v>
      </c>
      <c r="F74" s="78">
        <v>56.11</v>
      </c>
      <c r="G74" s="78"/>
    </row>
    <row r="75" spans="1:7" ht="25.5" x14ac:dyDescent="0.2">
      <c r="A75" s="75" t="s">
        <v>21509</v>
      </c>
      <c r="B75" s="75" t="s">
        <v>21510</v>
      </c>
      <c r="C75" s="75" t="s">
        <v>19</v>
      </c>
      <c r="D75" s="76">
        <v>171.67</v>
      </c>
      <c r="E75" s="78">
        <v>51.24</v>
      </c>
      <c r="F75" s="78">
        <v>39.994999999999997</v>
      </c>
      <c r="G75" s="78"/>
    </row>
    <row r="76" spans="1:7" x14ac:dyDescent="0.2">
      <c r="A76" s="75" t="s">
        <v>21513</v>
      </c>
      <c r="B76" s="75" t="s">
        <v>21514</v>
      </c>
      <c r="C76" s="75" t="s">
        <v>19</v>
      </c>
      <c r="D76" s="76">
        <v>132.01</v>
      </c>
      <c r="E76" s="78">
        <v>50.59</v>
      </c>
      <c r="F76" s="78">
        <v>25.69</v>
      </c>
      <c r="G76" s="78"/>
    </row>
    <row r="77" spans="1:7" x14ac:dyDescent="0.2">
      <c r="A77" s="75" t="s">
        <v>21515</v>
      </c>
      <c r="B77" s="75" t="s">
        <v>21516</v>
      </c>
      <c r="C77" s="75" t="s">
        <v>19</v>
      </c>
      <c r="D77" s="76">
        <v>224.32</v>
      </c>
      <c r="E77" s="78">
        <v>102.42</v>
      </c>
      <c r="F77" s="78">
        <v>36.200000000000003</v>
      </c>
      <c r="G77" s="78"/>
    </row>
    <row r="78" spans="1:7" ht="25.5" x14ac:dyDescent="0.2">
      <c r="A78" s="75" t="s">
        <v>21521</v>
      </c>
      <c r="B78" s="75" t="s">
        <v>21522</v>
      </c>
      <c r="C78" s="75" t="s">
        <v>19</v>
      </c>
      <c r="D78" s="76">
        <v>132.01</v>
      </c>
      <c r="E78" s="78">
        <v>50.59</v>
      </c>
      <c r="F78" s="78">
        <v>25.69</v>
      </c>
      <c r="G78" s="78"/>
    </row>
    <row r="79" spans="1:7" x14ac:dyDescent="0.2">
      <c r="A79" s="75" t="s">
        <v>21551</v>
      </c>
      <c r="B79" s="75" t="s">
        <v>21552</v>
      </c>
      <c r="C79" s="75" t="s">
        <v>19</v>
      </c>
      <c r="D79" s="76">
        <v>239.96</v>
      </c>
      <c r="E79" s="78">
        <v>151.12</v>
      </c>
      <c r="F79" s="78">
        <v>19.91</v>
      </c>
      <c r="G79" s="78"/>
    </row>
    <row r="80" spans="1:7" x14ac:dyDescent="0.2">
      <c r="A80" s="75" t="s">
        <v>21597</v>
      </c>
      <c r="B80" s="75" t="s">
        <v>21598</v>
      </c>
      <c r="C80" s="75" t="s">
        <v>19</v>
      </c>
      <c r="D80" s="76">
        <v>67.12</v>
      </c>
      <c r="E80" s="78">
        <v>18.59</v>
      </c>
      <c r="F80" s="78">
        <v>16.29</v>
      </c>
      <c r="G80" s="78"/>
    </row>
    <row r="81" spans="1:7" x14ac:dyDescent="0.2">
      <c r="A81" s="75" t="s">
        <v>21603</v>
      </c>
      <c r="B81" s="75" t="s">
        <v>21604</v>
      </c>
      <c r="C81" s="75" t="s">
        <v>19</v>
      </c>
      <c r="D81" s="76">
        <v>267.04000000000002</v>
      </c>
      <c r="E81" s="78">
        <v>89.18</v>
      </c>
      <c r="F81" s="78">
        <v>57.92</v>
      </c>
      <c r="G81" s="78"/>
    </row>
    <row r="82" spans="1:7" ht="25.5" x14ac:dyDescent="0.2">
      <c r="A82" s="75" t="s">
        <v>21639</v>
      </c>
      <c r="B82" s="75" t="s">
        <v>21640</v>
      </c>
      <c r="C82" s="75" t="s">
        <v>19</v>
      </c>
      <c r="D82" s="76">
        <v>691.22</v>
      </c>
      <c r="E82" s="78">
        <v>482.02</v>
      </c>
      <c r="F82" s="78">
        <v>36.200000000000003</v>
      </c>
      <c r="G82" s="78"/>
    </row>
    <row r="83" spans="1:7" ht="25.5" x14ac:dyDescent="0.2">
      <c r="A83" s="75" t="s">
        <v>21660</v>
      </c>
      <c r="B83" s="75" t="s">
        <v>21661</v>
      </c>
      <c r="C83" s="75" t="s">
        <v>26</v>
      </c>
      <c r="D83" s="76">
        <v>47.48</v>
      </c>
      <c r="E83" s="78">
        <v>16.04</v>
      </c>
      <c r="F83" s="78">
        <v>10.217499999999999</v>
      </c>
      <c r="G83" s="78"/>
    </row>
    <row r="84" spans="1:7" ht="25.5" x14ac:dyDescent="0.2">
      <c r="A84" s="75" t="s">
        <v>21664</v>
      </c>
      <c r="B84" s="75" t="s">
        <v>21665</v>
      </c>
      <c r="C84" s="75" t="s">
        <v>19</v>
      </c>
      <c r="D84" s="76">
        <v>378.28</v>
      </c>
      <c r="E84" s="78">
        <v>273.42622</v>
      </c>
      <c r="F84" s="78">
        <v>15.45027</v>
      </c>
      <c r="G84" s="78"/>
    </row>
    <row r="85" spans="1:7" ht="25.5" x14ac:dyDescent="0.2">
      <c r="A85" s="75" t="s">
        <v>21666</v>
      </c>
      <c r="B85" s="75" t="s">
        <v>21667</v>
      </c>
      <c r="C85" s="75" t="s">
        <v>19</v>
      </c>
      <c r="D85" s="76">
        <v>297.58999999999997</v>
      </c>
      <c r="E85" s="78">
        <v>213.58</v>
      </c>
      <c r="F85" s="78">
        <v>12.845000000000001</v>
      </c>
      <c r="G85" s="78"/>
    </row>
    <row r="86" spans="1:7" x14ac:dyDescent="0.2">
      <c r="A86" s="75" t="s">
        <v>21672</v>
      </c>
      <c r="B86" s="75" t="s">
        <v>21673</v>
      </c>
      <c r="C86" s="75" t="s">
        <v>19</v>
      </c>
      <c r="D86" s="76">
        <v>61.28</v>
      </c>
      <c r="E86" s="78">
        <v>21.97288</v>
      </c>
      <c r="F86" s="78">
        <v>12.612</v>
      </c>
      <c r="G86" s="78"/>
    </row>
    <row r="87" spans="1:7" x14ac:dyDescent="0.2">
      <c r="A87" s="75" t="s">
        <v>21674</v>
      </c>
      <c r="B87" s="75" t="s">
        <v>21675</v>
      </c>
      <c r="C87" s="75" t="s">
        <v>19</v>
      </c>
      <c r="D87" s="76">
        <v>48.77</v>
      </c>
      <c r="E87" s="78">
        <v>16.43984</v>
      </c>
      <c r="F87" s="78">
        <v>10.51</v>
      </c>
      <c r="G87" s="78"/>
    </row>
    <row r="88" spans="1:7" ht="38.25" x14ac:dyDescent="0.2">
      <c r="A88" s="75" t="s">
        <v>21676</v>
      </c>
      <c r="B88" s="75" t="s">
        <v>21677</v>
      </c>
      <c r="C88" s="75" t="s">
        <v>19</v>
      </c>
      <c r="D88" s="76">
        <v>3002.52</v>
      </c>
      <c r="E88" s="78">
        <v>2441.08</v>
      </c>
      <c r="F88" s="78">
        <v>0</v>
      </c>
      <c r="G88" s="78"/>
    </row>
    <row r="89" spans="1:7" ht="25.5" x14ac:dyDescent="0.2">
      <c r="A89" s="75" t="s">
        <v>21678</v>
      </c>
      <c r="B89" s="75" t="s">
        <v>21679</v>
      </c>
      <c r="C89" s="75" t="s">
        <v>26</v>
      </c>
      <c r="D89" s="76">
        <v>48.86</v>
      </c>
      <c r="E89" s="78">
        <v>19.742000000000001</v>
      </c>
      <c r="F89" s="78">
        <v>9.0500000000000007</v>
      </c>
      <c r="G89" s="78"/>
    </row>
    <row r="90" spans="1:7" x14ac:dyDescent="0.2">
      <c r="A90" s="75" t="s">
        <v>22420</v>
      </c>
      <c r="B90" s="75" t="s">
        <v>22421</v>
      </c>
      <c r="C90" s="75" t="s">
        <v>19</v>
      </c>
      <c r="D90" s="76">
        <v>49.27</v>
      </c>
      <c r="E90" s="78">
        <v>20.07</v>
      </c>
      <c r="F90" s="78">
        <v>9.0500000000000007</v>
      </c>
      <c r="G90" s="78"/>
    </row>
    <row r="91" spans="1:7" ht="25.5" x14ac:dyDescent="0.2">
      <c r="A91" s="75" t="s">
        <v>22567</v>
      </c>
      <c r="B91" s="75" t="s">
        <v>22568</v>
      </c>
      <c r="C91" s="75" t="s">
        <v>17</v>
      </c>
      <c r="D91" s="76">
        <v>72.38</v>
      </c>
      <c r="E91" s="78">
        <v>44.7196</v>
      </c>
      <c r="F91" s="78">
        <v>6.3992000000000004</v>
      </c>
      <c r="G91" s="78"/>
    </row>
    <row r="92" spans="1:7" ht="25.5" x14ac:dyDescent="0.2">
      <c r="A92" s="75" t="s">
        <v>22594</v>
      </c>
      <c r="B92" s="75" t="s">
        <v>22595</v>
      </c>
      <c r="C92" s="75" t="s">
        <v>17</v>
      </c>
      <c r="D92" s="76">
        <v>33.19</v>
      </c>
      <c r="E92" s="78">
        <v>7.0025700000000004</v>
      </c>
      <c r="F92" s="78">
        <v>9.0489999999999995</v>
      </c>
      <c r="G92" s="78"/>
    </row>
    <row r="93" spans="1:7" x14ac:dyDescent="0.2">
      <c r="A93" s="75" t="s">
        <v>22614</v>
      </c>
      <c r="B93" s="75" t="s">
        <v>22615</v>
      </c>
      <c r="C93" s="75" t="s">
        <v>22616</v>
      </c>
      <c r="D93" s="76">
        <v>0.28999999999999998</v>
      </c>
      <c r="E93" s="78">
        <v>0.18</v>
      </c>
      <c r="F93" s="78">
        <v>2.775E-2</v>
      </c>
      <c r="G93" s="78"/>
    </row>
    <row r="94" spans="1:7" x14ac:dyDescent="0.2">
      <c r="A94" s="75" t="s">
        <v>22655</v>
      </c>
      <c r="B94" s="75" t="s">
        <v>22656</v>
      </c>
      <c r="C94" s="75" t="s">
        <v>17</v>
      </c>
      <c r="D94" s="76">
        <v>13.22</v>
      </c>
      <c r="E94" s="78">
        <v>1.4007700000000001</v>
      </c>
      <c r="F94" s="78">
        <v>4.2324999999999999</v>
      </c>
      <c r="G94" s="78"/>
    </row>
    <row r="95" spans="1:7" x14ac:dyDescent="0.2">
      <c r="A95" s="75" t="s">
        <v>22657</v>
      </c>
      <c r="B95" s="75" t="s">
        <v>22658</v>
      </c>
      <c r="C95" s="75" t="s">
        <v>17</v>
      </c>
      <c r="D95" s="76">
        <v>45.48</v>
      </c>
      <c r="E95" s="78">
        <v>5.4490100000000004</v>
      </c>
      <c r="F95" s="78">
        <v>14.273899999999999</v>
      </c>
      <c r="G95" s="78"/>
    </row>
    <row r="96" spans="1:7" x14ac:dyDescent="0.2">
      <c r="A96" s="75" t="s">
        <v>22661</v>
      </c>
      <c r="B96" s="75" t="s">
        <v>22656</v>
      </c>
      <c r="C96" s="75" t="s">
        <v>17</v>
      </c>
      <c r="D96" s="76">
        <v>7.35</v>
      </c>
      <c r="E96" s="78">
        <v>1.4007700000000001</v>
      </c>
      <c r="F96" s="78">
        <v>2.0724999999999998</v>
      </c>
      <c r="G96" s="78"/>
    </row>
    <row r="97" spans="1:7" x14ac:dyDescent="0.2">
      <c r="A97" s="75" t="s">
        <v>22664</v>
      </c>
      <c r="B97" s="75" t="s">
        <v>22665</v>
      </c>
      <c r="C97" s="75" t="s">
        <v>17</v>
      </c>
      <c r="D97" s="76">
        <v>37.39</v>
      </c>
      <c r="E97" s="78">
        <v>5.4490100000000004</v>
      </c>
      <c r="F97" s="78">
        <v>11.2965</v>
      </c>
      <c r="G97" s="78"/>
    </row>
    <row r="98" spans="1:7" x14ac:dyDescent="0.2">
      <c r="A98" s="75" t="s">
        <v>22666</v>
      </c>
      <c r="B98" s="75" t="s">
        <v>22658</v>
      </c>
      <c r="C98" s="75" t="s">
        <v>17</v>
      </c>
      <c r="D98" s="76">
        <v>45.54</v>
      </c>
      <c r="E98" s="78">
        <v>5.5015700000000001</v>
      </c>
      <c r="F98" s="78">
        <v>14.273899999999999</v>
      </c>
      <c r="G98" s="78"/>
    </row>
    <row r="99" spans="1:7" x14ac:dyDescent="0.2">
      <c r="A99" s="75" t="s">
        <v>22669</v>
      </c>
      <c r="B99" s="75" t="s">
        <v>22670</v>
      </c>
      <c r="C99" s="75" t="s">
        <v>17</v>
      </c>
      <c r="D99" s="76">
        <v>25.01</v>
      </c>
      <c r="E99" s="78">
        <v>5.95</v>
      </c>
      <c r="F99" s="78">
        <v>6.5125000000000002</v>
      </c>
      <c r="G99" s="78"/>
    </row>
    <row r="100" spans="1:7" ht="25.5" x14ac:dyDescent="0.2">
      <c r="A100" s="75" t="s">
        <v>22683</v>
      </c>
      <c r="B100" s="75" t="s">
        <v>24678</v>
      </c>
      <c r="C100" s="75" t="s">
        <v>17</v>
      </c>
      <c r="D100" s="76">
        <v>120.35</v>
      </c>
      <c r="E100" s="78">
        <v>77.036000000000001</v>
      </c>
      <c r="F100" s="78">
        <v>9.4224999999999994</v>
      </c>
      <c r="G100" s="78"/>
    </row>
    <row r="101" spans="1:7" x14ac:dyDescent="0.2">
      <c r="A101" s="75" t="s">
        <v>22697</v>
      </c>
      <c r="B101" s="75" t="s">
        <v>22656</v>
      </c>
      <c r="C101" s="75" t="s">
        <v>17</v>
      </c>
      <c r="D101" s="76">
        <v>7.35</v>
      </c>
      <c r="E101" s="78">
        <v>1.4007700000000001</v>
      </c>
      <c r="F101" s="78">
        <v>2.0724999999999998</v>
      </c>
      <c r="G101" s="78"/>
    </row>
    <row r="102" spans="1:7" x14ac:dyDescent="0.2">
      <c r="A102" s="75" t="s">
        <v>22699</v>
      </c>
      <c r="B102" s="75" t="s">
        <v>22658</v>
      </c>
      <c r="C102" s="75" t="s">
        <v>17</v>
      </c>
      <c r="D102" s="76">
        <v>45.48</v>
      </c>
      <c r="E102" s="78">
        <v>5.4490100000000004</v>
      </c>
      <c r="F102" s="78">
        <v>14.273899999999999</v>
      </c>
      <c r="G102" s="78"/>
    </row>
    <row r="103" spans="1:7" x14ac:dyDescent="0.2">
      <c r="A103" s="75" t="s">
        <v>22754</v>
      </c>
      <c r="B103" s="75" t="s">
        <v>22755</v>
      </c>
      <c r="C103" s="75" t="s">
        <v>17</v>
      </c>
      <c r="D103" s="76">
        <v>42.88</v>
      </c>
      <c r="E103" s="78">
        <v>15.26718</v>
      </c>
      <c r="F103" s="78">
        <v>8.8740000000000006</v>
      </c>
      <c r="G103" s="78"/>
    </row>
    <row r="104" spans="1:7" x14ac:dyDescent="0.2">
      <c r="A104" s="75" t="s">
        <v>22756</v>
      </c>
      <c r="B104" s="75" t="s">
        <v>18498</v>
      </c>
      <c r="C104" s="75" t="s">
        <v>17</v>
      </c>
      <c r="D104" s="76">
        <v>9.59</v>
      </c>
      <c r="E104" s="78">
        <v>5.2882499999999997</v>
      </c>
      <c r="F104" s="78">
        <v>1.1385000000000001</v>
      </c>
      <c r="G104" s="78"/>
    </row>
    <row r="105" spans="1:7" x14ac:dyDescent="0.2">
      <c r="A105" s="75" t="s">
        <v>22763</v>
      </c>
      <c r="B105" s="75" t="s">
        <v>22764</v>
      </c>
      <c r="C105" s="75" t="s">
        <v>17</v>
      </c>
      <c r="D105" s="76">
        <v>33.19</v>
      </c>
      <c r="E105" s="78">
        <v>7.0025700000000004</v>
      </c>
      <c r="F105" s="78">
        <v>9.0489999999999995</v>
      </c>
      <c r="G105" s="78"/>
    </row>
    <row r="106" spans="1:7" x14ac:dyDescent="0.2">
      <c r="A106" s="75" t="s">
        <v>22771</v>
      </c>
      <c r="B106" s="75" t="s">
        <v>22772</v>
      </c>
      <c r="C106" s="75" t="s">
        <v>17</v>
      </c>
      <c r="D106" s="76">
        <v>66.66</v>
      </c>
      <c r="E106" s="78">
        <v>14.468959999999999</v>
      </c>
      <c r="F106" s="78">
        <v>17.986499999999999</v>
      </c>
      <c r="G106" s="78"/>
    </row>
    <row r="107" spans="1:7" x14ac:dyDescent="0.2">
      <c r="A107" s="75" t="s">
        <v>22843</v>
      </c>
      <c r="B107" s="75" t="s">
        <v>22844</v>
      </c>
      <c r="C107" s="75" t="s">
        <v>17</v>
      </c>
      <c r="D107" s="76">
        <v>205.39</v>
      </c>
      <c r="E107" s="78">
        <v>127.67233</v>
      </c>
      <c r="F107" s="78">
        <v>17.802</v>
      </c>
      <c r="G107" s="78"/>
    </row>
    <row r="108" spans="1:7" ht="38.25" x14ac:dyDescent="0.2">
      <c r="A108" s="75" t="s">
        <v>22849</v>
      </c>
      <c r="B108" s="75" t="s">
        <v>22850</v>
      </c>
      <c r="C108" s="75" t="s">
        <v>17</v>
      </c>
      <c r="D108" s="76">
        <v>303.64999999999998</v>
      </c>
      <c r="E108" s="78">
        <v>246.87</v>
      </c>
      <c r="F108" s="78">
        <v>0</v>
      </c>
      <c r="G108" s="78"/>
    </row>
    <row r="109" spans="1:7" x14ac:dyDescent="0.2">
      <c r="A109" s="75" t="s">
        <v>22894</v>
      </c>
      <c r="B109" s="75" t="s">
        <v>22895</v>
      </c>
      <c r="C109" s="75" t="s">
        <v>26</v>
      </c>
      <c r="D109" s="76">
        <v>24.3</v>
      </c>
      <c r="E109" s="78">
        <v>9.1178899999999992</v>
      </c>
      <c r="F109" s="78">
        <v>4.8183999999999996</v>
      </c>
      <c r="G109" s="78"/>
    </row>
    <row r="110" spans="1:7" x14ac:dyDescent="0.2">
      <c r="A110" s="75" t="s">
        <v>22910</v>
      </c>
      <c r="B110" s="75" t="s">
        <v>22911</v>
      </c>
      <c r="C110" s="75" t="s">
        <v>26</v>
      </c>
      <c r="D110" s="76">
        <v>42.66</v>
      </c>
      <c r="E110" s="78">
        <v>13.94974</v>
      </c>
      <c r="F110" s="78">
        <v>9.3873999999999995</v>
      </c>
      <c r="G110" s="78"/>
    </row>
    <row r="111" spans="1:7" ht="25.5" x14ac:dyDescent="0.2">
      <c r="A111" s="75" t="s">
        <v>22932</v>
      </c>
      <c r="B111" s="75" t="s">
        <v>22933</v>
      </c>
      <c r="C111" s="75" t="s">
        <v>26</v>
      </c>
      <c r="D111" s="76">
        <v>141.11000000000001</v>
      </c>
      <c r="E111" s="78">
        <v>90.087410000000006</v>
      </c>
      <c r="F111" s="78">
        <v>11.154489999999999</v>
      </c>
      <c r="G111" s="78"/>
    </row>
    <row r="112" spans="1:7" ht="25.5" x14ac:dyDescent="0.2">
      <c r="A112" s="75" t="s">
        <v>22934</v>
      </c>
      <c r="B112" s="75" t="s">
        <v>22935</v>
      </c>
      <c r="C112" s="75" t="s">
        <v>26</v>
      </c>
      <c r="D112" s="76">
        <v>162.19999999999999</v>
      </c>
      <c r="E112" s="78">
        <v>101.6024</v>
      </c>
      <c r="F112" s="78">
        <v>13.70655</v>
      </c>
      <c r="G112" s="78"/>
    </row>
    <row r="113" spans="1:7" x14ac:dyDescent="0.2">
      <c r="A113" s="75" t="s">
        <v>22938</v>
      </c>
      <c r="B113" s="75" t="s">
        <v>24679</v>
      </c>
      <c r="C113" s="75" t="s">
        <v>26</v>
      </c>
      <c r="D113" s="76">
        <v>176.89</v>
      </c>
      <c r="E113" s="78">
        <v>119.00828</v>
      </c>
      <c r="F113" s="78">
        <v>11.231999999999999</v>
      </c>
      <c r="G113" s="78"/>
    </row>
    <row r="114" spans="1:7" x14ac:dyDescent="0.2">
      <c r="A114" s="75" t="s">
        <v>22950</v>
      </c>
      <c r="B114" s="75" t="s">
        <v>22951</v>
      </c>
      <c r="C114" s="75" t="s">
        <v>26</v>
      </c>
      <c r="D114" s="76">
        <v>94.27</v>
      </c>
      <c r="E114" s="78">
        <v>14.89987</v>
      </c>
      <c r="F114" s="78">
        <v>27.956399999999999</v>
      </c>
      <c r="G114" s="78"/>
    </row>
    <row r="115" spans="1:7" x14ac:dyDescent="0.2">
      <c r="A115" s="75" t="s">
        <v>23087</v>
      </c>
      <c r="B115" s="75" t="s">
        <v>23088</v>
      </c>
      <c r="C115" s="75" t="s">
        <v>17</v>
      </c>
      <c r="D115" s="76">
        <v>121.97</v>
      </c>
      <c r="E115" s="78">
        <v>68.58</v>
      </c>
      <c r="F115" s="78">
        <v>13.85</v>
      </c>
      <c r="G115" s="78"/>
    </row>
    <row r="116" spans="1:7" ht="25.5" x14ac:dyDescent="0.2">
      <c r="A116" s="75" t="s">
        <v>23102</v>
      </c>
      <c r="B116" s="75" t="s">
        <v>24680</v>
      </c>
      <c r="C116" s="75" t="s">
        <v>17</v>
      </c>
      <c r="D116" s="76">
        <v>176.39</v>
      </c>
      <c r="E116" s="78">
        <v>125.06</v>
      </c>
      <c r="F116" s="78">
        <v>8.31</v>
      </c>
      <c r="G116" s="78"/>
    </row>
    <row r="117" spans="1:7" x14ac:dyDescent="0.2">
      <c r="A117" s="75" t="s">
        <v>23106</v>
      </c>
      <c r="B117" s="75" t="s">
        <v>23107</v>
      </c>
      <c r="C117" s="75" t="s">
        <v>19</v>
      </c>
      <c r="D117" s="76">
        <v>590.69000000000005</v>
      </c>
      <c r="E117" s="78">
        <v>461.54599999999999</v>
      </c>
      <c r="F117" s="78">
        <v>8.4649999999999999</v>
      </c>
      <c r="G117" s="78"/>
    </row>
    <row r="118" spans="1:7" x14ac:dyDescent="0.2">
      <c r="A118" s="75" t="s">
        <v>23130</v>
      </c>
      <c r="B118" s="75" t="s">
        <v>23131</v>
      </c>
      <c r="C118" s="75" t="s">
        <v>17</v>
      </c>
      <c r="D118" s="76">
        <v>25.63</v>
      </c>
      <c r="E118" s="78">
        <v>8.5899000000000001</v>
      </c>
      <c r="F118" s="78">
        <v>5.5460000000000003</v>
      </c>
      <c r="G118" s="78"/>
    </row>
    <row r="119" spans="1:7" x14ac:dyDescent="0.2">
      <c r="A119" s="75" t="s">
        <v>23148</v>
      </c>
      <c r="B119" s="75" t="s">
        <v>23149</v>
      </c>
      <c r="C119" s="75" t="s">
        <v>17</v>
      </c>
      <c r="D119" s="76">
        <v>33.51</v>
      </c>
      <c r="E119" s="78">
        <v>10.535500000000001</v>
      </c>
      <c r="F119" s="78">
        <v>7.5674999999999999</v>
      </c>
      <c r="G119" s="78"/>
    </row>
    <row r="120" spans="1:7" x14ac:dyDescent="0.2">
      <c r="A120" s="75" t="s">
        <v>23162</v>
      </c>
      <c r="B120" s="75" t="s">
        <v>23163</v>
      </c>
      <c r="C120" s="75" t="s">
        <v>17</v>
      </c>
      <c r="D120" s="76">
        <v>33.1</v>
      </c>
      <c r="E120" s="78">
        <v>10.198</v>
      </c>
      <c r="F120" s="78">
        <v>7.5674999999999999</v>
      </c>
      <c r="G120" s="78"/>
    </row>
    <row r="121" spans="1:7" ht="25.5" x14ac:dyDescent="0.2">
      <c r="A121" s="75" t="s">
        <v>23204</v>
      </c>
      <c r="B121" s="75" t="s">
        <v>23199</v>
      </c>
      <c r="C121" s="75" t="s">
        <v>17</v>
      </c>
      <c r="D121" s="76">
        <v>64.34</v>
      </c>
      <c r="E121" s="78">
        <v>22.788</v>
      </c>
      <c r="F121" s="78">
        <v>13.369</v>
      </c>
      <c r="G121" s="78"/>
    </row>
    <row r="122" spans="1:7" x14ac:dyDescent="0.2">
      <c r="A122" s="75" t="s">
        <v>23209</v>
      </c>
      <c r="B122" s="75" t="s">
        <v>23210</v>
      </c>
      <c r="C122" s="75" t="s">
        <v>17</v>
      </c>
      <c r="D122" s="76">
        <v>34.58</v>
      </c>
      <c r="E122" s="78">
        <v>6.2750000000000004</v>
      </c>
      <c r="F122" s="78">
        <v>9.8895999999999997</v>
      </c>
      <c r="G122" s="78"/>
    </row>
    <row r="123" spans="1:7" ht="25.5" x14ac:dyDescent="0.2">
      <c r="A123" s="75" t="s">
        <v>23236</v>
      </c>
      <c r="B123" s="75" t="s">
        <v>23237</v>
      </c>
      <c r="C123" s="75" t="s">
        <v>26</v>
      </c>
      <c r="D123" s="76">
        <v>15.87</v>
      </c>
      <c r="E123" s="78">
        <v>5.1045999999999996</v>
      </c>
      <c r="F123" s="78">
        <v>3.532</v>
      </c>
      <c r="G123" s="78"/>
    </row>
    <row r="124" spans="1:7" x14ac:dyDescent="0.2">
      <c r="A124" s="75" t="s">
        <v>23238</v>
      </c>
      <c r="B124" s="75" t="s">
        <v>23239</v>
      </c>
      <c r="C124" s="75" t="s">
        <v>26</v>
      </c>
      <c r="D124" s="76">
        <v>10.53</v>
      </c>
      <c r="E124" s="78">
        <v>4.6624999999999996</v>
      </c>
      <c r="F124" s="78">
        <v>1.766</v>
      </c>
      <c r="G124" s="78"/>
    </row>
    <row r="125" spans="1:7" x14ac:dyDescent="0.2">
      <c r="A125" s="75" t="s">
        <v>23276</v>
      </c>
      <c r="B125" s="75" t="s">
        <v>23167</v>
      </c>
      <c r="C125" s="75" t="s">
        <v>17</v>
      </c>
      <c r="D125" s="76">
        <v>28.37</v>
      </c>
      <c r="E125" s="78">
        <v>6.3559999999999999</v>
      </c>
      <c r="F125" s="78">
        <v>7.5674999999999999</v>
      </c>
      <c r="G125" s="78"/>
    </row>
    <row r="126" spans="1:7" x14ac:dyDescent="0.2">
      <c r="A126" s="75" t="s">
        <v>24000</v>
      </c>
      <c r="B126" s="75" t="s">
        <v>24001</v>
      </c>
      <c r="C126" s="75" t="s">
        <v>19</v>
      </c>
      <c r="D126" s="76">
        <v>46.1</v>
      </c>
      <c r="E126" s="78">
        <v>0</v>
      </c>
      <c r="F126" s="78">
        <v>16.97</v>
      </c>
      <c r="G126" s="78"/>
    </row>
    <row r="127" spans="1:7" x14ac:dyDescent="0.2">
      <c r="A127" s="75" t="s">
        <v>24056</v>
      </c>
      <c r="B127" s="75" t="s">
        <v>24057</v>
      </c>
      <c r="C127" s="75" t="s">
        <v>19</v>
      </c>
      <c r="D127" s="76">
        <v>687.97</v>
      </c>
      <c r="E127" s="78">
        <v>184.53174000000001</v>
      </c>
      <c r="F127" s="78">
        <v>169.69159999999999</v>
      </c>
      <c r="G127" s="78"/>
    </row>
    <row r="128" spans="1:7" x14ac:dyDescent="0.2">
      <c r="A128" s="75" t="s">
        <v>24113</v>
      </c>
      <c r="B128" s="75" t="s">
        <v>24114</v>
      </c>
      <c r="C128" s="75" t="s">
        <v>17</v>
      </c>
      <c r="D128" s="76">
        <v>14.43</v>
      </c>
      <c r="E128" s="78">
        <v>0</v>
      </c>
      <c r="F128" s="78">
        <v>5.3129999999999997</v>
      </c>
      <c r="G128" s="78"/>
    </row>
    <row r="129" spans="1:7" x14ac:dyDescent="0.2">
      <c r="A129" s="75" t="s">
        <v>24191</v>
      </c>
      <c r="B129" s="75" t="s">
        <v>24192</v>
      </c>
      <c r="C129" s="75" t="s">
        <v>19</v>
      </c>
      <c r="D129" s="76">
        <v>255.78</v>
      </c>
      <c r="E129" s="78">
        <v>205.3</v>
      </c>
      <c r="F129" s="78">
        <v>1.2030000000000001</v>
      </c>
      <c r="G129" s="78"/>
    </row>
    <row r="130" spans="1:7" ht="25.5" x14ac:dyDescent="0.2">
      <c r="A130" s="75" t="s">
        <v>24197</v>
      </c>
      <c r="B130" s="75" t="s">
        <v>24198</v>
      </c>
      <c r="C130" s="75" t="s">
        <v>19</v>
      </c>
      <c r="D130" s="76">
        <v>175.33</v>
      </c>
      <c r="E130" s="78">
        <v>140.78</v>
      </c>
      <c r="F130" s="78">
        <v>0.80200000000000005</v>
      </c>
      <c r="G130" s="78"/>
    </row>
    <row r="131" spans="1:7" s="80" customFormat="1" ht="12.75" x14ac:dyDescent="0.2">
      <c r="A131" s="80" t="s">
        <v>24681</v>
      </c>
    </row>
    <row r="132" spans="1:7" ht="25.5" x14ac:dyDescent="0.2">
      <c r="A132" s="75" t="s">
        <v>18438</v>
      </c>
      <c r="B132" s="75" t="s">
        <v>18439</v>
      </c>
      <c r="C132" s="75" t="s">
        <v>17</v>
      </c>
      <c r="D132" s="81">
        <v>4.12</v>
      </c>
      <c r="E132" s="78">
        <v>0</v>
      </c>
      <c r="F132" s="78">
        <v>1.518</v>
      </c>
      <c r="G132" s="82"/>
    </row>
    <row r="133" spans="1:7" ht="25.5" x14ac:dyDescent="0.2">
      <c r="A133" s="75" t="s">
        <v>18452</v>
      </c>
      <c r="B133" s="75" t="s">
        <v>18453</v>
      </c>
      <c r="C133" s="75" t="s">
        <v>19</v>
      </c>
      <c r="D133" s="81">
        <v>861.54</v>
      </c>
      <c r="E133" s="78">
        <v>537.04</v>
      </c>
      <c r="F133" s="78">
        <v>73.98</v>
      </c>
      <c r="G133" s="82"/>
    </row>
    <row r="134" spans="1:7" ht="25.5" x14ac:dyDescent="0.2">
      <c r="A134" s="75" t="s">
        <v>18454</v>
      </c>
      <c r="B134" s="75" t="s">
        <v>18455</v>
      </c>
      <c r="C134" s="75" t="s">
        <v>19</v>
      </c>
      <c r="D134" s="81">
        <v>3701.74</v>
      </c>
      <c r="E134" s="78">
        <v>2212.12</v>
      </c>
      <c r="F134" s="78">
        <v>361.04</v>
      </c>
      <c r="G134" s="82"/>
    </row>
    <row r="135" spans="1:7" ht="25.5" x14ac:dyDescent="0.2">
      <c r="A135" s="75" t="s">
        <v>18456</v>
      </c>
      <c r="B135" s="75" t="s">
        <v>18457</v>
      </c>
      <c r="C135" s="75" t="s">
        <v>19</v>
      </c>
      <c r="D135" s="81">
        <v>7308.33</v>
      </c>
      <c r="E135" s="78">
        <v>4346.88</v>
      </c>
      <c r="F135" s="78">
        <v>722.08</v>
      </c>
      <c r="G135" s="82"/>
    </row>
    <row r="136" spans="1:7" ht="25.5" x14ac:dyDescent="0.2">
      <c r="A136" s="75" t="s">
        <v>18473</v>
      </c>
      <c r="B136" s="75" t="s">
        <v>18466</v>
      </c>
      <c r="C136" s="75" t="s">
        <v>105</v>
      </c>
      <c r="D136" s="81">
        <v>21.81</v>
      </c>
      <c r="E136" s="78">
        <v>17.084399999999999</v>
      </c>
      <c r="F136" s="78">
        <v>0.29380000000000001</v>
      </c>
      <c r="G136" s="82"/>
    </row>
    <row r="137" spans="1:7" x14ac:dyDescent="0.2">
      <c r="A137" s="75" t="s">
        <v>18474</v>
      </c>
      <c r="B137" s="75" t="s">
        <v>24682</v>
      </c>
      <c r="C137" s="75" t="s">
        <v>10353</v>
      </c>
      <c r="D137" s="81">
        <v>1.99</v>
      </c>
      <c r="E137" s="78">
        <v>1.2936000000000001</v>
      </c>
      <c r="F137" s="78">
        <v>0.14876</v>
      </c>
      <c r="G137" s="82"/>
    </row>
    <row r="138" spans="1:7" ht="25.5" x14ac:dyDescent="0.2">
      <c r="A138" s="75" t="s">
        <v>18565</v>
      </c>
      <c r="B138" s="75" t="s">
        <v>24683</v>
      </c>
      <c r="C138" s="75" t="s">
        <v>26</v>
      </c>
      <c r="D138" s="81">
        <v>30.65</v>
      </c>
      <c r="E138" s="78">
        <v>18.185199999999998</v>
      </c>
      <c r="F138" s="78">
        <v>3.0510000000000002</v>
      </c>
      <c r="G138" s="82"/>
    </row>
    <row r="139" spans="1:7" x14ac:dyDescent="0.2">
      <c r="A139" s="75" t="s">
        <v>18575</v>
      </c>
      <c r="B139" s="75" t="s">
        <v>18486</v>
      </c>
      <c r="C139" s="75" t="s">
        <v>105</v>
      </c>
      <c r="D139" s="81">
        <v>82.47</v>
      </c>
      <c r="E139" s="78">
        <v>0</v>
      </c>
      <c r="F139" s="78">
        <v>30.36</v>
      </c>
      <c r="G139" s="82"/>
    </row>
    <row r="140" spans="1:7" x14ac:dyDescent="0.2">
      <c r="A140" s="75" t="s">
        <v>18581</v>
      </c>
      <c r="B140" s="75" t="s">
        <v>18492</v>
      </c>
      <c r="C140" s="75" t="s">
        <v>17</v>
      </c>
      <c r="D140" s="81">
        <v>8.24</v>
      </c>
      <c r="E140" s="78">
        <v>0</v>
      </c>
      <c r="F140" s="78">
        <v>3.036</v>
      </c>
      <c r="G140" s="82"/>
    </row>
    <row r="141" spans="1:7" x14ac:dyDescent="0.2">
      <c r="A141" s="75" t="s">
        <v>18582</v>
      </c>
      <c r="B141" s="75" t="s">
        <v>18498</v>
      </c>
      <c r="C141" s="75" t="s">
        <v>17</v>
      </c>
      <c r="D141" s="81">
        <v>9.59</v>
      </c>
      <c r="E141" s="78">
        <v>5.2882499999999997</v>
      </c>
      <c r="F141" s="78">
        <v>1.1385000000000001</v>
      </c>
      <c r="G141" s="82"/>
    </row>
    <row r="142" spans="1:7" x14ac:dyDescent="0.2">
      <c r="A142" s="75" t="s">
        <v>18583</v>
      </c>
      <c r="B142" s="75" t="s">
        <v>18500</v>
      </c>
      <c r="C142" s="75" t="s">
        <v>17</v>
      </c>
      <c r="D142" s="81">
        <v>40.56</v>
      </c>
      <c r="E142" s="78">
        <v>13.376099999999999</v>
      </c>
      <c r="F142" s="78">
        <v>8.8740000000000006</v>
      </c>
      <c r="G142" s="82"/>
    </row>
    <row r="143" spans="1:7" x14ac:dyDescent="0.2">
      <c r="A143" s="75" t="s">
        <v>18584</v>
      </c>
      <c r="B143" s="75" t="s">
        <v>18494</v>
      </c>
      <c r="C143" s="75" t="s">
        <v>105</v>
      </c>
      <c r="D143" s="81">
        <v>61.85</v>
      </c>
      <c r="E143" s="78">
        <v>0</v>
      </c>
      <c r="F143" s="78">
        <v>22.77</v>
      </c>
      <c r="G143" s="82"/>
    </row>
    <row r="144" spans="1:7" x14ac:dyDescent="0.2">
      <c r="A144" s="75" t="s">
        <v>18685</v>
      </c>
      <c r="B144" s="75" t="s">
        <v>18686</v>
      </c>
      <c r="C144" s="75" t="s">
        <v>17</v>
      </c>
      <c r="D144" s="81">
        <v>100.92</v>
      </c>
      <c r="E144" s="78">
        <v>40.875</v>
      </c>
      <c r="F144" s="78">
        <v>18.645</v>
      </c>
      <c r="G144" s="82"/>
    </row>
    <row r="145" spans="1:7" x14ac:dyDescent="0.2">
      <c r="A145" s="75" t="s">
        <v>18689</v>
      </c>
      <c r="B145" s="75" t="s">
        <v>18690</v>
      </c>
      <c r="C145" s="75" t="s">
        <v>284</v>
      </c>
      <c r="D145" s="81">
        <v>16.11</v>
      </c>
      <c r="E145" s="78">
        <v>9.3460999999999999</v>
      </c>
      <c r="F145" s="78">
        <v>1.702</v>
      </c>
      <c r="G145" s="82"/>
    </row>
    <row r="146" spans="1:7" x14ac:dyDescent="0.2">
      <c r="A146" s="75" t="s">
        <v>18691</v>
      </c>
      <c r="B146" s="75" t="s">
        <v>18692</v>
      </c>
      <c r="C146" s="75" t="s">
        <v>284</v>
      </c>
      <c r="D146" s="81">
        <v>18.579999999999998</v>
      </c>
      <c r="E146" s="78">
        <v>11.347099999999999</v>
      </c>
      <c r="F146" s="78">
        <v>1.702</v>
      </c>
      <c r="G146" s="82"/>
    </row>
    <row r="147" spans="1:7" x14ac:dyDescent="0.2">
      <c r="A147" s="75" t="s">
        <v>18699</v>
      </c>
      <c r="B147" s="75" t="s">
        <v>18700</v>
      </c>
      <c r="C147" s="75" t="s">
        <v>105</v>
      </c>
      <c r="D147" s="81">
        <v>537.53</v>
      </c>
      <c r="E147" s="78">
        <v>376.44260000000003</v>
      </c>
      <c r="F147" s="78">
        <v>27.426600000000001</v>
      </c>
      <c r="G147" s="82"/>
    </row>
    <row r="148" spans="1:7" ht="25.5" x14ac:dyDescent="0.2">
      <c r="A148" s="75" t="s">
        <v>18717</v>
      </c>
      <c r="B148" s="75" t="s">
        <v>18718</v>
      </c>
      <c r="C148" s="75" t="s">
        <v>17</v>
      </c>
      <c r="D148" s="81">
        <v>235.18</v>
      </c>
      <c r="E148" s="78">
        <v>97.725849999999994</v>
      </c>
      <c r="F148" s="78">
        <v>42.325000000000003</v>
      </c>
      <c r="G148" s="82"/>
    </row>
    <row r="149" spans="1:7" ht="25.5" x14ac:dyDescent="0.2">
      <c r="A149" s="75" t="s">
        <v>18725</v>
      </c>
      <c r="B149" s="75" t="s">
        <v>18726</v>
      </c>
      <c r="C149" s="75" t="s">
        <v>17</v>
      </c>
      <c r="D149" s="81">
        <v>62.2</v>
      </c>
      <c r="E149" s="78">
        <v>9.8246699999999993</v>
      </c>
      <c r="F149" s="78">
        <v>18.448</v>
      </c>
      <c r="G149" s="82"/>
    </row>
    <row r="150" spans="1:7" x14ac:dyDescent="0.2">
      <c r="A150" s="75" t="s">
        <v>18733</v>
      </c>
      <c r="B150" s="75" t="s">
        <v>18734</v>
      </c>
      <c r="C150" s="75" t="s">
        <v>105</v>
      </c>
      <c r="D150" s="81">
        <v>226.81</v>
      </c>
      <c r="E150" s="78">
        <v>0</v>
      </c>
      <c r="F150" s="78">
        <v>83.49</v>
      </c>
      <c r="G150" s="82"/>
    </row>
    <row r="151" spans="1:7" x14ac:dyDescent="0.2">
      <c r="A151" s="75" t="s">
        <v>18936</v>
      </c>
      <c r="B151" s="75" t="s">
        <v>18937</v>
      </c>
      <c r="C151" s="75" t="s">
        <v>17</v>
      </c>
      <c r="D151" s="81">
        <v>101.32</v>
      </c>
      <c r="E151" s="78">
        <v>52.193109999999997</v>
      </c>
      <c r="F151" s="78">
        <v>13.666700000000001</v>
      </c>
      <c r="G151" s="82"/>
    </row>
    <row r="152" spans="1:7" ht="25.5" x14ac:dyDescent="0.2">
      <c r="A152" s="75" t="s">
        <v>18946</v>
      </c>
      <c r="B152" s="75" t="s">
        <v>18710</v>
      </c>
      <c r="C152" s="75" t="s">
        <v>105</v>
      </c>
      <c r="D152" s="81">
        <v>559.73</v>
      </c>
      <c r="E152" s="78">
        <v>293.90390000000002</v>
      </c>
      <c r="F152" s="78">
        <v>72.9666</v>
      </c>
      <c r="G152" s="82"/>
    </row>
    <row r="153" spans="1:7" x14ac:dyDescent="0.2">
      <c r="A153" s="75" t="s">
        <v>18947</v>
      </c>
      <c r="B153" s="75" t="s">
        <v>18948</v>
      </c>
      <c r="C153" s="75" t="s">
        <v>284</v>
      </c>
      <c r="D153" s="81">
        <v>16.11</v>
      </c>
      <c r="E153" s="78">
        <v>9.3460999999999999</v>
      </c>
      <c r="F153" s="78">
        <v>1.702</v>
      </c>
      <c r="G153" s="82"/>
    </row>
    <row r="154" spans="1:7" x14ac:dyDescent="0.2">
      <c r="A154" s="75" t="s">
        <v>18961</v>
      </c>
      <c r="B154" s="75" t="s">
        <v>18962</v>
      </c>
      <c r="C154" s="75" t="s">
        <v>26</v>
      </c>
      <c r="D154" s="81">
        <v>48.08</v>
      </c>
      <c r="E154" s="78">
        <v>22.45776</v>
      </c>
      <c r="F154" s="78">
        <v>7.5309999999999997</v>
      </c>
      <c r="G154" s="82"/>
    </row>
    <row r="155" spans="1:7" ht="25.5" x14ac:dyDescent="0.2">
      <c r="A155" s="75" t="s">
        <v>19040</v>
      </c>
      <c r="B155" s="75" t="s">
        <v>19041</v>
      </c>
      <c r="C155" s="75" t="s">
        <v>105</v>
      </c>
      <c r="D155" s="81">
        <v>95.58</v>
      </c>
      <c r="E155" s="78">
        <v>0</v>
      </c>
      <c r="F155" s="78">
        <v>35.184849999999997</v>
      </c>
      <c r="G155" s="82"/>
    </row>
    <row r="156" spans="1:7" x14ac:dyDescent="0.2">
      <c r="A156" s="75" t="s">
        <v>19243</v>
      </c>
      <c r="B156" s="75" t="s">
        <v>19244</v>
      </c>
      <c r="C156" s="75" t="s">
        <v>19</v>
      </c>
      <c r="D156" s="81">
        <v>12.74</v>
      </c>
      <c r="E156" s="78">
        <v>0</v>
      </c>
      <c r="F156" s="78">
        <v>4.6900000000000004</v>
      </c>
      <c r="G156" s="82"/>
    </row>
    <row r="157" spans="1:7" x14ac:dyDescent="0.2">
      <c r="A157" s="75" t="s">
        <v>19245</v>
      </c>
      <c r="B157" s="75" t="s">
        <v>19246</v>
      </c>
      <c r="C157" s="75" t="s">
        <v>19</v>
      </c>
      <c r="D157" s="81">
        <v>55.19</v>
      </c>
      <c r="E157" s="78">
        <v>0</v>
      </c>
      <c r="F157" s="78">
        <v>20.315999999999999</v>
      </c>
      <c r="G157" s="82"/>
    </row>
    <row r="158" spans="1:7" x14ac:dyDescent="0.2">
      <c r="A158" s="75" t="s">
        <v>19427</v>
      </c>
      <c r="B158" s="75" t="s">
        <v>19428</v>
      </c>
      <c r="C158" s="75" t="s">
        <v>19</v>
      </c>
      <c r="D158" s="81">
        <v>3091.82</v>
      </c>
      <c r="E158" s="78">
        <v>2435.15</v>
      </c>
      <c r="F158" s="78">
        <v>35.552999999999997</v>
      </c>
      <c r="G158" s="82"/>
    </row>
    <row r="159" spans="1:7" x14ac:dyDescent="0.2">
      <c r="A159" s="75" t="s">
        <v>19431</v>
      </c>
      <c r="B159" s="75" t="s">
        <v>19432</v>
      </c>
      <c r="C159" s="75" t="s">
        <v>19</v>
      </c>
      <c r="D159" s="81">
        <v>1073.51</v>
      </c>
      <c r="E159" s="78">
        <v>842.49</v>
      </c>
      <c r="F159" s="78">
        <v>13.7133</v>
      </c>
      <c r="G159" s="82"/>
    </row>
    <row r="160" spans="1:7" x14ac:dyDescent="0.2">
      <c r="A160" s="75" t="s">
        <v>19552</v>
      </c>
      <c r="B160" s="75" t="s">
        <v>19553</v>
      </c>
      <c r="C160" s="75" t="s">
        <v>19</v>
      </c>
      <c r="D160" s="81">
        <v>10936.41</v>
      </c>
      <c r="E160" s="78">
        <v>8358.1797499999993</v>
      </c>
      <c r="F160" s="78">
        <v>241.41426999999999</v>
      </c>
      <c r="G160" s="82"/>
    </row>
    <row r="161" spans="1:7" x14ac:dyDescent="0.2">
      <c r="A161" s="75" t="s">
        <v>19556</v>
      </c>
      <c r="B161" s="75" t="s">
        <v>19557</v>
      </c>
      <c r="C161" s="75" t="s">
        <v>17</v>
      </c>
      <c r="D161" s="81">
        <v>594.67999999999995</v>
      </c>
      <c r="E161" s="78">
        <v>422.34859999999998</v>
      </c>
      <c r="F161" s="78">
        <v>27.679099999999998</v>
      </c>
      <c r="G161" s="82"/>
    </row>
    <row r="162" spans="1:7" x14ac:dyDescent="0.2">
      <c r="A162" s="75" t="s">
        <v>19580</v>
      </c>
      <c r="B162" s="75" t="s">
        <v>24675</v>
      </c>
      <c r="C162" s="75" t="s">
        <v>26</v>
      </c>
      <c r="D162" s="81">
        <v>192.65</v>
      </c>
      <c r="E162" s="78">
        <v>111.4757</v>
      </c>
      <c r="F162" s="78">
        <v>20.444700000000001</v>
      </c>
      <c r="G162" s="82"/>
    </row>
    <row r="163" spans="1:7" ht="38.25" x14ac:dyDescent="0.2">
      <c r="A163" s="75" t="s">
        <v>19585</v>
      </c>
      <c r="B163" s="75" t="s">
        <v>19586</v>
      </c>
      <c r="C163" s="75" t="s">
        <v>19</v>
      </c>
      <c r="D163" s="81">
        <v>12951.58</v>
      </c>
      <c r="E163" s="78">
        <v>10382.670760000001</v>
      </c>
      <c r="F163" s="78">
        <v>66.586500000000001</v>
      </c>
      <c r="G163" s="82"/>
    </row>
    <row r="164" spans="1:7" x14ac:dyDescent="0.2">
      <c r="A164" s="75" t="s">
        <v>19689</v>
      </c>
      <c r="B164" s="75" t="s">
        <v>19690</v>
      </c>
      <c r="C164" s="75" t="s">
        <v>17</v>
      </c>
      <c r="D164" s="81">
        <v>32.19</v>
      </c>
      <c r="E164" s="78">
        <v>0</v>
      </c>
      <c r="F164" s="78">
        <v>11.851000000000001</v>
      </c>
      <c r="G164" s="82"/>
    </row>
    <row r="165" spans="1:7" ht="25.5" x14ac:dyDescent="0.2">
      <c r="A165" s="75" t="s">
        <v>19794</v>
      </c>
      <c r="B165" s="75" t="s">
        <v>19795</v>
      </c>
      <c r="C165" s="75" t="s">
        <v>284</v>
      </c>
      <c r="D165" s="81">
        <v>25.78</v>
      </c>
      <c r="E165" s="78">
        <v>20.96</v>
      </c>
      <c r="F165" s="78">
        <v>0</v>
      </c>
      <c r="G165" s="82"/>
    </row>
    <row r="166" spans="1:7" ht="25.5" x14ac:dyDescent="0.2">
      <c r="A166" s="75" t="s">
        <v>19876</v>
      </c>
      <c r="B166" s="75" t="s">
        <v>19877</v>
      </c>
      <c r="C166" s="75" t="s">
        <v>17</v>
      </c>
      <c r="D166" s="81">
        <v>165.81</v>
      </c>
      <c r="E166" s="78">
        <v>119.837</v>
      </c>
      <c r="F166" s="78">
        <v>6.78</v>
      </c>
      <c r="G166" s="82"/>
    </row>
    <row r="167" spans="1:7" ht="25.5" x14ac:dyDescent="0.2">
      <c r="A167" s="75" t="s">
        <v>20379</v>
      </c>
      <c r="B167" s="75" t="s">
        <v>20380</v>
      </c>
      <c r="C167" s="75" t="s">
        <v>26</v>
      </c>
      <c r="D167" s="81">
        <v>158.15</v>
      </c>
      <c r="E167" s="78">
        <v>61.63</v>
      </c>
      <c r="F167" s="78">
        <v>30.312000000000001</v>
      </c>
      <c r="G167" s="82"/>
    </row>
    <row r="168" spans="1:7" x14ac:dyDescent="0.2">
      <c r="A168" s="75" t="s">
        <v>22655</v>
      </c>
      <c r="B168" s="75" t="s">
        <v>22656</v>
      </c>
      <c r="C168" s="75" t="s">
        <v>17</v>
      </c>
      <c r="D168" s="81">
        <v>13.22</v>
      </c>
      <c r="E168" s="78">
        <v>1.4007700000000001</v>
      </c>
      <c r="F168" s="78">
        <v>4.2324999999999999</v>
      </c>
      <c r="G168" s="82"/>
    </row>
    <row r="169" spans="1:7" x14ac:dyDescent="0.2">
      <c r="A169" s="75" t="s">
        <v>22657</v>
      </c>
      <c r="B169" s="75" t="s">
        <v>22658</v>
      </c>
      <c r="C169" s="75" t="s">
        <v>17</v>
      </c>
      <c r="D169" s="81">
        <v>45.48</v>
      </c>
      <c r="E169" s="78">
        <v>5.4490100000000004</v>
      </c>
      <c r="F169" s="78">
        <v>14.273899999999999</v>
      </c>
      <c r="G169" s="82"/>
    </row>
    <row r="170" spans="1:7" x14ac:dyDescent="0.2">
      <c r="A170" s="75" t="s">
        <v>22661</v>
      </c>
      <c r="B170" s="75" t="s">
        <v>22656</v>
      </c>
      <c r="C170" s="75" t="s">
        <v>17</v>
      </c>
      <c r="D170" s="81">
        <v>7.35</v>
      </c>
      <c r="E170" s="78">
        <v>1.4007700000000001</v>
      </c>
      <c r="F170" s="78">
        <v>2.0724999999999998</v>
      </c>
      <c r="G170" s="82"/>
    </row>
    <row r="171" spans="1:7" x14ac:dyDescent="0.2">
      <c r="A171" s="75" t="s">
        <v>22664</v>
      </c>
      <c r="B171" s="75" t="s">
        <v>22665</v>
      </c>
      <c r="C171" s="75" t="s">
        <v>17</v>
      </c>
      <c r="D171" s="81">
        <v>37.39</v>
      </c>
      <c r="E171" s="78">
        <v>5.4490100000000004</v>
      </c>
      <c r="F171" s="78">
        <v>11.2965</v>
      </c>
      <c r="G171" s="82"/>
    </row>
    <row r="172" spans="1:7" x14ac:dyDescent="0.2">
      <c r="A172" s="75" t="s">
        <v>22666</v>
      </c>
      <c r="B172" s="75" t="s">
        <v>22658</v>
      </c>
      <c r="C172" s="75" t="s">
        <v>17</v>
      </c>
      <c r="D172" s="81">
        <v>45.54</v>
      </c>
      <c r="E172" s="78">
        <v>5.5015700000000001</v>
      </c>
      <c r="F172" s="78">
        <v>14.273899999999999</v>
      </c>
      <c r="G172" s="82"/>
    </row>
    <row r="173" spans="1:7" x14ac:dyDescent="0.2">
      <c r="A173" s="75" t="s">
        <v>22669</v>
      </c>
      <c r="B173" s="75" t="s">
        <v>22670</v>
      </c>
      <c r="C173" s="75" t="s">
        <v>17</v>
      </c>
      <c r="D173" s="81">
        <v>25.01</v>
      </c>
      <c r="E173" s="78">
        <v>5.95</v>
      </c>
      <c r="F173" s="78">
        <v>6.5125000000000002</v>
      </c>
      <c r="G173" s="82"/>
    </row>
    <row r="174" spans="1:7" x14ac:dyDescent="0.2">
      <c r="A174" s="75" t="s">
        <v>22677</v>
      </c>
      <c r="B174" s="75" t="s">
        <v>22678</v>
      </c>
      <c r="C174" s="75" t="s">
        <v>17</v>
      </c>
      <c r="D174" s="81">
        <v>162.47</v>
      </c>
      <c r="E174" s="78">
        <v>78.381200000000007</v>
      </c>
      <c r="F174" s="78">
        <v>24.3202</v>
      </c>
      <c r="G174" s="82"/>
    </row>
    <row r="175" spans="1:7" x14ac:dyDescent="0.2">
      <c r="A175" s="75" t="s">
        <v>22754</v>
      </c>
      <c r="B175" s="75" t="s">
        <v>22755</v>
      </c>
      <c r="C175" s="75" t="s">
        <v>17</v>
      </c>
      <c r="D175" s="81">
        <v>42.88</v>
      </c>
      <c r="E175" s="78">
        <v>15.26718</v>
      </c>
      <c r="F175" s="78">
        <v>8.8740000000000006</v>
      </c>
      <c r="G175" s="82"/>
    </row>
    <row r="176" spans="1:7" x14ac:dyDescent="0.2">
      <c r="A176" s="75" t="s">
        <v>22756</v>
      </c>
      <c r="B176" s="75" t="s">
        <v>18498</v>
      </c>
      <c r="C176" s="75" t="s">
        <v>17</v>
      </c>
      <c r="D176" s="81">
        <v>9.59</v>
      </c>
      <c r="E176" s="78">
        <v>5.2882499999999997</v>
      </c>
      <c r="F176" s="78">
        <v>1.1385000000000001</v>
      </c>
      <c r="G176" s="82"/>
    </row>
    <row r="177" spans="1:7" x14ac:dyDescent="0.2">
      <c r="A177" s="75" t="s">
        <v>22763</v>
      </c>
      <c r="B177" s="75" t="s">
        <v>22764</v>
      </c>
      <c r="C177" s="75" t="s">
        <v>17</v>
      </c>
      <c r="D177" s="81">
        <v>33.19</v>
      </c>
      <c r="E177" s="78">
        <v>7.0025700000000004</v>
      </c>
      <c r="F177" s="78">
        <v>9.0489999999999995</v>
      </c>
      <c r="G177" s="82"/>
    </row>
    <row r="178" spans="1:7" x14ac:dyDescent="0.2">
      <c r="A178" s="75" t="s">
        <v>22771</v>
      </c>
      <c r="B178" s="75" t="s">
        <v>22772</v>
      </c>
      <c r="C178" s="75" t="s">
        <v>17</v>
      </c>
      <c r="D178" s="81">
        <v>66.66</v>
      </c>
      <c r="E178" s="78">
        <v>14.468959999999999</v>
      </c>
      <c r="F178" s="78">
        <v>17.986499999999999</v>
      </c>
      <c r="G178" s="82"/>
    </row>
    <row r="179" spans="1:7" x14ac:dyDescent="0.2">
      <c r="A179" s="75" t="s">
        <v>22843</v>
      </c>
      <c r="B179" s="75" t="s">
        <v>22844</v>
      </c>
      <c r="C179" s="75" t="s">
        <v>17</v>
      </c>
      <c r="D179" s="81">
        <v>205.39</v>
      </c>
      <c r="E179" s="78">
        <v>127.67233</v>
      </c>
      <c r="F179" s="78">
        <v>17.802</v>
      </c>
      <c r="G179" s="82"/>
    </row>
    <row r="180" spans="1:7" x14ac:dyDescent="0.2">
      <c r="A180" s="75" t="s">
        <v>22894</v>
      </c>
      <c r="B180" s="75" t="s">
        <v>22895</v>
      </c>
      <c r="C180" s="75" t="s">
        <v>26</v>
      </c>
      <c r="D180" s="81">
        <v>24.3</v>
      </c>
      <c r="E180" s="78">
        <v>9.1178899999999992</v>
      </c>
      <c r="F180" s="78">
        <v>4.8183999999999996</v>
      </c>
      <c r="G180" s="82"/>
    </row>
    <row r="181" spans="1:7" x14ac:dyDescent="0.2">
      <c r="A181" s="75" t="s">
        <v>22938</v>
      </c>
      <c r="B181" s="75" t="s">
        <v>24679</v>
      </c>
      <c r="C181" s="75" t="s">
        <v>26</v>
      </c>
      <c r="D181" s="81">
        <v>176.89</v>
      </c>
      <c r="E181" s="78">
        <v>119.00828</v>
      </c>
      <c r="F181" s="78">
        <v>11.231999999999999</v>
      </c>
      <c r="G181" s="82"/>
    </row>
    <row r="182" spans="1:7" x14ac:dyDescent="0.2">
      <c r="A182" s="75" t="s">
        <v>22950</v>
      </c>
      <c r="B182" s="75" t="s">
        <v>22951</v>
      </c>
      <c r="C182" s="75" t="s">
        <v>26</v>
      </c>
      <c r="D182" s="81">
        <v>94.27</v>
      </c>
      <c r="E182" s="78">
        <v>14.89987</v>
      </c>
      <c r="F182" s="78">
        <v>27.956399999999999</v>
      </c>
      <c r="G182" s="82"/>
    </row>
    <row r="183" spans="1:7" x14ac:dyDescent="0.2">
      <c r="A183" s="75" t="s">
        <v>22981</v>
      </c>
      <c r="B183" s="75" t="s">
        <v>22982</v>
      </c>
      <c r="C183" s="75" t="s">
        <v>17</v>
      </c>
      <c r="D183" s="81">
        <v>30.92</v>
      </c>
      <c r="E183" s="78">
        <v>0</v>
      </c>
      <c r="F183" s="78">
        <v>11.385</v>
      </c>
      <c r="G183" s="82"/>
    </row>
    <row r="184" spans="1:7" x14ac:dyDescent="0.2">
      <c r="A184" s="75" t="s">
        <v>23148</v>
      </c>
      <c r="B184" s="75" t="s">
        <v>23149</v>
      </c>
      <c r="C184" s="75" t="s">
        <v>17</v>
      </c>
      <c r="D184" s="81">
        <v>33.51</v>
      </c>
      <c r="E184" s="78">
        <v>10.535500000000001</v>
      </c>
      <c r="F184" s="78">
        <v>7.5674999999999999</v>
      </c>
      <c r="G184" s="82"/>
    </row>
    <row r="185" spans="1:7" x14ac:dyDescent="0.2">
      <c r="A185" s="75" t="s">
        <v>23276</v>
      </c>
      <c r="B185" s="75" t="s">
        <v>23167</v>
      </c>
      <c r="C185" s="75" t="s">
        <v>17</v>
      </c>
      <c r="D185" s="81">
        <v>28.37</v>
      </c>
      <c r="E185" s="78">
        <v>6.3559999999999999</v>
      </c>
      <c r="F185" s="78">
        <v>7.5674999999999999</v>
      </c>
      <c r="G185" s="82"/>
    </row>
    <row r="186" spans="1:7" x14ac:dyDescent="0.2">
      <c r="A186" s="75" t="s">
        <v>23878</v>
      </c>
      <c r="B186" s="75" t="s">
        <v>23879</v>
      </c>
      <c r="C186" s="75" t="s">
        <v>26</v>
      </c>
      <c r="D186" s="81">
        <v>188.58</v>
      </c>
      <c r="E186" s="78">
        <v>60.571640000000002</v>
      </c>
      <c r="F186" s="78">
        <v>41.99165</v>
      </c>
      <c r="G186" s="82"/>
    </row>
    <row r="187" spans="1:7" ht="25.5" x14ac:dyDescent="0.2">
      <c r="A187" s="75" t="s">
        <v>23902</v>
      </c>
      <c r="B187" s="75" t="s">
        <v>23903</v>
      </c>
      <c r="C187" s="75" t="s">
        <v>26</v>
      </c>
      <c r="D187" s="81">
        <v>111.25</v>
      </c>
      <c r="E187" s="78">
        <v>76.908000000000001</v>
      </c>
      <c r="F187" s="78">
        <v>6.13</v>
      </c>
      <c r="G187" s="82"/>
    </row>
    <row r="188" spans="1:7" x14ac:dyDescent="0.2">
      <c r="A188" s="75" t="s">
        <v>23938</v>
      </c>
      <c r="B188" s="75" t="s">
        <v>23939</v>
      </c>
      <c r="C188" s="75" t="s">
        <v>19</v>
      </c>
      <c r="D188" s="81">
        <v>419.03</v>
      </c>
      <c r="E188" s="78">
        <v>107.51093</v>
      </c>
      <c r="F188" s="78">
        <v>105.5697</v>
      </c>
      <c r="G188" s="82"/>
    </row>
    <row r="189" spans="1:7" ht="25.5" x14ac:dyDescent="0.2">
      <c r="A189" s="75" t="s">
        <v>23956</v>
      </c>
      <c r="B189" s="75" t="s">
        <v>24684</v>
      </c>
      <c r="C189" s="75" t="s">
        <v>17</v>
      </c>
      <c r="D189" s="81">
        <v>57.95</v>
      </c>
      <c r="E189" s="78">
        <v>42.24</v>
      </c>
      <c r="F189" s="78">
        <v>2.2078700000000002</v>
      </c>
      <c r="G189" s="82"/>
    </row>
    <row r="190" spans="1:7" ht="25.5" x14ac:dyDescent="0.2">
      <c r="A190" s="75" t="s">
        <v>23958</v>
      </c>
      <c r="B190" s="75" t="s">
        <v>24685</v>
      </c>
      <c r="C190" s="75" t="s">
        <v>17</v>
      </c>
      <c r="D190" s="81">
        <v>123.27</v>
      </c>
      <c r="E190" s="78">
        <v>86.96</v>
      </c>
      <c r="F190" s="78">
        <v>6.0060700000000002</v>
      </c>
      <c r="G190" s="82"/>
    </row>
    <row r="191" spans="1:7" ht="25.5" x14ac:dyDescent="0.2">
      <c r="A191" s="75" t="s">
        <v>23970</v>
      </c>
      <c r="B191" s="75" t="s">
        <v>23971</v>
      </c>
      <c r="C191" s="75" t="s">
        <v>26</v>
      </c>
      <c r="D191" s="81">
        <v>121.51</v>
      </c>
      <c r="E191" s="78">
        <v>59.5212</v>
      </c>
      <c r="F191" s="78">
        <v>17.780830000000002</v>
      </c>
      <c r="G191" s="82"/>
    </row>
    <row r="192" spans="1:7" ht="25.5" x14ac:dyDescent="0.2">
      <c r="A192" s="75" t="s">
        <v>23982</v>
      </c>
      <c r="B192" s="75" t="s">
        <v>23983</v>
      </c>
      <c r="C192" s="75" t="s">
        <v>17</v>
      </c>
      <c r="D192" s="81">
        <v>485.6</v>
      </c>
      <c r="E192" s="78">
        <v>353.75382999999999</v>
      </c>
      <c r="F192" s="78">
        <v>18.582989999999999</v>
      </c>
      <c r="G192" s="82"/>
    </row>
    <row r="193" spans="1:7" x14ac:dyDescent="0.2">
      <c r="A193" s="75" t="s">
        <v>24113</v>
      </c>
      <c r="B193" s="75" t="s">
        <v>24114</v>
      </c>
      <c r="C193" s="75" t="s">
        <v>17</v>
      </c>
      <c r="D193" s="81">
        <v>14.43</v>
      </c>
      <c r="E193" s="78">
        <v>0</v>
      </c>
      <c r="F193" s="78">
        <v>5.3129999999999997</v>
      </c>
      <c r="G193" s="82"/>
    </row>
    <row r="194" spans="1:7" x14ac:dyDescent="0.2">
      <c r="A194" s="75" t="s">
        <v>24552</v>
      </c>
      <c r="B194" s="75" t="s">
        <v>24553</v>
      </c>
      <c r="C194" s="75" t="s">
        <v>19</v>
      </c>
      <c r="D194" s="81">
        <v>744.84</v>
      </c>
      <c r="E194" s="78">
        <v>404.4</v>
      </c>
      <c r="F194" s="78">
        <v>91.08</v>
      </c>
      <c r="G194" s="82"/>
    </row>
    <row r="195" spans="1:7" ht="16.5" customHeight="1" x14ac:dyDescent="0.2">
      <c r="A195" s="75" t="s">
        <v>18601</v>
      </c>
      <c r="B195" s="75" t="s">
        <v>18602</v>
      </c>
      <c r="C195" s="75" t="s">
        <v>26</v>
      </c>
      <c r="D195" s="81">
        <v>89.21</v>
      </c>
      <c r="E195" s="78">
        <v>35.291890000000002</v>
      </c>
      <c r="F195" s="78">
        <v>16.861000000000001</v>
      </c>
    </row>
    <row r="196" spans="1:7" ht="16.5" customHeight="1" x14ac:dyDescent="0.2">
      <c r="A196" s="75" t="s">
        <v>24160</v>
      </c>
      <c r="B196" s="75" t="s">
        <v>24161</v>
      </c>
      <c r="C196" s="75" t="s">
        <v>17</v>
      </c>
      <c r="D196" s="81">
        <v>121.41</v>
      </c>
      <c r="E196" s="78">
        <v>68.521929999999998</v>
      </c>
      <c r="F196" s="78">
        <v>13.666700000000001</v>
      </c>
    </row>
    <row r="197" spans="1:7" ht="16.5" customHeight="1" x14ac:dyDescent="0.2">
      <c r="A197" s="75"/>
      <c r="B197" s="75"/>
      <c r="C197" s="75"/>
      <c r="D197" s="81"/>
      <c r="E197" s="78"/>
      <c r="F197" s="78"/>
    </row>
    <row r="198" spans="1:7" x14ac:dyDescent="0.2">
      <c r="D198" t="s">
        <v>24686</v>
      </c>
      <c r="E198" t="s">
        <v>24687</v>
      </c>
    </row>
    <row r="199" spans="1:7" x14ac:dyDescent="0.2">
      <c r="A199" s="83" t="s">
        <v>24056</v>
      </c>
      <c r="B199" s="83" t="s">
        <v>24057</v>
      </c>
      <c r="C199" s="83" t="s">
        <v>19</v>
      </c>
      <c r="D199" s="83">
        <v>687.97</v>
      </c>
      <c r="E199" s="83">
        <v>520.14</v>
      </c>
    </row>
    <row r="200" spans="1:7" x14ac:dyDescent="0.2">
      <c r="A200" s="84"/>
      <c r="B200" s="85"/>
      <c r="C200" s="86"/>
      <c r="D200" s="87"/>
      <c r="E200" s="88"/>
    </row>
    <row r="201" spans="1:7" ht="25.5" x14ac:dyDescent="0.2">
      <c r="A201" s="83" t="s">
        <v>24187</v>
      </c>
      <c r="B201" s="83" t="s">
        <v>24188</v>
      </c>
      <c r="C201" s="83" t="s">
        <v>19</v>
      </c>
      <c r="D201" s="83">
        <v>91.76</v>
      </c>
      <c r="E201" s="83">
        <v>74.14</v>
      </c>
    </row>
    <row r="202" spans="1:7" x14ac:dyDescent="0.2">
      <c r="A202" s="84"/>
      <c r="B202" s="85"/>
      <c r="C202" s="86"/>
      <c r="D202" s="87"/>
      <c r="E202" s="88"/>
    </row>
    <row r="203" spans="1:7" x14ac:dyDescent="0.2">
      <c r="A203" s="83" t="s">
        <v>21276</v>
      </c>
      <c r="B203" s="83" t="s">
        <v>21277</v>
      </c>
      <c r="C203" s="83" t="s">
        <v>26</v>
      </c>
      <c r="D203" s="83">
        <v>25.13</v>
      </c>
      <c r="E203" s="83">
        <v>19.82</v>
      </c>
    </row>
    <row r="204" spans="1:7" x14ac:dyDescent="0.2">
      <c r="A204" s="84"/>
      <c r="B204" s="85"/>
      <c r="C204" s="86"/>
      <c r="D204" s="87"/>
      <c r="E204" s="88"/>
    </row>
    <row r="205" spans="1:7" x14ac:dyDescent="0.2">
      <c r="A205" s="83" t="s">
        <v>21597</v>
      </c>
      <c r="B205" s="83" t="s">
        <v>21598</v>
      </c>
      <c r="C205" s="83" t="s">
        <v>19</v>
      </c>
      <c r="D205" s="83">
        <v>67.12</v>
      </c>
      <c r="E205" s="83">
        <v>50.8</v>
      </c>
    </row>
    <row r="206" spans="1:7" x14ac:dyDescent="0.2">
      <c r="A206" s="83" t="s">
        <v>24211</v>
      </c>
      <c r="B206" s="83" t="s">
        <v>24212</v>
      </c>
      <c r="C206" s="83" t="s">
        <v>19</v>
      </c>
      <c r="D206" s="83">
        <v>249.51</v>
      </c>
      <c r="E206" s="83">
        <v>201.4</v>
      </c>
    </row>
  </sheetData>
  <pageMargins left="0.78749999999999998" right="0.78749999999999998" top="1.0249999999999999" bottom="1.0249999999999999" header="0.78749999999999998" footer="0.78749999999999998"/>
  <pageSetup paperSize="9" orientation="portrait" horizontalDpi="300" verticalDpi="300" r:id="rId1"/>
  <headerFooter>
    <oddHeader>&amp;C&amp;10&amp;A</oddHeader>
    <oddFooter>&amp;C&amp;10Página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2841"/>
  <sheetViews>
    <sheetView view="pageBreakPreview" topLeftCell="A2728" zoomScaleNormal="100" workbookViewId="0">
      <selection activeCell="B20" sqref="B20"/>
    </sheetView>
  </sheetViews>
  <sheetFormatPr defaultColWidth="7.875" defaultRowHeight="14.25" x14ac:dyDescent="0.2"/>
  <cols>
    <col min="1" max="1" width="16" customWidth="1"/>
    <col min="2" max="2" width="70" customWidth="1"/>
    <col min="3" max="3" width="56.125" customWidth="1"/>
  </cols>
  <sheetData>
    <row r="1" spans="1:2" x14ac:dyDescent="0.2">
      <c r="A1" t="s">
        <v>24688</v>
      </c>
    </row>
    <row r="2" spans="1:2" x14ac:dyDescent="0.2">
      <c r="A2" t="s">
        <v>24689</v>
      </c>
    </row>
    <row r="3" spans="1:2" x14ac:dyDescent="0.2">
      <c r="A3" t="s">
        <v>24690</v>
      </c>
    </row>
    <row r="4" spans="1:2" x14ac:dyDescent="0.2">
      <c r="A4" t="s">
        <v>24691</v>
      </c>
    </row>
    <row r="5" spans="1:2" x14ac:dyDescent="0.2">
      <c r="A5" t="s">
        <v>24692</v>
      </c>
    </row>
    <row r="6" spans="1:2" x14ac:dyDescent="0.2">
      <c r="A6" t="s">
        <v>24693</v>
      </c>
    </row>
    <row r="7" spans="1:2" x14ac:dyDescent="0.2">
      <c r="A7" t="s">
        <v>24694</v>
      </c>
    </row>
    <row r="8" spans="1:2" x14ac:dyDescent="0.2">
      <c r="A8" t="s">
        <v>24695</v>
      </c>
    </row>
    <row r="9" spans="1:2" x14ac:dyDescent="0.2">
      <c r="A9" t="s">
        <v>24696</v>
      </c>
    </row>
    <row r="10" spans="1:2" x14ac:dyDescent="0.2">
      <c r="A10" t="s">
        <v>24697</v>
      </c>
    </row>
    <row r="11" spans="1:2" x14ac:dyDescent="0.2">
      <c r="A11" t="s">
        <v>24698</v>
      </c>
    </row>
    <row r="12" spans="1:2" x14ac:dyDescent="0.2">
      <c r="A12" t="s">
        <v>24699</v>
      </c>
    </row>
    <row r="13" spans="1:2" x14ac:dyDescent="0.2">
      <c r="A13" t="s">
        <v>24700</v>
      </c>
      <c r="B13" t="s">
        <v>24701</v>
      </c>
    </row>
    <row r="14" spans="1:2" x14ac:dyDescent="0.2">
      <c r="A14" t="s">
        <v>24702</v>
      </c>
    </row>
    <row r="15" spans="1:2" x14ac:dyDescent="0.2">
      <c r="A15" t="s">
        <v>24703</v>
      </c>
      <c r="B15" t="s">
        <v>24704</v>
      </c>
    </row>
    <row r="16" spans="1:2" x14ac:dyDescent="0.2">
      <c r="A16" t="s">
        <v>24705</v>
      </c>
      <c r="B16" t="s">
        <v>24706</v>
      </c>
    </row>
    <row r="17" spans="1:2" x14ac:dyDescent="0.2">
      <c r="A17" t="s">
        <v>24707</v>
      </c>
      <c r="B17" t="s">
        <v>24708</v>
      </c>
    </row>
    <row r="18" spans="1:2" x14ac:dyDescent="0.2">
      <c r="A18" t="s">
        <v>24709</v>
      </c>
      <c r="B18" t="s">
        <v>24710</v>
      </c>
    </row>
    <row r="19" spans="1:2" x14ac:dyDescent="0.2">
      <c r="A19" t="s">
        <v>24711</v>
      </c>
      <c r="B19" t="s">
        <v>24712</v>
      </c>
    </row>
    <row r="20" spans="1:2" x14ac:dyDescent="0.2">
      <c r="A20" t="s">
        <v>24713</v>
      </c>
      <c r="B20" t="s">
        <v>24714</v>
      </c>
    </row>
    <row r="21" spans="1:2" x14ac:dyDescent="0.2">
      <c r="A21" t="s">
        <v>24715</v>
      </c>
      <c r="B21" t="s">
        <v>24716</v>
      </c>
    </row>
    <row r="22" spans="1:2" x14ac:dyDescent="0.2">
      <c r="A22" t="s">
        <v>24717</v>
      </c>
      <c r="B22" t="s">
        <v>24718</v>
      </c>
    </row>
    <row r="23" spans="1:2" x14ac:dyDescent="0.2">
      <c r="A23" t="s">
        <v>24719</v>
      </c>
      <c r="B23" t="s">
        <v>24720</v>
      </c>
    </row>
    <row r="24" spans="1:2" x14ac:dyDescent="0.2">
      <c r="A24" t="s">
        <v>24721</v>
      </c>
      <c r="B24" t="s">
        <v>24722</v>
      </c>
    </row>
    <row r="25" spans="1:2" x14ac:dyDescent="0.2">
      <c r="A25" t="s">
        <v>24723</v>
      </c>
      <c r="B25" t="s">
        <v>24724</v>
      </c>
    </row>
    <row r="26" spans="1:2" x14ac:dyDescent="0.2">
      <c r="A26" t="s">
        <v>24725</v>
      </c>
      <c r="B26" t="s">
        <v>24726</v>
      </c>
    </row>
    <row r="27" spans="1:2" x14ac:dyDescent="0.2">
      <c r="A27" t="s">
        <v>24727</v>
      </c>
      <c r="B27" t="s">
        <v>24728</v>
      </c>
    </row>
    <row r="28" spans="1:2" x14ac:dyDescent="0.2">
      <c r="A28" t="s">
        <v>24729</v>
      </c>
      <c r="B28" t="s">
        <v>24730</v>
      </c>
    </row>
    <row r="29" spans="1:2" x14ac:dyDescent="0.2">
      <c r="A29" t="s">
        <v>24731</v>
      </c>
      <c r="B29" t="s">
        <v>24732</v>
      </c>
    </row>
    <row r="30" spans="1:2" x14ac:dyDescent="0.2">
      <c r="A30" t="s">
        <v>24733</v>
      </c>
      <c r="B30" t="s">
        <v>24734</v>
      </c>
    </row>
    <row r="31" spans="1:2" x14ac:dyDescent="0.2">
      <c r="A31" t="s">
        <v>24735</v>
      </c>
      <c r="B31" t="s">
        <v>24736</v>
      </c>
    </row>
    <row r="32" spans="1:2" x14ac:dyDescent="0.2">
      <c r="A32" t="s">
        <v>24737</v>
      </c>
      <c r="B32" t="s">
        <v>24738</v>
      </c>
    </row>
    <row r="33" spans="1:3" x14ac:dyDescent="0.2">
      <c r="A33" t="s">
        <v>24739</v>
      </c>
      <c r="B33" t="s">
        <v>24740</v>
      </c>
    </row>
    <row r="34" spans="1:3" x14ac:dyDescent="0.2">
      <c r="A34" t="s">
        <v>24741</v>
      </c>
      <c r="B34" t="s">
        <v>24742</v>
      </c>
    </row>
    <row r="35" spans="1:3" x14ac:dyDescent="0.2">
      <c r="A35" t="s">
        <v>24743</v>
      </c>
      <c r="B35" t="s">
        <v>24744</v>
      </c>
    </row>
    <row r="36" spans="1:3" x14ac:dyDescent="0.2">
      <c r="A36" t="s">
        <v>24745</v>
      </c>
      <c r="B36" t="s">
        <v>24746</v>
      </c>
    </row>
    <row r="37" spans="1:3" x14ac:dyDescent="0.2">
      <c r="A37" t="s">
        <v>24747</v>
      </c>
      <c r="B37" t="s">
        <v>24748</v>
      </c>
    </row>
    <row r="38" spans="1:3" x14ac:dyDescent="0.2">
      <c r="A38" t="s">
        <v>24749</v>
      </c>
      <c r="B38" t="s">
        <v>24750</v>
      </c>
    </row>
    <row r="39" spans="1:3" x14ac:dyDescent="0.2">
      <c r="A39" t="s">
        <v>24751</v>
      </c>
      <c r="B39" t="s">
        <v>24752</v>
      </c>
    </row>
    <row r="40" spans="1:3" x14ac:dyDescent="0.2">
      <c r="A40" t="s">
        <v>24753</v>
      </c>
      <c r="B40" t="s">
        <v>24754</v>
      </c>
    </row>
    <row r="41" spans="1:3" x14ac:dyDescent="0.2">
      <c r="A41" t="s">
        <v>24755</v>
      </c>
      <c r="B41" t="s">
        <v>24756</v>
      </c>
    </row>
    <row r="42" spans="1:3" x14ac:dyDescent="0.2">
      <c r="A42" t="s">
        <v>24757</v>
      </c>
      <c r="B42" t="s">
        <v>24758</v>
      </c>
    </row>
    <row r="43" spans="1:3" x14ac:dyDescent="0.2">
      <c r="A43" t="s">
        <v>24759</v>
      </c>
      <c r="B43" t="s">
        <v>24760</v>
      </c>
      <c r="C43" t="s">
        <v>24761</v>
      </c>
    </row>
    <row r="44" spans="1:3" x14ac:dyDescent="0.2">
      <c r="A44" t="s">
        <v>24762</v>
      </c>
      <c r="B44" t="s">
        <v>24760</v>
      </c>
      <c r="C44" t="s">
        <v>24763</v>
      </c>
    </row>
    <row r="45" spans="1:3" x14ac:dyDescent="0.2">
      <c r="A45" t="s">
        <v>24764</v>
      </c>
      <c r="B45" t="s">
        <v>24760</v>
      </c>
      <c r="C45" t="s">
        <v>24765</v>
      </c>
    </row>
    <row r="46" spans="1:3" x14ac:dyDescent="0.2">
      <c r="A46" t="s">
        <v>24766</v>
      </c>
      <c r="B46" t="s">
        <v>24767</v>
      </c>
    </row>
    <row r="47" spans="1:3" x14ac:dyDescent="0.2">
      <c r="A47" t="s">
        <v>24768</v>
      </c>
      <c r="B47" t="s">
        <v>24769</v>
      </c>
    </row>
    <row r="48" spans="1:3" x14ac:dyDescent="0.2">
      <c r="A48" t="s">
        <v>24770</v>
      </c>
      <c r="B48" t="s">
        <v>24771</v>
      </c>
    </row>
    <row r="49" spans="1:2" x14ac:dyDescent="0.2">
      <c r="A49" t="s">
        <v>24772</v>
      </c>
      <c r="B49" t="s">
        <v>24773</v>
      </c>
    </row>
    <row r="50" spans="1:2" x14ac:dyDescent="0.2">
      <c r="A50" t="s">
        <v>24774</v>
      </c>
      <c r="B50" t="s">
        <v>24775</v>
      </c>
    </row>
    <row r="51" spans="1:2" x14ac:dyDescent="0.2">
      <c r="A51" t="s">
        <v>24776</v>
      </c>
    </row>
    <row r="52" spans="1:2" x14ac:dyDescent="0.2">
      <c r="A52" t="s">
        <v>24777</v>
      </c>
    </row>
    <row r="53" spans="1:2" x14ac:dyDescent="0.2">
      <c r="A53" t="s">
        <v>24688</v>
      </c>
    </row>
    <row r="54" spans="1:2" x14ac:dyDescent="0.2">
      <c r="A54" t="s">
        <v>24689</v>
      </c>
    </row>
    <row r="55" spans="1:2" x14ac:dyDescent="0.2">
      <c r="A55" t="s">
        <v>24690</v>
      </c>
    </row>
    <row r="56" spans="1:2" x14ac:dyDescent="0.2">
      <c r="A56" t="s">
        <v>24691</v>
      </c>
    </row>
    <row r="57" spans="1:2" x14ac:dyDescent="0.2">
      <c r="A57" t="s">
        <v>24692</v>
      </c>
    </row>
    <row r="58" spans="1:2" x14ac:dyDescent="0.2">
      <c r="A58" t="s">
        <v>24693</v>
      </c>
    </row>
    <row r="59" spans="1:2" x14ac:dyDescent="0.2">
      <c r="A59" t="s">
        <v>24694</v>
      </c>
    </row>
    <row r="60" spans="1:2" x14ac:dyDescent="0.2">
      <c r="A60" t="s">
        <v>24695</v>
      </c>
    </row>
    <row r="61" spans="1:2" x14ac:dyDescent="0.2">
      <c r="A61" t="s">
        <v>24696</v>
      </c>
    </row>
    <row r="62" spans="1:2" x14ac:dyDescent="0.2">
      <c r="A62" t="s">
        <v>24697</v>
      </c>
    </row>
    <row r="63" spans="1:2" x14ac:dyDescent="0.2">
      <c r="A63" t="s">
        <v>24698</v>
      </c>
    </row>
    <row r="64" spans="1:2" x14ac:dyDescent="0.2">
      <c r="A64" t="s">
        <v>24699</v>
      </c>
    </row>
    <row r="65" spans="1:2" x14ac:dyDescent="0.2">
      <c r="A65" t="s">
        <v>24700</v>
      </c>
      <c r="B65" t="s">
        <v>24701</v>
      </c>
    </row>
    <row r="66" spans="1:2" x14ac:dyDescent="0.2">
      <c r="A66" t="s">
        <v>24702</v>
      </c>
    </row>
    <row r="67" spans="1:2" x14ac:dyDescent="0.2">
      <c r="A67" t="s">
        <v>24778</v>
      </c>
      <c r="B67" t="s">
        <v>24779</v>
      </c>
    </row>
    <row r="68" spans="1:2" x14ac:dyDescent="0.2">
      <c r="A68" t="s">
        <v>24780</v>
      </c>
      <c r="B68" t="s">
        <v>24781</v>
      </c>
    </row>
    <row r="69" spans="1:2" x14ac:dyDescent="0.2">
      <c r="A69" t="s">
        <v>24782</v>
      </c>
      <c r="B69" t="s">
        <v>24783</v>
      </c>
    </row>
    <row r="70" spans="1:2" x14ac:dyDescent="0.2">
      <c r="A70" t="s">
        <v>24784</v>
      </c>
      <c r="B70" t="s">
        <v>24785</v>
      </c>
    </row>
    <row r="71" spans="1:2" x14ac:dyDescent="0.2">
      <c r="A71" t="s">
        <v>24786</v>
      </c>
      <c r="B71" t="s">
        <v>24787</v>
      </c>
    </row>
    <row r="72" spans="1:2" x14ac:dyDescent="0.2">
      <c r="A72" t="s">
        <v>24788</v>
      </c>
      <c r="B72" t="s">
        <v>24789</v>
      </c>
    </row>
    <row r="73" spans="1:2" x14ac:dyDescent="0.2">
      <c r="A73" t="s">
        <v>24790</v>
      </c>
      <c r="B73" t="s">
        <v>24791</v>
      </c>
    </row>
    <row r="74" spans="1:2" x14ac:dyDescent="0.2">
      <c r="A74" t="s">
        <v>24792</v>
      </c>
      <c r="B74" t="s">
        <v>24793</v>
      </c>
    </row>
    <row r="75" spans="1:2" x14ac:dyDescent="0.2">
      <c r="A75" t="s">
        <v>24794</v>
      </c>
      <c r="B75" t="s">
        <v>24795</v>
      </c>
    </row>
    <row r="76" spans="1:2" x14ac:dyDescent="0.2">
      <c r="A76" t="s">
        <v>24796</v>
      </c>
      <c r="B76" t="s">
        <v>24797</v>
      </c>
    </row>
    <row r="77" spans="1:2" x14ac:dyDescent="0.2">
      <c r="A77" t="s">
        <v>24798</v>
      </c>
      <c r="B77" t="s">
        <v>24799</v>
      </c>
    </row>
    <row r="78" spans="1:2" x14ac:dyDescent="0.2">
      <c r="A78" t="s">
        <v>24800</v>
      </c>
      <c r="B78" t="s">
        <v>24801</v>
      </c>
    </row>
    <row r="79" spans="1:2" x14ac:dyDescent="0.2">
      <c r="A79" t="s">
        <v>24802</v>
      </c>
      <c r="B79" t="s">
        <v>24803</v>
      </c>
    </row>
    <row r="80" spans="1:2" x14ac:dyDescent="0.2">
      <c r="A80" t="s">
        <v>24804</v>
      </c>
      <c r="B80" t="s">
        <v>24805</v>
      </c>
    </row>
    <row r="81" spans="1:2" x14ac:dyDescent="0.2">
      <c r="A81" t="s">
        <v>24806</v>
      </c>
      <c r="B81" t="s">
        <v>24807</v>
      </c>
    </row>
    <row r="82" spans="1:2" x14ac:dyDescent="0.2">
      <c r="A82" t="s">
        <v>24808</v>
      </c>
      <c r="B82" t="s">
        <v>24809</v>
      </c>
    </row>
    <row r="83" spans="1:2" x14ac:dyDescent="0.2">
      <c r="A83" t="s">
        <v>24810</v>
      </c>
      <c r="B83" t="s">
        <v>24811</v>
      </c>
    </row>
    <row r="84" spans="1:2" x14ac:dyDescent="0.2">
      <c r="A84" t="s">
        <v>24812</v>
      </c>
      <c r="B84" t="s">
        <v>24813</v>
      </c>
    </row>
    <row r="85" spans="1:2" x14ac:dyDescent="0.2">
      <c r="A85" t="s">
        <v>24814</v>
      </c>
      <c r="B85" t="s">
        <v>24815</v>
      </c>
    </row>
    <row r="86" spans="1:2" x14ac:dyDescent="0.2">
      <c r="A86" t="s">
        <v>24816</v>
      </c>
      <c r="B86" t="s">
        <v>24817</v>
      </c>
    </row>
    <row r="87" spans="1:2" x14ac:dyDescent="0.2">
      <c r="A87" t="s">
        <v>24818</v>
      </c>
      <c r="B87" t="s">
        <v>24819</v>
      </c>
    </row>
    <row r="88" spans="1:2" x14ac:dyDescent="0.2">
      <c r="A88" t="s">
        <v>24820</v>
      </c>
      <c r="B88" t="s">
        <v>24821</v>
      </c>
    </row>
    <row r="89" spans="1:2" x14ac:dyDescent="0.2">
      <c r="A89" t="s">
        <v>24822</v>
      </c>
      <c r="B89" t="s">
        <v>24823</v>
      </c>
    </row>
    <row r="90" spans="1:2" x14ac:dyDescent="0.2">
      <c r="A90" t="s">
        <v>24824</v>
      </c>
      <c r="B90" t="s">
        <v>24825</v>
      </c>
    </row>
    <row r="91" spans="1:2" x14ac:dyDescent="0.2">
      <c r="A91" t="s">
        <v>24826</v>
      </c>
      <c r="B91" t="s">
        <v>24827</v>
      </c>
    </row>
    <row r="92" spans="1:2" x14ac:dyDescent="0.2">
      <c r="A92" t="s">
        <v>24828</v>
      </c>
      <c r="B92" t="s">
        <v>24829</v>
      </c>
    </row>
    <row r="93" spans="1:2" x14ac:dyDescent="0.2">
      <c r="A93" t="s">
        <v>24830</v>
      </c>
      <c r="B93" t="s">
        <v>24831</v>
      </c>
    </row>
    <row r="94" spans="1:2" x14ac:dyDescent="0.2">
      <c r="A94" t="s">
        <v>24832</v>
      </c>
      <c r="B94" t="s">
        <v>24833</v>
      </c>
    </row>
    <row r="95" spans="1:2" x14ac:dyDescent="0.2">
      <c r="A95" t="s">
        <v>24834</v>
      </c>
      <c r="B95" t="s">
        <v>24835</v>
      </c>
    </row>
    <row r="96" spans="1:2" x14ac:dyDescent="0.2">
      <c r="A96" t="s">
        <v>24836</v>
      </c>
      <c r="B96" t="s">
        <v>24837</v>
      </c>
    </row>
    <row r="97" spans="1:5" x14ac:dyDescent="0.2">
      <c r="A97" t="s">
        <v>24838</v>
      </c>
      <c r="B97" t="s">
        <v>24839</v>
      </c>
    </row>
    <row r="98" spans="1:5" x14ac:dyDescent="0.2">
      <c r="A98" t="s">
        <v>24840</v>
      </c>
      <c r="B98" t="s">
        <v>24841</v>
      </c>
    </row>
    <row r="99" spans="1:5" x14ac:dyDescent="0.2">
      <c r="A99" t="s">
        <v>24842</v>
      </c>
      <c r="B99" t="s">
        <v>24843</v>
      </c>
    </row>
    <row r="100" spans="1:5" x14ac:dyDescent="0.2">
      <c r="A100" t="s">
        <v>24844</v>
      </c>
      <c r="B100" t="s">
        <v>24845</v>
      </c>
    </row>
    <row r="101" spans="1:5" x14ac:dyDescent="0.2">
      <c r="A101" t="s">
        <v>24846</v>
      </c>
      <c r="B101" t="s">
        <v>24847</v>
      </c>
    </row>
    <row r="102" spans="1:5" x14ac:dyDescent="0.2">
      <c r="A102" t="s">
        <v>24848</v>
      </c>
      <c r="B102" t="s">
        <v>24849</v>
      </c>
      <c r="C102" t="s">
        <v>24850</v>
      </c>
      <c r="D102" t="s">
        <v>24851</v>
      </c>
      <c r="E102" t="s">
        <v>24852</v>
      </c>
    </row>
    <row r="103" spans="1:5" x14ac:dyDescent="0.2">
      <c r="A103" t="s">
        <v>24853</v>
      </c>
    </row>
    <row r="104" spans="1:5" x14ac:dyDescent="0.2">
      <c r="A104" t="s">
        <v>24777</v>
      </c>
    </row>
    <row r="105" spans="1:5" x14ac:dyDescent="0.2">
      <c r="A105" t="s">
        <v>24688</v>
      </c>
    </row>
    <row r="106" spans="1:5" x14ac:dyDescent="0.2">
      <c r="A106" t="s">
        <v>24689</v>
      </c>
    </row>
    <row r="107" spans="1:5" x14ac:dyDescent="0.2">
      <c r="A107" t="s">
        <v>24690</v>
      </c>
    </row>
    <row r="108" spans="1:5" x14ac:dyDescent="0.2">
      <c r="A108" t="s">
        <v>24691</v>
      </c>
    </row>
    <row r="109" spans="1:5" x14ac:dyDescent="0.2">
      <c r="A109" t="s">
        <v>24692</v>
      </c>
    </row>
    <row r="110" spans="1:5" x14ac:dyDescent="0.2">
      <c r="A110" t="s">
        <v>24693</v>
      </c>
    </row>
    <row r="111" spans="1:5" x14ac:dyDescent="0.2">
      <c r="A111" t="s">
        <v>24694</v>
      </c>
    </row>
    <row r="112" spans="1:5" x14ac:dyDescent="0.2">
      <c r="A112" t="s">
        <v>24695</v>
      </c>
    </row>
    <row r="113" spans="1:4" x14ac:dyDescent="0.2">
      <c r="A113" t="s">
        <v>24696</v>
      </c>
    </row>
    <row r="114" spans="1:4" x14ac:dyDescent="0.2">
      <c r="A114" t="s">
        <v>24697</v>
      </c>
    </row>
    <row r="115" spans="1:4" x14ac:dyDescent="0.2">
      <c r="A115" t="s">
        <v>24698</v>
      </c>
    </row>
    <row r="116" spans="1:4" x14ac:dyDescent="0.2">
      <c r="A116" t="s">
        <v>24699</v>
      </c>
    </row>
    <row r="117" spans="1:4" x14ac:dyDescent="0.2">
      <c r="A117" t="s">
        <v>24700</v>
      </c>
      <c r="B117" t="s">
        <v>24701</v>
      </c>
    </row>
    <row r="118" spans="1:4" x14ac:dyDescent="0.2">
      <c r="A118" t="s">
        <v>24702</v>
      </c>
    </row>
    <row r="119" spans="1:4" x14ac:dyDescent="0.2">
      <c r="A119" t="s">
        <v>24854</v>
      </c>
      <c r="B119" t="s">
        <v>24849</v>
      </c>
      <c r="C119" t="s">
        <v>24850</v>
      </c>
      <c r="D119" t="s">
        <v>24855</v>
      </c>
    </row>
    <row r="120" spans="1:4" x14ac:dyDescent="0.2">
      <c r="A120" t="s">
        <v>24856</v>
      </c>
      <c r="B120" t="s">
        <v>24857</v>
      </c>
    </row>
    <row r="121" spans="1:4" x14ac:dyDescent="0.2">
      <c r="A121" t="s">
        <v>24858</v>
      </c>
      <c r="B121" t="s">
        <v>24859</v>
      </c>
    </row>
    <row r="122" spans="1:4" x14ac:dyDescent="0.2">
      <c r="A122" t="s">
        <v>24860</v>
      </c>
      <c r="B122" t="s">
        <v>24861</v>
      </c>
    </row>
    <row r="123" spans="1:4" x14ac:dyDescent="0.2">
      <c r="A123" t="s">
        <v>24862</v>
      </c>
      <c r="B123" t="s">
        <v>24863</v>
      </c>
    </row>
    <row r="124" spans="1:4" x14ac:dyDescent="0.2">
      <c r="A124" t="s">
        <v>24864</v>
      </c>
      <c r="B124" t="s">
        <v>24865</v>
      </c>
    </row>
    <row r="125" spans="1:4" x14ac:dyDescent="0.2">
      <c r="A125" t="s">
        <v>24866</v>
      </c>
      <c r="B125" t="s">
        <v>24867</v>
      </c>
    </row>
    <row r="126" spans="1:4" x14ac:dyDescent="0.2">
      <c r="A126" t="s">
        <v>24868</v>
      </c>
      <c r="B126" t="s">
        <v>24869</v>
      </c>
    </row>
    <row r="127" spans="1:4" x14ac:dyDescent="0.2">
      <c r="A127" t="s">
        <v>24870</v>
      </c>
      <c r="B127" t="s">
        <v>24871</v>
      </c>
    </row>
    <row r="128" spans="1:4" x14ac:dyDescent="0.2">
      <c r="A128" t="s">
        <v>24872</v>
      </c>
      <c r="B128" t="s">
        <v>24873</v>
      </c>
    </row>
    <row r="129" spans="1:3" x14ac:dyDescent="0.2">
      <c r="A129" t="s">
        <v>24874</v>
      </c>
      <c r="B129" t="s">
        <v>24875</v>
      </c>
    </row>
    <row r="130" spans="1:3" x14ac:dyDescent="0.2">
      <c r="A130" t="s">
        <v>24876</v>
      </c>
      <c r="B130" t="s">
        <v>24877</v>
      </c>
    </row>
    <row r="131" spans="1:3" x14ac:dyDescent="0.2">
      <c r="A131" t="s">
        <v>24878</v>
      </c>
      <c r="B131" t="s">
        <v>24879</v>
      </c>
      <c r="C131" t="s">
        <v>24880</v>
      </c>
    </row>
    <row r="132" spans="1:3" x14ac:dyDescent="0.2">
      <c r="A132" t="s">
        <v>24881</v>
      </c>
      <c r="B132" t="s">
        <v>24879</v>
      </c>
      <c r="C132" t="s">
        <v>24882</v>
      </c>
    </row>
    <row r="133" spans="1:3" x14ac:dyDescent="0.2">
      <c r="A133" t="s">
        <v>24883</v>
      </c>
      <c r="B133" t="s">
        <v>24884</v>
      </c>
    </row>
    <row r="134" spans="1:3" x14ac:dyDescent="0.2">
      <c r="A134" t="s">
        <v>24885</v>
      </c>
      <c r="B134" t="s">
        <v>24886</v>
      </c>
      <c r="C134" t="s">
        <v>24887</v>
      </c>
    </row>
    <row r="135" spans="1:3" x14ac:dyDescent="0.2">
      <c r="A135" t="s">
        <v>24888</v>
      </c>
      <c r="B135" t="s">
        <v>24889</v>
      </c>
      <c r="C135" t="s">
        <v>24890</v>
      </c>
    </row>
    <row r="136" spans="1:3" x14ac:dyDescent="0.2">
      <c r="A136" t="s">
        <v>24891</v>
      </c>
      <c r="B136" t="s">
        <v>24892</v>
      </c>
    </row>
    <row r="137" spans="1:3" x14ac:dyDescent="0.2">
      <c r="A137" t="s">
        <v>24893</v>
      </c>
      <c r="B137" t="s">
        <v>24886</v>
      </c>
      <c r="C137" t="s">
        <v>24894</v>
      </c>
    </row>
    <row r="138" spans="1:3" x14ac:dyDescent="0.2">
      <c r="A138" t="s">
        <v>24895</v>
      </c>
      <c r="B138" t="s">
        <v>24889</v>
      </c>
      <c r="C138" t="s">
        <v>24896</v>
      </c>
    </row>
    <row r="139" spans="1:3" x14ac:dyDescent="0.2">
      <c r="A139" t="s">
        <v>24897</v>
      </c>
      <c r="B139" t="s">
        <v>24886</v>
      </c>
      <c r="C139" t="s">
        <v>24898</v>
      </c>
    </row>
    <row r="140" spans="1:3" x14ac:dyDescent="0.2">
      <c r="A140" t="s">
        <v>24899</v>
      </c>
      <c r="B140" t="s">
        <v>24900</v>
      </c>
    </row>
    <row r="141" spans="1:3" x14ac:dyDescent="0.2">
      <c r="A141" t="s">
        <v>24901</v>
      </c>
      <c r="B141" t="s">
        <v>24902</v>
      </c>
    </row>
    <row r="142" spans="1:3" x14ac:dyDescent="0.2">
      <c r="A142" t="s">
        <v>24903</v>
      </c>
      <c r="B142" t="s">
        <v>24904</v>
      </c>
    </row>
    <row r="143" spans="1:3" x14ac:dyDescent="0.2">
      <c r="A143" t="s">
        <v>24905</v>
      </c>
      <c r="B143" t="s">
        <v>24906</v>
      </c>
    </row>
    <row r="144" spans="1:3" x14ac:dyDescent="0.2">
      <c r="A144" t="s">
        <v>24907</v>
      </c>
      <c r="B144" t="s">
        <v>24908</v>
      </c>
    </row>
    <row r="145" spans="1:2" x14ac:dyDescent="0.2">
      <c r="A145" t="s">
        <v>24909</v>
      </c>
      <c r="B145" t="s">
        <v>24910</v>
      </c>
    </row>
    <row r="146" spans="1:2" x14ac:dyDescent="0.2">
      <c r="A146" t="s">
        <v>24911</v>
      </c>
      <c r="B146" t="s">
        <v>24912</v>
      </c>
    </row>
    <row r="147" spans="1:2" x14ac:dyDescent="0.2">
      <c r="A147" t="s">
        <v>24913</v>
      </c>
      <c r="B147" t="s">
        <v>24914</v>
      </c>
    </row>
    <row r="148" spans="1:2" x14ac:dyDescent="0.2">
      <c r="A148" t="s">
        <v>24915</v>
      </c>
      <c r="B148" t="s">
        <v>24916</v>
      </c>
    </row>
    <row r="149" spans="1:2" x14ac:dyDescent="0.2">
      <c r="A149" t="s">
        <v>24917</v>
      </c>
      <c r="B149" t="s">
        <v>24918</v>
      </c>
    </row>
    <row r="150" spans="1:2" x14ac:dyDescent="0.2">
      <c r="A150" t="s">
        <v>24919</v>
      </c>
      <c r="B150" t="s">
        <v>24920</v>
      </c>
    </row>
    <row r="151" spans="1:2" x14ac:dyDescent="0.2">
      <c r="A151" t="s">
        <v>24921</v>
      </c>
      <c r="B151" t="s">
        <v>24922</v>
      </c>
    </row>
    <row r="152" spans="1:2" x14ac:dyDescent="0.2">
      <c r="A152" t="s">
        <v>24923</v>
      </c>
      <c r="B152" t="s">
        <v>24924</v>
      </c>
    </row>
    <row r="153" spans="1:2" x14ac:dyDescent="0.2">
      <c r="A153" t="s">
        <v>24925</v>
      </c>
      <c r="B153" t="s">
        <v>24926</v>
      </c>
    </row>
    <row r="154" spans="1:2" x14ac:dyDescent="0.2">
      <c r="A154" t="s">
        <v>24927</v>
      </c>
      <c r="B154" t="s">
        <v>24928</v>
      </c>
    </row>
    <row r="155" spans="1:2" x14ac:dyDescent="0.2">
      <c r="A155" t="s">
        <v>24929</v>
      </c>
    </row>
    <row r="156" spans="1:2" x14ac:dyDescent="0.2">
      <c r="A156" t="s">
        <v>24777</v>
      </c>
    </row>
    <row r="157" spans="1:2" x14ac:dyDescent="0.2">
      <c r="A157" t="s">
        <v>24688</v>
      </c>
    </row>
    <row r="158" spans="1:2" x14ac:dyDescent="0.2">
      <c r="A158" t="s">
        <v>24689</v>
      </c>
    </row>
    <row r="159" spans="1:2" x14ac:dyDescent="0.2">
      <c r="A159" t="s">
        <v>24690</v>
      </c>
    </row>
    <row r="160" spans="1:2" x14ac:dyDescent="0.2">
      <c r="A160" t="s">
        <v>24691</v>
      </c>
    </row>
    <row r="161" spans="1:2" x14ac:dyDescent="0.2">
      <c r="A161" t="s">
        <v>24692</v>
      </c>
    </row>
    <row r="162" spans="1:2" x14ac:dyDescent="0.2">
      <c r="A162" t="s">
        <v>24693</v>
      </c>
    </row>
    <row r="163" spans="1:2" x14ac:dyDescent="0.2">
      <c r="A163" t="s">
        <v>24694</v>
      </c>
    </row>
    <row r="164" spans="1:2" x14ac:dyDescent="0.2">
      <c r="A164" t="s">
        <v>24695</v>
      </c>
    </row>
    <row r="165" spans="1:2" x14ac:dyDescent="0.2">
      <c r="A165" t="s">
        <v>24696</v>
      </c>
    </row>
    <row r="166" spans="1:2" x14ac:dyDescent="0.2">
      <c r="A166" t="s">
        <v>24697</v>
      </c>
    </row>
    <row r="167" spans="1:2" x14ac:dyDescent="0.2">
      <c r="A167" t="s">
        <v>24698</v>
      </c>
    </row>
    <row r="168" spans="1:2" x14ac:dyDescent="0.2">
      <c r="A168" t="s">
        <v>24699</v>
      </c>
    </row>
    <row r="169" spans="1:2" x14ac:dyDescent="0.2">
      <c r="A169" t="s">
        <v>24700</v>
      </c>
      <c r="B169" t="s">
        <v>24701</v>
      </c>
    </row>
    <row r="170" spans="1:2" x14ac:dyDescent="0.2">
      <c r="A170" t="s">
        <v>24702</v>
      </c>
    </row>
    <row r="171" spans="1:2" x14ac:dyDescent="0.2">
      <c r="A171" t="s">
        <v>24930</v>
      </c>
      <c r="B171" t="s">
        <v>24931</v>
      </c>
    </row>
    <row r="172" spans="1:2" x14ac:dyDescent="0.2">
      <c r="A172" t="s">
        <v>24932</v>
      </c>
      <c r="B172" t="s">
        <v>24933</v>
      </c>
    </row>
    <row r="173" spans="1:2" x14ac:dyDescent="0.2">
      <c r="A173" t="s">
        <v>24934</v>
      </c>
      <c r="B173" t="s">
        <v>24935</v>
      </c>
    </row>
    <row r="174" spans="1:2" x14ac:dyDescent="0.2">
      <c r="A174" t="s">
        <v>24936</v>
      </c>
      <c r="B174" t="s">
        <v>24937</v>
      </c>
    </row>
    <row r="175" spans="1:2" x14ac:dyDescent="0.2">
      <c r="A175" t="s">
        <v>24938</v>
      </c>
      <c r="B175" t="s">
        <v>24939</v>
      </c>
    </row>
    <row r="176" spans="1:2" x14ac:dyDescent="0.2">
      <c r="A176" t="s">
        <v>24940</v>
      </c>
      <c r="B176" t="s">
        <v>24941</v>
      </c>
    </row>
    <row r="177" spans="1:3" x14ac:dyDescent="0.2">
      <c r="A177" t="s">
        <v>24942</v>
      </c>
      <c r="B177" t="s">
        <v>24943</v>
      </c>
    </row>
    <row r="178" spans="1:3" x14ac:dyDescent="0.2">
      <c r="A178" t="s">
        <v>24944</v>
      </c>
      <c r="B178" t="s">
        <v>24945</v>
      </c>
      <c r="C178" t="s">
        <v>24946</v>
      </c>
    </row>
    <row r="179" spans="1:3" x14ac:dyDescent="0.2">
      <c r="A179" t="s">
        <v>24947</v>
      </c>
      <c r="B179" t="s">
        <v>24948</v>
      </c>
      <c r="C179" t="s">
        <v>24949</v>
      </c>
    </row>
    <row r="180" spans="1:3" x14ac:dyDescent="0.2">
      <c r="A180" t="s">
        <v>24950</v>
      </c>
      <c r="B180" t="s">
        <v>24951</v>
      </c>
      <c r="C180" t="s">
        <v>24952</v>
      </c>
    </row>
    <row r="181" spans="1:3" x14ac:dyDescent="0.2">
      <c r="A181" t="s">
        <v>24953</v>
      </c>
      <c r="B181" t="s">
        <v>24951</v>
      </c>
      <c r="C181" t="s">
        <v>24954</v>
      </c>
    </row>
    <row r="182" spans="1:3" x14ac:dyDescent="0.2">
      <c r="A182" t="s">
        <v>24955</v>
      </c>
      <c r="B182" t="s">
        <v>24956</v>
      </c>
    </row>
    <row r="183" spans="1:3" x14ac:dyDescent="0.2">
      <c r="A183" t="s">
        <v>24957</v>
      </c>
      <c r="B183" t="s">
        <v>24958</v>
      </c>
    </row>
    <row r="184" spans="1:3" x14ac:dyDescent="0.2">
      <c r="A184" t="s">
        <v>24959</v>
      </c>
      <c r="B184" t="s">
        <v>24960</v>
      </c>
    </row>
    <row r="185" spans="1:3" x14ac:dyDescent="0.2">
      <c r="A185" t="s">
        <v>24961</v>
      </c>
      <c r="B185" t="s">
        <v>24958</v>
      </c>
    </row>
    <row r="186" spans="1:3" x14ac:dyDescent="0.2">
      <c r="A186" t="s">
        <v>24962</v>
      </c>
      <c r="B186" t="s">
        <v>24960</v>
      </c>
    </row>
    <row r="187" spans="1:3" x14ac:dyDescent="0.2">
      <c r="A187" t="s">
        <v>24963</v>
      </c>
      <c r="B187" t="s">
        <v>24964</v>
      </c>
    </row>
    <row r="188" spans="1:3" x14ac:dyDescent="0.2">
      <c r="A188" t="s">
        <v>24965</v>
      </c>
      <c r="B188" t="s">
        <v>24966</v>
      </c>
    </row>
    <row r="189" spans="1:3" x14ac:dyDescent="0.2">
      <c r="A189" t="s">
        <v>24967</v>
      </c>
      <c r="B189" t="s">
        <v>24968</v>
      </c>
    </row>
    <row r="190" spans="1:3" x14ac:dyDescent="0.2">
      <c r="A190" t="s">
        <v>24969</v>
      </c>
      <c r="B190" t="s">
        <v>24970</v>
      </c>
      <c r="C190" t="s">
        <v>24971</v>
      </c>
    </row>
    <row r="191" spans="1:3" x14ac:dyDescent="0.2">
      <c r="A191" t="s">
        <v>24972</v>
      </c>
      <c r="B191" t="s">
        <v>24970</v>
      </c>
      <c r="C191" t="s">
        <v>24973</v>
      </c>
    </row>
    <row r="192" spans="1:3" x14ac:dyDescent="0.2">
      <c r="A192" t="s">
        <v>24974</v>
      </c>
      <c r="B192" t="s">
        <v>24970</v>
      </c>
      <c r="C192" t="s">
        <v>24975</v>
      </c>
    </row>
    <row r="193" spans="1:3" x14ac:dyDescent="0.2">
      <c r="A193" t="s">
        <v>24976</v>
      </c>
      <c r="B193" t="s">
        <v>24970</v>
      </c>
      <c r="C193" t="s">
        <v>24977</v>
      </c>
    </row>
    <row r="194" spans="1:3" x14ac:dyDescent="0.2">
      <c r="A194" t="s">
        <v>24978</v>
      </c>
      <c r="B194" t="s">
        <v>24970</v>
      </c>
      <c r="C194" t="s">
        <v>24979</v>
      </c>
    </row>
    <row r="195" spans="1:3" x14ac:dyDescent="0.2">
      <c r="A195" t="s">
        <v>24980</v>
      </c>
      <c r="B195" t="s">
        <v>24970</v>
      </c>
      <c r="C195" t="s">
        <v>24981</v>
      </c>
    </row>
    <row r="196" spans="1:3" x14ac:dyDescent="0.2">
      <c r="A196" t="s">
        <v>24982</v>
      </c>
      <c r="B196" t="s">
        <v>24970</v>
      </c>
      <c r="C196" t="s">
        <v>24983</v>
      </c>
    </row>
    <row r="197" spans="1:3" x14ac:dyDescent="0.2">
      <c r="A197" t="s">
        <v>24984</v>
      </c>
      <c r="B197" t="s">
        <v>24985</v>
      </c>
      <c r="C197" t="s">
        <v>24986</v>
      </c>
    </row>
    <row r="198" spans="1:3" x14ac:dyDescent="0.2">
      <c r="A198" t="s">
        <v>24987</v>
      </c>
      <c r="B198" t="s">
        <v>24988</v>
      </c>
      <c r="C198" t="s">
        <v>24989</v>
      </c>
    </row>
    <row r="199" spans="1:3" x14ac:dyDescent="0.2">
      <c r="A199" t="s">
        <v>24990</v>
      </c>
      <c r="B199" t="s">
        <v>24988</v>
      </c>
      <c r="C199" t="s">
        <v>24991</v>
      </c>
    </row>
    <row r="200" spans="1:3" x14ac:dyDescent="0.2">
      <c r="A200" t="s">
        <v>24992</v>
      </c>
      <c r="B200" t="s">
        <v>24993</v>
      </c>
      <c r="C200" t="s">
        <v>24994</v>
      </c>
    </row>
    <row r="201" spans="1:3" x14ac:dyDescent="0.2">
      <c r="A201" t="s">
        <v>24995</v>
      </c>
      <c r="B201" t="s">
        <v>24996</v>
      </c>
    </row>
    <row r="202" spans="1:3" x14ac:dyDescent="0.2">
      <c r="A202" t="s">
        <v>24997</v>
      </c>
      <c r="B202" t="s">
        <v>24998</v>
      </c>
    </row>
    <row r="203" spans="1:3" x14ac:dyDescent="0.2">
      <c r="A203" t="s">
        <v>24999</v>
      </c>
      <c r="B203" t="s">
        <v>25000</v>
      </c>
    </row>
    <row r="204" spans="1:3" x14ac:dyDescent="0.2">
      <c r="A204" t="s">
        <v>25001</v>
      </c>
      <c r="B204" t="s">
        <v>25002</v>
      </c>
    </row>
    <row r="205" spans="1:3" x14ac:dyDescent="0.2">
      <c r="A205" t="s">
        <v>25003</v>
      </c>
      <c r="B205" t="s">
        <v>25004</v>
      </c>
    </row>
    <row r="206" spans="1:3" x14ac:dyDescent="0.2">
      <c r="A206" t="s">
        <v>25005</v>
      </c>
      <c r="B206" t="s">
        <v>25006</v>
      </c>
    </row>
    <row r="207" spans="1:3" x14ac:dyDescent="0.2">
      <c r="A207" t="s">
        <v>25007</v>
      </c>
    </row>
    <row r="208" spans="1:3" x14ac:dyDescent="0.2">
      <c r="A208" t="s">
        <v>24777</v>
      </c>
    </row>
    <row r="209" spans="1:2" x14ac:dyDescent="0.2">
      <c r="A209" t="s">
        <v>24688</v>
      </c>
    </row>
    <row r="210" spans="1:2" x14ac:dyDescent="0.2">
      <c r="A210" t="s">
        <v>24689</v>
      </c>
    </row>
    <row r="211" spans="1:2" x14ac:dyDescent="0.2">
      <c r="A211" t="s">
        <v>24690</v>
      </c>
    </row>
    <row r="212" spans="1:2" x14ac:dyDescent="0.2">
      <c r="A212" t="s">
        <v>24691</v>
      </c>
    </row>
    <row r="213" spans="1:2" x14ac:dyDescent="0.2">
      <c r="A213" t="s">
        <v>24692</v>
      </c>
    </row>
    <row r="214" spans="1:2" x14ac:dyDescent="0.2">
      <c r="A214" t="s">
        <v>24693</v>
      </c>
    </row>
    <row r="215" spans="1:2" x14ac:dyDescent="0.2">
      <c r="A215" t="s">
        <v>24694</v>
      </c>
    </row>
    <row r="216" spans="1:2" x14ac:dyDescent="0.2">
      <c r="A216" t="s">
        <v>24695</v>
      </c>
    </row>
    <row r="217" spans="1:2" x14ac:dyDescent="0.2">
      <c r="A217" t="s">
        <v>24696</v>
      </c>
    </row>
    <row r="218" spans="1:2" x14ac:dyDescent="0.2">
      <c r="A218" t="s">
        <v>24697</v>
      </c>
    </row>
    <row r="219" spans="1:2" x14ac:dyDescent="0.2">
      <c r="A219" t="s">
        <v>24698</v>
      </c>
    </row>
    <row r="220" spans="1:2" x14ac:dyDescent="0.2">
      <c r="A220" t="s">
        <v>24699</v>
      </c>
    </row>
    <row r="221" spans="1:2" x14ac:dyDescent="0.2">
      <c r="A221" t="s">
        <v>24700</v>
      </c>
      <c r="B221" t="s">
        <v>24701</v>
      </c>
    </row>
    <row r="222" spans="1:2" x14ac:dyDescent="0.2">
      <c r="A222" t="s">
        <v>24702</v>
      </c>
    </row>
    <row r="223" spans="1:2" x14ac:dyDescent="0.2">
      <c r="A223" t="s">
        <v>25008</v>
      </c>
      <c r="B223" t="s">
        <v>25009</v>
      </c>
    </row>
    <row r="224" spans="1:2" x14ac:dyDescent="0.2">
      <c r="A224" t="s">
        <v>25010</v>
      </c>
      <c r="B224" t="s">
        <v>25011</v>
      </c>
    </row>
    <row r="225" spans="1:4" x14ac:dyDescent="0.2">
      <c r="A225" t="s">
        <v>25012</v>
      </c>
      <c r="B225" t="s">
        <v>25013</v>
      </c>
      <c r="C225" t="s">
        <v>25014</v>
      </c>
      <c r="D225" t="s">
        <v>25015</v>
      </c>
    </row>
    <row r="226" spans="1:4" x14ac:dyDescent="0.2">
      <c r="A226" t="s">
        <v>25016</v>
      </c>
      <c r="B226" t="s">
        <v>25017</v>
      </c>
      <c r="C226" t="s">
        <v>25018</v>
      </c>
    </row>
    <row r="227" spans="1:4" x14ac:dyDescent="0.2">
      <c r="A227" t="s">
        <v>25019</v>
      </c>
      <c r="B227" t="s">
        <v>25020</v>
      </c>
      <c r="C227" t="s">
        <v>25021</v>
      </c>
    </row>
    <row r="228" spans="1:4" x14ac:dyDescent="0.2">
      <c r="A228" t="s">
        <v>25022</v>
      </c>
      <c r="B228" t="s">
        <v>25023</v>
      </c>
      <c r="C228" t="s">
        <v>25024</v>
      </c>
      <c r="D228" t="s">
        <v>25025</v>
      </c>
    </row>
    <row r="229" spans="1:4" x14ac:dyDescent="0.2">
      <c r="A229" t="s">
        <v>25026</v>
      </c>
      <c r="B229" t="s">
        <v>25017</v>
      </c>
      <c r="C229" t="s">
        <v>25027</v>
      </c>
    </row>
    <row r="230" spans="1:4" x14ac:dyDescent="0.2">
      <c r="A230" t="s">
        <v>25028</v>
      </c>
      <c r="B230" t="s">
        <v>25029</v>
      </c>
      <c r="C230" t="s">
        <v>25030</v>
      </c>
    </row>
    <row r="231" spans="1:4" x14ac:dyDescent="0.2">
      <c r="A231" t="s">
        <v>25031</v>
      </c>
      <c r="B231" t="s">
        <v>25032</v>
      </c>
    </row>
    <row r="232" spans="1:4" x14ac:dyDescent="0.2">
      <c r="A232" t="s">
        <v>25033</v>
      </c>
      <c r="B232" t="s">
        <v>25034</v>
      </c>
    </row>
    <row r="233" spans="1:4" x14ac:dyDescent="0.2">
      <c r="A233" t="s">
        <v>25035</v>
      </c>
      <c r="B233" t="s">
        <v>25036</v>
      </c>
    </row>
    <row r="234" spans="1:4" x14ac:dyDescent="0.2">
      <c r="A234" t="s">
        <v>25037</v>
      </c>
      <c r="B234" t="s">
        <v>25038</v>
      </c>
    </row>
    <row r="235" spans="1:4" x14ac:dyDescent="0.2">
      <c r="A235" t="s">
        <v>25039</v>
      </c>
      <c r="B235" t="s">
        <v>25040</v>
      </c>
    </row>
    <row r="236" spans="1:4" x14ac:dyDescent="0.2">
      <c r="A236" t="s">
        <v>25041</v>
      </c>
      <c r="B236" t="s">
        <v>25042</v>
      </c>
    </row>
    <row r="237" spans="1:4" x14ac:dyDescent="0.2">
      <c r="A237" t="s">
        <v>25043</v>
      </c>
      <c r="B237" t="s">
        <v>25044</v>
      </c>
    </row>
    <row r="238" spans="1:4" x14ac:dyDescent="0.2">
      <c r="A238" t="s">
        <v>25045</v>
      </c>
      <c r="B238" t="s">
        <v>25046</v>
      </c>
    </row>
    <row r="239" spans="1:4" x14ac:dyDescent="0.2">
      <c r="A239" t="s">
        <v>25047</v>
      </c>
      <c r="B239" t="s">
        <v>25048</v>
      </c>
    </row>
    <row r="240" spans="1:4" x14ac:dyDescent="0.2">
      <c r="A240" t="s">
        <v>25049</v>
      </c>
      <c r="B240" t="s">
        <v>25050</v>
      </c>
    </row>
    <row r="241" spans="1:2" x14ac:dyDescent="0.2">
      <c r="A241" t="s">
        <v>25051</v>
      </c>
      <c r="B241" t="s">
        <v>25052</v>
      </c>
    </row>
    <row r="242" spans="1:2" x14ac:dyDescent="0.2">
      <c r="A242" t="s">
        <v>25053</v>
      </c>
      <c r="B242" t="s">
        <v>25054</v>
      </c>
    </row>
    <row r="243" spans="1:2" x14ac:dyDescent="0.2">
      <c r="A243" t="s">
        <v>25055</v>
      </c>
      <c r="B243" t="s">
        <v>25056</v>
      </c>
    </row>
    <row r="244" spans="1:2" x14ac:dyDescent="0.2">
      <c r="A244" t="s">
        <v>25057</v>
      </c>
      <c r="B244" t="s">
        <v>25058</v>
      </c>
    </row>
    <row r="245" spans="1:2" x14ac:dyDescent="0.2">
      <c r="A245" t="s">
        <v>25059</v>
      </c>
      <c r="B245" t="s">
        <v>25060</v>
      </c>
    </row>
    <row r="246" spans="1:2" x14ac:dyDescent="0.2">
      <c r="A246" t="s">
        <v>25061</v>
      </c>
      <c r="B246" t="s">
        <v>25062</v>
      </c>
    </row>
    <row r="247" spans="1:2" x14ac:dyDescent="0.2">
      <c r="A247" t="s">
        <v>25063</v>
      </c>
      <c r="B247" t="s">
        <v>25064</v>
      </c>
    </row>
    <row r="248" spans="1:2" x14ac:dyDescent="0.2">
      <c r="A248" t="s">
        <v>25065</v>
      </c>
      <c r="B248" t="s">
        <v>25066</v>
      </c>
    </row>
    <row r="249" spans="1:2" x14ac:dyDescent="0.2">
      <c r="A249" t="s">
        <v>25067</v>
      </c>
      <c r="B249" t="s">
        <v>25068</v>
      </c>
    </row>
    <row r="250" spans="1:2" x14ac:dyDescent="0.2">
      <c r="A250" t="s">
        <v>25069</v>
      </c>
      <c r="B250" t="s">
        <v>25070</v>
      </c>
    </row>
    <row r="251" spans="1:2" x14ac:dyDescent="0.2">
      <c r="A251" t="s">
        <v>25071</v>
      </c>
      <c r="B251" t="s">
        <v>25072</v>
      </c>
    </row>
    <row r="252" spans="1:2" x14ac:dyDescent="0.2">
      <c r="A252" t="s">
        <v>25073</v>
      </c>
      <c r="B252" t="s">
        <v>25074</v>
      </c>
    </row>
    <row r="253" spans="1:2" x14ac:dyDescent="0.2">
      <c r="A253" t="s">
        <v>25075</v>
      </c>
      <c r="B253" t="s">
        <v>25076</v>
      </c>
    </row>
    <row r="254" spans="1:2" x14ac:dyDescent="0.2">
      <c r="A254" t="s">
        <v>25077</v>
      </c>
      <c r="B254" t="s">
        <v>25078</v>
      </c>
    </row>
    <row r="255" spans="1:2" x14ac:dyDescent="0.2">
      <c r="A255" t="s">
        <v>25079</v>
      </c>
      <c r="B255" t="s">
        <v>25080</v>
      </c>
    </row>
    <row r="256" spans="1:2" x14ac:dyDescent="0.2">
      <c r="A256" t="s">
        <v>25081</v>
      </c>
      <c r="B256" t="s">
        <v>25082</v>
      </c>
    </row>
    <row r="257" spans="1:2" x14ac:dyDescent="0.2">
      <c r="A257" t="s">
        <v>25083</v>
      </c>
      <c r="B257" t="s">
        <v>25084</v>
      </c>
    </row>
    <row r="258" spans="1:2" x14ac:dyDescent="0.2">
      <c r="A258" t="s">
        <v>25085</v>
      </c>
      <c r="B258" t="s">
        <v>25086</v>
      </c>
    </row>
    <row r="259" spans="1:2" x14ac:dyDescent="0.2">
      <c r="A259" t="s">
        <v>25087</v>
      </c>
    </row>
    <row r="260" spans="1:2" x14ac:dyDescent="0.2">
      <c r="A260" t="s">
        <v>24777</v>
      </c>
    </row>
    <row r="261" spans="1:2" x14ac:dyDescent="0.2">
      <c r="A261" t="s">
        <v>24688</v>
      </c>
    </row>
    <row r="262" spans="1:2" x14ac:dyDescent="0.2">
      <c r="A262" t="s">
        <v>24689</v>
      </c>
    </row>
    <row r="263" spans="1:2" x14ac:dyDescent="0.2">
      <c r="A263" t="s">
        <v>24690</v>
      </c>
    </row>
    <row r="264" spans="1:2" x14ac:dyDescent="0.2">
      <c r="A264" t="s">
        <v>24691</v>
      </c>
    </row>
    <row r="265" spans="1:2" x14ac:dyDescent="0.2">
      <c r="A265" t="s">
        <v>24692</v>
      </c>
    </row>
    <row r="266" spans="1:2" x14ac:dyDescent="0.2">
      <c r="A266" t="s">
        <v>24693</v>
      </c>
    </row>
    <row r="267" spans="1:2" x14ac:dyDescent="0.2">
      <c r="A267" t="s">
        <v>24694</v>
      </c>
    </row>
    <row r="268" spans="1:2" x14ac:dyDescent="0.2">
      <c r="A268" t="s">
        <v>24695</v>
      </c>
    </row>
    <row r="269" spans="1:2" x14ac:dyDescent="0.2">
      <c r="A269" t="s">
        <v>24696</v>
      </c>
    </row>
    <row r="270" spans="1:2" x14ac:dyDescent="0.2">
      <c r="A270" t="s">
        <v>24697</v>
      </c>
    </row>
    <row r="271" spans="1:2" x14ac:dyDescent="0.2">
      <c r="A271" t="s">
        <v>24698</v>
      </c>
    </row>
    <row r="272" spans="1:2" x14ac:dyDescent="0.2">
      <c r="A272" t="s">
        <v>24699</v>
      </c>
    </row>
    <row r="273" spans="1:3" x14ac:dyDescent="0.2">
      <c r="A273" t="s">
        <v>24700</v>
      </c>
      <c r="B273" t="s">
        <v>24701</v>
      </c>
    </row>
    <row r="274" spans="1:3" x14ac:dyDescent="0.2">
      <c r="A274" t="s">
        <v>24702</v>
      </c>
    </row>
    <row r="275" spans="1:3" x14ac:dyDescent="0.2">
      <c r="A275" t="s">
        <v>25088</v>
      </c>
      <c r="B275" t="s">
        <v>25089</v>
      </c>
    </row>
    <row r="276" spans="1:3" x14ac:dyDescent="0.2">
      <c r="A276" t="s">
        <v>25090</v>
      </c>
      <c r="B276" t="s">
        <v>25091</v>
      </c>
    </row>
    <row r="277" spans="1:3" x14ac:dyDescent="0.2">
      <c r="A277" t="s">
        <v>25092</v>
      </c>
      <c r="B277" t="s">
        <v>25093</v>
      </c>
      <c r="C277" t="s">
        <v>25094</v>
      </c>
    </row>
    <row r="278" spans="1:3" x14ac:dyDescent="0.2">
      <c r="A278" t="s">
        <v>25095</v>
      </c>
      <c r="B278" t="s">
        <v>25096</v>
      </c>
      <c r="C278" t="s">
        <v>25097</v>
      </c>
    </row>
    <row r="279" spans="1:3" x14ac:dyDescent="0.2">
      <c r="A279" t="s">
        <v>25098</v>
      </c>
      <c r="B279" t="s">
        <v>25099</v>
      </c>
      <c r="C279" t="s">
        <v>25100</v>
      </c>
    </row>
    <row r="280" spans="1:3" x14ac:dyDescent="0.2">
      <c r="A280" t="s">
        <v>25101</v>
      </c>
      <c r="B280" t="s">
        <v>25102</v>
      </c>
      <c r="C280" t="s">
        <v>25103</v>
      </c>
    </row>
    <row r="281" spans="1:3" x14ac:dyDescent="0.2">
      <c r="A281" t="s">
        <v>25104</v>
      </c>
      <c r="B281" t="s">
        <v>25105</v>
      </c>
      <c r="C281" t="s">
        <v>25106</v>
      </c>
    </row>
    <row r="282" spans="1:3" x14ac:dyDescent="0.2">
      <c r="A282" t="s">
        <v>25107</v>
      </c>
      <c r="B282" t="s">
        <v>25108</v>
      </c>
      <c r="C282" t="s">
        <v>25109</v>
      </c>
    </row>
    <row r="283" spans="1:3" x14ac:dyDescent="0.2">
      <c r="A283" t="s">
        <v>25110</v>
      </c>
      <c r="B283" t="s">
        <v>25111</v>
      </c>
      <c r="C283" t="s">
        <v>25112</v>
      </c>
    </row>
    <row r="284" spans="1:3" x14ac:dyDescent="0.2">
      <c r="A284" t="s">
        <v>25113</v>
      </c>
      <c r="B284" t="s">
        <v>25114</v>
      </c>
      <c r="C284" t="s">
        <v>25115</v>
      </c>
    </row>
    <row r="285" spans="1:3" x14ac:dyDescent="0.2">
      <c r="A285" t="s">
        <v>25116</v>
      </c>
      <c r="B285" t="s">
        <v>25117</v>
      </c>
      <c r="C285" t="s">
        <v>25118</v>
      </c>
    </row>
    <row r="286" spans="1:3" x14ac:dyDescent="0.2">
      <c r="A286" t="s">
        <v>25119</v>
      </c>
      <c r="B286" t="s">
        <v>25120</v>
      </c>
      <c r="C286" t="s">
        <v>25121</v>
      </c>
    </row>
    <row r="287" spans="1:3" x14ac:dyDescent="0.2">
      <c r="A287" t="s">
        <v>25122</v>
      </c>
      <c r="B287" t="s">
        <v>25123</v>
      </c>
    </row>
    <row r="288" spans="1:3" x14ac:dyDescent="0.2">
      <c r="A288" t="s">
        <v>25124</v>
      </c>
      <c r="B288" t="s">
        <v>25125</v>
      </c>
      <c r="C288" t="s">
        <v>25126</v>
      </c>
    </row>
    <row r="289" spans="1:3" x14ac:dyDescent="0.2">
      <c r="A289" t="s">
        <v>25127</v>
      </c>
      <c r="B289" t="s">
        <v>25125</v>
      </c>
      <c r="C289" t="s">
        <v>25128</v>
      </c>
    </row>
    <row r="290" spans="1:3" x14ac:dyDescent="0.2">
      <c r="A290" t="s">
        <v>25129</v>
      </c>
      <c r="B290" t="s">
        <v>25130</v>
      </c>
    </row>
    <row r="291" spans="1:3" x14ac:dyDescent="0.2">
      <c r="A291" t="s">
        <v>25131</v>
      </c>
      <c r="B291" t="s">
        <v>25132</v>
      </c>
      <c r="C291" t="s">
        <v>25133</v>
      </c>
    </row>
    <row r="292" spans="1:3" x14ac:dyDescent="0.2">
      <c r="A292" t="s">
        <v>25134</v>
      </c>
      <c r="B292" t="s">
        <v>25135</v>
      </c>
      <c r="C292" t="s">
        <v>25136</v>
      </c>
    </row>
    <row r="293" spans="1:3" x14ac:dyDescent="0.2">
      <c r="A293" t="s">
        <v>25137</v>
      </c>
      <c r="B293" t="s">
        <v>25138</v>
      </c>
    </row>
    <row r="294" spans="1:3" x14ac:dyDescent="0.2">
      <c r="A294" t="s">
        <v>25139</v>
      </c>
      <c r="B294" t="s">
        <v>25140</v>
      </c>
    </row>
    <row r="295" spans="1:3" x14ac:dyDescent="0.2">
      <c r="A295" t="s">
        <v>25141</v>
      </c>
      <c r="B295" t="s">
        <v>25142</v>
      </c>
    </row>
    <row r="296" spans="1:3" x14ac:dyDescent="0.2">
      <c r="A296" t="s">
        <v>25143</v>
      </c>
      <c r="B296" t="s">
        <v>25144</v>
      </c>
    </row>
    <row r="297" spans="1:3" x14ac:dyDescent="0.2">
      <c r="A297" t="s">
        <v>25145</v>
      </c>
      <c r="B297" t="s">
        <v>25146</v>
      </c>
    </row>
    <row r="298" spans="1:3" x14ac:dyDescent="0.2">
      <c r="A298" t="s">
        <v>25147</v>
      </c>
      <c r="B298" t="s">
        <v>25148</v>
      </c>
    </row>
    <row r="299" spans="1:3" x14ac:dyDescent="0.2">
      <c r="A299" t="s">
        <v>25149</v>
      </c>
      <c r="B299" t="s">
        <v>25150</v>
      </c>
    </row>
    <row r="300" spans="1:3" x14ac:dyDescent="0.2">
      <c r="A300" t="s">
        <v>25151</v>
      </c>
      <c r="B300" t="s">
        <v>25152</v>
      </c>
    </row>
    <row r="301" spans="1:3" x14ac:dyDescent="0.2">
      <c r="A301" t="s">
        <v>25153</v>
      </c>
      <c r="B301" t="s">
        <v>25154</v>
      </c>
    </row>
    <row r="302" spans="1:3" x14ac:dyDescent="0.2">
      <c r="A302" t="s">
        <v>25155</v>
      </c>
      <c r="B302" t="s">
        <v>25156</v>
      </c>
    </row>
    <row r="303" spans="1:3" x14ac:dyDescent="0.2">
      <c r="A303" t="s">
        <v>25157</v>
      </c>
      <c r="B303" t="s">
        <v>25158</v>
      </c>
      <c r="C303" t="s">
        <v>25159</v>
      </c>
    </row>
    <row r="304" spans="1:3" x14ac:dyDescent="0.2">
      <c r="A304" t="s">
        <v>25160</v>
      </c>
      <c r="B304" t="s">
        <v>25158</v>
      </c>
      <c r="C304" t="s">
        <v>25161</v>
      </c>
    </row>
    <row r="305" spans="1:2" x14ac:dyDescent="0.2">
      <c r="A305" t="s">
        <v>25162</v>
      </c>
      <c r="B305" t="s">
        <v>25163</v>
      </c>
    </row>
    <row r="306" spans="1:2" x14ac:dyDescent="0.2">
      <c r="A306" t="s">
        <v>25164</v>
      </c>
      <c r="B306" t="s">
        <v>25165</v>
      </c>
    </row>
    <row r="307" spans="1:2" x14ac:dyDescent="0.2">
      <c r="A307" t="s">
        <v>25166</v>
      </c>
      <c r="B307" t="s">
        <v>25167</v>
      </c>
    </row>
    <row r="308" spans="1:2" x14ac:dyDescent="0.2">
      <c r="A308" t="s">
        <v>25168</v>
      </c>
    </row>
    <row r="309" spans="1:2" x14ac:dyDescent="0.2">
      <c r="A309" t="s">
        <v>24777</v>
      </c>
    </row>
    <row r="310" spans="1:2" x14ac:dyDescent="0.2">
      <c r="A310" t="s">
        <v>24688</v>
      </c>
    </row>
    <row r="311" spans="1:2" x14ac:dyDescent="0.2">
      <c r="A311" t="s">
        <v>24689</v>
      </c>
    </row>
    <row r="312" spans="1:2" x14ac:dyDescent="0.2">
      <c r="A312" t="s">
        <v>24690</v>
      </c>
    </row>
    <row r="313" spans="1:2" x14ac:dyDescent="0.2">
      <c r="A313" t="s">
        <v>24691</v>
      </c>
    </row>
    <row r="314" spans="1:2" x14ac:dyDescent="0.2">
      <c r="A314" t="s">
        <v>24692</v>
      </c>
    </row>
    <row r="315" spans="1:2" x14ac:dyDescent="0.2">
      <c r="A315" t="s">
        <v>24693</v>
      </c>
    </row>
    <row r="316" spans="1:2" x14ac:dyDescent="0.2">
      <c r="A316" t="s">
        <v>24694</v>
      </c>
    </row>
    <row r="317" spans="1:2" x14ac:dyDescent="0.2">
      <c r="A317" t="s">
        <v>25169</v>
      </c>
    </row>
    <row r="318" spans="1:2" x14ac:dyDescent="0.2">
      <c r="A318" t="s">
        <v>24696</v>
      </c>
    </row>
    <row r="319" spans="1:2" x14ac:dyDescent="0.2">
      <c r="A319" t="s">
        <v>24697</v>
      </c>
    </row>
    <row r="320" spans="1:2" x14ac:dyDescent="0.2">
      <c r="A320" t="s">
        <v>24698</v>
      </c>
    </row>
    <row r="321" spans="1:2" x14ac:dyDescent="0.2">
      <c r="A321" t="s">
        <v>24699</v>
      </c>
    </row>
    <row r="322" spans="1:2" x14ac:dyDescent="0.2">
      <c r="A322" t="s">
        <v>24700</v>
      </c>
      <c r="B322" t="s">
        <v>24701</v>
      </c>
    </row>
    <row r="323" spans="1:2" x14ac:dyDescent="0.2">
      <c r="A323" t="s">
        <v>24702</v>
      </c>
    </row>
    <row r="324" spans="1:2" x14ac:dyDescent="0.2">
      <c r="A324" t="s">
        <v>25170</v>
      </c>
      <c r="B324" t="s">
        <v>25171</v>
      </c>
    </row>
    <row r="325" spans="1:2" x14ac:dyDescent="0.2">
      <c r="A325" t="s">
        <v>25172</v>
      </c>
      <c r="B325" t="s">
        <v>25173</v>
      </c>
    </row>
    <row r="326" spans="1:2" x14ac:dyDescent="0.2">
      <c r="A326" t="s">
        <v>25174</v>
      </c>
      <c r="B326" t="s">
        <v>25175</v>
      </c>
    </row>
    <row r="327" spans="1:2" x14ac:dyDescent="0.2">
      <c r="A327" t="s">
        <v>25176</v>
      </c>
      <c r="B327" t="s">
        <v>25177</v>
      </c>
    </row>
    <row r="328" spans="1:2" x14ac:dyDescent="0.2">
      <c r="A328" t="s">
        <v>25178</v>
      </c>
      <c r="B328" t="s">
        <v>25179</v>
      </c>
    </row>
    <row r="329" spans="1:2" x14ac:dyDescent="0.2">
      <c r="A329" t="s">
        <v>25180</v>
      </c>
      <c r="B329" t="s">
        <v>25181</v>
      </c>
    </row>
    <row r="330" spans="1:2" x14ac:dyDescent="0.2">
      <c r="A330" t="s">
        <v>25182</v>
      </c>
      <c r="B330" t="s">
        <v>25183</v>
      </c>
    </row>
    <row r="331" spans="1:2" x14ac:dyDescent="0.2">
      <c r="A331" t="s">
        <v>25184</v>
      </c>
      <c r="B331" t="s">
        <v>25185</v>
      </c>
    </row>
    <row r="332" spans="1:2" x14ac:dyDescent="0.2">
      <c r="A332" t="s">
        <v>25186</v>
      </c>
      <c r="B332" t="s">
        <v>25187</v>
      </c>
    </row>
    <row r="333" spans="1:2" x14ac:dyDescent="0.2">
      <c r="A333" t="s">
        <v>25188</v>
      </c>
      <c r="B333" t="s">
        <v>25189</v>
      </c>
    </row>
    <row r="334" spans="1:2" x14ac:dyDescent="0.2">
      <c r="A334" t="s">
        <v>25190</v>
      </c>
      <c r="B334" t="s">
        <v>25191</v>
      </c>
    </row>
    <row r="335" spans="1:2" x14ac:dyDescent="0.2">
      <c r="A335" t="s">
        <v>25192</v>
      </c>
      <c r="B335" t="s">
        <v>25193</v>
      </c>
    </row>
    <row r="336" spans="1:2" x14ac:dyDescent="0.2">
      <c r="A336" t="s">
        <v>25194</v>
      </c>
      <c r="B336" t="s">
        <v>25195</v>
      </c>
    </row>
    <row r="337" spans="1:2" x14ac:dyDescent="0.2">
      <c r="A337" t="s">
        <v>25196</v>
      </c>
      <c r="B337" t="s">
        <v>25197</v>
      </c>
    </row>
    <row r="338" spans="1:2" x14ac:dyDescent="0.2">
      <c r="A338" t="s">
        <v>25198</v>
      </c>
      <c r="B338" t="s">
        <v>25199</v>
      </c>
    </row>
    <row r="339" spans="1:2" x14ac:dyDescent="0.2">
      <c r="A339" t="s">
        <v>25200</v>
      </c>
      <c r="B339" t="s">
        <v>25201</v>
      </c>
    </row>
    <row r="340" spans="1:2" x14ac:dyDescent="0.2">
      <c r="A340" t="s">
        <v>25202</v>
      </c>
      <c r="B340" t="s">
        <v>25203</v>
      </c>
    </row>
    <row r="341" spans="1:2" x14ac:dyDescent="0.2">
      <c r="A341" t="s">
        <v>25204</v>
      </c>
      <c r="B341" t="s">
        <v>25205</v>
      </c>
    </row>
    <row r="342" spans="1:2" x14ac:dyDescent="0.2">
      <c r="A342" t="s">
        <v>25206</v>
      </c>
      <c r="B342" t="s">
        <v>25207</v>
      </c>
    </row>
    <row r="343" spans="1:2" x14ac:dyDescent="0.2">
      <c r="A343" t="s">
        <v>25208</v>
      </c>
      <c r="B343" t="s">
        <v>25209</v>
      </c>
    </row>
    <row r="344" spans="1:2" x14ac:dyDescent="0.2">
      <c r="A344" t="s">
        <v>25210</v>
      </c>
      <c r="B344" t="s">
        <v>25211</v>
      </c>
    </row>
    <row r="345" spans="1:2" x14ac:dyDescent="0.2">
      <c r="A345" t="s">
        <v>25212</v>
      </c>
      <c r="B345" t="s">
        <v>25213</v>
      </c>
    </row>
    <row r="346" spans="1:2" x14ac:dyDescent="0.2">
      <c r="A346" t="s">
        <v>25214</v>
      </c>
      <c r="B346" t="s">
        <v>25215</v>
      </c>
    </row>
    <row r="347" spans="1:2" x14ac:dyDescent="0.2">
      <c r="A347" t="s">
        <v>25216</v>
      </c>
      <c r="B347" t="s">
        <v>25217</v>
      </c>
    </row>
    <row r="348" spans="1:2" x14ac:dyDescent="0.2">
      <c r="A348" t="s">
        <v>25218</v>
      </c>
      <c r="B348" t="s">
        <v>25219</v>
      </c>
    </row>
    <row r="349" spans="1:2" x14ac:dyDescent="0.2">
      <c r="A349" t="s">
        <v>25220</v>
      </c>
      <c r="B349" t="s">
        <v>25221</v>
      </c>
    </row>
    <row r="350" spans="1:2" x14ac:dyDescent="0.2">
      <c r="A350" t="s">
        <v>25222</v>
      </c>
      <c r="B350" t="s">
        <v>25223</v>
      </c>
    </row>
    <row r="351" spans="1:2" x14ac:dyDescent="0.2">
      <c r="A351" t="s">
        <v>25224</v>
      </c>
      <c r="B351" t="s">
        <v>25225</v>
      </c>
    </row>
    <row r="352" spans="1:2" x14ac:dyDescent="0.2">
      <c r="A352" t="s">
        <v>25226</v>
      </c>
      <c r="B352" t="s">
        <v>25227</v>
      </c>
    </row>
    <row r="353" spans="1:2" x14ac:dyDescent="0.2">
      <c r="A353" t="s">
        <v>25228</v>
      </c>
      <c r="B353" t="s">
        <v>25229</v>
      </c>
    </row>
    <row r="354" spans="1:2" x14ac:dyDescent="0.2">
      <c r="A354" t="s">
        <v>25230</v>
      </c>
      <c r="B354" t="s">
        <v>25231</v>
      </c>
    </row>
    <row r="355" spans="1:2" x14ac:dyDescent="0.2">
      <c r="A355" t="s">
        <v>25232</v>
      </c>
      <c r="B355" t="s">
        <v>25233</v>
      </c>
    </row>
    <row r="356" spans="1:2" x14ac:dyDescent="0.2">
      <c r="A356" t="s">
        <v>25234</v>
      </c>
      <c r="B356" t="s">
        <v>25235</v>
      </c>
    </row>
    <row r="357" spans="1:2" x14ac:dyDescent="0.2">
      <c r="A357" t="s">
        <v>25236</v>
      </c>
      <c r="B357" t="s">
        <v>25237</v>
      </c>
    </row>
    <row r="358" spans="1:2" x14ac:dyDescent="0.2">
      <c r="A358" t="s">
        <v>25238</v>
      </c>
      <c r="B358" t="s">
        <v>25239</v>
      </c>
    </row>
    <row r="359" spans="1:2" x14ac:dyDescent="0.2">
      <c r="A359" t="s">
        <v>25240</v>
      </c>
      <c r="B359" t="s">
        <v>25241</v>
      </c>
    </row>
    <row r="360" spans="1:2" x14ac:dyDescent="0.2">
      <c r="A360" t="s">
        <v>25242</v>
      </c>
    </row>
    <row r="361" spans="1:2" x14ac:dyDescent="0.2">
      <c r="A361" t="s">
        <v>24777</v>
      </c>
    </row>
    <row r="362" spans="1:2" x14ac:dyDescent="0.2">
      <c r="A362" t="s">
        <v>24688</v>
      </c>
    </row>
    <row r="363" spans="1:2" x14ac:dyDescent="0.2">
      <c r="A363" t="s">
        <v>24689</v>
      </c>
    </row>
    <row r="364" spans="1:2" x14ac:dyDescent="0.2">
      <c r="A364" t="s">
        <v>24690</v>
      </c>
    </row>
    <row r="365" spans="1:2" x14ac:dyDescent="0.2">
      <c r="A365" t="s">
        <v>24691</v>
      </c>
    </row>
    <row r="366" spans="1:2" x14ac:dyDescent="0.2">
      <c r="A366" t="s">
        <v>24692</v>
      </c>
    </row>
    <row r="367" spans="1:2" x14ac:dyDescent="0.2">
      <c r="A367" t="s">
        <v>24693</v>
      </c>
    </row>
    <row r="368" spans="1:2" x14ac:dyDescent="0.2">
      <c r="A368" t="s">
        <v>24694</v>
      </c>
    </row>
    <row r="369" spans="1:2" x14ac:dyDescent="0.2">
      <c r="A369" t="s">
        <v>25169</v>
      </c>
    </row>
    <row r="370" spans="1:2" x14ac:dyDescent="0.2">
      <c r="A370" t="s">
        <v>24696</v>
      </c>
    </row>
    <row r="371" spans="1:2" x14ac:dyDescent="0.2">
      <c r="A371" t="s">
        <v>24697</v>
      </c>
    </row>
    <row r="372" spans="1:2" x14ac:dyDescent="0.2">
      <c r="A372" t="s">
        <v>24698</v>
      </c>
    </row>
    <row r="373" spans="1:2" x14ac:dyDescent="0.2">
      <c r="A373" t="s">
        <v>24699</v>
      </c>
    </row>
    <row r="374" spans="1:2" x14ac:dyDescent="0.2">
      <c r="A374" t="s">
        <v>24700</v>
      </c>
      <c r="B374" t="s">
        <v>24701</v>
      </c>
    </row>
    <row r="375" spans="1:2" x14ac:dyDescent="0.2">
      <c r="A375" t="s">
        <v>24702</v>
      </c>
    </row>
    <row r="376" spans="1:2" x14ac:dyDescent="0.2">
      <c r="A376" t="s">
        <v>25243</v>
      </c>
      <c r="B376" t="s">
        <v>25244</v>
      </c>
    </row>
    <row r="377" spans="1:2" x14ac:dyDescent="0.2">
      <c r="A377" t="s">
        <v>25245</v>
      </c>
      <c r="B377" t="s">
        <v>25246</v>
      </c>
    </row>
    <row r="378" spans="1:2" x14ac:dyDescent="0.2">
      <c r="A378" t="s">
        <v>25247</v>
      </c>
      <c r="B378" t="s">
        <v>25248</v>
      </c>
    </row>
    <row r="379" spans="1:2" x14ac:dyDescent="0.2">
      <c r="A379" t="s">
        <v>25249</v>
      </c>
      <c r="B379" t="s">
        <v>25250</v>
      </c>
    </row>
    <row r="380" spans="1:2" x14ac:dyDescent="0.2">
      <c r="A380" t="s">
        <v>25251</v>
      </c>
      <c r="B380" t="s">
        <v>25252</v>
      </c>
    </row>
    <row r="381" spans="1:2" x14ac:dyDescent="0.2">
      <c r="A381" t="s">
        <v>25253</v>
      </c>
      <c r="B381" t="s">
        <v>25254</v>
      </c>
    </row>
    <row r="382" spans="1:2" x14ac:dyDescent="0.2">
      <c r="A382" t="s">
        <v>25255</v>
      </c>
      <c r="B382" t="s">
        <v>25256</v>
      </c>
    </row>
    <row r="383" spans="1:2" x14ac:dyDescent="0.2">
      <c r="A383" t="s">
        <v>25257</v>
      </c>
      <c r="B383" t="s">
        <v>25258</v>
      </c>
    </row>
    <row r="384" spans="1:2" x14ac:dyDescent="0.2">
      <c r="A384" t="s">
        <v>25259</v>
      </c>
      <c r="B384" t="s">
        <v>25260</v>
      </c>
    </row>
    <row r="385" spans="1:2" x14ac:dyDescent="0.2">
      <c r="A385" t="s">
        <v>25261</v>
      </c>
      <c r="B385" t="s">
        <v>25262</v>
      </c>
    </row>
    <row r="386" spans="1:2" x14ac:dyDescent="0.2">
      <c r="A386" t="s">
        <v>25263</v>
      </c>
      <c r="B386" t="s">
        <v>25264</v>
      </c>
    </row>
    <row r="387" spans="1:2" x14ac:dyDescent="0.2">
      <c r="A387" t="s">
        <v>25265</v>
      </c>
      <c r="B387" t="s">
        <v>25266</v>
      </c>
    </row>
    <row r="388" spans="1:2" x14ac:dyDescent="0.2">
      <c r="A388" t="s">
        <v>25267</v>
      </c>
      <c r="B388" t="s">
        <v>25268</v>
      </c>
    </row>
    <row r="389" spans="1:2" x14ac:dyDescent="0.2">
      <c r="A389" t="s">
        <v>25269</v>
      </c>
      <c r="B389" t="s">
        <v>25270</v>
      </c>
    </row>
    <row r="390" spans="1:2" x14ac:dyDescent="0.2">
      <c r="A390" t="s">
        <v>25271</v>
      </c>
      <c r="B390" t="s">
        <v>25272</v>
      </c>
    </row>
    <row r="391" spans="1:2" x14ac:dyDescent="0.2">
      <c r="A391" t="s">
        <v>25273</v>
      </c>
      <c r="B391" t="s">
        <v>25274</v>
      </c>
    </row>
    <row r="392" spans="1:2" x14ac:dyDescent="0.2">
      <c r="A392" t="s">
        <v>25275</v>
      </c>
      <c r="B392" t="s">
        <v>25276</v>
      </c>
    </row>
    <row r="393" spans="1:2" x14ac:dyDescent="0.2">
      <c r="A393" t="s">
        <v>25277</v>
      </c>
      <c r="B393" t="s">
        <v>25278</v>
      </c>
    </row>
    <row r="394" spans="1:2" x14ac:dyDescent="0.2">
      <c r="A394" t="s">
        <v>25279</v>
      </c>
      <c r="B394" t="s">
        <v>25280</v>
      </c>
    </row>
    <row r="395" spans="1:2" x14ac:dyDescent="0.2">
      <c r="A395" t="s">
        <v>25281</v>
      </c>
      <c r="B395" t="s">
        <v>25282</v>
      </c>
    </row>
    <row r="396" spans="1:2" x14ac:dyDescent="0.2">
      <c r="A396" t="s">
        <v>25283</v>
      </c>
      <c r="B396" t="s">
        <v>25284</v>
      </c>
    </row>
    <row r="397" spans="1:2" x14ac:dyDescent="0.2">
      <c r="A397" t="s">
        <v>25285</v>
      </c>
      <c r="B397" t="s">
        <v>25286</v>
      </c>
    </row>
    <row r="398" spans="1:2" x14ac:dyDescent="0.2">
      <c r="A398" t="s">
        <v>25287</v>
      </c>
      <c r="B398" t="s">
        <v>25288</v>
      </c>
    </row>
    <row r="399" spans="1:2" x14ac:dyDescent="0.2">
      <c r="A399" t="s">
        <v>25289</v>
      </c>
      <c r="B399" t="s">
        <v>25290</v>
      </c>
    </row>
    <row r="400" spans="1:2" x14ac:dyDescent="0.2">
      <c r="A400" t="s">
        <v>25291</v>
      </c>
      <c r="B400" t="s">
        <v>25292</v>
      </c>
    </row>
    <row r="401" spans="1:2" x14ac:dyDescent="0.2">
      <c r="A401" t="s">
        <v>25293</v>
      </c>
      <c r="B401" t="s">
        <v>25294</v>
      </c>
    </row>
    <row r="402" spans="1:2" x14ac:dyDescent="0.2">
      <c r="A402" t="s">
        <v>25295</v>
      </c>
      <c r="B402" t="s">
        <v>25296</v>
      </c>
    </row>
    <row r="403" spans="1:2" x14ac:dyDescent="0.2">
      <c r="A403" t="s">
        <v>25297</v>
      </c>
      <c r="B403" t="s">
        <v>25298</v>
      </c>
    </row>
    <row r="404" spans="1:2" x14ac:dyDescent="0.2">
      <c r="A404" t="s">
        <v>25299</v>
      </c>
      <c r="B404" t="s">
        <v>25300</v>
      </c>
    </row>
    <row r="405" spans="1:2" x14ac:dyDescent="0.2">
      <c r="A405" t="s">
        <v>25301</v>
      </c>
      <c r="B405" t="s">
        <v>25302</v>
      </c>
    </row>
    <row r="406" spans="1:2" x14ac:dyDescent="0.2">
      <c r="A406" t="s">
        <v>25303</v>
      </c>
      <c r="B406" t="s">
        <v>25304</v>
      </c>
    </row>
    <row r="407" spans="1:2" x14ac:dyDescent="0.2">
      <c r="A407" t="s">
        <v>25305</v>
      </c>
      <c r="B407" t="s">
        <v>25306</v>
      </c>
    </row>
    <row r="408" spans="1:2" x14ac:dyDescent="0.2">
      <c r="A408" t="s">
        <v>25307</v>
      </c>
      <c r="B408" t="s">
        <v>25308</v>
      </c>
    </row>
    <row r="409" spans="1:2" x14ac:dyDescent="0.2">
      <c r="A409" t="s">
        <v>25309</v>
      </c>
      <c r="B409" t="s">
        <v>25310</v>
      </c>
    </row>
    <row r="410" spans="1:2" x14ac:dyDescent="0.2">
      <c r="A410" t="s">
        <v>25311</v>
      </c>
      <c r="B410" t="s">
        <v>25312</v>
      </c>
    </row>
    <row r="411" spans="1:2" x14ac:dyDescent="0.2">
      <c r="A411" t="s">
        <v>25313</v>
      </c>
      <c r="B411" t="s">
        <v>25314</v>
      </c>
    </row>
    <row r="412" spans="1:2" x14ac:dyDescent="0.2">
      <c r="A412" t="s">
        <v>25315</v>
      </c>
    </row>
    <row r="413" spans="1:2" x14ac:dyDescent="0.2">
      <c r="A413" t="s">
        <v>24777</v>
      </c>
    </row>
    <row r="414" spans="1:2" x14ac:dyDescent="0.2">
      <c r="A414" t="s">
        <v>24688</v>
      </c>
    </row>
    <row r="415" spans="1:2" x14ac:dyDescent="0.2">
      <c r="A415" t="s">
        <v>24689</v>
      </c>
    </row>
    <row r="416" spans="1:2" x14ac:dyDescent="0.2">
      <c r="A416" t="s">
        <v>24690</v>
      </c>
    </row>
    <row r="417" spans="1:2" x14ac:dyDescent="0.2">
      <c r="A417" t="s">
        <v>24691</v>
      </c>
    </row>
    <row r="418" spans="1:2" x14ac:dyDescent="0.2">
      <c r="A418" t="s">
        <v>24692</v>
      </c>
    </row>
    <row r="419" spans="1:2" x14ac:dyDescent="0.2">
      <c r="A419" t="s">
        <v>24693</v>
      </c>
    </row>
    <row r="420" spans="1:2" x14ac:dyDescent="0.2">
      <c r="A420" t="s">
        <v>24694</v>
      </c>
    </row>
    <row r="421" spans="1:2" x14ac:dyDescent="0.2">
      <c r="A421" t="s">
        <v>25169</v>
      </c>
    </row>
    <row r="422" spans="1:2" x14ac:dyDescent="0.2">
      <c r="A422" t="s">
        <v>24696</v>
      </c>
    </row>
    <row r="423" spans="1:2" x14ac:dyDescent="0.2">
      <c r="A423" t="s">
        <v>24697</v>
      </c>
    </row>
    <row r="424" spans="1:2" x14ac:dyDescent="0.2">
      <c r="A424" t="s">
        <v>24698</v>
      </c>
    </row>
    <row r="425" spans="1:2" x14ac:dyDescent="0.2">
      <c r="A425" t="s">
        <v>24699</v>
      </c>
    </row>
    <row r="426" spans="1:2" x14ac:dyDescent="0.2">
      <c r="A426" t="s">
        <v>24700</v>
      </c>
      <c r="B426" t="s">
        <v>24701</v>
      </c>
    </row>
    <row r="427" spans="1:2" x14ac:dyDescent="0.2">
      <c r="A427" t="s">
        <v>24702</v>
      </c>
    </row>
    <row r="428" spans="1:2" x14ac:dyDescent="0.2">
      <c r="A428" t="s">
        <v>25316</v>
      </c>
      <c r="B428" t="s">
        <v>25317</v>
      </c>
    </row>
    <row r="429" spans="1:2" x14ac:dyDescent="0.2">
      <c r="A429" t="s">
        <v>25318</v>
      </c>
      <c r="B429" t="s">
        <v>25319</v>
      </c>
    </row>
    <row r="430" spans="1:2" x14ac:dyDescent="0.2">
      <c r="A430" t="s">
        <v>25320</v>
      </c>
      <c r="B430" t="s">
        <v>25321</v>
      </c>
    </row>
    <row r="431" spans="1:2" x14ac:dyDescent="0.2">
      <c r="A431" t="s">
        <v>25322</v>
      </c>
      <c r="B431" t="s">
        <v>25323</v>
      </c>
    </row>
    <row r="432" spans="1:2" x14ac:dyDescent="0.2">
      <c r="A432" t="s">
        <v>25324</v>
      </c>
      <c r="B432" t="s">
        <v>25325</v>
      </c>
    </row>
    <row r="433" spans="1:4" x14ac:dyDescent="0.2">
      <c r="A433" t="s">
        <v>25326</v>
      </c>
      <c r="B433" t="s">
        <v>25327</v>
      </c>
    </row>
    <row r="434" spans="1:4" x14ac:dyDescent="0.2">
      <c r="A434" t="s">
        <v>25328</v>
      </c>
      <c r="B434" t="s">
        <v>25329</v>
      </c>
    </row>
    <row r="435" spans="1:4" x14ac:dyDescent="0.2">
      <c r="A435" t="s">
        <v>25330</v>
      </c>
      <c r="B435" t="s">
        <v>25331</v>
      </c>
    </row>
    <row r="436" spans="1:4" x14ac:dyDescent="0.2">
      <c r="A436" t="s">
        <v>25332</v>
      </c>
      <c r="B436" t="s">
        <v>25333</v>
      </c>
    </row>
    <row r="437" spans="1:4" x14ac:dyDescent="0.2">
      <c r="A437" t="s">
        <v>25334</v>
      </c>
      <c r="B437" t="s">
        <v>25335</v>
      </c>
    </row>
    <row r="438" spans="1:4" x14ac:dyDescent="0.2">
      <c r="A438" t="s">
        <v>25336</v>
      </c>
      <c r="B438" t="s">
        <v>25337</v>
      </c>
    </row>
    <row r="439" spans="1:4" x14ac:dyDescent="0.2">
      <c r="A439" t="s">
        <v>25338</v>
      </c>
      <c r="B439" t="s">
        <v>25339</v>
      </c>
    </row>
    <row r="440" spans="1:4" x14ac:dyDescent="0.2">
      <c r="A440" t="s">
        <v>25340</v>
      </c>
      <c r="B440" t="s">
        <v>25341</v>
      </c>
    </row>
    <row r="441" spans="1:4" x14ac:dyDescent="0.2">
      <c r="A441" t="s">
        <v>25342</v>
      </c>
      <c r="B441" t="s">
        <v>25343</v>
      </c>
      <c r="C441" t="s">
        <v>25344</v>
      </c>
    </row>
    <row r="442" spans="1:4" x14ac:dyDescent="0.2">
      <c r="A442" t="s">
        <v>25345</v>
      </c>
      <c r="B442" t="s">
        <v>25346</v>
      </c>
    </row>
    <row r="443" spans="1:4" x14ac:dyDescent="0.2">
      <c r="A443" t="s">
        <v>25347</v>
      </c>
      <c r="B443" t="s">
        <v>25348</v>
      </c>
    </row>
    <row r="444" spans="1:4" x14ac:dyDescent="0.2">
      <c r="A444" t="s">
        <v>25349</v>
      </c>
      <c r="B444" t="s">
        <v>25350</v>
      </c>
    </row>
    <row r="445" spans="1:4" x14ac:dyDescent="0.2">
      <c r="A445" t="s">
        <v>25351</v>
      </c>
      <c r="B445" t="s">
        <v>25352</v>
      </c>
      <c r="C445" t="s">
        <v>25353</v>
      </c>
    </row>
    <row r="446" spans="1:4" x14ac:dyDescent="0.2">
      <c r="A446" t="s">
        <v>25354</v>
      </c>
      <c r="B446" t="s">
        <v>25355</v>
      </c>
    </row>
    <row r="447" spans="1:4" x14ac:dyDescent="0.2">
      <c r="A447" t="s">
        <v>25356</v>
      </c>
      <c r="B447" t="s">
        <v>25352</v>
      </c>
      <c r="C447" t="s">
        <v>25357</v>
      </c>
    </row>
    <row r="448" spans="1:4" x14ac:dyDescent="0.2">
      <c r="A448" t="s">
        <v>25358</v>
      </c>
      <c r="B448" t="s">
        <v>25352</v>
      </c>
      <c r="C448" t="s">
        <v>25359</v>
      </c>
      <c r="D448" t="s">
        <v>25360</v>
      </c>
    </row>
    <row r="449" spans="1:3" x14ac:dyDescent="0.2">
      <c r="A449" t="s">
        <v>25361</v>
      </c>
      <c r="B449" t="s">
        <v>25362</v>
      </c>
      <c r="C449" t="s">
        <v>25363</v>
      </c>
    </row>
    <row r="450" spans="1:3" x14ac:dyDescent="0.2">
      <c r="A450" t="s">
        <v>25364</v>
      </c>
      <c r="B450" t="s">
        <v>25352</v>
      </c>
      <c r="C450" t="s">
        <v>25365</v>
      </c>
    </row>
    <row r="451" spans="1:3" x14ac:dyDescent="0.2">
      <c r="A451" t="s">
        <v>25366</v>
      </c>
      <c r="B451" t="s">
        <v>25367</v>
      </c>
    </row>
    <row r="452" spans="1:3" x14ac:dyDescent="0.2">
      <c r="A452" t="s">
        <v>25368</v>
      </c>
      <c r="B452" t="s">
        <v>25369</v>
      </c>
      <c r="C452" t="s">
        <v>25370</v>
      </c>
    </row>
    <row r="453" spans="1:3" x14ac:dyDescent="0.2">
      <c r="A453" t="s">
        <v>25371</v>
      </c>
      <c r="B453" t="s">
        <v>25369</v>
      </c>
      <c r="C453" t="s">
        <v>25372</v>
      </c>
    </row>
    <row r="454" spans="1:3" x14ac:dyDescent="0.2">
      <c r="A454" t="s">
        <v>25373</v>
      </c>
      <c r="B454" t="s">
        <v>25374</v>
      </c>
    </row>
    <row r="455" spans="1:3" x14ac:dyDescent="0.2">
      <c r="A455" t="s">
        <v>25375</v>
      </c>
      <c r="B455" t="s">
        <v>25376</v>
      </c>
    </row>
    <row r="456" spans="1:3" x14ac:dyDescent="0.2">
      <c r="A456" t="s">
        <v>25377</v>
      </c>
      <c r="B456" t="s">
        <v>25378</v>
      </c>
    </row>
    <row r="457" spans="1:3" x14ac:dyDescent="0.2">
      <c r="A457" t="s">
        <v>25379</v>
      </c>
      <c r="B457" t="s">
        <v>25380</v>
      </c>
    </row>
    <row r="458" spans="1:3" x14ac:dyDescent="0.2">
      <c r="A458" t="s">
        <v>25381</v>
      </c>
      <c r="B458" t="s">
        <v>25382</v>
      </c>
    </row>
    <row r="459" spans="1:3" x14ac:dyDescent="0.2">
      <c r="A459" t="s">
        <v>25383</v>
      </c>
      <c r="B459" t="s">
        <v>25384</v>
      </c>
    </row>
    <row r="460" spans="1:3" x14ac:dyDescent="0.2">
      <c r="A460" t="s">
        <v>25385</v>
      </c>
      <c r="B460" t="s">
        <v>25386</v>
      </c>
    </row>
    <row r="461" spans="1:3" x14ac:dyDescent="0.2">
      <c r="A461" t="s">
        <v>25387</v>
      </c>
      <c r="B461" t="s">
        <v>25352</v>
      </c>
      <c r="C461" t="s">
        <v>25388</v>
      </c>
    </row>
    <row r="462" spans="1:3" x14ac:dyDescent="0.2">
      <c r="A462" t="s">
        <v>25389</v>
      </c>
      <c r="B462" t="s">
        <v>25390</v>
      </c>
    </row>
    <row r="463" spans="1:3" x14ac:dyDescent="0.2">
      <c r="A463" t="s">
        <v>25391</v>
      </c>
      <c r="B463" t="s">
        <v>25392</v>
      </c>
    </row>
    <row r="464" spans="1:3" x14ac:dyDescent="0.2">
      <c r="A464" t="s">
        <v>25393</v>
      </c>
    </row>
    <row r="465" spans="1:2" x14ac:dyDescent="0.2">
      <c r="A465" t="s">
        <v>24777</v>
      </c>
    </row>
    <row r="466" spans="1:2" x14ac:dyDescent="0.2">
      <c r="A466" t="s">
        <v>24688</v>
      </c>
    </row>
    <row r="467" spans="1:2" x14ac:dyDescent="0.2">
      <c r="A467" t="s">
        <v>24689</v>
      </c>
    </row>
    <row r="468" spans="1:2" x14ac:dyDescent="0.2">
      <c r="A468" t="s">
        <v>24690</v>
      </c>
    </row>
    <row r="469" spans="1:2" x14ac:dyDescent="0.2">
      <c r="A469" t="s">
        <v>24691</v>
      </c>
    </row>
    <row r="470" spans="1:2" x14ac:dyDescent="0.2">
      <c r="A470" t="s">
        <v>24692</v>
      </c>
    </row>
    <row r="471" spans="1:2" x14ac:dyDescent="0.2">
      <c r="A471" t="s">
        <v>24693</v>
      </c>
    </row>
    <row r="472" spans="1:2" x14ac:dyDescent="0.2">
      <c r="A472" t="s">
        <v>24694</v>
      </c>
    </row>
    <row r="473" spans="1:2" x14ac:dyDescent="0.2">
      <c r="A473" t="s">
        <v>25169</v>
      </c>
    </row>
    <row r="474" spans="1:2" x14ac:dyDescent="0.2">
      <c r="A474" t="s">
        <v>24696</v>
      </c>
    </row>
    <row r="475" spans="1:2" x14ac:dyDescent="0.2">
      <c r="A475" t="s">
        <v>24697</v>
      </c>
    </row>
    <row r="476" spans="1:2" x14ac:dyDescent="0.2">
      <c r="A476" t="s">
        <v>24698</v>
      </c>
    </row>
    <row r="477" spans="1:2" x14ac:dyDescent="0.2">
      <c r="A477" t="s">
        <v>24699</v>
      </c>
    </row>
    <row r="478" spans="1:2" x14ac:dyDescent="0.2">
      <c r="A478" t="s">
        <v>24700</v>
      </c>
      <c r="B478" t="s">
        <v>24701</v>
      </c>
    </row>
    <row r="479" spans="1:2" x14ac:dyDescent="0.2">
      <c r="A479" t="s">
        <v>24702</v>
      </c>
    </row>
    <row r="480" spans="1:2" x14ac:dyDescent="0.2">
      <c r="A480" t="s">
        <v>25394</v>
      </c>
      <c r="B480" t="s">
        <v>25395</v>
      </c>
    </row>
    <row r="481" spans="1:3" x14ac:dyDescent="0.2">
      <c r="A481" t="s">
        <v>25396</v>
      </c>
      <c r="B481" t="s">
        <v>25397</v>
      </c>
    </row>
    <row r="482" spans="1:3" x14ac:dyDescent="0.2">
      <c r="A482" t="s">
        <v>25398</v>
      </c>
      <c r="B482" t="s">
        <v>25399</v>
      </c>
    </row>
    <row r="483" spans="1:3" x14ac:dyDescent="0.2">
      <c r="A483" t="s">
        <v>25400</v>
      </c>
      <c r="B483" t="s">
        <v>25401</v>
      </c>
    </row>
    <row r="484" spans="1:3" x14ac:dyDescent="0.2">
      <c r="A484" t="s">
        <v>25402</v>
      </c>
      <c r="B484" t="s">
        <v>25403</v>
      </c>
    </row>
    <row r="485" spans="1:3" x14ac:dyDescent="0.2">
      <c r="A485" t="s">
        <v>25404</v>
      </c>
      <c r="B485" t="s">
        <v>25405</v>
      </c>
    </row>
    <row r="486" spans="1:3" x14ac:dyDescent="0.2">
      <c r="A486" t="s">
        <v>25406</v>
      </c>
      <c r="B486" t="s">
        <v>25407</v>
      </c>
    </row>
    <row r="487" spans="1:3" x14ac:dyDescent="0.2">
      <c r="A487" t="s">
        <v>25408</v>
      </c>
      <c r="B487" t="s">
        <v>25409</v>
      </c>
    </row>
    <row r="488" spans="1:3" x14ac:dyDescent="0.2">
      <c r="A488" t="s">
        <v>25410</v>
      </c>
      <c r="B488" t="s">
        <v>25411</v>
      </c>
    </row>
    <row r="489" spans="1:3" x14ac:dyDescent="0.2">
      <c r="A489" t="s">
        <v>25412</v>
      </c>
      <c r="B489" t="s">
        <v>25413</v>
      </c>
    </row>
    <row r="490" spans="1:3" x14ac:dyDescent="0.2">
      <c r="A490" t="s">
        <v>25414</v>
      </c>
      <c r="B490" t="s">
        <v>25415</v>
      </c>
    </row>
    <row r="491" spans="1:3" x14ac:dyDescent="0.2">
      <c r="A491" t="s">
        <v>25416</v>
      </c>
      <c r="B491" t="s">
        <v>25417</v>
      </c>
    </row>
    <row r="492" spans="1:3" x14ac:dyDescent="0.2">
      <c r="A492" t="s">
        <v>25418</v>
      </c>
      <c r="B492" t="s">
        <v>25419</v>
      </c>
    </row>
    <row r="493" spans="1:3" x14ac:dyDescent="0.2">
      <c r="A493" t="s">
        <v>25420</v>
      </c>
      <c r="B493" t="s">
        <v>25421</v>
      </c>
    </row>
    <row r="494" spans="1:3" x14ac:dyDescent="0.2">
      <c r="A494" t="s">
        <v>25422</v>
      </c>
      <c r="B494" t="s">
        <v>25423</v>
      </c>
    </row>
    <row r="495" spans="1:3" x14ac:dyDescent="0.2">
      <c r="A495" t="s">
        <v>25424</v>
      </c>
      <c r="B495" t="s">
        <v>25425</v>
      </c>
      <c r="C495" t="s">
        <v>25426</v>
      </c>
    </row>
    <row r="496" spans="1:3" x14ac:dyDescent="0.2">
      <c r="A496" t="s">
        <v>25427</v>
      </c>
      <c r="B496" t="s">
        <v>25425</v>
      </c>
      <c r="C496" t="s">
        <v>25428</v>
      </c>
    </row>
    <row r="497" spans="1:3" x14ac:dyDescent="0.2">
      <c r="A497" t="s">
        <v>25429</v>
      </c>
      <c r="B497" t="s">
        <v>25430</v>
      </c>
    </row>
    <row r="498" spans="1:3" x14ac:dyDescent="0.2">
      <c r="A498" t="s">
        <v>25431</v>
      </c>
      <c r="B498" t="s">
        <v>25432</v>
      </c>
    </row>
    <row r="499" spans="1:3" x14ac:dyDescent="0.2">
      <c r="A499" t="s">
        <v>25433</v>
      </c>
      <c r="B499" t="s">
        <v>25434</v>
      </c>
      <c r="C499" t="s">
        <v>25435</v>
      </c>
    </row>
    <row r="500" spans="1:3" x14ac:dyDescent="0.2">
      <c r="A500" t="s">
        <v>25436</v>
      </c>
      <c r="B500" t="s">
        <v>25434</v>
      </c>
      <c r="C500" t="s">
        <v>25437</v>
      </c>
    </row>
    <row r="501" spans="1:3" x14ac:dyDescent="0.2">
      <c r="A501" t="s">
        <v>25438</v>
      </c>
      <c r="B501" t="s">
        <v>25439</v>
      </c>
      <c r="C501" t="s">
        <v>25440</v>
      </c>
    </row>
    <row r="502" spans="1:3" x14ac:dyDescent="0.2">
      <c r="A502" t="s">
        <v>25441</v>
      </c>
      <c r="B502" t="s">
        <v>25442</v>
      </c>
      <c r="C502" t="s">
        <v>25443</v>
      </c>
    </row>
    <row r="503" spans="1:3" x14ac:dyDescent="0.2">
      <c r="A503" t="s">
        <v>25444</v>
      </c>
      <c r="B503" t="s">
        <v>25445</v>
      </c>
      <c r="C503" t="s">
        <v>25446</v>
      </c>
    </row>
    <row r="504" spans="1:3" x14ac:dyDescent="0.2">
      <c r="A504" t="s">
        <v>25447</v>
      </c>
      <c r="B504" t="s">
        <v>25448</v>
      </c>
      <c r="C504" t="s">
        <v>25449</v>
      </c>
    </row>
    <row r="505" spans="1:3" x14ac:dyDescent="0.2">
      <c r="A505" t="s">
        <v>25450</v>
      </c>
      <c r="B505" t="s">
        <v>25448</v>
      </c>
      <c r="C505" t="s">
        <v>25451</v>
      </c>
    </row>
    <row r="506" spans="1:3" x14ac:dyDescent="0.2">
      <c r="A506" t="s">
        <v>25452</v>
      </c>
      <c r="B506" t="s">
        <v>25453</v>
      </c>
    </row>
    <row r="507" spans="1:3" x14ac:dyDescent="0.2">
      <c r="A507" t="s">
        <v>25454</v>
      </c>
      <c r="B507" t="s">
        <v>25352</v>
      </c>
      <c r="C507" t="s">
        <v>25455</v>
      </c>
    </row>
    <row r="508" spans="1:3" x14ac:dyDescent="0.2">
      <c r="A508" t="s">
        <v>25456</v>
      </c>
      <c r="B508" t="s">
        <v>25352</v>
      </c>
      <c r="C508" t="s">
        <v>25457</v>
      </c>
    </row>
    <row r="509" spans="1:3" x14ac:dyDescent="0.2">
      <c r="A509" t="s">
        <v>25458</v>
      </c>
      <c r="B509" t="s">
        <v>25352</v>
      </c>
      <c r="C509" t="s">
        <v>25459</v>
      </c>
    </row>
    <row r="510" spans="1:3" x14ac:dyDescent="0.2">
      <c r="A510" t="s">
        <v>25460</v>
      </c>
      <c r="B510" t="s">
        <v>25352</v>
      </c>
      <c r="C510" t="s">
        <v>25461</v>
      </c>
    </row>
    <row r="511" spans="1:3" x14ac:dyDescent="0.2">
      <c r="A511" t="s">
        <v>25462</v>
      </c>
      <c r="B511" t="s">
        <v>25463</v>
      </c>
    </row>
    <row r="512" spans="1:3" x14ac:dyDescent="0.2">
      <c r="A512" t="s">
        <v>25464</v>
      </c>
      <c r="B512" t="s">
        <v>25465</v>
      </c>
    </row>
    <row r="513" spans="1:3" x14ac:dyDescent="0.2">
      <c r="A513" t="s">
        <v>25466</v>
      </c>
      <c r="B513" t="s">
        <v>25467</v>
      </c>
    </row>
    <row r="514" spans="1:3" x14ac:dyDescent="0.2">
      <c r="A514" t="s">
        <v>25468</v>
      </c>
      <c r="B514" t="s">
        <v>25469</v>
      </c>
    </row>
    <row r="515" spans="1:3" x14ac:dyDescent="0.2">
      <c r="A515" t="s">
        <v>25470</v>
      </c>
      <c r="B515" t="s">
        <v>25471</v>
      </c>
      <c r="C515" t="s">
        <v>25472</v>
      </c>
    </row>
    <row r="516" spans="1:3" x14ac:dyDescent="0.2">
      <c r="A516" t="s">
        <v>25473</v>
      </c>
    </row>
    <row r="517" spans="1:3" x14ac:dyDescent="0.2">
      <c r="A517" t="s">
        <v>24777</v>
      </c>
    </row>
    <row r="518" spans="1:3" x14ac:dyDescent="0.2">
      <c r="A518" t="s">
        <v>24688</v>
      </c>
    </row>
    <row r="519" spans="1:3" x14ac:dyDescent="0.2">
      <c r="A519" t="s">
        <v>24689</v>
      </c>
    </row>
    <row r="520" spans="1:3" x14ac:dyDescent="0.2">
      <c r="A520" t="s">
        <v>24690</v>
      </c>
    </row>
    <row r="521" spans="1:3" x14ac:dyDescent="0.2">
      <c r="A521" t="s">
        <v>24691</v>
      </c>
    </row>
    <row r="522" spans="1:3" x14ac:dyDescent="0.2">
      <c r="A522" t="s">
        <v>24692</v>
      </c>
    </row>
    <row r="523" spans="1:3" x14ac:dyDescent="0.2">
      <c r="A523" t="s">
        <v>24693</v>
      </c>
    </row>
    <row r="524" spans="1:3" x14ac:dyDescent="0.2">
      <c r="A524" t="s">
        <v>24694</v>
      </c>
    </row>
    <row r="525" spans="1:3" x14ac:dyDescent="0.2">
      <c r="A525" t="s">
        <v>25169</v>
      </c>
    </row>
    <row r="526" spans="1:3" x14ac:dyDescent="0.2">
      <c r="A526" t="s">
        <v>24696</v>
      </c>
    </row>
    <row r="527" spans="1:3" x14ac:dyDescent="0.2">
      <c r="A527" t="s">
        <v>24697</v>
      </c>
    </row>
    <row r="528" spans="1:3" x14ac:dyDescent="0.2">
      <c r="A528" t="s">
        <v>24698</v>
      </c>
    </row>
    <row r="529" spans="1:3" x14ac:dyDescent="0.2">
      <c r="A529" t="s">
        <v>24699</v>
      </c>
    </row>
    <row r="530" spans="1:3" x14ac:dyDescent="0.2">
      <c r="A530" t="s">
        <v>24700</v>
      </c>
      <c r="B530" t="s">
        <v>24701</v>
      </c>
    </row>
    <row r="531" spans="1:3" x14ac:dyDescent="0.2">
      <c r="A531" t="s">
        <v>24702</v>
      </c>
    </row>
    <row r="532" spans="1:3" x14ac:dyDescent="0.2">
      <c r="A532" t="s">
        <v>25474</v>
      </c>
      <c r="B532" t="s">
        <v>25475</v>
      </c>
      <c r="C532" t="s">
        <v>25476</v>
      </c>
    </row>
    <row r="533" spans="1:3" x14ac:dyDescent="0.2">
      <c r="A533" t="s">
        <v>25477</v>
      </c>
      <c r="B533" t="s">
        <v>25478</v>
      </c>
    </row>
    <row r="534" spans="1:3" x14ac:dyDescent="0.2">
      <c r="A534" t="s">
        <v>25479</v>
      </c>
      <c r="B534" t="s">
        <v>25480</v>
      </c>
    </row>
    <row r="535" spans="1:3" x14ac:dyDescent="0.2">
      <c r="A535" t="s">
        <v>25481</v>
      </c>
      <c r="B535" t="s">
        <v>25482</v>
      </c>
    </row>
    <row r="536" spans="1:3" x14ac:dyDescent="0.2">
      <c r="A536" t="s">
        <v>25483</v>
      </c>
      <c r="B536" t="s">
        <v>25484</v>
      </c>
    </row>
    <row r="537" spans="1:3" x14ac:dyDescent="0.2">
      <c r="A537" t="s">
        <v>25485</v>
      </c>
      <c r="B537" t="s">
        <v>25486</v>
      </c>
    </row>
    <row r="538" spans="1:3" x14ac:dyDescent="0.2">
      <c r="A538" t="s">
        <v>25487</v>
      </c>
      <c r="B538" t="s">
        <v>25488</v>
      </c>
    </row>
    <row r="539" spans="1:3" x14ac:dyDescent="0.2">
      <c r="A539" t="s">
        <v>25489</v>
      </c>
      <c r="B539" t="s">
        <v>25490</v>
      </c>
    </row>
    <row r="540" spans="1:3" x14ac:dyDescent="0.2">
      <c r="A540" t="s">
        <v>25491</v>
      </c>
      <c r="B540" t="s">
        <v>25492</v>
      </c>
      <c r="C540" t="s">
        <v>25493</v>
      </c>
    </row>
    <row r="541" spans="1:3" x14ac:dyDescent="0.2">
      <c r="A541" t="s">
        <v>25494</v>
      </c>
      <c r="B541" t="s">
        <v>25495</v>
      </c>
      <c r="C541" t="s">
        <v>25496</v>
      </c>
    </row>
    <row r="542" spans="1:3" x14ac:dyDescent="0.2">
      <c r="A542" t="s">
        <v>25497</v>
      </c>
      <c r="B542" t="s">
        <v>25498</v>
      </c>
      <c r="C542" t="s">
        <v>25499</v>
      </c>
    </row>
    <row r="543" spans="1:3" x14ac:dyDescent="0.2">
      <c r="A543" t="s">
        <v>25500</v>
      </c>
      <c r="B543" t="s">
        <v>25501</v>
      </c>
      <c r="C543" t="s">
        <v>25502</v>
      </c>
    </row>
    <row r="544" spans="1:3" x14ac:dyDescent="0.2">
      <c r="A544" t="s">
        <v>25503</v>
      </c>
      <c r="B544" t="s">
        <v>25498</v>
      </c>
      <c r="C544" t="s">
        <v>25499</v>
      </c>
    </row>
    <row r="545" spans="1:3" x14ac:dyDescent="0.2">
      <c r="A545" t="s">
        <v>25504</v>
      </c>
      <c r="B545" t="s">
        <v>25498</v>
      </c>
      <c r="C545" t="s">
        <v>25505</v>
      </c>
    </row>
    <row r="546" spans="1:3" x14ac:dyDescent="0.2">
      <c r="A546" t="s">
        <v>25506</v>
      </c>
      <c r="B546" t="s">
        <v>25501</v>
      </c>
      <c r="C546" t="s">
        <v>25507</v>
      </c>
    </row>
    <row r="547" spans="1:3" x14ac:dyDescent="0.2">
      <c r="A547" t="s">
        <v>25508</v>
      </c>
      <c r="B547" t="s">
        <v>25501</v>
      </c>
      <c r="C547" t="s">
        <v>25509</v>
      </c>
    </row>
    <row r="548" spans="1:3" x14ac:dyDescent="0.2">
      <c r="A548" t="s">
        <v>25510</v>
      </c>
      <c r="B548" t="s">
        <v>25511</v>
      </c>
      <c r="C548" t="s">
        <v>25512</v>
      </c>
    </row>
    <row r="549" spans="1:3" x14ac:dyDescent="0.2">
      <c r="A549" t="s">
        <v>25513</v>
      </c>
      <c r="B549" t="s">
        <v>25511</v>
      </c>
      <c r="C549" t="s">
        <v>25514</v>
      </c>
    </row>
    <row r="550" spans="1:3" x14ac:dyDescent="0.2">
      <c r="A550" t="s">
        <v>25515</v>
      </c>
      <c r="B550" t="s">
        <v>25516</v>
      </c>
      <c r="C550" t="s">
        <v>25517</v>
      </c>
    </row>
    <row r="551" spans="1:3" x14ac:dyDescent="0.2">
      <c r="A551" t="s">
        <v>25518</v>
      </c>
      <c r="B551" t="s">
        <v>25516</v>
      </c>
      <c r="C551" t="s">
        <v>25519</v>
      </c>
    </row>
    <row r="552" spans="1:3" x14ac:dyDescent="0.2">
      <c r="A552" t="s">
        <v>25520</v>
      </c>
      <c r="B552" t="s">
        <v>25521</v>
      </c>
      <c r="C552" t="s">
        <v>25522</v>
      </c>
    </row>
    <row r="553" spans="1:3" x14ac:dyDescent="0.2">
      <c r="A553" t="s">
        <v>25523</v>
      </c>
      <c r="B553" t="s">
        <v>25521</v>
      </c>
      <c r="C553" t="s">
        <v>25524</v>
      </c>
    </row>
    <row r="554" spans="1:3" x14ac:dyDescent="0.2">
      <c r="A554" t="s">
        <v>25525</v>
      </c>
      <c r="B554" t="s">
        <v>25526</v>
      </c>
      <c r="C554" t="s">
        <v>25527</v>
      </c>
    </row>
    <row r="555" spans="1:3" x14ac:dyDescent="0.2">
      <c r="A555" t="s">
        <v>25528</v>
      </c>
      <c r="B555" t="s">
        <v>25526</v>
      </c>
      <c r="C555" t="s">
        <v>25529</v>
      </c>
    </row>
    <row r="556" spans="1:3" x14ac:dyDescent="0.2">
      <c r="A556" t="s">
        <v>25530</v>
      </c>
      <c r="B556" t="s">
        <v>25531</v>
      </c>
      <c r="C556" t="s">
        <v>25532</v>
      </c>
    </row>
    <row r="557" spans="1:3" x14ac:dyDescent="0.2">
      <c r="A557" t="s">
        <v>25533</v>
      </c>
      <c r="B557" t="s">
        <v>25534</v>
      </c>
      <c r="C557" t="s">
        <v>25535</v>
      </c>
    </row>
    <row r="558" spans="1:3" x14ac:dyDescent="0.2">
      <c r="A558" t="s">
        <v>25536</v>
      </c>
      <c r="B558" t="s">
        <v>25531</v>
      </c>
      <c r="C558" t="s">
        <v>25532</v>
      </c>
    </row>
    <row r="559" spans="1:3" x14ac:dyDescent="0.2">
      <c r="A559" t="s">
        <v>25537</v>
      </c>
      <c r="B559" t="s">
        <v>25538</v>
      </c>
      <c r="C559" t="s">
        <v>25539</v>
      </c>
    </row>
    <row r="560" spans="1:3" x14ac:dyDescent="0.2">
      <c r="A560" t="s">
        <v>25540</v>
      </c>
      <c r="B560" t="s">
        <v>25531</v>
      </c>
      <c r="C560" t="s">
        <v>25541</v>
      </c>
    </row>
    <row r="561" spans="1:3" x14ac:dyDescent="0.2">
      <c r="A561" t="s">
        <v>25542</v>
      </c>
      <c r="B561" t="s">
        <v>25531</v>
      </c>
      <c r="C561" t="s">
        <v>25532</v>
      </c>
    </row>
    <row r="562" spans="1:3" x14ac:dyDescent="0.2">
      <c r="A562" t="s">
        <v>25543</v>
      </c>
      <c r="B562" t="s">
        <v>25544</v>
      </c>
      <c r="C562" t="s">
        <v>25545</v>
      </c>
    </row>
    <row r="563" spans="1:3" x14ac:dyDescent="0.2">
      <c r="A563" t="s">
        <v>25546</v>
      </c>
      <c r="B563" t="s">
        <v>25544</v>
      </c>
      <c r="C563" t="s">
        <v>25547</v>
      </c>
    </row>
    <row r="564" spans="1:3" x14ac:dyDescent="0.2">
      <c r="A564" t="s">
        <v>25548</v>
      </c>
      <c r="B564" t="s">
        <v>25549</v>
      </c>
      <c r="C564" t="s">
        <v>25550</v>
      </c>
    </row>
    <row r="565" spans="1:3" x14ac:dyDescent="0.2">
      <c r="A565" t="s">
        <v>25551</v>
      </c>
      <c r="B565" t="s">
        <v>25538</v>
      </c>
      <c r="C565" t="s">
        <v>25552</v>
      </c>
    </row>
    <row r="566" spans="1:3" x14ac:dyDescent="0.2">
      <c r="A566" t="s">
        <v>25553</v>
      </c>
      <c r="B566" t="s">
        <v>25554</v>
      </c>
      <c r="C566" t="s">
        <v>25555</v>
      </c>
    </row>
    <row r="567" spans="1:3" x14ac:dyDescent="0.2">
      <c r="A567" t="s">
        <v>25556</v>
      </c>
      <c r="B567" t="s">
        <v>25554</v>
      </c>
      <c r="C567" t="s">
        <v>25557</v>
      </c>
    </row>
    <row r="568" spans="1:3" x14ac:dyDescent="0.2">
      <c r="A568" t="s">
        <v>25558</v>
      </c>
    </row>
    <row r="569" spans="1:3" x14ac:dyDescent="0.2">
      <c r="A569" t="s">
        <v>24777</v>
      </c>
    </row>
    <row r="570" spans="1:3" x14ac:dyDescent="0.2">
      <c r="A570" t="s">
        <v>24688</v>
      </c>
    </row>
    <row r="571" spans="1:3" x14ac:dyDescent="0.2">
      <c r="A571" t="s">
        <v>24689</v>
      </c>
    </row>
    <row r="572" spans="1:3" x14ac:dyDescent="0.2">
      <c r="A572" t="s">
        <v>24690</v>
      </c>
    </row>
    <row r="573" spans="1:3" x14ac:dyDescent="0.2">
      <c r="A573" t="s">
        <v>24691</v>
      </c>
    </row>
    <row r="574" spans="1:3" x14ac:dyDescent="0.2">
      <c r="A574" t="s">
        <v>24692</v>
      </c>
    </row>
    <row r="575" spans="1:3" x14ac:dyDescent="0.2">
      <c r="A575" t="s">
        <v>24693</v>
      </c>
    </row>
    <row r="576" spans="1:3" x14ac:dyDescent="0.2">
      <c r="A576" t="s">
        <v>24694</v>
      </c>
    </row>
    <row r="577" spans="1:3" x14ac:dyDescent="0.2">
      <c r="A577" t="s">
        <v>25169</v>
      </c>
    </row>
    <row r="578" spans="1:3" x14ac:dyDescent="0.2">
      <c r="A578" t="s">
        <v>24696</v>
      </c>
    </row>
    <row r="579" spans="1:3" x14ac:dyDescent="0.2">
      <c r="A579" t="s">
        <v>24697</v>
      </c>
    </row>
    <row r="580" spans="1:3" x14ac:dyDescent="0.2">
      <c r="A580" t="s">
        <v>24698</v>
      </c>
    </row>
    <row r="581" spans="1:3" x14ac:dyDescent="0.2">
      <c r="A581" t="s">
        <v>24699</v>
      </c>
    </row>
    <row r="582" spans="1:3" x14ac:dyDescent="0.2">
      <c r="A582" t="s">
        <v>24700</v>
      </c>
      <c r="B582" t="s">
        <v>24701</v>
      </c>
    </row>
    <row r="583" spans="1:3" x14ac:dyDescent="0.2">
      <c r="A583" t="s">
        <v>24702</v>
      </c>
    </row>
    <row r="584" spans="1:3" x14ac:dyDescent="0.2">
      <c r="A584" t="s">
        <v>25559</v>
      </c>
      <c r="B584" t="s">
        <v>25560</v>
      </c>
      <c r="C584" t="s">
        <v>25561</v>
      </c>
    </row>
    <row r="585" spans="1:3" x14ac:dyDescent="0.2">
      <c r="A585" t="s">
        <v>25562</v>
      </c>
      <c r="B585" t="s">
        <v>25563</v>
      </c>
      <c r="C585" t="s">
        <v>25564</v>
      </c>
    </row>
    <row r="586" spans="1:3" x14ac:dyDescent="0.2">
      <c r="A586" t="s">
        <v>25565</v>
      </c>
      <c r="B586" t="s">
        <v>25566</v>
      </c>
    </row>
    <row r="587" spans="1:3" x14ac:dyDescent="0.2">
      <c r="A587" t="s">
        <v>25567</v>
      </c>
      <c r="B587" t="s">
        <v>25568</v>
      </c>
    </row>
    <row r="588" spans="1:3" x14ac:dyDescent="0.2">
      <c r="A588" t="s">
        <v>25569</v>
      </c>
      <c r="B588" t="s">
        <v>25570</v>
      </c>
    </row>
    <row r="589" spans="1:3" x14ac:dyDescent="0.2">
      <c r="A589" t="s">
        <v>25571</v>
      </c>
      <c r="B589" t="s">
        <v>25572</v>
      </c>
    </row>
    <row r="590" spans="1:3" x14ac:dyDescent="0.2">
      <c r="A590" t="s">
        <v>25573</v>
      </c>
      <c r="B590" t="s">
        <v>25574</v>
      </c>
    </row>
    <row r="591" spans="1:3" x14ac:dyDescent="0.2">
      <c r="A591" t="s">
        <v>25575</v>
      </c>
      <c r="B591" t="s">
        <v>25576</v>
      </c>
    </row>
    <row r="592" spans="1:3" x14ac:dyDescent="0.2">
      <c r="A592" t="s">
        <v>25577</v>
      </c>
      <c r="B592" t="s">
        <v>25578</v>
      </c>
    </row>
    <row r="593" spans="1:3" x14ac:dyDescent="0.2">
      <c r="A593" t="s">
        <v>25579</v>
      </c>
      <c r="B593" t="s">
        <v>25580</v>
      </c>
    </row>
    <row r="594" spans="1:3" x14ac:dyDescent="0.2">
      <c r="A594" t="s">
        <v>25581</v>
      </c>
      <c r="B594" t="s">
        <v>25582</v>
      </c>
    </row>
    <row r="595" spans="1:3" x14ac:dyDescent="0.2">
      <c r="A595" t="s">
        <v>25583</v>
      </c>
      <c r="B595" t="s">
        <v>25584</v>
      </c>
    </row>
    <row r="596" spans="1:3" x14ac:dyDescent="0.2">
      <c r="A596" t="s">
        <v>25585</v>
      </c>
      <c r="B596" t="s">
        <v>25586</v>
      </c>
    </row>
    <row r="597" spans="1:3" x14ac:dyDescent="0.2">
      <c r="A597" t="s">
        <v>25587</v>
      </c>
      <c r="B597" t="s">
        <v>25588</v>
      </c>
    </row>
    <row r="598" spans="1:3" x14ac:dyDescent="0.2">
      <c r="A598" t="s">
        <v>25589</v>
      </c>
      <c r="B598" t="s">
        <v>25590</v>
      </c>
      <c r="C598" t="s">
        <v>25591</v>
      </c>
    </row>
    <row r="599" spans="1:3" x14ac:dyDescent="0.2">
      <c r="A599" t="s">
        <v>25592</v>
      </c>
      <c r="B599" t="s">
        <v>25590</v>
      </c>
      <c r="C599" t="s">
        <v>25593</v>
      </c>
    </row>
    <row r="600" spans="1:3" x14ac:dyDescent="0.2">
      <c r="A600" t="s">
        <v>25594</v>
      </c>
      <c r="B600" t="s">
        <v>25595</v>
      </c>
    </row>
    <row r="601" spans="1:3" x14ac:dyDescent="0.2">
      <c r="A601" t="s">
        <v>25596</v>
      </c>
      <c r="B601" t="s">
        <v>25597</v>
      </c>
    </row>
    <row r="602" spans="1:3" x14ac:dyDescent="0.2">
      <c r="A602" t="s">
        <v>25598</v>
      </c>
      <c r="B602" t="s">
        <v>25599</v>
      </c>
      <c r="C602" t="s">
        <v>25600</v>
      </c>
    </row>
    <row r="603" spans="1:3" x14ac:dyDescent="0.2">
      <c r="A603" t="s">
        <v>25601</v>
      </c>
      <c r="B603" t="s">
        <v>25602</v>
      </c>
    </row>
    <row r="604" spans="1:3" x14ac:dyDescent="0.2">
      <c r="A604" t="s">
        <v>25603</v>
      </c>
      <c r="B604" t="s">
        <v>25604</v>
      </c>
    </row>
    <row r="605" spans="1:3" x14ac:dyDescent="0.2">
      <c r="A605" t="s">
        <v>25605</v>
      </c>
      <c r="B605" t="s">
        <v>25606</v>
      </c>
    </row>
    <row r="606" spans="1:3" x14ac:dyDescent="0.2">
      <c r="A606" t="s">
        <v>25607</v>
      </c>
      <c r="B606" t="s">
        <v>25608</v>
      </c>
    </row>
    <row r="607" spans="1:3" x14ac:dyDescent="0.2">
      <c r="A607" t="s">
        <v>25609</v>
      </c>
      <c r="B607" t="s">
        <v>25610</v>
      </c>
    </row>
    <row r="608" spans="1:3" x14ac:dyDescent="0.2">
      <c r="A608" t="s">
        <v>25611</v>
      </c>
      <c r="B608" t="s">
        <v>25612</v>
      </c>
    </row>
    <row r="609" spans="1:2" x14ac:dyDescent="0.2">
      <c r="A609" t="s">
        <v>25613</v>
      </c>
      <c r="B609" t="s">
        <v>25614</v>
      </c>
    </row>
    <row r="610" spans="1:2" x14ac:dyDescent="0.2">
      <c r="A610" t="s">
        <v>25615</v>
      </c>
      <c r="B610" t="s">
        <v>25616</v>
      </c>
    </row>
    <row r="611" spans="1:2" x14ac:dyDescent="0.2">
      <c r="A611" t="s">
        <v>25617</v>
      </c>
      <c r="B611" t="s">
        <v>25618</v>
      </c>
    </row>
    <row r="612" spans="1:2" x14ac:dyDescent="0.2">
      <c r="A612" t="s">
        <v>25619</v>
      </c>
      <c r="B612" t="s">
        <v>25620</v>
      </c>
    </row>
    <row r="613" spans="1:2" x14ac:dyDescent="0.2">
      <c r="A613" t="s">
        <v>25621</v>
      </c>
      <c r="B613" t="s">
        <v>25622</v>
      </c>
    </row>
    <row r="614" spans="1:2" x14ac:dyDescent="0.2">
      <c r="A614" t="s">
        <v>25623</v>
      </c>
      <c r="B614" t="s">
        <v>25624</v>
      </c>
    </row>
    <row r="615" spans="1:2" x14ac:dyDescent="0.2">
      <c r="A615" t="s">
        <v>25625</v>
      </c>
      <c r="B615" t="s">
        <v>25626</v>
      </c>
    </row>
    <row r="616" spans="1:2" x14ac:dyDescent="0.2">
      <c r="A616" t="s">
        <v>25627</v>
      </c>
      <c r="B616" t="s">
        <v>25628</v>
      </c>
    </row>
    <row r="617" spans="1:2" x14ac:dyDescent="0.2">
      <c r="A617" t="s">
        <v>25629</v>
      </c>
      <c r="B617" t="s">
        <v>25630</v>
      </c>
    </row>
    <row r="618" spans="1:2" x14ac:dyDescent="0.2">
      <c r="A618" t="s">
        <v>25631</v>
      </c>
      <c r="B618" t="s">
        <v>25632</v>
      </c>
    </row>
    <row r="619" spans="1:2" x14ac:dyDescent="0.2">
      <c r="A619" t="s">
        <v>25633</v>
      </c>
      <c r="B619" t="s">
        <v>25634</v>
      </c>
    </row>
    <row r="620" spans="1:2" x14ac:dyDescent="0.2">
      <c r="A620" t="s">
        <v>25635</v>
      </c>
    </row>
    <row r="621" spans="1:2" x14ac:dyDescent="0.2">
      <c r="A621" t="s">
        <v>24777</v>
      </c>
    </row>
    <row r="622" spans="1:2" x14ac:dyDescent="0.2">
      <c r="A622" t="s">
        <v>24688</v>
      </c>
    </row>
    <row r="623" spans="1:2" x14ac:dyDescent="0.2">
      <c r="A623" t="s">
        <v>24689</v>
      </c>
    </row>
    <row r="624" spans="1:2" x14ac:dyDescent="0.2">
      <c r="A624" t="s">
        <v>24690</v>
      </c>
    </row>
    <row r="625" spans="1:2" x14ac:dyDescent="0.2">
      <c r="A625" t="s">
        <v>24691</v>
      </c>
    </row>
    <row r="626" spans="1:2" x14ac:dyDescent="0.2">
      <c r="A626" t="s">
        <v>24692</v>
      </c>
    </row>
    <row r="627" spans="1:2" x14ac:dyDescent="0.2">
      <c r="A627" t="s">
        <v>24693</v>
      </c>
    </row>
    <row r="628" spans="1:2" x14ac:dyDescent="0.2">
      <c r="A628" t="s">
        <v>24694</v>
      </c>
    </row>
    <row r="629" spans="1:2" x14ac:dyDescent="0.2">
      <c r="A629" t="s">
        <v>25169</v>
      </c>
    </row>
    <row r="630" spans="1:2" x14ac:dyDescent="0.2">
      <c r="A630" t="s">
        <v>24696</v>
      </c>
    </row>
    <row r="631" spans="1:2" x14ac:dyDescent="0.2">
      <c r="A631" t="s">
        <v>24697</v>
      </c>
    </row>
    <row r="632" spans="1:2" x14ac:dyDescent="0.2">
      <c r="A632" t="s">
        <v>24698</v>
      </c>
    </row>
    <row r="633" spans="1:2" x14ac:dyDescent="0.2">
      <c r="A633" t="s">
        <v>24699</v>
      </c>
    </row>
    <row r="634" spans="1:2" x14ac:dyDescent="0.2">
      <c r="A634" t="s">
        <v>24700</v>
      </c>
      <c r="B634" t="s">
        <v>24701</v>
      </c>
    </row>
    <row r="635" spans="1:2" x14ac:dyDescent="0.2">
      <c r="A635" t="s">
        <v>24702</v>
      </c>
    </row>
    <row r="636" spans="1:2" x14ac:dyDescent="0.2">
      <c r="A636" t="s">
        <v>25636</v>
      </c>
      <c r="B636" t="s">
        <v>25637</v>
      </c>
    </row>
    <row r="637" spans="1:2" x14ac:dyDescent="0.2">
      <c r="A637" t="s">
        <v>25638</v>
      </c>
      <c r="B637" t="s">
        <v>25639</v>
      </c>
    </row>
    <row r="638" spans="1:2" x14ac:dyDescent="0.2">
      <c r="A638" t="s">
        <v>25640</v>
      </c>
      <c r="B638" t="s">
        <v>25641</v>
      </c>
    </row>
    <row r="639" spans="1:2" x14ac:dyDescent="0.2">
      <c r="A639" t="s">
        <v>25642</v>
      </c>
      <c r="B639" t="s">
        <v>25643</v>
      </c>
    </row>
    <row r="640" spans="1:2" x14ac:dyDescent="0.2">
      <c r="A640" t="s">
        <v>25644</v>
      </c>
      <c r="B640" t="s">
        <v>25645</v>
      </c>
    </row>
    <row r="641" spans="1:2" x14ac:dyDescent="0.2">
      <c r="A641" t="s">
        <v>25646</v>
      </c>
      <c r="B641" t="s">
        <v>25647</v>
      </c>
    </row>
    <row r="642" spans="1:2" x14ac:dyDescent="0.2">
      <c r="A642" t="s">
        <v>25648</v>
      </c>
      <c r="B642" t="s">
        <v>25649</v>
      </c>
    </row>
    <row r="643" spans="1:2" x14ac:dyDescent="0.2">
      <c r="A643" t="s">
        <v>25650</v>
      </c>
      <c r="B643" t="s">
        <v>25651</v>
      </c>
    </row>
    <row r="644" spans="1:2" x14ac:dyDescent="0.2">
      <c r="A644" t="s">
        <v>25652</v>
      </c>
      <c r="B644" t="s">
        <v>25653</v>
      </c>
    </row>
    <row r="645" spans="1:2" x14ac:dyDescent="0.2">
      <c r="A645" t="s">
        <v>25654</v>
      </c>
      <c r="B645" t="s">
        <v>25655</v>
      </c>
    </row>
    <row r="646" spans="1:2" x14ac:dyDescent="0.2">
      <c r="A646" t="s">
        <v>25656</v>
      </c>
      <c r="B646" t="s">
        <v>25657</v>
      </c>
    </row>
    <row r="647" spans="1:2" x14ac:dyDescent="0.2">
      <c r="A647" t="s">
        <v>25658</v>
      </c>
      <c r="B647" t="s">
        <v>25659</v>
      </c>
    </row>
    <row r="648" spans="1:2" x14ac:dyDescent="0.2">
      <c r="A648" t="s">
        <v>25660</v>
      </c>
      <c r="B648" t="s">
        <v>25661</v>
      </c>
    </row>
    <row r="649" spans="1:2" x14ac:dyDescent="0.2">
      <c r="A649" t="s">
        <v>25662</v>
      </c>
      <c r="B649" t="s">
        <v>25663</v>
      </c>
    </row>
    <row r="650" spans="1:2" x14ac:dyDescent="0.2">
      <c r="A650" t="s">
        <v>25664</v>
      </c>
      <c r="B650" t="s">
        <v>25665</v>
      </c>
    </row>
    <row r="651" spans="1:2" x14ac:dyDescent="0.2">
      <c r="A651" t="s">
        <v>25666</v>
      </c>
      <c r="B651" t="s">
        <v>25667</v>
      </c>
    </row>
    <row r="652" spans="1:2" x14ac:dyDescent="0.2">
      <c r="A652" t="s">
        <v>25668</v>
      </c>
      <c r="B652" t="s">
        <v>25669</v>
      </c>
    </row>
    <row r="653" spans="1:2" x14ac:dyDescent="0.2">
      <c r="A653" t="s">
        <v>25670</v>
      </c>
      <c r="B653" t="s">
        <v>25671</v>
      </c>
    </row>
    <row r="654" spans="1:2" x14ac:dyDescent="0.2">
      <c r="A654" t="s">
        <v>25672</v>
      </c>
      <c r="B654" t="s">
        <v>25673</v>
      </c>
    </row>
    <row r="655" spans="1:2" x14ac:dyDescent="0.2">
      <c r="A655" t="s">
        <v>25674</v>
      </c>
      <c r="B655" t="s">
        <v>25675</v>
      </c>
    </row>
    <row r="656" spans="1:2" x14ac:dyDescent="0.2">
      <c r="A656" t="s">
        <v>25676</v>
      </c>
      <c r="B656" t="s">
        <v>25677</v>
      </c>
    </row>
    <row r="657" spans="1:2" x14ac:dyDescent="0.2">
      <c r="A657" t="s">
        <v>25678</v>
      </c>
      <c r="B657" t="s">
        <v>25679</v>
      </c>
    </row>
    <row r="658" spans="1:2" x14ac:dyDescent="0.2">
      <c r="A658" t="s">
        <v>25680</v>
      </c>
      <c r="B658" t="s">
        <v>25681</v>
      </c>
    </row>
    <row r="659" spans="1:2" x14ac:dyDescent="0.2">
      <c r="A659" t="s">
        <v>25682</v>
      </c>
      <c r="B659" t="s">
        <v>25683</v>
      </c>
    </row>
    <row r="660" spans="1:2" x14ac:dyDescent="0.2">
      <c r="A660" t="s">
        <v>25684</v>
      </c>
      <c r="B660" t="s">
        <v>25685</v>
      </c>
    </row>
    <row r="661" spans="1:2" x14ac:dyDescent="0.2">
      <c r="A661" t="s">
        <v>25686</v>
      </c>
      <c r="B661" t="s">
        <v>25687</v>
      </c>
    </row>
    <row r="662" spans="1:2" x14ac:dyDescent="0.2">
      <c r="A662" t="s">
        <v>25688</v>
      </c>
      <c r="B662" t="s">
        <v>25689</v>
      </c>
    </row>
    <row r="663" spans="1:2" x14ac:dyDescent="0.2">
      <c r="A663" t="s">
        <v>25690</v>
      </c>
      <c r="B663" t="s">
        <v>25691</v>
      </c>
    </row>
    <row r="664" spans="1:2" x14ac:dyDescent="0.2">
      <c r="A664" t="s">
        <v>25692</v>
      </c>
      <c r="B664" t="s">
        <v>25693</v>
      </c>
    </row>
    <row r="665" spans="1:2" x14ac:dyDescent="0.2">
      <c r="A665" t="s">
        <v>25694</v>
      </c>
      <c r="B665" t="s">
        <v>25695</v>
      </c>
    </row>
    <row r="666" spans="1:2" x14ac:dyDescent="0.2">
      <c r="A666" t="s">
        <v>25696</v>
      </c>
      <c r="B666" t="s">
        <v>25697</v>
      </c>
    </row>
    <row r="667" spans="1:2" x14ac:dyDescent="0.2">
      <c r="A667" t="s">
        <v>25698</v>
      </c>
      <c r="B667" t="s">
        <v>25699</v>
      </c>
    </row>
    <row r="668" spans="1:2" x14ac:dyDescent="0.2">
      <c r="A668" t="s">
        <v>25700</v>
      </c>
      <c r="B668" t="s">
        <v>25701</v>
      </c>
    </row>
    <row r="669" spans="1:2" x14ac:dyDescent="0.2">
      <c r="A669" t="s">
        <v>25702</v>
      </c>
      <c r="B669" t="s">
        <v>25703</v>
      </c>
    </row>
    <row r="670" spans="1:2" x14ac:dyDescent="0.2">
      <c r="A670" t="s">
        <v>25704</v>
      </c>
      <c r="B670" t="s">
        <v>25705</v>
      </c>
    </row>
    <row r="671" spans="1:2" x14ac:dyDescent="0.2">
      <c r="A671" t="s">
        <v>25706</v>
      </c>
      <c r="B671" t="s">
        <v>25707</v>
      </c>
    </row>
    <row r="672" spans="1:2" x14ac:dyDescent="0.2">
      <c r="A672" t="s">
        <v>25708</v>
      </c>
    </row>
    <row r="673" spans="1:2" x14ac:dyDescent="0.2">
      <c r="A673" t="s">
        <v>24777</v>
      </c>
    </row>
    <row r="674" spans="1:2" x14ac:dyDescent="0.2">
      <c r="A674" t="s">
        <v>24688</v>
      </c>
    </row>
    <row r="675" spans="1:2" x14ac:dyDescent="0.2">
      <c r="A675" t="s">
        <v>24689</v>
      </c>
    </row>
    <row r="676" spans="1:2" x14ac:dyDescent="0.2">
      <c r="A676" t="s">
        <v>24690</v>
      </c>
    </row>
    <row r="677" spans="1:2" x14ac:dyDescent="0.2">
      <c r="A677" t="s">
        <v>24691</v>
      </c>
    </row>
    <row r="678" spans="1:2" x14ac:dyDescent="0.2">
      <c r="A678" t="s">
        <v>24692</v>
      </c>
    </row>
    <row r="679" spans="1:2" x14ac:dyDescent="0.2">
      <c r="A679" t="s">
        <v>24693</v>
      </c>
    </row>
    <row r="680" spans="1:2" x14ac:dyDescent="0.2">
      <c r="A680" t="s">
        <v>24694</v>
      </c>
    </row>
    <row r="681" spans="1:2" x14ac:dyDescent="0.2">
      <c r="A681" t="s">
        <v>25169</v>
      </c>
    </row>
    <row r="682" spans="1:2" x14ac:dyDescent="0.2">
      <c r="A682" t="s">
        <v>24696</v>
      </c>
    </row>
    <row r="683" spans="1:2" x14ac:dyDescent="0.2">
      <c r="A683" t="s">
        <v>24697</v>
      </c>
    </row>
    <row r="684" spans="1:2" x14ac:dyDescent="0.2">
      <c r="A684" t="s">
        <v>24698</v>
      </c>
    </row>
    <row r="685" spans="1:2" x14ac:dyDescent="0.2">
      <c r="A685" t="s">
        <v>24699</v>
      </c>
    </row>
    <row r="686" spans="1:2" x14ac:dyDescent="0.2">
      <c r="A686" t="s">
        <v>24700</v>
      </c>
      <c r="B686" t="s">
        <v>24701</v>
      </c>
    </row>
    <row r="687" spans="1:2" x14ac:dyDescent="0.2">
      <c r="A687" t="s">
        <v>24702</v>
      </c>
    </row>
    <row r="688" spans="1:2" x14ac:dyDescent="0.2">
      <c r="A688" t="s">
        <v>25709</v>
      </c>
      <c r="B688" t="s">
        <v>25710</v>
      </c>
    </row>
    <row r="689" spans="1:2" x14ac:dyDescent="0.2">
      <c r="A689" t="s">
        <v>25711</v>
      </c>
      <c r="B689" t="s">
        <v>25712</v>
      </c>
    </row>
    <row r="690" spans="1:2" x14ac:dyDescent="0.2">
      <c r="A690" t="s">
        <v>25713</v>
      </c>
      <c r="B690" t="s">
        <v>25714</v>
      </c>
    </row>
    <row r="691" spans="1:2" x14ac:dyDescent="0.2">
      <c r="A691" t="s">
        <v>25715</v>
      </c>
      <c r="B691" t="s">
        <v>25716</v>
      </c>
    </row>
    <row r="692" spans="1:2" x14ac:dyDescent="0.2">
      <c r="A692" t="s">
        <v>25717</v>
      </c>
      <c r="B692" t="s">
        <v>25718</v>
      </c>
    </row>
    <row r="693" spans="1:2" x14ac:dyDescent="0.2">
      <c r="A693" t="s">
        <v>25719</v>
      </c>
      <c r="B693" t="s">
        <v>25720</v>
      </c>
    </row>
    <row r="694" spans="1:2" x14ac:dyDescent="0.2">
      <c r="A694" t="s">
        <v>25721</v>
      </c>
      <c r="B694" t="s">
        <v>25722</v>
      </c>
    </row>
    <row r="695" spans="1:2" x14ac:dyDescent="0.2">
      <c r="A695" t="s">
        <v>25723</v>
      </c>
      <c r="B695" t="s">
        <v>25724</v>
      </c>
    </row>
    <row r="696" spans="1:2" x14ac:dyDescent="0.2">
      <c r="A696" t="s">
        <v>25725</v>
      </c>
      <c r="B696" t="s">
        <v>25726</v>
      </c>
    </row>
    <row r="697" spans="1:2" x14ac:dyDescent="0.2">
      <c r="A697" t="s">
        <v>25727</v>
      </c>
      <c r="B697" t="s">
        <v>25728</v>
      </c>
    </row>
    <row r="698" spans="1:2" x14ac:dyDescent="0.2">
      <c r="A698" t="s">
        <v>25729</v>
      </c>
      <c r="B698" t="s">
        <v>25730</v>
      </c>
    </row>
    <row r="699" spans="1:2" x14ac:dyDescent="0.2">
      <c r="A699" t="s">
        <v>25731</v>
      </c>
      <c r="B699" t="s">
        <v>25732</v>
      </c>
    </row>
    <row r="700" spans="1:2" x14ac:dyDescent="0.2">
      <c r="A700" t="s">
        <v>25733</v>
      </c>
      <c r="B700" t="s">
        <v>25734</v>
      </c>
    </row>
    <row r="701" spans="1:2" x14ac:dyDescent="0.2">
      <c r="A701" t="s">
        <v>25735</v>
      </c>
      <c r="B701" t="s">
        <v>25736</v>
      </c>
    </row>
    <row r="702" spans="1:2" x14ac:dyDescent="0.2">
      <c r="A702" t="s">
        <v>25737</v>
      </c>
      <c r="B702" t="s">
        <v>25738</v>
      </c>
    </row>
    <row r="703" spans="1:2" x14ac:dyDescent="0.2">
      <c r="A703" t="s">
        <v>25739</v>
      </c>
      <c r="B703" t="s">
        <v>25740</v>
      </c>
    </row>
    <row r="704" spans="1:2" x14ac:dyDescent="0.2">
      <c r="A704" t="s">
        <v>25741</v>
      </c>
      <c r="B704" t="s">
        <v>25742</v>
      </c>
    </row>
    <row r="705" spans="1:2" x14ac:dyDescent="0.2">
      <c r="A705" t="s">
        <v>25743</v>
      </c>
      <c r="B705" t="s">
        <v>25744</v>
      </c>
    </row>
    <row r="706" spans="1:2" x14ac:dyDescent="0.2">
      <c r="A706" t="s">
        <v>25745</v>
      </c>
      <c r="B706" t="s">
        <v>25746</v>
      </c>
    </row>
    <row r="707" spans="1:2" x14ac:dyDescent="0.2">
      <c r="A707" t="s">
        <v>25747</v>
      </c>
      <c r="B707" t="s">
        <v>25748</v>
      </c>
    </row>
    <row r="708" spans="1:2" x14ac:dyDescent="0.2">
      <c r="A708" t="s">
        <v>25749</v>
      </c>
      <c r="B708" t="s">
        <v>25750</v>
      </c>
    </row>
    <row r="709" spans="1:2" x14ac:dyDescent="0.2">
      <c r="A709" t="s">
        <v>25751</v>
      </c>
      <c r="B709" t="s">
        <v>25752</v>
      </c>
    </row>
    <row r="710" spans="1:2" x14ac:dyDescent="0.2">
      <c r="A710" t="s">
        <v>25753</v>
      </c>
      <c r="B710" t="s">
        <v>25754</v>
      </c>
    </row>
    <row r="711" spans="1:2" x14ac:dyDescent="0.2">
      <c r="A711" t="s">
        <v>25755</v>
      </c>
      <c r="B711" t="s">
        <v>25756</v>
      </c>
    </row>
    <row r="712" spans="1:2" x14ac:dyDescent="0.2">
      <c r="A712" t="s">
        <v>25757</v>
      </c>
      <c r="B712" t="s">
        <v>25758</v>
      </c>
    </row>
    <row r="713" spans="1:2" x14ac:dyDescent="0.2">
      <c r="A713" t="s">
        <v>25759</v>
      </c>
      <c r="B713" t="s">
        <v>25760</v>
      </c>
    </row>
    <row r="714" spans="1:2" x14ac:dyDescent="0.2">
      <c r="A714" t="s">
        <v>25761</v>
      </c>
      <c r="B714" t="s">
        <v>25762</v>
      </c>
    </row>
    <row r="715" spans="1:2" x14ac:dyDescent="0.2">
      <c r="A715" t="s">
        <v>25763</v>
      </c>
      <c r="B715" t="s">
        <v>25764</v>
      </c>
    </row>
    <row r="716" spans="1:2" x14ac:dyDescent="0.2">
      <c r="A716" t="s">
        <v>25765</v>
      </c>
      <c r="B716" t="s">
        <v>25766</v>
      </c>
    </row>
    <row r="717" spans="1:2" x14ac:dyDescent="0.2">
      <c r="A717" t="s">
        <v>25767</v>
      </c>
      <c r="B717" t="s">
        <v>25768</v>
      </c>
    </row>
    <row r="718" spans="1:2" x14ac:dyDescent="0.2">
      <c r="A718" t="s">
        <v>25769</v>
      </c>
      <c r="B718" t="s">
        <v>25770</v>
      </c>
    </row>
    <row r="719" spans="1:2" x14ac:dyDescent="0.2">
      <c r="A719" t="s">
        <v>25771</v>
      </c>
      <c r="B719" t="s">
        <v>25772</v>
      </c>
    </row>
    <row r="720" spans="1:2" x14ac:dyDescent="0.2">
      <c r="A720" t="s">
        <v>25773</v>
      </c>
      <c r="B720" t="s">
        <v>25774</v>
      </c>
    </row>
    <row r="721" spans="1:2" x14ac:dyDescent="0.2">
      <c r="A721" t="s">
        <v>25775</v>
      </c>
      <c r="B721" t="s">
        <v>25776</v>
      </c>
    </row>
    <row r="722" spans="1:2" x14ac:dyDescent="0.2">
      <c r="A722" t="s">
        <v>25777</v>
      </c>
      <c r="B722" t="s">
        <v>25778</v>
      </c>
    </row>
    <row r="723" spans="1:2" x14ac:dyDescent="0.2">
      <c r="A723" t="s">
        <v>25779</v>
      </c>
      <c r="B723" t="s">
        <v>25780</v>
      </c>
    </row>
    <row r="724" spans="1:2" x14ac:dyDescent="0.2">
      <c r="A724" t="s">
        <v>25781</v>
      </c>
    </row>
    <row r="725" spans="1:2" x14ac:dyDescent="0.2">
      <c r="A725" t="s">
        <v>24777</v>
      </c>
    </row>
    <row r="726" spans="1:2" x14ac:dyDescent="0.2">
      <c r="A726" t="s">
        <v>24688</v>
      </c>
    </row>
    <row r="727" spans="1:2" x14ac:dyDescent="0.2">
      <c r="A727" t="s">
        <v>24689</v>
      </c>
    </row>
    <row r="728" spans="1:2" x14ac:dyDescent="0.2">
      <c r="A728" t="s">
        <v>24690</v>
      </c>
    </row>
    <row r="729" spans="1:2" x14ac:dyDescent="0.2">
      <c r="A729" t="s">
        <v>24691</v>
      </c>
    </row>
    <row r="730" spans="1:2" x14ac:dyDescent="0.2">
      <c r="A730" t="s">
        <v>24692</v>
      </c>
    </row>
    <row r="731" spans="1:2" x14ac:dyDescent="0.2">
      <c r="A731" t="s">
        <v>24693</v>
      </c>
    </row>
    <row r="732" spans="1:2" x14ac:dyDescent="0.2">
      <c r="A732" t="s">
        <v>24694</v>
      </c>
    </row>
    <row r="733" spans="1:2" x14ac:dyDescent="0.2">
      <c r="A733" t="s">
        <v>25169</v>
      </c>
    </row>
    <row r="734" spans="1:2" x14ac:dyDescent="0.2">
      <c r="A734" t="s">
        <v>24696</v>
      </c>
    </row>
    <row r="735" spans="1:2" x14ac:dyDescent="0.2">
      <c r="A735" t="s">
        <v>24697</v>
      </c>
    </row>
    <row r="736" spans="1:2" x14ac:dyDescent="0.2">
      <c r="A736" t="s">
        <v>24698</v>
      </c>
    </row>
    <row r="737" spans="1:3" x14ac:dyDescent="0.2">
      <c r="A737" t="s">
        <v>24699</v>
      </c>
    </row>
    <row r="738" spans="1:3" x14ac:dyDescent="0.2">
      <c r="A738" t="s">
        <v>24700</v>
      </c>
      <c r="B738" t="s">
        <v>24701</v>
      </c>
    </row>
    <row r="739" spans="1:3" x14ac:dyDescent="0.2">
      <c r="A739" t="s">
        <v>24702</v>
      </c>
    </row>
    <row r="740" spans="1:3" x14ac:dyDescent="0.2">
      <c r="A740" t="s">
        <v>25782</v>
      </c>
      <c r="B740" t="s">
        <v>25783</v>
      </c>
      <c r="C740" t="s">
        <v>25784</v>
      </c>
    </row>
    <row r="741" spans="1:3" x14ac:dyDescent="0.2">
      <c r="A741" t="s">
        <v>25785</v>
      </c>
      <c r="B741" t="s">
        <v>25786</v>
      </c>
      <c r="C741" t="s">
        <v>25787</v>
      </c>
    </row>
    <row r="742" spans="1:3" x14ac:dyDescent="0.2">
      <c r="A742" t="s">
        <v>25788</v>
      </c>
      <c r="B742" t="s">
        <v>25789</v>
      </c>
    </row>
    <row r="743" spans="1:3" x14ac:dyDescent="0.2">
      <c r="A743" t="s">
        <v>25790</v>
      </c>
      <c r="B743" t="s">
        <v>25791</v>
      </c>
    </row>
    <row r="744" spans="1:3" x14ac:dyDescent="0.2">
      <c r="A744" t="s">
        <v>25792</v>
      </c>
      <c r="B744" t="s">
        <v>25793</v>
      </c>
    </row>
    <row r="745" spans="1:3" x14ac:dyDescent="0.2">
      <c r="A745" t="s">
        <v>25794</v>
      </c>
      <c r="B745" t="s">
        <v>25795</v>
      </c>
      <c r="C745" t="s">
        <v>25796</v>
      </c>
    </row>
    <row r="746" spans="1:3" x14ac:dyDescent="0.2">
      <c r="A746" t="s">
        <v>25797</v>
      </c>
      <c r="B746" t="s">
        <v>25798</v>
      </c>
    </row>
    <row r="747" spans="1:3" x14ac:dyDescent="0.2">
      <c r="A747" t="s">
        <v>25799</v>
      </c>
      <c r="B747" t="s">
        <v>25800</v>
      </c>
    </row>
    <row r="748" spans="1:3" x14ac:dyDescent="0.2">
      <c r="A748" t="s">
        <v>25801</v>
      </c>
      <c r="B748" t="s">
        <v>25802</v>
      </c>
    </row>
    <row r="749" spans="1:3" x14ac:dyDescent="0.2">
      <c r="A749" t="s">
        <v>25803</v>
      </c>
      <c r="B749" t="s">
        <v>25804</v>
      </c>
    </row>
    <row r="750" spans="1:3" x14ac:dyDescent="0.2">
      <c r="A750" t="s">
        <v>25805</v>
      </c>
      <c r="B750" t="s">
        <v>25806</v>
      </c>
    </row>
    <row r="751" spans="1:3" x14ac:dyDescent="0.2">
      <c r="A751" t="s">
        <v>25807</v>
      </c>
      <c r="B751" t="s">
        <v>25808</v>
      </c>
      <c r="C751" t="s">
        <v>25809</v>
      </c>
    </row>
    <row r="752" spans="1:3" x14ac:dyDescent="0.2">
      <c r="A752" t="s">
        <v>25810</v>
      </c>
      <c r="B752" t="s">
        <v>25811</v>
      </c>
      <c r="C752" t="s">
        <v>25812</v>
      </c>
    </row>
    <row r="753" spans="1:3" x14ac:dyDescent="0.2">
      <c r="A753" t="s">
        <v>25813</v>
      </c>
      <c r="B753" t="s">
        <v>25814</v>
      </c>
      <c r="C753" t="s">
        <v>25815</v>
      </c>
    </row>
    <row r="754" spans="1:3" x14ac:dyDescent="0.2">
      <c r="A754" t="s">
        <v>25816</v>
      </c>
      <c r="B754" t="s">
        <v>25817</v>
      </c>
      <c r="C754" t="s">
        <v>25818</v>
      </c>
    </row>
    <row r="755" spans="1:3" x14ac:dyDescent="0.2">
      <c r="A755" t="s">
        <v>25819</v>
      </c>
      <c r="B755" t="s">
        <v>25820</v>
      </c>
    </row>
    <row r="756" spans="1:3" x14ac:dyDescent="0.2">
      <c r="A756" t="s">
        <v>25821</v>
      </c>
      <c r="B756" t="s">
        <v>25822</v>
      </c>
    </row>
    <row r="757" spans="1:3" x14ac:dyDescent="0.2">
      <c r="A757" t="s">
        <v>25823</v>
      </c>
      <c r="B757" t="s">
        <v>25824</v>
      </c>
    </row>
    <row r="758" spans="1:3" x14ac:dyDescent="0.2">
      <c r="A758" t="s">
        <v>25825</v>
      </c>
      <c r="B758" t="s">
        <v>25826</v>
      </c>
    </row>
    <row r="759" spans="1:3" x14ac:dyDescent="0.2">
      <c r="A759" t="s">
        <v>25827</v>
      </c>
      <c r="B759" t="s">
        <v>25828</v>
      </c>
    </row>
    <row r="760" spans="1:3" x14ac:dyDescent="0.2">
      <c r="A760" t="s">
        <v>25829</v>
      </c>
      <c r="B760" t="s">
        <v>25830</v>
      </c>
    </row>
    <row r="761" spans="1:3" x14ac:dyDescent="0.2">
      <c r="A761" t="s">
        <v>25831</v>
      </c>
      <c r="B761" t="s">
        <v>25832</v>
      </c>
      <c r="C761" t="s">
        <v>25833</v>
      </c>
    </row>
    <row r="762" spans="1:3" x14ac:dyDescent="0.2">
      <c r="A762" t="s">
        <v>25834</v>
      </c>
      <c r="B762" t="s">
        <v>25835</v>
      </c>
      <c r="C762" t="s">
        <v>25836</v>
      </c>
    </row>
    <row r="763" spans="1:3" x14ac:dyDescent="0.2">
      <c r="A763" t="s">
        <v>25837</v>
      </c>
      <c r="B763" t="s">
        <v>25838</v>
      </c>
      <c r="C763" t="s">
        <v>25839</v>
      </c>
    </row>
    <row r="764" spans="1:3" x14ac:dyDescent="0.2">
      <c r="A764" t="s">
        <v>25840</v>
      </c>
      <c r="B764" t="s">
        <v>25841</v>
      </c>
      <c r="C764" t="s">
        <v>25842</v>
      </c>
    </row>
    <row r="765" spans="1:3" x14ac:dyDescent="0.2">
      <c r="A765" t="s">
        <v>25843</v>
      </c>
      <c r="B765" t="s">
        <v>25844</v>
      </c>
      <c r="C765" t="s">
        <v>25845</v>
      </c>
    </row>
    <row r="766" spans="1:3" x14ac:dyDescent="0.2">
      <c r="A766" t="s">
        <v>25846</v>
      </c>
      <c r="B766" t="s">
        <v>25847</v>
      </c>
      <c r="C766" t="s">
        <v>25848</v>
      </c>
    </row>
    <row r="767" spans="1:3" x14ac:dyDescent="0.2">
      <c r="A767" t="s">
        <v>25849</v>
      </c>
      <c r="B767" t="s">
        <v>25850</v>
      </c>
      <c r="C767" t="s">
        <v>25851</v>
      </c>
    </row>
    <row r="768" spans="1:3" x14ac:dyDescent="0.2">
      <c r="A768" t="s">
        <v>25852</v>
      </c>
      <c r="B768" t="s">
        <v>25853</v>
      </c>
    </row>
    <row r="769" spans="1:3" x14ac:dyDescent="0.2">
      <c r="A769" t="s">
        <v>25854</v>
      </c>
      <c r="B769" t="s">
        <v>25855</v>
      </c>
    </row>
    <row r="770" spans="1:3" x14ac:dyDescent="0.2">
      <c r="A770" t="s">
        <v>25856</v>
      </c>
      <c r="B770" t="s">
        <v>25857</v>
      </c>
    </row>
    <row r="771" spans="1:3" x14ac:dyDescent="0.2">
      <c r="A771" t="s">
        <v>25858</v>
      </c>
      <c r="B771" t="s">
        <v>25859</v>
      </c>
    </row>
    <row r="772" spans="1:3" x14ac:dyDescent="0.2">
      <c r="A772" t="s">
        <v>25860</v>
      </c>
      <c r="B772" t="s">
        <v>25861</v>
      </c>
    </row>
    <row r="773" spans="1:3" x14ac:dyDescent="0.2">
      <c r="A773" t="s">
        <v>25862</v>
      </c>
      <c r="B773" t="s">
        <v>25863</v>
      </c>
      <c r="C773" t="s">
        <v>25864</v>
      </c>
    </row>
    <row r="774" spans="1:3" x14ac:dyDescent="0.2">
      <c r="A774" t="s">
        <v>25865</v>
      </c>
      <c r="B774" t="s">
        <v>25866</v>
      </c>
    </row>
    <row r="775" spans="1:3" x14ac:dyDescent="0.2">
      <c r="A775" t="s">
        <v>25867</v>
      </c>
    </row>
    <row r="776" spans="1:3" x14ac:dyDescent="0.2">
      <c r="A776" t="s">
        <v>25868</v>
      </c>
    </row>
    <row r="777" spans="1:3" x14ac:dyDescent="0.2">
      <c r="A777" t="s">
        <v>24777</v>
      </c>
    </row>
    <row r="778" spans="1:3" x14ac:dyDescent="0.2">
      <c r="A778" t="s">
        <v>24688</v>
      </c>
    </row>
    <row r="779" spans="1:3" x14ac:dyDescent="0.2">
      <c r="A779" t="s">
        <v>24689</v>
      </c>
    </row>
    <row r="780" spans="1:3" x14ac:dyDescent="0.2">
      <c r="A780" t="s">
        <v>24690</v>
      </c>
    </row>
    <row r="781" spans="1:3" x14ac:dyDescent="0.2">
      <c r="A781" t="s">
        <v>24691</v>
      </c>
    </row>
    <row r="782" spans="1:3" x14ac:dyDescent="0.2">
      <c r="A782" t="s">
        <v>24692</v>
      </c>
    </row>
    <row r="783" spans="1:3" x14ac:dyDescent="0.2">
      <c r="A783" t="s">
        <v>24693</v>
      </c>
    </row>
    <row r="784" spans="1:3" x14ac:dyDescent="0.2">
      <c r="A784" t="s">
        <v>24694</v>
      </c>
    </row>
    <row r="785" spans="1:3" x14ac:dyDescent="0.2">
      <c r="A785" t="s">
        <v>25169</v>
      </c>
    </row>
    <row r="786" spans="1:3" x14ac:dyDescent="0.2">
      <c r="A786" t="s">
        <v>24696</v>
      </c>
    </row>
    <row r="787" spans="1:3" x14ac:dyDescent="0.2">
      <c r="A787" t="s">
        <v>24697</v>
      </c>
    </row>
    <row r="788" spans="1:3" x14ac:dyDescent="0.2">
      <c r="A788" t="s">
        <v>24698</v>
      </c>
    </row>
    <row r="789" spans="1:3" x14ac:dyDescent="0.2">
      <c r="A789" t="s">
        <v>24699</v>
      </c>
      <c r="B789" t="s">
        <v>24701</v>
      </c>
    </row>
    <row r="790" spans="1:3" x14ac:dyDescent="0.2">
      <c r="A790" t="s">
        <v>24700</v>
      </c>
    </row>
    <row r="791" spans="1:3" x14ac:dyDescent="0.2">
      <c r="A791" t="s">
        <v>24702</v>
      </c>
      <c r="B791" t="s">
        <v>25869</v>
      </c>
    </row>
    <row r="792" spans="1:3" x14ac:dyDescent="0.2">
      <c r="A792" t="s">
        <v>25870</v>
      </c>
      <c r="B792" t="s">
        <v>25871</v>
      </c>
    </row>
    <row r="793" spans="1:3" x14ac:dyDescent="0.2">
      <c r="A793" t="s">
        <v>25872</v>
      </c>
      <c r="B793" t="s">
        <v>25861</v>
      </c>
    </row>
    <row r="794" spans="1:3" x14ac:dyDescent="0.2">
      <c r="A794" t="s">
        <v>25873</v>
      </c>
      <c r="B794" t="s">
        <v>25874</v>
      </c>
      <c r="C794" t="s">
        <v>25875</v>
      </c>
    </row>
    <row r="795" spans="1:3" x14ac:dyDescent="0.2">
      <c r="A795" t="s">
        <v>25876</v>
      </c>
      <c r="B795" t="s">
        <v>25877</v>
      </c>
    </row>
    <row r="796" spans="1:3" x14ac:dyDescent="0.2">
      <c r="A796" t="s">
        <v>25878</v>
      </c>
      <c r="B796" t="s">
        <v>25879</v>
      </c>
    </row>
    <row r="797" spans="1:3" x14ac:dyDescent="0.2">
      <c r="A797" t="s">
        <v>25880</v>
      </c>
      <c r="B797" t="s">
        <v>25881</v>
      </c>
    </row>
    <row r="798" spans="1:3" x14ac:dyDescent="0.2">
      <c r="A798" t="s">
        <v>25882</v>
      </c>
      <c r="B798" t="s">
        <v>25883</v>
      </c>
    </row>
    <row r="799" spans="1:3" x14ac:dyDescent="0.2">
      <c r="A799" t="s">
        <v>25884</v>
      </c>
      <c r="B799" t="s">
        <v>25885</v>
      </c>
    </row>
    <row r="800" spans="1:3" x14ac:dyDescent="0.2">
      <c r="A800" t="s">
        <v>25886</v>
      </c>
      <c r="B800" t="s">
        <v>25887</v>
      </c>
    </row>
    <row r="801" spans="1:3" x14ac:dyDescent="0.2">
      <c r="A801" t="s">
        <v>25888</v>
      </c>
      <c r="B801" t="s">
        <v>25889</v>
      </c>
    </row>
    <row r="802" spans="1:3" x14ac:dyDescent="0.2">
      <c r="A802" t="s">
        <v>25890</v>
      </c>
      <c r="B802" t="s">
        <v>25891</v>
      </c>
    </row>
    <row r="803" spans="1:3" x14ac:dyDescent="0.2">
      <c r="A803" t="s">
        <v>25892</v>
      </c>
      <c r="B803" t="s">
        <v>25893</v>
      </c>
    </row>
    <row r="804" spans="1:3" x14ac:dyDescent="0.2">
      <c r="A804" t="s">
        <v>25894</v>
      </c>
      <c r="B804" t="s">
        <v>25895</v>
      </c>
    </row>
    <row r="805" spans="1:3" x14ac:dyDescent="0.2">
      <c r="A805" t="s">
        <v>25896</v>
      </c>
      <c r="B805" t="s">
        <v>25897</v>
      </c>
    </row>
    <row r="806" spans="1:3" x14ac:dyDescent="0.2">
      <c r="A806" t="s">
        <v>25898</v>
      </c>
      <c r="B806" t="s">
        <v>25899</v>
      </c>
    </row>
    <row r="807" spans="1:3" x14ac:dyDescent="0.2">
      <c r="A807" t="s">
        <v>25900</v>
      </c>
      <c r="B807" t="s">
        <v>25901</v>
      </c>
    </row>
    <row r="808" spans="1:3" x14ac:dyDescent="0.2">
      <c r="A808" t="s">
        <v>25902</v>
      </c>
      <c r="B808" t="s">
        <v>25903</v>
      </c>
    </row>
    <row r="809" spans="1:3" x14ac:dyDescent="0.2">
      <c r="A809" t="s">
        <v>25904</v>
      </c>
      <c r="B809" t="s">
        <v>25905</v>
      </c>
    </row>
    <row r="810" spans="1:3" x14ac:dyDescent="0.2">
      <c r="A810" t="s">
        <v>25906</v>
      </c>
      <c r="B810" t="s">
        <v>25907</v>
      </c>
    </row>
    <row r="811" spans="1:3" x14ac:dyDescent="0.2">
      <c r="A811" t="s">
        <v>25908</v>
      </c>
      <c r="B811" t="s">
        <v>25909</v>
      </c>
      <c r="C811" t="s">
        <v>25910</v>
      </c>
    </row>
    <row r="812" spans="1:3" x14ac:dyDescent="0.2">
      <c r="A812" t="s">
        <v>25911</v>
      </c>
      <c r="B812" t="s">
        <v>25912</v>
      </c>
      <c r="C812" t="s">
        <v>25913</v>
      </c>
    </row>
    <row r="813" spans="1:3" x14ac:dyDescent="0.2">
      <c r="A813" t="s">
        <v>25914</v>
      </c>
      <c r="B813" t="s">
        <v>25915</v>
      </c>
      <c r="C813" t="s">
        <v>25916</v>
      </c>
    </row>
    <row r="814" spans="1:3" x14ac:dyDescent="0.2">
      <c r="A814" t="s">
        <v>25917</v>
      </c>
      <c r="B814" t="s">
        <v>25918</v>
      </c>
      <c r="C814" t="s">
        <v>25919</v>
      </c>
    </row>
    <row r="815" spans="1:3" x14ac:dyDescent="0.2">
      <c r="A815" t="s">
        <v>25920</v>
      </c>
      <c r="B815" t="s">
        <v>25921</v>
      </c>
      <c r="C815" t="s">
        <v>25922</v>
      </c>
    </row>
    <row r="816" spans="1:3" x14ac:dyDescent="0.2">
      <c r="A816" t="s">
        <v>25923</v>
      </c>
      <c r="B816" t="s">
        <v>25909</v>
      </c>
      <c r="C816" t="s">
        <v>25924</v>
      </c>
    </row>
    <row r="817" spans="1:3" x14ac:dyDescent="0.2">
      <c r="A817" t="s">
        <v>25925</v>
      </c>
      <c r="B817" t="s">
        <v>25912</v>
      </c>
      <c r="C817" t="s">
        <v>25926</v>
      </c>
    </row>
    <row r="818" spans="1:3" x14ac:dyDescent="0.2">
      <c r="A818" t="s">
        <v>25927</v>
      </c>
      <c r="B818" t="s">
        <v>25915</v>
      </c>
      <c r="C818" t="s">
        <v>25928</v>
      </c>
    </row>
    <row r="819" spans="1:3" x14ac:dyDescent="0.2">
      <c r="A819" t="s">
        <v>25929</v>
      </c>
      <c r="B819" t="s">
        <v>25918</v>
      </c>
      <c r="C819" t="s">
        <v>25930</v>
      </c>
    </row>
    <row r="820" spans="1:3" x14ac:dyDescent="0.2">
      <c r="A820" t="s">
        <v>25931</v>
      </c>
      <c r="B820" t="s">
        <v>25921</v>
      </c>
      <c r="C820" t="s">
        <v>25932</v>
      </c>
    </row>
    <row r="821" spans="1:3" x14ac:dyDescent="0.2">
      <c r="A821" t="s">
        <v>25933</v>
      </c>
      <c r="B821" t="s">
        <v>25909</v>
      </c>
      <c r="C821" t="s">
        <v>25934</v>
      </c>
    </row>
    <row r="822" spans="1:3" x14ac:dyDescent="0.2">
      <c r="A822" t="s">
        <v>25935</v>
      </c>
      <c r="B822" t="s">
        <v>25912</v>
      </c>
      <c r="C822" t="s">
        <v>25936</v>
      </c>
    </row>
    <row r="823" spans="1:3" x14ac:dyDescent="0.2">
      <c r="A823" t="s">
        <v>25937</v>
      </c>
      <c r="B823" t="s">
        <v>25915</v>
      </c>
      <c r="C823" t="s">
        <v>25938</v>
      </c>
    </row>
    <row r="824" spans="1:3" x14ac:dyDescent="0.2">
      <c r="A824" t="s">
        <v>25939</v>
      </c>
      <c r="B824" t="s">
        <v>25918</v>
      </c>
      <c r="C824" t="s">
        <v>25940</v>
      </c>
    </row>
    <row r="825" spans="1:3" x14ac:dyDescent="0.2">
      <c r="A825" t="s">
        <v>25941</v>
      </c>
      <c r="B825" t="s">
        <v>25942</v>
      </c>
      <c r="C825" t="s">
        <v>25943</v>
      </c>
    </row>
    <row r="826" spans="1:3" x14ac:dyDescent="0.2">
      <c r="A826" t="s">
        <v>25944</v>
      </c>
      <c r="B826" t="s">
        <v>25945</v>
      </c>
    </row>
    <row r="827" spans="1:3" x14ac:dyDescent="0.2">
      <c r="A827" t="s">
        <v>25946</v>
      </c>
    </row>
    <row r="828" spans="1:3" x14ac:dyDescent="0.2">
      <c r="A828" t="s">
        <v>25947</v>
      </c>
    </row>
    <row r="829" spans="1:3" x14ac:dyDescent="0.2">
      <c r="A829" t="s">
        <v>24777</v>
      </c>
    </row>
    <row r="830" spans="1:3" x14ac:dyDescent="0.2">
      <c r="A830" t="s">
        <v>24688</v>
      </c>
    </row>
    <row r="831" spans="1:3" x14ac:dyDescent="0.2">
      <c r="A831" t="s">
        <v>24689</v>
      </c>
    </row>
    <row r="832" spans="1:3" x14ac:dyDescent="0.2">
      <c r="A832" t="s">
        <v>24690</v>
      </c>
    </row>
    <row r="833" spans="1:3" x14ac:dyDescent="0.2">
      <c r="A833" t="s">
        <v>24691</v>
      </c>
    </row>
    <row r="834" spans="1:3" x14ac:dyDescent="0.2">
      <c r="A834" t="s">
        <v>24692</v>
      </c>
    </row>
    <row r="835" spans="1:3" x14ac:dyDescent="0.2">
      <c r="A835" t="s">
        <v>24693</v>
      </c>
    </row>
    <row r="836" spans="1:3" x14ac:dyDescent="0.2">
      <c r="A836" t="s">
        <v>24694</v>
      </c>
    </row>
    <row r="837" spans="1:3" x14ac:dyDescent="0.2">
      <c r="A837" t="s">
        <v>25169</v>
      </c>
    </row>
    <row r="838" spans="1:3" x14ac:dyDescent="0.2">
      <c r="A838" t="s">
        <v>24696</v>
      </c>
    </row>
    <row r="839" spans="1:3" x14ac:dyDescent="0.2">
      <c r="A839" t="s">
        <v>24697</v>
      </c>
    </row>
    <row r="840" spans="1:3" x14ac:dyDescent="0.2">
      <c r="A840" t="s">
        <v>24698</v>
      </c>
    </row>
    <row r="841" spans="1:3" x14ac:dyDescent="0.2">
      <c r="A841" t="s">
        <v>24699</v>
      </c>
      <c r="B841" t="s">
        <v>24701</v>
      </c>
    </row>
    <row r="842" spans="1:3" x14ac:dyDescent="0.2">
      <c r="A842" t="s">
        <v>24700</v>
      </c>
    </row>
    <row r="843" spans="1:3" x14ac:dyDescent="0.2">
      <c r="A843" t="s">
        <v>24702</v>
      </c>
      <c r="B843" t="s">
        <v>25948</v>
      </c>
    </row>
    <row r="844" spans="1:3" x14ac:dyDescent="0.2">
      <c r="A844" t="s">
        <v>25949</v>
      </c>
      <c r="B844" t="s">
        <v>25950</v>
      </c>
    </row>
    <row r="845" spans="1:3" x14ac:dyDescent="0.2">
      <c r="A845" t="s">
        <v>25951</v>
      </c>
      <c r="B845" t="s">
        <v>25952</v>
      </c>
    </row>
    <row r="846" spans="1:3" x14ac:dyDescent="0.2">
      <c r="A846" t="s">
        <v>25953</v>
      </c>
      <c r="B846" t="s">
        <v>25921</v>
      </c>
    </row>
    <row r="847" spans="1:3" x14ac:dyDescent="0.2">
      <c r="A847" t="s">
        <v>25954</v>
      </c>
      <c r="B847" t="s">
        <v>25909</v>
      </c>
      <c r="C847" t="s">
        <v>25955</v>
      </c>
    </row>
    <row r="848" spans="1:3" x14ac:dyDescent="0.2">
      <c r="A848" t="s">
        <v>25956</v>
      </c>
      <c r="B848" t="s">
        <v>25912</v>
      </c>
      <c r="C848" t="s">
        <v>25957</v>
      </c>
    </row>
    <row r="849" spans="1:3" x14ac:dyDescent="0.2">
      <c r="A849" t="s">
        <v>25958</v>
      </c>
      <c r="B849" t="s">
        <v>25915</v>
      </c>
      <c r="C849" t="s">
        <v>25959</v>
      </c>
    </row>
    <row r="850" spans="1:3" x14ac:dyDescent="0.2">
      <c r="A850" t="s">
        <v>25960</v>
      </c>
      <c r="B850" t="s">
        <v>25918</v>
      </c>
      <c r="C850" t="s">
        <v>25961</v>
      </c>
    </row>
    <row r="851" spans="1:3" x14ac:dyDescent="0.2">
      <c r="A851" t="s">
        <v>25962</v>
      </c>
      <c r="B851" t="s">
        <v>25921</v>
      </c>
      <c r="C851" t="s">
        <v>25963</v>
      </c>
    </row>
    <row r="852" spans="1:3" x14ac:dyDescent="0.2">
      <c r="A852" t="s">
        <v>25964</v>
      </c>
      <c r="B852" t="s">
        <v>25909</v>
      </c>
      <c r="C852" t="s">
        <v>25965</v>
      </c>
    </row>
    <row r="853" spans="1:3" x14ac:dyDescent="0.2">
      <c r="A853" t="s">
        <v>25966</v>
      </c>
      <c r="B853" t="s">
        <v>25912</v>
      </c>
      <c r="C853" t="s">
        <v>25967</v>
      </c>
    </row>
    <row r="854" spans="1:3" x14ac:dyDescent="0.2">
      <c r="A854" t="s">
        <v>25968</v>
      </c>
      <c r="B854" t="s">
        <v>25915</v>
      </c>
      <c r="C854" t="s">
        <v>25969</v>
      </c>
    </row>
    <row r="855" spans="1:3" x14ac:dyDescent="0.2">
      <c r="A855" t="s">
        <v>25970</v>
      </c>
      <c r="B855" t="s">
        <v>25918</v>
      </c>
      <c r="C855" t="s">
        <v>25971</v>
      </c>
    </row>
    <row r="856" spans="1:3" x14ac:dyDescent="0.2">
      <c r="A856" t="s">
        <v>25972</v>
      </c>
      <c r="B856" t="s">
        <v>25921</v>
      </c>
      <c r="C856" t="s">
        <v>25973</v>
      </c>
    </row>
    <row r="857" spans="1:3" x14ac:dyDescent="0.2">
      <c r="A857" t="s">
        <v>25974</v>
      </c>
      <c r="B857" t="s">
        <v>25909</v>
      </c>
      <c r="C857" t="s">
        <v>25975</v>
      </c>
    </row>
    <row r="858" spans="1:3" x14ac:dyDescent="0.2">
      <c r="A858" t="s">
        <v>25976</v>
      </c>
      <c r="B858" t="s">
        <v>25912</v>
      </c>
      <c r="C858" t="s">
        <v>25977</v>
      </c>
    </row>
    <row r="859" spans="1:3" x14ac:dyDescent="0.2">
      <c r="A859" t="s">
        <v>25978</v>
      </c>
      <c r="B859" t="s">
        <v>25915</v>
      </c>
      <c r="C859" t="s">
        <v>25979</v>
      </c>
    </row>
    <row r="860" spans="1:3" x14ac:dyDescent="0.2">
      <c r="A860" t="s">
        <v>25980</v>
      </c>
      <c r="B860" t="s">
        <v>25918</v>
      </c>
      <c r="C860" t="s">
        <v>25981</v>
      </c>
    </row>
    <row r="861" spans="1:3" x14ac:dyDescent="0.2">
      <c r="A861" t="s">
        <v>25982</v>
      </c>
      <c r="B861" t="s">
        <v>25983</v>
      </c>
      <c r="C861" t="s">
        <v>25984</v>
      </c>
    </row>
    <row r="862" spans="1:3" x14ac:dyDescent="0.2">
      <c r="A862" t="s">
        <v>25985</v>
      </c>
      <c r="B862" t="s">
        <v>25986</v>
      </c>
    </row>
    <row r="863" spans="1:3" x14ac:dyDescent="0.2">
      <c r="A863" t="s">
        <v>25987</v>
      </c>
      <c r="B863" t="s">
        <v>25988</v>
      </c>
    </row>
    <row r="864" spans="1:3" x14ac:dyDescent="0.2">
      <c r="A864" t="s">
        <v>25989</v>
      </c>
      <c r="B864" t="s">
        <v>25990</v>
      </c>
    </row>
    <row r="865" spans="1:3" x14ac:dyDescent="0.2">
      <c r="A865" t="s">
        <v>25991</v>
      </c>
      <c r="B865" t="s">
        <v>25992</v>
      </c>
    </row>
    <row r="866" spans="1:3" x14ac:dyDescent="0.2">
      <c r="A866" t="s">
        <v>25993</v>
      </c>
      <c r="B866" t="s">
        <v>25994</v>
      </c>
    </row>
    <row r="867" spans="1:3" x14ac:dyDescent="0.2">
      <c r="A867" t="s">
        <v>25995</v>
      </c>
      <c r="B867" t="s">
        <v>25996</v>
      </c>
    </row>
    <row r="868" spans="1:3" x14ac:dyDescent="0.2">
      <c r="A868" t="s">
        <v>25997</v>
      </c>
      <c r="B868" t="s">
        <v>25998</v>
      </c>
    </row>
    <row r="869" spans="1:3" x14ac:dyDescent="0.2">
      <c r="A869" t="s">
        <v>25999</v>
      </c>
      <c r="B869" t="s">
        <v>26000</v>
      </c>
    </row>
    <row r="870" spans="1:3" x14ac:dyDescent="0.2">
      <c r="A870" t="s">
        <v>26001</v>
      </c>
      <c r="B870" t="s">
        <v>26002</v>
      </c>
    </row>
    <row r="871" spans="1:3" x14ac:dyDescent="0.2">
      <c r="A871" t="s">
        <v>26003</v>
      </c>
      <c r="B871" t="s">
        <v>26004</v>
      </c>
      <c r="C871" t="s">
        <v>26005</v>
      </c>
    </row>
    <row r="872" spans="1:3" x14ac:dyDescent="0.2">
      <c r="A872" t="s">
        <v>26006</v>
      </c>
      <c r="B872" t="s">
        <v>26007</v>
      </c>
      <c r="C872" t="s">
        <v>26008</v>
      </c>
    </row>
    <row r="873" spans="1:3" x14ac:dyDescent="0.2">
      <c r="A873" t="s">
        <v>26009</v>
      </c>
      <c r="B873" t="s">
        <v>26010</v>
      </c>
      <c r="C873" t="s">
        <v>26011</v>
      </c>
    </row>
    <row r="874" spans="1:3" x14ac:dyDescent="0.2">
      <c r="A874" t="s">
        <v>26012</v>
      </c>
      <c r="B874" t="s">
        <v>26004</v>
      </c>
      <c r="C874" t="s">
        <v>26013</v>
      </c>
    </row>
    <row r="875" spans="1:3" x14ac:dyDescent="0.2">
      <c r="A875" t="s">
        <v>26014</v>
      </c>
      <c r="B875" t="s">
        <v>26007</v>
      </c>
      <c r="C875" t="s">
        <v>26015</v>
      </c>
    </row>
    <row r="876" spans="1:3" x14ac:dyDescent="0.2">
      <c r="A876" t="s">
        <v>26016</v>
      </c>
      <c r="B876" t="s">
        <v>26002</v>
      </c>
      <c r="C876" t="s">
        <v>26017</v>
      </c>
    </row>
    <row r="877" spans="1:3" x14ac:dyDescent="0.2">
      <c r="A877" t="s">
        <v>26018</v>
      </c>
      <c r="B877" t="s">
        <v>26004</v>
      </c>
      <c r="C877" t="s">
        <v>26019</v>
      </c>
    </row>
    <row r="878" spans="1:3" x14ac:dyDescent="0.2">
      <c r="A878" t="s">
        <v>26020</v>
      </c>
      <c r="B878" t="s">
        <v>26007</v>
      </c>
      <c r="C878" t="s">
        <v>26021</v>
      </c>
    </row>
    <row r="879" spans="1:3" x14ac:dyDescent="0.2">
      <c r="A879" t="s">
        <v>26022</v>
      </c>
      <c r="C879" t="s">
        <v>26023</v>
      </c>
    </row>
    <row r="880" spans="1:3" x14ac:dyDescent="0.2">
      <c r="A880" t="s">
        <v>26024</v>
      </c>
    </row>
    <row r="881" spans="1:2" x14ac:dyDescent="0.2">
      <c r="A881" t="s">
        <v>24777</v>
      </c>
    </row>
    <row r="882" spans="1:2" x14ac:dyDescent="0.2">
      <c r="A882" t="s">
        <v>24688</v>
      </c>
    </row>
    <row r="883" spans="1:2" x14ac:dyDescent="0.2">
      <c r="A883" t="s">
        <v>24689</v>
      </c>
    </row>
    <row r="884" spans="1:2" x14ac:dyDescent="0.2">
      <c r="A884" t="s">
        <v>24690</v>
      </c>
    </row>
    <row r="885" spans="1:2" x14ac:dyDescent="0.2">
      <c r="A885" t="s">
        <v>24691</v>
      </c>
    </row>
    <row r="886" spans="1:2" x14ac:dyDescent="0.2">
      <c r="A886" t="s">
        <v>24692</v>
      </c>
    </row>
    <row r="887" spans="1:2" x14ac:dyDescent="0.2">
      <c r="A887" t="s">
        <v>24693</v>
      </c>
    </row>
    <row r="888" spans="1:2" x14ac:dyDescent="0.2">
      <c r="A888" t="s">
        <v>24694</v>
      </c>
    </row>
    <row r="889" spans="1:2" x14ac:dyDescent="0.2">
      <c r="A889" t="s">
        <v>25169</v>
      </c>
    </row>
    <row r="890" spans="1:2" x14ac:dyDescent="0.2">
      <c r="A890" t="s">
        <v>24696</v>
      </c>
    </row>
    <row r="891" spans="1:2" x14ac:dyDescent="0.2">
      <c r="A891" t="s">
        <v>24697</v>
      </c>
    </row>
    <row r="892" spans="1:2" x14ac:dyDescent="0.2">
      <c r="A892" t="s">
        <v>24698</v>
      </c>
    </row>
    <row r="893" spans="1:2" x14ac:dyDescent="0.2">
      <c r="A893" t="s">
        <v>24699</v>
      </c>
      <c r="B893" t="s">
        <v>24701</v>
      </c>
    </row>
    <row r="894" spans="1:2" x14ac:dyDescent="0.2">
      <c r="A894" t="s">
        <v>24700</v>
      </c>
    </row>
    <row r="895" spans="1:2" x14ac:dyDescent="0.2">
      <c r="A895" t="s">
        <v>24702</v>
      </c>
      <c r="B895" t="s">
        <v>26025</v>
      </c>
    </row>
    <row r="896" spans="1:2" x14ac:dyDescent="0.2">
      <c r="A896" t="s">
        <v>26026</v>
      </c>
      <c r="B896" t="s">
        <v>26027</v>
      </c>
    </row>
    <row r="897" spans="1:3" x14ac:dyDescent="0.2">
      <c r="A897" t="s">
        <v>26028</v>
      </c>
      <c r="B897" t="s">
        <v>26029</v>
      </c>
    </row>
    <row r="898" spans="1:3" x14ac:dyDescent="0.2">
      <c r="A898" t="s">
        <v>26030</v>
      </c>
      <c r="B898" t="s">
        <v>26002</v>
      </c>
    </row>
    <row r="899" spans="1:3" x14ac:dyDescent="0.2">
      <c r="A899" t="s">
        <v>26031</v>
      </c>
      <c r="B899" t="s">
        <v>26004</v>
      </c>
      <c r="C899" t="s">
        <v>26032</v>
      </c>
    </row>
    <row r="900" spans="1:3" x14ac:dyDescent="0.2">
      <c r="A900" t="s">
        <v>26033</v>
      </c>
      <c r="B900" t="s">
        <v>26007</v>
      </c>
      <c r="C900" t="s">
        <v>26034</v>
      </c>
    </row>
    <row r="901" spans="1:3" x14ac:dyDescent="0.2">
      <c r="A901" t="s">
        <v>26035</v>
      </c>
      <c r="B901" t="s">
        <v>26002</v>
      </c>
      <c r="C901" t="s">
        <v>26036</v>
      </c>
    </row>
    <row r="902" spans="1:3" x14ac:dyDescent="0.2">
      <c r="A902" t="s">
        <v>26037</v>
      </c>
      <c r="B902" t="s">
        <v>26004</v>
      </c>
      <c r="C902" t="s">
        <v>26038</v>
      </c>
    </row>
    <row r="903" spans="1:3" x14ac:dyDescent="0.2">
      <c r="A903" t="s">
        <v>26039</v>
      </c>
      <c r="B903" t="s">
        <v>26007</v>
      </c>
      <c r="C903" t="s">
        <v>26040</v>
      </c>
    </row>
    <row r="904" spans="1:3" x14ac:dyDescent="0.2">
      <c r="A904" t="s">
        <v>26041</v>
      </c>
      <c r="B904" t="s">
        <v>26002</v>
      </c>
      <c r="C904" t="s">
        <v>26042</v>
      </c>
    </row>
    <row r="905" spans="1:3" x14ac:dyDescent="0.2">
      <c r="A905" t="s">
        <v>26043</v>
      </c>
      <c r="B905" t="s">
        <v>26004</v>
      </c>
      <c r="C905" t="s">
        <v>26044</v>
      </c>
    </row>
    <row r="906" spans="1:3" x14ac:dyDescent="0.2">
      <c r="A906" t="s">
        <v>26045</v>
      </c>
      <c r="B906" t="s">
        <v>26007</v>
      </c>
      <c r="C906" t="s">
        <v>26046</v>
      </c>
    </row>
    <row r="907" spans="1:3" x14ac:dyDescent="0.2">
      <c r="A907" t="s">
        <v>26047</v>
      </c>
      <c r="B907" t="s">
        <v>26048</v>
      </c>
      <c r="C907" t="s">
        <v>26049</v>
      </c>
    </row>
    <row r="908" spans="1:3" x14ac:dyDescent="0.2">
      <c r="A908" t="s">
        <v>26050</v>
      </c>
      <c r="B908" t="s">
        <v>26051</v>
      </c>
    </row>
    <row r="909" spans="1:3" x14ac:dyDescent="0.2">
      <c r="A909" t="s">
        <v>26052</v>
      </c>
      <c r="B909" t="s">
        <v>26053</v>
      </c>
    </row>
    <row r="910" spans="1:3" x14ac:dyDescent="0.2">
      <c r="A910" t="s">
        <v>26054</v>
      </c>
      <c r="B910" t="s">
        <v>26055</v>
      </c>
    </row>
    <row r="911" spans="1:3" x14ac:dyDescent="0.2">
      <c r="A911" t="s">
        <v>26056</v>
      </c>
      <c r="B911" t="s">
        <v>26057</v>
      </c>
    </row>
    <row r="912" spans="1:3" x14ac:dyDescent="0.2">
      <c r="A912" t="s">
        <v>26058</v>
      </c>
      <c r="B912" t="s">
        <v>26059</v>
      </c>
    </row>
    <row r="913" spans="1:3" x14ac:dyDescent="0.2">
      <c r="A913" t="s">
        <v>26060</v>
      </c>
      <c r="B913" t="s">
        <v>26061</v>
      </c>
    </row>
    <row r="914" spans="1:3" x14ac:dyDescent="0.2">
      <c r="A914" t="s">
        <v>26062</v>
      </c>
      <c r="B914" t="s">
        <v>26063</v>
      </c>
    </row>
    <row r="915" spans="1:3" x14ac:dyDescent="0.2">
      <c r="A915" t="s">
        <v>26064</v>
      </c>
      <c r="B915" t="s">
        <v>26065</v>
      </c>
    </row>
    <row r="916" spans="1:3" x14ac:dyDescent="0.2">
      <c r="A916" t="s">
        <v>26066</v>
      </c>
      <c r="B916" t="s">
        <v>26067</v>
      </c>
    </row>
    <row r="917" spans="1:3" x14ac:dyDescent="0.2">
      <c r="A917" t="s">
        <v>26068</v>
      </c>
      <c r="B917" t="s">
        <v>26069</v>
      </c>
      <c r="C917" t="s">
        <v>26070</v>
      </c>
    </row>
    <row r="918" spans="1:3" x14ac:dyDescent="0.2">
      <c r="A918" t="s">
        <v>26071</v>
      </c>
      <c r="B918" t="s">
        <v>26072</v>
      </c>
      <c r="C918" t="s">
        <v>26073</v>
      </c>
    </row>
    <row r="919" spans="1:3" x14ac:dyDescent="0.2">
      <c r="A919" t="s">
        <v>26074</v>
      </c>
      <c r="B919" t="s">
        <v>26067</v>
      </c>
      <c r="C919" t="s">
        <v>26075</v>
      </c>
    </row>
    <row r="920" spans="1:3" x14ac:dyDescent="0.2">
      <c r="A920" t="s">
        <v>26076</v>
      </c>
      <c r="B920" t="s">
        <v>26069</v>
      </c>
      <c r="C920" t="s">
        <v>26077</v>
      </c>
    </row>
    <row r="921" spans="1:3" x14ac:dyDescent="0.2">
      <c r="A921" t="s">
        <v>26078</v>
      </c>
      <c r="B921" t="s">
        <v>26072</v>
      </c>
      <c r="C921" t="s">
        <v>26079</v>
      </c>
    </row>
    <row r="922" spans="1:3" x14ac:dyDescent="0.2">
      <c r="A922" t="s">
        <v>26080</v>
      </c>
      <c r="B922" t="s">
        <v>26067</v>
      </c>
      <c r="C922" t="s">
        <v>26081</v>
      </c>
    </row>
    <row r="923" spans="1:3" x14ac:dyDescent="0.2">
      <c r="A923" t="s">
        <v>26082</v>
      </c>
      <c r="B923" t="s">
        <v>26069</v>
      </c>
      <c r="C923" t="s">
        <v>26083</v>
      </c>
    </row>
    <row r="924" spans="1:3" x14ac:dyDescent="0.2">
      <c r="A924" t="s">
        <v>26084</v>
      </c>
      <c r="B924" t="s">
        <v>26072</v>
      </c>
      <c r="C924" t="s">
        <v>26085</v>
      </c>
    </row>
    <row r="925" spans="1:3" x14ac:dyDescent="0.2">
      <c r="A925" t="s">
        <v>26086</v>
      </c>
      <c r="B925" t="s">
        <v>26087</v>
      </c>
      <c r="C925" t="s">
        <v>26088</v>
      </c>
    </row>
    <row r="926" spans="1:3" x14ac:dyDescent="0.2">
      <c r="A926" t="s">
        <v>26089</v>
      </c>
      <c r="B926" t="s">
        <v>26090</v>
      </c>
    </row>
    <row r="927" spans="1:3" x14ac:dyDescent="0.2">
      <c r="A927" t="s">
        <v>26091</v>
      </c>
      <c r="B927" t="s">
        <v>26092</v>
      </c>
    </row>
    <row r="928" spans="1:3" x14ac:dyDescent="0.2">
      <c r="A928" t="s">
        <v>26093</v>
      </c>
      <c r="B928" t="s">
        <v>26067</v>
      </c>
    </row>
    <row r="929" spans="1:3" x14ac:dyDescent="0.2">
      <c r="A929" t="s">
        <v>26094</v>
      </c>
      <c r="B929" t="s">
        <v>26069</v>
      </c>
      <c r="C929" t="s">
        <v>26095</v>
      </c>
    </row>
    <row r="930" spans="1:3" x14ac:dyDescent="0.2">
      <c r="A930" t="s">
        <v>26096</v>
      </c>
      <c r="B930" t="s">
        <v>26072</v>
      </c>
      <c r="C930" t="s">
        <v>26097</v>
      </c>
    </row>
    <row r="931" spans="1:3" x14ac:dyDescent="0.2">
      <c r="A931" t="s">
        <v>26098</v>
      </c>
      <c r="C931" t="s">
        <v>26099</v>
      </c>
    </row>
    <row r="932" spans="1:3" x14ac:dyDescent="0.2">
      <c r="A932" t="s">
        <v>26100</v>
      </c>
    </row>
    <row r="933" spans="1:3" x14ac:dyDescent="0.2">
      <c r="A933" t="s">
        <v>24777</v>
      </c>
    </row>
    <row r="934" spans="1:3" x14ac:dyDescent="0.2">
      <c r="A934" t="s">
        <v>24688</v>
      </c>
    </row>
    <row r="935" spans="1:3" x14ac:dyDescent="0.2">
      <c r="A935" t="s">
        <v>24689</v>
      </c>
    </row>
    <row r="936" spans="1:3" x14ac:dyDescent="0.2">
      <c r="A936" t="s">
        <v>24690</v>
      </c>
    </row>
    <row r="937" spans="1:3" x14ac:dyDescent="0.2">
      <c r="A937" t="s">
        <v>24691</v>
      </c>
    </row>
    <row r="938" spans="1:3" x14ac:dyDescent="0.2">
      <c r="A938" t="s">
        <v>24692</v>
      </c>
    </row>
    <row r="939" spans="1:3" x14ac:dyDescent="0.2">
      <c r="A939" t="s">
        <v>24693</v>
      </c>
    </row>
    <row r="940" spans="1:3" x14ac:dyDescent="0.2">
      <c r="A940" t="s">
        <v>24694</v>
      </c>
    </row>
    <row r="941" spans="1:3" x14ac:dyDescent="0.2">
      <c r="A941" t="s">
        <v>25169</v>
      </c>
    </row>
    <row r="942" spans="1:3" x14ac:dyDescent="0.2">
      <c r="A942" t="s">
        <v>24696</v>
      </c>
    </row>
    <row r="943" spans="1:3" x14ac:dyDescent="0.2">
      <c r="A943" t="s">
        <v>24697</v>
      </c>
    </row>
    <row r="944" spans="1:3" x14ac:dyDescent="0.2">
      <c r="A944" t="s">
        <v>24698</v>
      </c>
    </row>
    <row r="945" spans="1:3" x14ac:dyDescent="0.2">
      <c r="A945" t="s">
        <v>24699</v>
      </c>
      <c r="B945" t="s">
        <v>24701</v>
      </c>
    </row>
    <row r="946" spans="1:3" x14ac:dyDescent="0.2">
      <c r="A946" t="s">
        <v>24700</v>
      </c>
    </row>
    <row r="947" spans="1:3" x14ac:dyDescent="0.2">
      <c r="A947" t="s">
        <v>24702</v>
      </c>
      <c r="B947" t="s">
        <v>26067</v>
      </c>
    </row>
    <row r="948" spans="1:3" x14ac:dyDescent="0.2">
      <c r="A948" t="s">
        <v>26101</v>
      </c>
      <c r="B948" t="s">
        <v>26069</v>
      </c>
      <c r="C948" t="s">
        <v>26102</v>
      </c>
    </row>
    <row r="949" spans="1:3" x14ac:dyDescent="0.2">
      <c r="A949" t="s">
        <v>26103</v>
      </c>
      <c r="B949" t="s">
        <v>26072</v>
      </c>
      <c r="C949" t="s">
        <v>26104</v>
      </c>
    </row>
    <row r="950" spans="1:3" x14ac:dyDescent="0.2">
      <c r="A950" t="s">
        <v>26105</v>
      </c>
      <c r="B950" t="s">
        <v>26067</v>
      </c>
      <c r="C950" t="s">
        <v>26106</v>
      </c>
    </row>
    <row r="951" spans="1:3" x14ac:dyDescent="0.2">
      <c r="A951" t="s">
        <v>26107</v>
      </c>
      <c r="B951" t="s">
        <v>26069</v>
      </c>
      <c r="C951" t="s">
        <v>26108</v>
      </c>
    </row>
    <row r="952" spans="1:3" x14ac:dyDescent="0.2">
      <c r="A952" t="s">
        <v>26109</v>
      </c>
      <c r="B952" t="s">
        <v>26072</v>
      </c>
      <c r="C952" t="s">
        <v>26110</v>
      </c>
    </row>
    <row r="953" spans="1:3" x14ac:dyDescent="0.2">
      <c r="A953" t="s">
        <v>26111</v>
      </c>
      <c r="B953" t="s">
        <v>26112</v>
      </c>
      <c r="C953" t="s">
        <v>26113</v>
      </c>
    </row>
    <row r="954" spans="1:3" x14ac:dyDescent="0.2">
      <c r="A954" t="s">
        <v>26114</v>
      </c>
      <c r="B954" t="s">
        <v>26115</v>
      </c>
    </row>
    <row r="955" spans="1:3" x14ac:dyDescent="0.2">
      <c r="A955" t="s">
        <v>26116</v>
      </c>
      <c r="B955" t="s">
        <v>26117</v>
      </c>
    </row>
    <row r="956" spans="1:3" x14ac:dyDescent="0.2">
      <c r="A956" t="s">
        <v>26118</v>
      </c>
      <c r="B956" t="s">
        <v>26119</v>
      </c>
    </row>
    <row r="957" spans="1:3" x14ac:dyDescent="0.2">
      <c r="A957" t="s">
        <v>26120</v>
      </c>
      <c r="B957" t="s">
        <v>26121</v>
      </c>
    </row>
    <row r="958" spans="1:3" x14ac:dyDescent="0.2">
      <c r="A958" t="s">
        <v>26122</v>
      </c>
      <c r="B958" t="s">
        <v>26123</v>
      </c>
    </row>
    <row r="959" spans="1:3" x14ac:dyDescent="0.2">
      <c r="A959" t="s">
        <v>26124</v>
      </c>
      <c r="B959" t="s">
        <v>26125</v>
      </c>
    </row>
    <row r="960" spans="1:3" x14ac:dyDescent="0.2">
      <c r="A960" t="s">
        <v>26126</v>
      </c>
      <c r="B960" t="s">
        <v>26127</v>
      </c>
    </row>
    <row r="961" spans="1:2" x14ac:dyDescent="0.2">
      <c r="A961" t="s">
        <v>26128</v>
      </c>
      <c r="B961" t="s">
        <v>26129</v>
      </c>
    </row>
    <row r="962" spans="1:2" x14ac:dyDescent="0.2">
      <c r="A962" t="s">
        <v>26130</v>
      </c>
      <c r="B962" t="s">
        <v>26131</v>
      </c>
    </row>
    <row r="963" spans="1:2" x14ac:dyDescent="0.2">
      <c r="A963" t="s">
        <v>26132</v>
      </c>
      <c r="B963" t="s">
        <v>26133</v>
      </c>
    </row>
    <row r="964" spans="1:2" x14ac:dyDescent="0.2">
      <c r="A964" t="s">
        <v>26134</v>
      </c>
      <c r="B964" t="s">
        <v>26135</v>
      </c>
    </row>
    <row r="965" spans="1:2" x14ac:dyDescent="0.2">
      <c r="A965" t="s">
        <v>26136</v>
      </c>
      <c r="B965" t="s">
        <v>26137</v>
      </c>
    </row>
    <row r="966" spans="1:2" x14ac:dyDescent="0.2">
      <c r="A966" t="s">
        <v>26138</v>
      </c>
      <c r="B966" t="s">
        <v>26139</v>
      </c>
    </row>
    <row r="967" spans="1:2" x14ac:dyDescent="0.2">
      <c r="A967" t="s">
        <v>26140</v>
      </c>
      <c r="B967" t="s">
        <v>26141</v>
      </c>
    </row>
    <row r="968" spans="1:2" x14ac:dyDescent="0.2">
      <c r="A968" t="s">
        <v>26142</v>
      </c>
      <c r="B968" t="s">
        <v>26143</v>
      </c>
    </row>
    <row r="969" spans="1:2" x14ac:dyDescent="0.2">
      <c r="A969" t="s">
        <v>26144</v>
      </c>
      <c r="B969" t="s">
        <v>26145</v>
      </c>
    </row>
    <row r="970" spans="1:2" x14ac:dyDescent="0.2">
      <c r="A970" t="s">
        <v>26146</v>
      </c>
      <c r="B970" t="s">
        <v>26147</v>
      </c>
    </row>
    <row r="971" spans="1:2" x14ac:dyDescent="0.2">
      <c r="A971" t="s">
        <v>26148</v>
      </c>
      <c r="B971" t="s">
        <v>26149</v>
      </c>
    </row>
    <row r="972" spans="1:2" x14ac:dyDescent="0.2">
      <c r="A972" t="s">
        <v>26150</v>
      </c>
      <c r="B972" t="s">
        <v>26151</v>
      </c>
    </row>
    <row r="973" spans="1:2" x14ac:dyDescent="0.2">
      <c r="A973" t="s">
        <v>26152</v>
      </c>
      <c r="B973" t="s">
        <v>26153</v>
      </c>
    </row>
    <row r="974" spans="1:2" x14ac:dyDescent="0.2">
      <c r="A974" t="s">
        <v>26154</v>
      </c>
      <c r="B974" t="s">
        <v>26155</v>
      </c>
    </row>
    <row r="975" spans="1:2" x14ac:dyDescent="0.2">
      <c r="A975" t="s">
        <v>26156</v>
      </c>
      <c r="B975" t="s">
        <v>26157</v>
      </c>
    </row>
    <row r="976" spans="1:2" x14ac:dyDescent="0.2">
      <c r="A976" t="s">
        <v>26158</v>
      </c>
      <c r="B976" t="s">
        <v>26159</v>
      </c>
    </row>
    <row r="977" spans="1:2" x14ac:dyDescent="0.2">
      <c r="A977" t="s">
        <v>26160</v>
      </c>
      <c r="B977" t="s">
        <v>26161</v>
      </c>
    </row>
    <row r="978" spans="1:2" x14ac:dyDescent="0.2">
      <c r="A978" t="s">
        <v>26162</v>
      </c>
      <c r="B978" t="s">
        <v>26163</v>
      </c>
    </row>
    <row r="979" spans="1:2" x14ac:dyDescent="0.2">
      <c r="A979" t="s">
        <v>26164</v>
      </c>
      <c r="B979" t="s">
        <v>26165</v>
      </c>
    </row>
    <row r="980" spans="1:2" x14ac:dyDescent="0.2">
      <c r="A980" t="s">
        <v>26166</v>
      </c>
      <c r="B980" t="s">
        <v>26167</v>
      </c>
    </row>
    <row r="981" spans="1:2" x14ac:dyDescent="0.2">
      <c r="A981" t="s">
        <v>26168</v>
      </c>
      <c r="B981" t="s">
        <v>26169</v>
      </c>
    </row>
    <row r="982" spans="1:2" x14ac:dyDescent="0.2">
      <c r="A982" t="s">
        <v>26170</v>
      </c>
      <c r="B982" t="s">
        <v>26171</v>
      </c>
    </row>
    <row r="983" spans="1:2" x14ac:dyDescent="0.2">
      <c r="A983" t="s">
        <v>26172</v>
      </c>
    </row>
    <row r="984" spans="1:2" x14ac:dyDescent="0.2">
      <c r="A984" t="s">
        <v>26173</v>
      </c>
    </row>
    <row r="985" spans="1:2" x14ac:dyDescent="0.2">
      <c r="A985" t="s">
        <v>24777</v>
      </c>
    </row>
    <row r="986" spans="1:2" x14ac:dyDescent="0.2">
      <c r="A986" t="s">
        <v>24688</v>
      </c>
    </row>
    <row r="987" spans="1:2" x14ac:dyDescent="0.2">
      <c r="A987" t="s">
        <v>24689</v>
      </c>
    </row>
    <row r="988" spans="1:2" x14ac:dyDescent="0.2">
      <c r="A988" t="s">
        <v>24690</v>
      </c>
    </row>
    <row r="989" spans="1:2" x14ac:dyDescent="0.2">
      <c r="A989" t="s">
        <v>24691</v>
      </c>
    </row>
    <row r="990" spans="1:2" x14ac:dyDescent="0.2">
      <c r="A990" t="s">
        <v>24692</v>
      </c>
    </row>
    <row r="991" spans="1:2" x14ac:dyDescent="0.2">
      <c r="A991" t="s">
        <v>24693</v>
      </c>
    </row>
    <row r="992" spans="1:2" x14ac:dyDescent="0.2">
      <c r="A992" t="s">
        <v>24694</v>
      </c>
    </row>
    <row r="993" spans="1:2" x14ac:dyDescent="0.2">
      <c r="A993" t="s">
        <v>25169</v>
      </c>
    </row>
    <row r="994" spans="1:2" x14ac:dyDescent="0.2">
      <c r="A994" t="s">
        <v>24696</v>
      </c>
    </row>
    <row r="995" spans="1:2" x14ac:dyDescent="0.2">
      <c r="A995" t="s">
        <v>24697</v>
      </c>
    </row>
    <row r="996" spans="1:2" x14ac:dyDescent="0.2">
      <c r="A996" t="s">
        <v>24698</v>
      </c>
    </row>
    <row r="997" spans="1:2" x14ac:dyDescent="0.2">
      <c r="A997" t="s">
        <v>24699</v>
      </c>
      <c r="B997" t="s">
        <v>24701</v>
      </c>
    </row>
    <row r="998" spans="1:2" x14ac:dyDescent="0.2">
      <c r="A998" t="s">
        <v>24700</v>
      </c>
    </row>
    <row r="999" spans="1:2" x14ac:dyDescent="0.2">
      <c r="A999" t="s">
        <v>24702</v>
      </c>
      <c r="B999" t="s">
        <v>26174</v>
      </c>
    </row>
    <row r="1000" spans="1:2" x14ac:dyDescent="0.2">
      <c r="A1000" t="s">
        <v>26175</v>
      </c>
      <c r="B1000" t="s">
        <v>26176</v>
      </c>
    </row>
    <row r="1001" spans="1:2" x14ac:dyDescent="0.2">
      <c r="A1001" t="s">
        <v>26177</v>
      </c>
      <c r="B1001" t="s">
        <v>26178</v>
      </c>
    </row>
    <row r="1002" spans="1:2" x14ac:dyDescent="0.2">
      <c r="A1002" t="s">
        <v>26179</v>
      </c>
      <c r="B1002" t="s">
        <v>26180</v>
      </c>
    </row>
    <row r="1003" spans="1:2" x14ac:dyDescent="0.2">
      <c r="A1003" t="s">
        <v>26181</v>
      </c>
      <c r="B1003" t="s">
        <v>26182</v>
      </c>
    </row>
    <row r="1004" spans="1:2" x14ac:dyDescent="0.2">
      <c r="A1004" t="s">
        <v>26183</v>
      </c>
      <c r="B1004" t="s">
        <v>26184</v>
      </c>
    </row>
    <row r="1005" spans="1:2" x14ac:dyDescent="0.2">
      <c r="A1005" t="s">
        <v>26185</v>
      </c>
      <c r="B1005" t="s">
        <v>26186</v>
      </c>
    </row>
    <row r="1006" spans="1:2" x14ac:dyDescent="0.2">
      <c r="A1006" t="s">
        <v>26187</v>
      </c>
      <c r="B1006" t="s">
        <v>26188</v>
      </c>
    </row>
    <row r="1007" spans="1:2" x14ac:dyDescent="0.2">
      <c r="A1007" t="s">
        <v>26189</v>
      </c>
      <c r="B1007" t="s">
        <v>26190</v>
      </c>
    </row>
    <row r="1008" spans="1:2" x14ac:dyDescent="0.2">
      <c r="A1008" t="s">
        <v>26191</v>
      </c>
      <c r="B1008" t="s">
        <v>26192</v>
      </c>
    </row>
    <row r="1009" spans="1:2" x14ac:dyDescent="0.2">
      <c r="A1009" t="s">
        <v>26193</v>
      </c>
      <c r="B1009" t="s">
        <v>26194</v>
      </c>
    </row>
    <row r="1010" spans="1:2" x14ac:dyDescent="0.2">
      <c r="A1010" t="s">
        <v>26195</v>
      </c>
      <c r="B1010" t="s">
        <v>26196</v>
      </c>
    </row>
    <row r="1011" spans="1:2" x14ac:dyDescent="0.2">
      <c r="A1011" t="s">
        <v>26197</v>
      </c>
      <c r="B1011" t="s">
        <v>26198</v>
      </c>
    </row>
    <row r="1012" spans="1:2" x14ac:dyDescent="0.2">
      <c r="A1012" t="s">
        <v>26199</v>
      </c>
      <c r="B1012" t="s">
        <v>26200</v>
      </c>
    </row>
    <row r="1013" spans="1:2" x14ac:dyDescent="0.2">
      <c r="A1013" t="s">
        <v>26201</v>
      </c>
      <c r="B1013" t="s">
        <v>26202</v>
      </c>
    </row>
    <row r="1014" spans="1:2" x14ac:dyDescent="0.2">
      <c r="A1014" t="s">
        <v>26203</v>
      </c>
      <c r="B1014" t="s">
        <v>26204</v>
      </c>
    </row>
    <row r="1015" spans="1:2" x14ac:dyDescent="0.2">
      <c r="A1015" t="s">
        <v>26205</v>
      </c>
      <c r="B1015" t="s">
        <v>26206</v>
      </c>
    </row>
    <row r="1016" spans="1:2" x14ac:dyDescent="0.2">
      <c r="A1016" t="s">
        <v>26207</v>
      </c>
      <c r="B1016" t="s">
        <v>26208</v>
      </c>
    </row>
    <row r="1017" spans="1:2" x14ac:dyDescent="0.2">
      <c r="A1017" t="s">
        <v>26209</v>
      </c>
      <c r="B1017" t="s">
        <v>26210</v>
      </c>
    </row>
    <row r="1018" spans="1:2" x14ac:dyDescent="0.2">
      <c r="A1018" t="s">
        <v>26211</v>
      </c>
      <c r="B1018" t="s">
        <v>26212</v>
      </c>
    </row>
    <row r="1019" spans="1:2" x14ac:dyDescent="0.2">
      <c r="A1019" t="s">
        <v>26213</v>
      </c>
      <c r="B1019" t="s">
        <v>26214</v>
      </c>
    </row>
    <row r="1020" spans="1:2" x14ac:dyDescent="0.2">
      <c r="A1020" t="s">
        <v>26215</v>
      </c>
      <c r="B1020" t="s">
        <v>26216</v>
      </c>
    </row>
    <row r="1021" spans="1:2" x14ac:dyDescent="0.2">
      <c r="A1021" t="s">
        <v>26217</v>
      </c>
      <c r="B1021" t="s">
        <v>26218</v>
      </c>
    </row>
    <row r="1022" spans="1:2" x14ac:dyDescent="0.2">
      <c r="A1022" t="s">
        <v>26219</v>
      </c>
      <c r="B1022" t="s">
        <v>26220</v>
      </c>
    </row>
    <row r="1023" spans="1:2" x14ac:dyDescent="0.2">
      <c r="A1023" t="s">
        <v>26221</v>
      </c>
      <c r="B1023" t="s">
        <v>26222</v>
      </c>
    </row>
    <row r="1024" spans="1:2" x14ac:dyDescent="0.2">
      <c r="A1024" t="s">
        <v>26223</v>
      </c>
      <c r="B1024" t="s">
        <v>26224</v>
      </c>
    </row>
    <row r="1025" spans="1:3" x14ac:dyDescent="0.2">
      <c r="A1025" t="s">
        <v>26225</v>
      </c>
      <c r="B1025" t="s">
        <v>26226</v>
      </c>
    </row>
    <row r="1026" spans="1:3" x14ac:dyDescent="0.2">
      <c r="A1026" t="s">
        <v>26227</v>
      </c>
      <c r="B1026" t="s">
        <v>26228</v>
      </c>
    </row>
    <row r="1027" spans="1:3" x14ac:dyDescent="0.2">
      <c r="A1027" t="s">
        <v>26229</v>
      </c>
      <c r="B1027" t="s">
        <v>26230</v>
      </c>
    </row>
    <row r="1028" spans="1:3" x14ac:dyDescent="0.2">
      <c r="A1028" t="s">
        <v>26231</v>
      </c>
      <c r="B1028" t="s">
        <v>26232</v>
      </c>
    </row>
    <row r="1029" spans="1:3" x14ac:dyDescent="0.2">
      <c r="A1029" t="s">
        <v>26233</v>
      </c>
      <c r="B1029" t="s">
        <v>26234</v>
      </c>
    </row>
    <row r="1030" spans="1:3" x14ac:dyDescent="0.2">
      <c r="A1030" t="s">
        <v>26235</v>
      </c>
      <c r="B1030" t="s">
        <v>26236</v>
      </c>
      <c r="C1030" t="s">
        <v>26237</v>
      </c>
    </row>
    <row r="1031" spans="1:3" x14ac:dyDescent="0.2">
      <c r="A1031" t="s">
        <v>26238</v>
      </c>
      <c r="B1031" t="s">
        <v>26239</v>
      </c>
      <c r="C1031" t="s">
        <v>26240</v>
      </c>
    </row>
    <row r="1032" spans="1:3" x14ac:dyDescent="0.2">
      <c r="A1032" t="s">
        <v>26241</v>
      </c>
      <c r="B1032" t="s">
        <v>26242</v>
      </c>
      <c r="C1032" t="s">
        <v>26243</v>
      </c>
    </row>
    <row r="1033" spans="1:3" x14ac:dyDescent="0.2">
      <c r="A1033" t="s">
        <v>26244</v>
      </c>
      <c r="B1033" t="s">
        <v>26234</v>
      </c>
      <c r="C1033" t="s">
        <v>26245</v>
      </c>
    </row>
    <row r="1034" spans="1:3" x14ac:dyDescent="0.2">
      <c r="A1034" t="s">
        <v>26246</v>
      </c>
      <c r="B1034" t="s">
        <v>26236</v>
      </c>
      <c r="C1034" t="s">
        <v>26247</v>
      </c>
    </row>
    <row r="1035" spans="1:3" x14ac:dyDescent="0.2">
      <c r="A1035" t="s">
        <v>26248</v>
      </c>
      <c r="C1035" t="s">
        <v>26249</v>
      </c>
    </row>
    <row r="1036" spans="1:3" x14ac:dyDescent="0.2">
      <c r="A1036" t="s">
        <v>26250</v>
      </c>
    </row>
    <row r="1037" spans="1:3" x14ac:dyDescent="0.2">
      <c r="A1037" t="s">
        <v>24777</v>
      </c>
    </row>
    <row r="1038" spans="1:3" x14ac:dyDescent="0.2">
      <c r="A1038" t="s">
        <v>24688</v>
      </c>
    </row>
    <row r="1039" spans="1:3" x14ac:dyDescent="0.2">
      <c r="A1039" t="s">
        <v>24689</v>
      </c>
    </row>
    <row r="1040" spans="1:3" x14ac:dyDescent="0.2">
      <c r="A1040" t="s">
        <v>24690</v>
      </c>
    </row>
    <row r="1041" spans="1:3" x14ac:dyDescent="0.2">
      <c r="A1041" t="s">
        <v>24691</v>
      </c>
    </row>
    <row r="1042" spans="1:3" x14ac:dyDescent="0.2">
      <c r="A1042" t="s">
        <v>24692</v>
      </c>
    </row>
    <row r="1043" spans="1:3" x14ac:dyDescent="0.2">
      <c r="A1043" t="s">
        <v>24693</v>
      </c>
    </row>
    <row r="1044" spans="1:3" x14ac:dyDescent="0.2">
      <c r="A1044" t="s">
        <v>24694</v>
      </c>
    </row>
    <row r="1045" spans="1:3" x14ac:dyDescent="0.2">
      <c r="A1045" t="s">
        <v>25169</v>
      </c>
    </row>
    <row r="1046" spans="1:3" x14ac:dyDescent="0.2">
      <c r="A1046" t="s">
        <v>24696</v>
      </c>
    </row>
    <row r="1047" spans="1:3" x14ac:dyDescent="0.2">
      <c r="A1047" t="s">
        <v>24697</v>
      </c>
    </row>
    <row r="1048" spans="1:3" x14ac:dyDescent="0.2">
      <c r="A1048" t="s">
        <v>24698</v>
      </c>
    </row>
    <row r="1049" spans="1:3" x14ac:dyDescent="0.2">
      <c r="A1049" t="s">
        <v>24699</v>
      </c>
      <c r="B1049" t="s">
        <v>24701</v>
      </c>
    </row>
    <row r="1050" spans="1:3" x14ac:dyDescent="0.2">
      <c r="A1050" t="s">
        <v>24700</v>
      </c>
    </row>
    <row r="1051" spans="1:3" x14ac:dyDescent="0.2">
      <c r="A1051" t="s">
        <v>24702</v>
      </c>
      <c r="B1051" t="s">
        <v>26239</v>
      </c>
    </row>
    <row r="1052" spans="1:3" x14ac:dyDescent="0.2">
      <c r="A1052" t="s">
        <v>26251</v>
      </c>
      <c r="B1052" t="s">
        <v>26252</v>
      </c>
      <c r="C1052" t="s">
        <v>26253</v>
      </c>
    </row>
    <row r="1053" spans="1:3" x14ac:dyDescent="0.2">
      <c r="A1053" t="s">
        <v>26254</v>
      </c>
      <c r="B1053" t="s">
        <v>26234</v>
      </c>
    </row>
    <row r="1054" spans="1:3" x14ac:dyDescent="0.2">
      <c r="A1054" t="s">
        <v>26255</v>
      </c>
      <c r="B1054" t="s">
        <v>26236</v>
      </c>
      <c r="C1054" t="s">
        <v>26256</v>
      </c>
    </row>
    <row r="1055" spans="1:3" x14ac:dyDescent="0.2">
      <c r="A1055" t="s">
        <v>26257</v>
      </c>
      <c r="B1055" t="s">
        <v>26239</v>
      </c>
      <c r="C1055" t="s">
        <v>26258</v>
      </c>
    </row>
    <row r="1056" spans="1:3" x14ac:dyDescent="0.2">
      <c r="A1056" t="s">
        <v>26259</v>
      </c>
      <c r="B1056" t="s">
        <v>26242</v>
      </c>
      <c r="C1056" t="s">
        <v>26260</v>
      </c>
    </row>
    <row r="1057" spans="1:3" x14ac:dyDescent="0.2">
      <c r="A1057" t="s">
        <v>26261</v>
      </c>
      <c r="B1057" t="s">
        <v>26262</v>
      </c>
      <c r="C1057" t="s">
        <v>26263</v>
      </c>
    </row>
    <row r="1058" spans="1:3" x14ac:dyDescent="0.2">
      <c r="A1058" t="s">
        <v>26264</v>
      </c>
      <c r="B1058" t="s">
        <v>26265</v>
      </c>
    </row>
    <row r="1059" spans="1:3" x14ac:dyDescent="0.2">
      <c r="A1059" t="s">
        <v>26266</v>
      </c>
      <c r="B1059" t="s">
        <v>26267</v>
      </c>
    </row>
    <row r="1060" spans="1:3" x14ac:dyDescent="0.2">
      <c r="A1060" t="s">
        <v>26268</v>
      </c>
      <c r="B1060" t="s">
        <v>26269</v>
      </c>
    </row>
    <row r="1061" spans="1:3" x14ac:dyDescent="0.2">
      <c r="A1061" t="s">
        <v>26270</v>
      </c>
      <c r="B1061" t="s">
        <v>26234</v>
      </c>
    </row>
    <row r="1062" spans="1:3" x14ac:dyDescent="0.2">
      <c r="A1062" t="s">
        <v>26271</v>
      </c>
      <c r="B1062" t="s">
        <v>26236</v>
      </c>
      <c r="C1062" t="s">
        <v>26272</v>
      </c>
    </row>
    <row r="1063" spans="1:3" x14ac:dyDescent="0.2">
      <c r="A1063" t="s">
        <v>26273</v>
      </c>
      <c r="B1063" t="s">
        <v>26239</v>
      </c>
      <c r="C1063" t="s">
        <v>26274</v>
      </c>
    </row>
    <row r="1064" spans="1:3" x14ac:dyDescent="0.2">
      <c r="A1064" t="s">
        <v>26275</v>
      </c>
      <c r="B1064" t="s">
        <v>26242</v>
      </c>
      <c r="C1064" t="s">
        <v>26276</v>
      </c>
    </row>
    <row r="1065" spans="1:3" x14ac:dyDescent="0.2">
      <c r="A1065" t="s">
        <v>26277</v>
      </c>
      <c r="B1065" t="s">
        <v>26234</v>
      </c>
      <c r="C1065" t="s">
        <v>26278</v>
      </c>
    </row>
    <row r="1066" spans="1:3" x14ac:dyDescent="0.2">
      <c r="A1066" t="s">
        <v>26279</v>
      </c>
      <c r="B1066" t="s">
        <v>26236</v>
      </c>
      <c r="C1066" t="s">
        <v>26280</v>
      </c>
    </row>
    <row r="1067" spans="1:3" x14ac:dyDescent="0.2">
      <c r="A1067" t="s">
        <v>26281</v>
      </c>
      <c r="B1067" t="s">
        <v>26239</v>
      </c>
      <c r="C1067" t="s">
        <v>26282</v>
      </c>
    </row>
    <row r="1068" spans="1:3" x14ac:dyDescent="0.2">
      <c r="A1068" t="s">
        <v>26283</v>
      </c>
      <c r="B1068" t="s">
        <v>26242</v>
      </c>
      <c r="C1068" t="s">
        <v>26284</v>
      </c>
    </row>
    <row r="1069" spans="1:3" x14ac:dyDescent="0.2">
      <c r="A1069" t="s">
        <v>26285</v>
      </c>
      <c r="B1069" t="s">
        <v>26234</v>
      </c>
      <c r="C1069" t="s">
        <v>26286</v>
      </c>
    </row>
    <row r="1070" spans="1:3" x14ac:dyDescent="0.2">
      <c r="A1070" t="s">
        <v>26287</v>
      </c>
      <c r="B1070" t="s">
        <v>26236</v>
      </c>
      <c r="C1070" t="s">
        <v>26288</v>
      </c>
    </row>
    <row r="1071" spans="1:3" x14ac:dyDescent="0.2">
      <c r="A1071" t="s">
        <v>26289</v>
      </c>
      <c r="B1071" t="s">
        <v>26239</v>
      </c>
      <c r="C1071" t="s">
        <v>26290</v>
      </c>
    </row>
    <row r="1072" spans="1:3" x14ac:dyDescent="0.2">
      <c r="A1072" t="s">
        <v>26291</v>
      </c>
      <c r="B1072" t="s">
        <v>26242</v>
      </c>
      <c r="C1072" t="s">
        <v>26292</v>
      </c>
    </row>
    <row r="1073" spans="1:3" x14ac:dyDescent="0.2">
      <c r="A1073" t="s">
        <v>26293</v>
      </c>
      <c r="B1073" t="s">
        <v>26294</v>
      </c>
      <c r="C1073" t="s">
        <v>26295</v>
      </c>
    </row>
    <row r="1074" spans="1:3" x14ac:dyDescent="0.2">
      <c r="A1074" t="s">
        <v>26296</v>
      </c>
      <c r="B1074" t="s">
        <v>26297</v>
      </c>
    </row>
    <row r="1075" spans="1:3" x14ac:dyDescent="0.2">
      <c r="A1075" t="s">
        <v>26298</v>
      </c>
      <c r="B1075" t="s">
        <v>26299</v>
      </c>
    </row>
    <row r="1076" spans="1:3" x14ac:dyDescent="0.2">
      <c r="A1076" t="s">
        <v>26300</v>
      </c>
      <c r="B1076" t="s">
        <v>26301</v>
      </c>
    </row>
    <row r="1077" spans="1:3" x14ac:dyDescent="0.2">
      <c r="A1077" t="s">
        <v>26302</v>
      </c>
      <c r="B1077" t="s">
        <v>26303</v>
      </c>
    </row>
    <row r="1078" spans="1:3" x14ac:dyDescent="0.2">
      <c r="A1078" t="s">
        <v>26304</v>
      </c>
      <c r="B1078" t="s">
        <v>26305</v>
      </c>
    </row>
    <row r="1079" spans="1:3" x14ac:dyDescent="0.2">
      <c r="A1079" t="s">
        <v>26306</v>
      </c>
      <c r="B1079" t="s">
        <v>26307</v>
      </c>
    </row>
    <row r="1080" spans="1:3" x14ac:dyDescent="0.2">
      <c r="A1080" t="s">
        <v>26308</v>
      </c>
      <c r="B1080" t="s">
        <v>26309</v>
      </c>
    </row>
    <row r="1081" spans="1:3" x14ac:dyDescent="0.2">
      <c r="A1081" t="s">
        <v>26310</v>
      </c>
      <c r="B1081" t="s">
        <v>26311</v>
      </c>
    </row>
    <row r="1082" spans="1:3" x14ac:dyDescent="0.2">
      <c r="A1082" t="s">
        <v>26312</v>
      </c>
      <c r="B1082" t="s">
        <v>26313</v>
      </c>
    </row>
    <row r="1083" spans="1:3" x14ac:dyDescent="0.2">
      <c r="A1083" t="s">
        <v>26314</v>
      </c>
      <c r="B1083" t="s">
        <v>26315</v>
      </c>
    </row>
    <row r="1084" spans="1:3" x14ac:dyDescent="0.2">
      <c r="A1084" t="s">
        <v>26316</v>
      </c>
      <c r="B1084" t="s">
        <v>26317</v>
      </c>
    </row>
    <row r="1085" spans="1:3" x14ac:dyDescent="0.2">
      <c r="A1085" t="s">
        <v>26318</v>
      </c>
      <c r="B1085" t="s">
        <v>26319</v>
      </c>
    </row>
    <row r="1086" spans="1:3" x14ac:dyDescent="0.2">
      <c r="A1086" t="s">
        <v>26320</v>
      </c>
      <c r="B1086" t="s">
        <v>26321</v>
      </c>
    </row>
    <row r="1087" spans="1:3" x14ac:dyDescent="0.2">
      <c r="A1087" t="s">
        <v>26322</v>
      </c>
    </row>
    <row r="1088" spans="1:3" x14ac:dyDescent="0.2">
      <c r="A1088" t="s">
        <v>26323</v>
      </c>
    </row>
    <row r="1089" spans="1:2" x14ac:dyDescent="0.2">
      <c r="A1089" t="s">
        <v>24777</v>
      </c>
    </row>
    <row r="1090" spans="1:2" x14ac:dyDescent="0.2">
      <c r="A1090" t="s">
        <v>24688</v>
      </c>
    </row>
    <row r="1091" spans="1:2" x14ac:dyDescent="0.2">
      <c r="A1091" t="s">
        <v>24689</v>
      </c>
    </row>
    <row r="1092" spans="1:2" x14ac:dyDescent="0.2">
      <c r="A1092" t="s">
        <v>24690</v>
      </c>
    </row>
    <row r="1093" spans="1:2" x14ac:dyDescent="0.2">
      <c r="A1093" t="s">
        <v>24691</v>
      </c>
    </row>
    <row r="1094" spans="1:2" x14ac:dyDescent="0.2">
      <c r="A1094" t="s">
        <v>24692</v>
      </c>
    </row>
    <row r="1095" spans="1:2" x14ac:dyDescent="0.2">
      <c r="A1095" t="s">
        <v>24693</v>
      </c>
    </row>
    <row r="1096" spans="1:2" x14ac:dyDescent="0.2">
      <c r="A1096" t="s">
        <v>24694</v>
      </c>
    </row>
    <row r="1097" spans="1:2" x14ac:dyDescent="0.2">
      <c r="A1097" t="s">
        <v>25169</v>
      </c>
    </row>
    <row r="1098" spans="1:2" x14ac:dyDescent="0.2">
      <c r="A1098" t="s">
        <v>24696</v>
      </c>
    </row>
    <row r="1099" spans="1:2" x14ac:dyDescent="0.2">
      <c r="A1099" t="s">
        <v>24697</v>
      </c>
    </row>
    <row r="1100" spans="1:2" x14ac:dyDescent="0.2">
      <c r="A1100" t="s">
        <v>24698</v>
      </c>
    </row>
    <row r="1101" spans="1:2" x14ac:dyDescent="0.2">
      <c r="A1101" t="s">
        <v>24699</v>
      </c>
      <c r="B1101" t="s">
        <v>24701</v>
      </c>
    </row>
    <row r="1102" spans="1:2" x14ac:dyDescent="0.2">
      <c r="A1102" t="s">
        <v>24700</v>
      </c>
    </row>
    <row r="1103" spans="1:2" x14ac:dyDescent="0.2">
      <c r="A1103" t="s">
        <v>24702</v>
      </c>
      <c r="B1103" t="s">
        <v>26324</v>
      </c>
    </row>
    <row r="1104" spans="1:2" x14ac:dyDescent="0.2">
      <c r="A1104" t="s">
        <v>26325</v>
      </c>
      <c r="B1104" t="s">
        <v>26326</v>
      </c>
    </row>
    <row r="1105" spans="1:2" x14ac:dyDescent="0.2">
      <c r="A1105" t="s">
        <v>26327</v>
      </c>
      <c r="B1105" t="s">
        <v>26328</v>
      </c>
    </row>
    <row r="1106" spans="1:2" x14ac:dyDescent="0.2">
      <c r="A1106" t="s">
        <v>26329</v>
      </c>
      <c r="B1106" t="s">
        <v>26330</v>
      </c>
    </row>
    <row r="1107" spans="1:2" x14ac:dyDescent="0.2">
      <c r="A1107" t="s">
        <v>26331</v>
      </c>
      <c r="B1107" t="s">
        <v>26332</v>
      </c>
    </row>
    <row r="1108" spans="1:2" x14ac:dyDescent="0.2">
      <c r="A1108" t="s">
        <v>26333</v>
      </c>
      <c r="B1108" t="s">
        <v>26334</v>
      </c>
    </row>
    <row r="1109" spans="1:2" x14ac:dyDescent="0.2">
      <c r="A1109" t="s">
        <v>26335</v>
      </c>
      <c r="B1109" t="s">
        <v>26336</v>
      </c>
    </row>
    <row r="1110" spans="1:2" x14ac:dyDescent="0.2">
      <c r="A1110" t="s">
        <v>26337</v>
      </c>
      <c r="B1110" t="s">
        <v>26338</v>
      </c>
    </row>
    <row r="1111" spans="1:2" x14ac:dyDescent="0.2">
      <c r="A1111" t="s">
        <v>26339</v>
      </c>
      <c r="B1111" t="s">
        <v>26340</v>
      </c>
    </row>
    <row r="1112" spans="1:2" x14ac:dyDescent="0.2">
      <c r="A1112" t="s">
        <v>26341</v>
      </c>
      <c r="B1112" t="s">
        <v>26342</v>
      </c>
    </row>
    <row r="1113" spans="1:2" x14ac:dyDescent="0.2">
      <c r="A1113" t="s">
        <v>26343</v>
      </c>
      <c r="B1113" t="s">
        <v>26344</v>
      </c>
    </row>
    <row r="1114" spans="1:2" x14ac:dyDescent="0.2">
      <c r="A1114" t="s">
        <v>26345</v>
      </c>
      <c r="B1114" t="s">
        <v>26346</v>
      </c>
    </row>
    <row r="1115" spans="1:2" x14ac:dyDescent="0.2">
      <c r="A1115" t="s">
        <v>26347</v>
      </c>
      <c r="B1115" t="s">
        <v>26348</v>
      </c>
    </row>
    <row r="1116" spans="1:2" x14ac:dyDescent="0.2">
      <c r="A1116" t="s">
        <v>26349</v>
      </c>
      <c r="B1116" t="s">
        <v>26350</v>
      </c>
    </row>
    <row r="1117" spans="1:2" x14ac:dyDescent="0.2">
      <c r="A1117" t="s">
        <v>26351</v>
      </c>
      <c r="B1117" t="s">
        <v>26352</v>
      </c>
    </row>
    <row r="1118" spans="1:2" x14ac:dyDescent="0.2">
      <c r="A1118" t="s">
        <v>26353</v>
      </c>
      <c r="B1118" t="s">
        <v>26354</v>
      </c>
    </row>
    <row r="1119" spans="1:2" x14ac:dyDescent="0.2">
      <c r="A1119" t="s">
        <v>26355</v>
      </c>
      <c r="B1119" t="s">
        <v>26356</v>
      </c>
    </row>
    <row r="1120" spans="1:2" x14ac:dyDescent="0.2">
      <c r="A1120" t="s">
        <v>26357</v>
      </c>
      <c r="B1120" t="s">
        <v>26358</v>
      </c>
    </row>
    <row r="1121" spans="1:2" x14ac:dyDescent="0.2">
      <c r="A1121" t="s">
        <v>26359</v>
      </c>
      <c r="B1121" t="s">
        <v>26360</v>
      </c>
    </row>
    <row r="1122" spans="1:2" x14ac:dyDescent="0.2">
      <c r="A1122" t="s">
        <v>26361</v>
      </c>
      <c r="B1122" t="s">
        <v>26362</v>
      </c>
    </row>
    <row r="1123" spans="1:2" x14ac:dyDescent="0.2">
      <c r="A1123" t="s">
        <v>26363</v>
      </c>
      <c r="B1123" t="s">
        <v>26364</v>
      </c>
    </row>
    <row r="1124" spans="1:2" x14ac:dyDescent="0.2">
      <c r="A1124" t="s">
        <v>26365</v>
      </c>
      <c r="B1124" t="s">
        <v>26366</v>
      </c>
    </row>
    <row r="1125" spans="1:2" x14ac:dyDescent="0.2">
      <c r="A1125" t="s">
        <v>26367</v>
      </c>
      <c r="B1125" t="s">
        <v>26368</v>
      </c>
    </row>
    <row r="1126" spans="1:2" x14ac:dyDescent="0.2">
      <c r="A1126" t="s">
        <v>26369</v>
      </c>
      <c r="B1126" t="s">
        <v>26370</v>
      </c>
    </row>
    <row r="1127" spans="1:2" x14ac:dyDescent="0.2">
      <c r="A1127" t="s">
        <v>26371</v>
      </c>
      <c r="B1127" t="s">
        <v>26372</v>
      </c>
    </row>
    <row r="1128" spans="1:2" x14ac:dyDescent="0.2">
      <c r="A1128" t="s">
        <v>26373</v>
      </c>
      <c r="B1128" t="s">
        <v>26374</v>
      </c>
    </row>
    <row r="1129" spans="1:2" x14ac:dyDescent="0.2">
      <c r="A1129" t="s">
        <v>26375</v>
      </c>
      <c r="B1129" t="s">
        <v>26376</v>
      </c>
    </row>
    <row r="1130" spans="1:2" x14ac:dyDescent="0.2">
      <c r="A1130" t="s">
        <v>26377</v>
      </c>
      <c r="B1130" t="s">
        <v>26378</v>
      </c>
    </row>
    <row r="1131" spans="1:2" x14ac:dyDescent="0.2">
      <c r="A1131" t="s">
        <v>26379</v>
      </c>
      <c r="B1131" t="s">
        <v>26380</v>
      </c>
    </row>
    <row r="1132" spans="1:2" x14ac:dyDescent="0.2">
      <c r="A1132" t="s">
        <v>26381</v>
      </c>
      <c r="B1132" t="s">
        <v>26382</v>
      </c>
    </row>
    <row r="1133" spans="1:2" x14ac:dyDescent="0.2">
      <c r="A1133" t="s">
        <v>26383</v>
      </c>
      <c r="B1133" t="s">
        <v>26384</v>
      </c>
    </row>
    <row r="1134" spans="1:2" x14ac:dyDescent="0.2">
      <c r="A1134" t="s">
        <v>26385</v>
      </c>
      <c r="B1134" t="s">
        <v>26386</v>
      </c>
    </row>
    <row r="1135" spans="1:2" x14ac:dyDescent="0.2">
      <c r="A1135" t="s">
        <v>26387</v>
      </c>
      <c r="B1135" t="s">
        <v>26388</v>
      </c>
    </row>
    <row r="1136" spans="1:2" x14ac:dyDescent="0.2">
      <c r="A1136" t="s">
        <v>26389</v>
      </c>
      <c r="B1136" t="s">
        <v>26390</v>
      </c>
    </row>
    <row r="1137" spans="1:2" x14ac:dyDescent="0.2">
      <c r="A1137" t="s">
        <v>26391</v>
      </c>
      <c r="B1137" t="s">
        <v>26392</v>
      </c>
    </row>
    <row r="1138" spans="1:2" x14ac:dyDescent="0.2">
      <c r="A1138" t="s">
        <v>26393</v>
      </c>
      <c r="B1138" t="s">
        <v>26394</v>
      </c>
    </row>
    <row r="1139" spans="1:2" x14ac:dyDescent="0.2">
      <c r="A1139" t="s">
        <v>26395</v>
      </c>
    </row>
    <row r="1140" spans="1:2" x14ac:dyDescent="0.2">
      <c r="A1140" t="s">
        <v>26396</v>
      </c>
    </row>
    <row r="1141" spans="1:2" x14ac:dyDescent="0.2">
      <c r="A1141" t="s">
        <v>24777</v>
      </c>
    </row>
    <row r="1142" spans="1:2" x14ac:dyDescent="0.2">
      <c r="A1142" t="s">
        <v>24688</v>
      </c>
    </row>
    <row r="1143" spans="1:2" x14ac:dyDescent="0.2">
      <c r="A1143" t="s">
        <v>24689</v>
      </c>
    </row>
    <row r="1144" spans="1:2" x14ac:dyDescent="0.2">
      <c r="A1144" t="s">
        <v>24690</v>
      </c>
    </row>
    <row r="1145" spans="1:2" x14ac:dyDescent="0.2">
      <c r="A1145" t="s">
        <v>24691</v>
      </c>
    </row>
    <row r="1146" spans="1:2" x14ac:dyDescent="0.2">
      <c r="A1146" t="s">
        <v>24692</v>
      </c>
    </row>
    <row r="1147" spans="1:2" x14ac:dyDescent="0.2">
      <c r="A1147" t="s">
        <v>24693</v>
      </c>
    </row>
    <row r="1148" spans="1:2" x14ac:dyDescent="0.2">
      <c r="A1148" t="s">
        <v>24694</v>
      </c>
    </row>
    <row r="1149" spans="1:2" x14ac:dyDescent="0.2">
      <c r="A1149" t="s">
        <v>25169</v>
      </c>
    </row>
    <row r="1150" spans="1:2" x14ac:dyDescent="0.2">
      <c r="A1150" t="s">
        <v>24696</v>
      </c>
    </row>
    <row r="1151" spans="1:2" x14ac:dyDescent="0.2">
      <c r="A1151" t="s">
        <v>24697</v>
      </c>
    </row>
    <row r="1152" spans="1:2" x14ac:dyDescent="0.2">
      <c r="A1152" t="s">
        <v>24698</v>
      </c>
    </row>
    <row r="1153" spans="1:2" x14ac:dyDescent="0.2">
      <c r="A1153" t="s">
        <v>24699</v>
      </c>
      <c r="B1153" t="s">
        <v>24701</v>
      </c>
    </row>
    <row r="1154" spans="1:2" x14ac:dyDescent="0.2">
      <c r="A1154" t="s">
        <v>24700</v>
      </c>
    </row>
    <row r="1155" spans="1:2" x14ac:dyDescent="0.2">
      <c r="A1155" t="s">
        <v>24702</v>
      </c>
      <c r="B1155" t="s">
        <v>26397</v>
      </c>
    </row>
    <row r="1156" spans="1:2" x14ac:dyDescent="0.2">
      <c r="A1156" t="s">
        <v>26398</v>
      </c>
      <c r="B1156" t="s">
        <v>26399</v>
      </c>
    </row>
    <row r="1157" spans="1:2" x14ac:dyDescent="0.2">
      <c r="A1157" t="s">
        <v>26400</v>
      </c>
      <c r="B1157" t="s">
        <v>26401</v>
      </c>
    </row>
    <row r="1158" spans="1:2" x14ac:dyDescent="0.2">
      <c r="A1158" t="s">
        <v>26402</v>
      </c>
      <c r="B1158" t="s">
        <v>26403</v>
      </c>
    </row>
    <row r="1159" spans="1:2" x14ac:dyDescent="0.2">
      <c r="A1159" t="s">
        <v>26404</v>
      </c>
      <c r="B1159" t="s">
        <v>26405</v>
      </c>
    </row>
    <row r="1160" spans="1:2" x14ac:dyDescent="0.2">
      <c r="A1160" t="s">
        <v>26406</v>
      </c>
      <c r="B1160" t="s">
        <v>26407</v>
      </c>
    </row>
    <row r="1161" spans="1:2" x14ac:dyDescent="0.2">
      <c r="A1161" t="s">
        <v>26408</v>
      </c>
      <c r="B1161" t="s">
        <v>26409</v>
      </c>
    </row>
    <row r="1162" spans="1:2" x14ac:dyDescent="0.2">
      <c r="A1162" t="s">
        <v>26410</v>
      </c>
      <c r="B1162" t="s">
        <v>26411</v>
      </c>
    </row>
    <row r="1163" spans="1:2" x14ac:dyDescent="0.2">
      <c r="A1163" t="s">
        <v>26412</v>
      </c>
      <c r="B1163" t="s">
        <v>26413</v>
      </c>
    </row>
    <row r="1164" spans="1:2" x14ac:dyDescent="0.2">
      <c r="A1164" t="s">
        <v>26414</v>
      </c>
      <c r="B1164" t="s">
        <v>26415</v>
      </c>
    </row>
    <row r="1165" spans="1:2" x14ac:dyDescent="0.2">
      <c r="A1165" t="s">
        <v>26416</v>
      </c>
      <c r="B1165" t="s">
        <v>26417</v>
      </c>
    </row>
    <row r="1166" spans="1:2" x14ac:dyDescent="0.2">
      <c r="A1166" t="s">
        <v>26418</v>
      </c>
      <c r="B1166" t="s">
        <v>26419</v>
      </c>
    </row>
    <row r="1167" spans="1:2" x14ac:dyDescent="0.2">
      <c r="A1167" t="s">
        <v>26420</v>
      </c>
      <c r="B1167" t="s">
        <v>26421</v>
      </c>
    </row>
    <row r="1168" spans="1:2" x14ac:dyDescent="0.2">
      <c r="A1168" t="s">
        <v>26422</v>
      </c>
      <c r="B1168" t="s">
        <v>26423</v>
      </c>
    </row>
    <row r="1169" spans="1:3" x14ac:dyDescent="0.2">
      <c r="A1169" t="s">
        <v>26424</v>
      </c>
      <c r="B1169" t="s">
        <v>26425</v>
      </c>
    </row>
    <row r="1170" spans="1:3" x14ac:dyDescent="0.2">
      <c r="A1170" t="s">
        <v>26426</v>
      </c>
      <c r="B1170" t="s">
        <v>26427</v>
      </c>
      <c r="C1170" t="s">
        <v>26428</v>
      </c>
    </row>
    <row r="1171" spans="1:3" x14ac:dyDescent="0.2">
      <c r="A1171" t="s">
        <v>26429</v>
      </c>
      <c r="B1171" t="s">
        <v>26430</v>
      </c>
    </row>
    <row r="1172" spans="1:3" x14ac:dyDescent="0.2">
      <c r="A1172" t="s">
        <v>26431</v>
      </c>
      <c r="B1172" t="s">
        <v>26432</v>
      </c>
    </row>
    <row r="1173" spans="1:3" x14ac:dyDescent="0.2">
      <c r="A1173" t="s">
        <v>26433</v>
      </c>
      <c r="B1173" t="s">
        <v>26434</v>
      </c>
    </row>
    <row r="1174" spans="1:3" x14ac:dyDescent="0.2">
      <c r="A1174" t="s">
        <v>26435</v>
      </c>
      <c r="B1174" t="s">
        <v>26436</v>
      </c>
    </row>
    <row r="1175" spans="1:3" x14ac:dyDescent="0.2">
      <c r="A1175" t="s">
        <v>26437</v>
      </c>
      <c r="B1175" t="s">
        <v>26438</v>
      </c>
    </row>
    <row r="1176" spans="1:3" x14ac:dyDescent="0.2">
      <c r="A1176" t="s">
        <v>26439</v>
      </c>
      <c r="B1176" t="s">
        <v>26440</v>
      </c>
    </row>
    <row r="1177" spans="1:3" x14ac:dyDescent="0.2">
      <c r="A1177" t="s">
        <v>26441</v>
      </c>
      <c r="B1177" t="s">
        <v>26442</v>
      </c>
      <c r="C1177" t="s">
        <v>26443</v>
      </c>
    </row>
    <row r="1178" spans="1:3" x14ac:dyDescent="0.2">
      <c r="A1178" t="s">
        <v>26444</v>
      </c>
      <c r="B1178" t="s">
        <v>26445</v>
      </c>
    </row>
    <row r="1179" spans="1:3" x14ac:dyDescent="0.2">
      <c r="A1179" t="s">
        <v>26446</v>
      </c>
      <c r="B1179" t="s">
        <v>26447</v>
      </c>
    </row>
    <row r="1180" spans="1:3" x14ac:dyDescent="0.2">
      <c r="A1180" t="s">
        <v>26448</v>
      </c>
      <c r="B1180" t="s">
        <v>26449</v>
      </c>
    </row>
    <row r="1181" spans="1:3" x14ac:dyDescent="0.2">
      <c r="A1181" t="s">
        <v>26450</v>
      </c>
      <c r="B1181" t="s">
        <v>26451</v>
      </c>
    </row>
    <row r="1182" spans="1:3" x14ac:dyDescent="0.2">
      <c r="A1182" t="s">
        <v>26452</v>
      </c>
      <c r="B1182" t="s">
        <v>26453</v>
      </c>
    </row>
    <row r="1183" spans="1:3" x14ac:dyDescent="0.2">
      <c r="A1183" t="s">
        <v>26454</v>
      </c>
      <c r="B1183" t="s">
        <v>26455</v>
      </c>
    </row>
    <row r="1184" spans="1:3" x14ac:dyDescent="0.2">
      <c r="A1184" t="s">
        <v>26456</v>
      </c>
      <c r="B1184" t="s">
        <v>26457</v>
      </c>
    </row>
    <row r="1185" spans="1:3" x14ac:dyDescent="0.2">
      <c r="A1185" t="s">
        <v>26458</v>
      </c>
      <c r="B1185" t="s">
        <v>26459</v>
      </c>
    </row>
    <row r="1186" spans="1:3" x14ac:dyDescent="0.2">
      <c r="A1186" t="s">
        <v>26460</v>
      </c>
      <c r="B1186" t="s">
        <v>26461</v>
      </c>
    </row>
    <row r="1187" spans="1:3" x14ac:dyDescent="0.2">
      <c r="A1187" t="s">
        <v>26462</v>
      </c>
      <c r="B1187" t="s">
        <v>26463</v>
      </c>
    </row>
    <row r="1188" spans="1:3" x14ac:dyDescent="0.2">
      <c r="A1188" t="s">
        <v>26464</v>
      </c>
      <c r="B1188" t="s">
        <v>26465</v>
      </c>
      <c r="C1188" t="s">
        <v>26466</v>
      </c>
    </row>
    <row r="1189" spans="1:3" x14ac:dyDescent="0.2">
      <c r="A1189" t="s">
        <v>26467</v>
      </c>
      <c r="B1189" t="s">
        <v>26425</v>
      </c>
      <c r="C1189" t="s">
        <v>26468</v>
      </c>
    </row>
    <row r="1190" spans="1:3" x14ac:dyDescent="0.2">
      <c r="A1190" t="s">
        <v>26469</v>
      </c>
      <c r="B1190" t="s">
        <v>26470</v>
      </c>
      <c r="C1190" t="s">
        <v>26471</v>
      </c>
    </row>
    <row r="1191" spans="1:3" x14ac:dyDescent="0.2">
      <c r="A1191" t="s">
        <v>26472</v>
      </c>
      <c r="C1191" t="s">
        <v>26473</v>
      </c>
    </row>
    <row r="1192" spans="1:3" x14ac:dyDescent="0.2">
      <c r="A1192" t="s">
        <v>26474</v>
      </c>
    </row>
    <row r="1193" spans="1:3" x14ac:dyDescent="0.2">
      <c r="A1193" t="s">
        <v>24777</v>
      </c>
    </row>
    <row r="1194" spans="1:3" x14ac:dyDescent="0.2">
      <c r="A1194" t="s">
        <v>24688</v>
      </c>
    </row>
    <row r="1195" spans="1:3" x14ac:dyDescent="0.2">
      <c r="A1195" t="s">
        <v>24689</v>
      </c>
    </row>
    <row r="1196" spans="1:3" x14ac:dyDescent="0.2">
      <c r="A1196" t="s">
        <v>24690</v>
      </c>
    </row>
    <row r="1197" spans="1:3" x14ac:dyDescent="0.2">
      <c r="A1197" t="s">
        <v>24691</v>
      </c>
    </row>
    <row r="1198" spans="1:3" x14ac:dyDescent="0.2">
      <c r="A1198" t="s">
        <v>24692</v>
      </c>
    </row>
    <row r="1199" spans="1:3" x14ac:dyDescent="0.2">
      <c r="A1199" t="s">
        <v>24693</v>
      </c>
    </row>
    <row r="1200" spans="1:3" x14ac:dyDescent="0.2">
      <c r="A1200" t="s">
        <v>24694</v>
      </c>
    </row>
    <row r="1201" spans="1:3" x14ac:dyDescent="0.2">
      <c r="A1201" t="s">
        <v>25169</v>
      </c>
    </row>
    <row r="1202" spans="1:3" x14ac:dyDescent="0.2">
      <c r="A1202" t="s">
        <v>24696</v>
      </c>
    </row>
    <row r="1203" spans="1:3" x14ac:dyDescent="0.2">
      <c r="A1203" t="s">
        <v>24697</v>
      </c>
    </row>
    <row r="1204" spans="1:3" x14ac:dyDescent="0.2">
      <c r="A1204" t="s">
        <v>24698</v>
      </c>
    </row>
    <row r="1205" spans="1:3" x14ac:dyDescent="0.2">
      <c r="A1205" t="s">
        <v>24699</v>
      </c>
      <c r="B1205" t="s">
        <v>24701</v>
      </c>
    </row>
    <row r="1206" spans="1:3" x14ac:dyDescent="0.2">
      <c r="A1206" t="s">
        <v>24700</v>
      </c>
    </row>
    <row r="1207" spans="1:3" x14ac:dyDescent="0.2">
      <c r="A1207" t="s">
        <v>24702</v>
      </c>
      <c r="B1207" t="s">
        <v>26463</v>
      </c>
    </row>
    <row r="1208" spans="1:3" x14ac:dyDescent="0.2">
      <c r="A1208" t="s">
        <v>26475</v>
      </c>
      <c r="B1208" t="s">
        <v>26465</v>
      </c>
      <c r="C1208" t="s">
        <v>26476</v>
      </c>
    </row>
    <row r="1209" spans="1:3" x14ac:dyDescent="0.2">
      <c r="A1209" t="s">
        <v>26477</v>
      </c>
      <c r="B1209" t="s">
        <v>26478</v>
      </c>
      <c r="C1209" t="s">
        <v>26479</v>
      </c>
    </row>
    <row r="1210" spans="1:3" x14ac:dyDescent="0.2">
      <c r="A1210" t="s">
        <v>26480</v>
      </c>
      <c r="B1210" t="s">
        <v>26481</v>
      </c>
    </row>
    <row r="1211" spans="1:3" x14ac:dyDescent="0.2">
      <c r="A1211" t="s">
        <v>26482</v>
      </c>
      <c r="B1211" t="s">
        <v>26483</v>
      </c>
    </row>
    <row r="1212" spans="1:3" x14ac:dyDescent="0.2">
      <c r="A1212" t="s">
        <v>26484</v>
      </c>
      <c r="B1212" t="s">
        <v>26485</v>
      </c>
    </row>
    <row r="1213" spans="1:3" x14ac:dyDescent="0.2">
      <c r="A1213" t="s">
        <v>26486</v>
      </c>
      <c r="B1213" t="s">
        <v>26487</v>
      </c>
    </row>
    <row r="1214" spans="1:3" x14ac:dyDescent="0.2">
      <c r="A1214" t="s">
        <v>26488</v>
      </c>
      <c r="B1214" t="s">
        <v>26489</v>
      </c>
    </row>
    <row r="1215" spans="1:3" x14ac:dyDescent="0.2">
      <c r="A1215" t="s">
        <v>26490</v>
      </c>
      <c r="B1215" t="s">
        <v>26491</v>
      </c>
    </row>
    <row r="1216" spans="1:3" x14ac:dyDescent="0.2">
      <c r="A1216" t="s">
        <v>26492</v>
      </c>
      <c r="B1216" t="s">
        <v>26493</v>
      </c>
    </row>
    <row r="1217" spans="1:2" x14ac:dyDescent="0.2">
      <c r="A1217" t="s">
        <v>26494</v>
      </c>
      <c r="B1217" t="s">
        <v>26495</v>
      </c>
    </row>
    <row r="1218" spans="1:2" x14ac:dyDescent="0.2">
      <c r="A1218" t="s">
        <v>26496</v>
      </c>
      <c r="B1218" t="s">
        <v>26497</v>
      </c>
    </row>
    <row r="1219" spans="1:2" x14ac:dyDescent="0.2">
      <c r="A1219" t="s">
        <v>26498</v>
      </c>
      <c r="B1219" t="s">
        <v>26499</v>
      </c>
    </row>
    <row r="1220" spans="1:2" x14ac:dyDescent="0.2">
      <c r="A1220" t="s">
        <v>26500</v>
      </c>
      <c r="B1220" t="s">
        <v>26501</v>
      </c>
    </row>
    <row r="1221" spans="1:2" x14ac:dyDescent="0.2">
      <c r="A1221" t="s">
        <v>26502</v>
      </c>
      <c r="B1221" t="s">
        <v>26503</v>
      </c>
    </row>
    <row r="1222" spans="1:2" x14ac:dyDescent="0.2">
      <c r="A1222" t="s">
        <v>26504</v>
      </c>
      <c r="B1222" t="s">
        <v>26505</v>
      </c>
    </row>
    <row r="1223" spans="1:2" x14ac:dyDescent="0.2">
      <c r="A1223" t="s">
        <v>26506</v>
      </c>
      <c r="B1223" t="s">
        <v>26507</v>
      </c>
    </row>
    <row r="1224" spans="1:2" x14ac:dyDescent="0.2">
      <c r="A1224" t="s">
        <v>26508</v>
      </c>
      <c r="B1224" t="s">
        <v>26509</v>
      </c>
    </row>
    <row r="1225" spans="1:2" x14ac:dyDescent="0.2">
      <c r="A1225" t="s">
        <v>26510</v>
      </c>
      <c r="B1225" t="s">
        <v>26511</v>
      </c>
    </row>
    <row r="1226" spans="1:2" x14ac:dyDescent="0.2">
      <c r="A1226" t="s">
        <v>26512</v>
      </c>
      <c r="B1226" t="s">
        <v>26513</v>
      </c>
    </row>
    <row r="1227" spans="1:2" x14ac:dyDescent="0.2">
      <c r="A1227" t="s">
        <v>26514</v>
      </c>
      <c r="B1227" t="s">
        <v>26515</v>
      </c>
    </row>
    <row r="1228" spans="1:2" x14ac:dyDescent="0.2">
      <c r="A1228" t="s">
        <v>26516</v>
      </c>
      <c r="B1228" t="s">
        <v>26517</v>
      </c>
    </row>
    <row r="1229" spans="1:2" x14ac:dyDescent="0.2">
      <c r="A1229" t="s">
        <v>26518</v>
      </c>
      <c r="B1229" t="s">
        <v>26519</v>
      </c>
    </row>
    <row r="1230" spans="1:2" x14ac:dyDescent="0.2">
      <c r="A1230" t="s">
        <v>26520</v>
      </c>
      <c r="B1230" t="s">
        <v>26521</v>
      </c>
    </row>
    <row r="1231" spans="1:2" x14ac:dyDescent="0.2">
      <c r="A1231" t="s">
        <v>26522</v>
      </c>
      <c r="B1231" t="s">
        <v>26523</v>
      </c>
    </row>
    <row r="1232" spans="1:2" x14ac:dyDescent="0.2">
      <c r="A1232" t="s">
        <v>26524</v>
      </c>
      <c r="B1232" t="s">
        <v>26525</v>
      </c>
    </row>
    <row r="1233" spans="1:2" x14ac:dyDescent="0.2">
      <c r="A1233" t="s">
        <v>26526</v>
      </c>
      <c r="B1233" t="s">
        <v>26527</v>
      </c>
    </row>
    <row r="1234" spans="1:2" x14ac:dyDescent="0.2">
      <c r="A1234" t="s">
        <v>26528</v>
      </c>
      <c r="B1234" t="s">
        <v>26529</v>
      </c>
    </row>
    <row r="1235" spans="1:2" x14ac:dyDescent="0.2">
      <c r="A1235" t="s">
        <v>26530</v>
      </c>
      <c r="B1235" t="s">
        <v>26531</v>
      </c>
    </row>
    <row r="1236" spans="1:2" x14ac:dyDescent="0.2">
      <c r="A1236" t="s">
        <v>26532</v>
      </c>
      <c r="B1236" t="s">
        <v>26533</v>
      </c>
    </row>
    <row r="1237" spans="1:2" x14ac:dyDescent="0.2">
      <c r="A1237" t="s">
        <v>26534</v>
      </c>
      <c r="B1237" t="s">
        <v>26535</v>
      </c>
    </row>
    <row r="1238" spans="1:2" x14ac:dyDescent="0.2">
      <c r="A1238" t="s">
        <v>26536</v>
      </c>
      <c r="B1238" t="s">
        <v>26537</v>
      </c>
    </row>
    <row r="1239" spans="1:2" x14ac:dyDescent="0.2">
      <c r="A1239" t="s">
        <v>26538</v>
      </c>
      <c r="B1239" t="s">
        <v>26539</v>
      </c>
    </row>
    <row r="1240" spans="1:2" x14ac:dyDescent="0.2">
      <c r="A1240" t="s">
        <v>26540</v>
      </c>
      <c r="B1240" t="s">
        <v>26541</v>
      </c>
    </row>
    <row r="1241" spans="1:2" x14ac:dyDescent="0.2">
      <c r="A1241" t="s">
        <v>26542</v>
      </c>
      <c r="B1241" t="s">
        <v>26543</v>
      </c>
    </row>
    <row r="1242" spans="1:2" x14ac:dyDescent="0.2">
      <c r="A1242" t="s">
        <v>26544</v>
      </c>
      <c r="B1242" t="s">
        <v>26545</v>
      </c>
    </row>
    <row r="1243" spans="1:2" x14ac:dyDescent="0.2">
      <c r="A1243" t="s">
        <v>26546</v>
      </c>
    </row>
    <row r="1244" spans="1:2" x14ac:dyDescent="0.2">
      <c r="A1244" t="s">
        <v>26547</v>
      </c>
    </row>
    <row r="1245" spans="1:2" x14ac:dyDescent="0.2">
      <c r="A1245" t="s">
        <v>24777</v>
      </c>
    </row>
    <row r="1246" spans="1:2" x14ac:dyDescent="0.2">
      <c r="A1246" t="s">
        <v>24688</v>
      </c>
    </row>
    <row r="1247" spans="1:2" x14ac:dyDescent="0.2">
      <c r="A1247" t="s">
        <v>24689</v>
      </c>
    </row>
    <row r="1248" spans="1:2" x14ac:dyDescent="0.2">
      <c r="A1248" t="s">
        <v>24690</v>
      </c>
    </row>
    <row r="1249" spans="1:2" x14ac:dyDescent="0.2">
      <c r="A1249" t="s">
        <v>24691</v>
      </c>
    </row>
    <row r="1250" spans="1:2" x14ac:dyDescent="0.2">
      <c r="A1250" t="s">
        <v>24692</v>
      </c>
    </row>
    <row r="1251" spans="1:2" x14ac:dyDescent="0.2">
      <c r="A1251" t="s">
        <v>24693</v>
      </c>
    </row>
    <row r="1252" spans="1:2" x14ac:dyDescent="0.2">
      <c r="A1252" t="s">
        <v>24694</v>
      </c>
    </row>
    <row r="1253" spans="1:2" x14ac:dyDescent="0.2">
      <c r="A1253" t="s">
        <v>25169</v>
      </c>
    </row>
    <row r="1254" spans="1:2" x14ac:dyDescent="0.2">
      <c r="A1254" t="s">
        <v>24696</v>
      </c>
    </row>
    <row r="1255" spans="1:2" x14ac:dyDescent="0.2">
      <c r="A1255" t="s">
        <v>24697</v>
      </c>
    </row>
    <row r="1256" spans="1:2" x14ac:dyDescent="0.2">
      <c r="A1256" t="s">
        <v>24698</v>
      </c>
    </row>
    <row r="1257" spans="1:2" x14ac:dyDescent="0.2">
      <c r="A1257" t="s">
        <v>24699</v>
      </c>
      <c r="B1257" t="s">
        <v>24701</v>
      </c>
    </row>
    <row r="1258" spans="1:2" x14ac:dyDescent="0.2">
      <c r="A1258" t="s">
        <v>24700</v>
      </c>
    </row>
    <row r="1259" spans="1:2" x14ac:dyDescent="0.2">
      <c r="A1259" t="s">
        <v>24702</v>
      </c>
      <c r="B1259" t="s">
        <v>26548</v>
      </c>
    </row>
    <row r="1260" spans="1:2" x14ac:dyDescent="0.2">
      <c r="A1260" t="s">
        <v>26549</v>
      </c>
      <c r="B1260" t="s">
        <v>26550</v>
      </c>
    </row>
    <row r="1261" spans="1:2" x14ac:dyDescent="0.2">
      <c r="A1261" t="s">
        <v>26551</v>
      </c>
      <c r="B1261" t="s">
        <v>26552</v>
      </c>
    </row>
    <row r="1262" spans="1:2" x14ac:dyDescent="0.2">
      <c r="A1262" t="s">
        <v>26553</v>
      </c>
      <c r="B1262" t="s">
        <v>26554</v>
      </c>
    </row>
    <row r="1263" spans="1:2" x14ac:dyDescent="0.2">
      <c r="A1263" t="s">
        <v>26555</v>
      </c>
      <c r="B1263" t="s">
        <v>26556</v>
      </c>
    </row>
    <row r="1264" spans="1:2" x14ac:dyDescent="0.2">
      <c r="A1264" t="s">
        <v>26557</v>
      </c>
      <c r="B1264" t="s">
        <v>26558</v>
      </c>
    </row>
    <row r="1265" spans="1:2" x14ac:dyDescent="0.2">
      <c r="A1265" t="s">
        <v>26559</v>
      </c>
      <c r="B1265" t="s">
        <v>26560</v>
      </c>
    </row>
    <row r="1266" spans="1:2" x14ac:dyDescent="0.2">
      <c r="A1266" t="s">
        <v>26561</v>
      </c>
      <c r="B1266" t="s">
        <v>26562</v>
      </c>
    </row>
    <row r="1267" spans="1:2" x14ac:dyDescent="0.2">
      <c r="A1267" t="s">
        <v>26563</v>
      </c>
      <c r="B1267" t="s">
        <v>26564</v>
      </c>
    </row>
    <row r="1268" spans="1:2" x14ac:dyDescent="0.2">
      <c r="A1268" t="s">
        <v>26565</v>
      </c>
      <c r="B1268" t="s">
        <v>26566</v>
      </c>
    </row>
    <row r="1269" spans="1:2" x14ac:dyDescent="0.2">
      <c r="A1269" t="s">
        <v>26567</v>
      </c>
      <c r="B1269" t="s">
        <v>26568</v>
      </c>
    </row>
    <row r="1270" spans="1:2" x14ac:dyDescent="0.2">
      <c r="A1270" t="s">
        <v>26569</v>
      </c>
      <c r="B1270" t="s">
        <v>26570</v>
      </c>
    </row>
    <row r="1271" spans="1:2" x14ac:dyDescent="0.2">
      <c r="A1271" t="s">
        <v>26571</v>
      </c>
      <c r="B1271" t="s">
        <v>26572</v>
      </c>
    </row>
    <row r="1272" spans="1:2" x14ac:dyDescent="0.2">
      <c r="A1272" t="s">
        <v>26573</v>
      </c>
      <c r="B1272" t="s">
        <v>26574</v>
      </c>
    </row>
    <row r="1273" spans="1:2" x14ac:dyDescent="0.2">
      <c r="A1273" t="s">
        <v>26575</v>
      </c>
      <c r="B1273" t="s">
        <v>26576</v>
      </c>
    </row>
    <row r="1274" spans="1:2" x14ac:dyDescent="0.2">
      <c r="A1274" t="s">
        <v>26577</v>
      </c>
      <c r="B1274" t="s">
        <v>26578</v>
      </c>
    </row>
    <row r="1275" spans="1:2" x14ac:dyDescent="0.2">
      <c r="A1275" t="s">
        <v>26579</v>
      </c>
      <c r="B1275" t="s">
        <v>26580</v>
      </c>
    </row>
    <row r="1276" spans="1:2" x14ac:dyDescent="0.2">
      <c r="A1276" t="s">
        <v>26581</v>
      </c>
      <c r="B1276" t="s">
        <v>26582</v>
      </c>
    </row>
    <row r="1277" spans="1:2" x14ac:dyDescent="0.2">
      <c r="A1277" t="s">
        <v>26583</v>
      </c>
      <c r="B1277" t="s">
        <v>26584</v>
      </c>
    </row>
    <row r="1278" spans="1:2" x14ac:dyDescent="0.2">
      <c r="A1278" t="s">
        <v>26585</v>
      </c>
      <c r="B1278" t="s">
        <v>26586</v>
      </c>
    </row>
    <row r="1279" spans="1:2" x14ac:dyDescent="0.2">
      <c r="A1279" t="s">
        <v>26587</v>
      </c>
      <c r="B1279" t="s">
        <v>26588</v>
      </c>
    </row>
    <row r="1280" spans="1:2" x14ac:dyDescent="0.2">
      <c r="A1280" t="s">
        <v>26589</v>
      </c>
      <c r="B1280" t="s">
        <v>26590</v>
      </c>
    </row>
    <row r="1281" spans="1:2" x14ac:dyDescent="0.2">
      <c r="A1281" t="s">
        <v>26591</v>
      </c>
      <c r="B1281" t="s">
        <v>26592</v>
      </c>
    </row>
    <row r="1282" spans="1:2" x14ac:dyDescent="0.2">
      <c r="A1282" t="s">
        <v>26593</v>
      </c>
      <c r="B1282" t="s">
        <v>26594</v>
      </c>
    </row>
    <row r="1283" spans="1:2" x14ac:dyDescent="0.2">
      <c r="A1283" t="s">
        <v>26595</v>
      </c>
      <c r="B1283" t="s">
        <v>26596</v>
      </c>
    </row>
    <row r="1284" spans="1:2" x14ac:dyDescent="0.2">
      <c r="A1284" t="s">
        <v>26597</v>
      </c>
      <c r="B1284" t="s">
        <v>26598</v>
      </c>
    </row>
    <row r="1285" spans="1:2" x14ac:dyDescent="0.2">
      <c r="A1285" t="s">
        <v>26599</v>
      </c>
      <c r="B1285" t="s">
        <v>26600</v>
      </c>
    </row>
    <row r="1286" spans="1:2" x14ac:dyDescent="0.2">
      <c r="A1286" t="s">
        <v>26601</v>
      </c>
      <c r="B1286" t="s">
        <v>26602</v>
      </c>
    </row>
    <row r="1287" spans="1:2" x14ac:dyDescent="0.2">
      <c r="A1287" t="s">
        <v>26603</v>
      </c>
      <c r="B1287" t="s">
        <v>26604</v>
      </c>
    </row>
    <row r="1288" spans="1:2" x14ac:dyDescent="0.2">
      <c r="A1288" t="s">
        <v>26605</v>
      </c>
      <c r="B1288" t="s">
        <v>26606</v>
      </c>
    </row>
    <row r="1289" spans="1:2" x14ac:dyDescent="0.2">
      <c r="A1289" t="s">
        <v>26607</v>
      </c>
      <c r="B1289" t="s">
        <v>26608</v>
      </c>
    </row>
    <row r="1290" spans="1:2" x14ac:dyDescent="0.2">
      <c r="A1290" t="s">
        <v>26609</v>
      </c>
      <c r="B1290" t="s">
        <v>26610</v>
      </c>
    </row>
    <row r="1291" spans="1:2" x14ac:dyDescent="0.2">
      <c r="A1291" t="s">
        <v>26611</v>
      </c>
      <c r="B1291" t="s">
        <v>26612</v>
      </c>
    </row>
    <row r="1292" spans="1:2" x14ac:dyDescent="0.2">
      <c r="A1292" t="s">
        <v>26613</v>
      </c>
      <c r="B1292" t="s">
        <v>26614</v>
      </c>
    </row>
    <row r="1293" spans="1:2" x14ac:dyDescent="0.2">
      <c r="A1293" t="s">
        <v>26615</v>
      </c>
      <c r="B1293" t="s">
        <v>26616</v>
      </c>
    </row>
    <row r="1294" spans="1:2" x14ac:dyDescent="0.2">
      <c r="A1294" t="s">
        <v>26617</v>
      </c>
      <c r="B1294" t="s">
        <v>26618</v>
      </c>
    </row>
    <row r="1295" spans="1:2" x14ac:dyDescent="0.2">
      <c r="A1295" t="s">
        <v>26619</v>
      </c>
    </row>
    <row r="1296" spans="1:2" x14ac:dyDescent="0.2">
      <c r="A1296" t="s">
        <v>26620</v>
      </c>
    </row>
    <row r="1297" spans="1:2" x14ac:dyDescent="0.2">
      <c r="A1297" t="s">
        <v>24777</v>
      </c>
    </row>
    <row r="1298" spans="1:2" x14ac:dyDescent="0.2">
      <c r="A1298" t="s">
        <v>24688</v>
      </c>
    </row>
    <row r="1299" spans="1:2" x14ac:dyDescent="0.2">
      <c r="A1299" t="s">
        <v>24689</v>
      </c>
    </row>
    <row r="1300" spans="1:2" x14ac:dyDescent="0.2">
      <c r="A1300" t="s">
        <v>24690</v>
      </c>
    </row>
    <row r="1301" spans="1:2" x14ac:dyDescent="0.2">
      <c r="A1301" t="s">
        <v>24691</v>
      </c>
    </row>
    <row r="1302" spans="1:2" x14ac:dyDescent="0.2">
      <c r="A1302" t="s">
        <v>24692</v>
      </c>
    </row>
    <row r="1303" spans="1:2" x14ac:dyDescent="0.2">
      <c r="A1303" t="s">
        <v>24693</v>
      </c>
    </row>
    <row r="1304" spans="1:2" x14ac:dyDescent="0.2">
      <c r="A1304" t="s">
        <v>24694</v>
      </c>
    </row>
    <row r="1305" spans="1:2" x14ac:dyDescent="0.2">
      <c r="A1305" t="s">
        <v>25169</v>
      </c>
    </row>
    <row r="1306" spans="1:2" x14ac:dyDescent="0.2">
      <c r="A1306" t="s">
        <v>24696</v>
      </c>
    </row>
    <row r="1307" spans="1:2" x14ac:dyDescent="0.2">
      <c r="A1307" t="s">
        <v>24697</v>
      </c>
    </row>
    <row r="1308" spans="1:2" x14ac:dyDescent="0.2">
      <c r="A1308" t="s">
        <v>24698</v>
      </c>
    </row>
    <row r="1309" spans="1:2" x14ac:dyDescent="0.2">
      <c r="A1309" t="s">
        <v>24699</v>
      </c>
      <c r="B1309" t="s">
        <v>24701</v>
      </c>
    </row>
    <row r="1310" spans="1:2" x14ac:dyDescent="0.2">
      <c r="A1310" t="s">
        <v>24700</v>
      </c>
    </row>
    <row r="1311" spans="1:2" x14ac:dyDescent="0.2">
      <c r="A1311" t="s">
        <v>24702</v>
      </c>
      <c r="B1311" t="s">
        <v>26621</v>
      </c>
    </row>
    <row r="1312" spans="1:2" x14ac:dyDescent="0.2">
      <c r="A1312" t="s">
        <v>26622</v>
      </c>
      <c r="B1312" t="s">
        <v>26623</v>
      </c>
    </row>
    <row r="1313" spans="1:3" x14ac:dyDescent="0.2">
      <c r="A1313" t="s">
        <v>26624</v>
      </c>
      <c r="B1313" t="s">
        <v>26625</v>
      </c>
    </row>
    <row r="1314" spans="1:3" x14ac:dyDescent="0.2">
      <c r="A1314" t="s">
        <v>26626</v>
      </c>
      <c r="B1314" t="s">
        <v>26627</v>
      </c>
    </row>
    <row r="1315" spans="1:3" x14ac:dyDescent="0.2">
      <c r="A1315" t="s">
        <v>26628</v>
      </c>
      <c r="B1315" t="s">
        <v>26629</v>
      </c>
    </row>
    <row r="1316" spans="1:3" x14ac:dyDescent="0.2">
      <c r="A1316" t="s">
        <v>26630</v>
      </c>
      <c r="B1316" t="s">
        <v>26631</v>
      </c>
    </row>
    <row r="1317" spans="1:3" x14ac:dyDescent="0.2">
      <c r="A1317" t="s">
        <v>26632</v>
      </c>
      <c r="B1317" t="s">
        <v>26633</v>
      </c>
    </row>
    <row r="1318" spans="1:3" x14ac:dyDescent="0.2">
      <c r="A1318" t="s">
        <v>26634</v>
      </c>
      <c r="B1318" t="s">
        <v>26635</v>
      </c>
      <c r="C1318" t="s">
        <v>26636</v>
      </c>
    </row>
    <row r="1319" spans="1:3" x14ac:dyDescent="0.2">
      <c r="A1319" t="s">
        <v>26637</v>
      </c>
      <c r="B1319" t="s">
        <v>26638</v>
      </c>
      <c r="C1319" t="s">
        <v>26639</v>
      </c>
    </row>
    <row r="1320" spans="1:3" x14ac:dyDescent="0.2">
      <c r="A1320" t="s">
        <v>26640</v>
      </c>
      <c r="B1320" t="s">
        <v>26641</v>
      </c>
      <c r="C1320" t="s">
        <v>26642</v>
      </c>
    </row>
    <row r="1321" spans="1:3" x14ac:dyDescent="0.2">
      <c r="A1321" t="s">
        <v>26643</v>
      </c>
      <c r="B1321" t="s">
        <v>26633</v>
      </c>
      <c r="C1321" t="s">
        <v>26644</v>
      </c>
    </row>
    <row r="1322" spans="1:3" x14ac:dyDescent="0.2">
      <c r="A1322" t="s">
        <v>26645</v>
      </c>
      <c r="B1322" t="s">
        <v>26635</v>
      </c>
      <c r="C1322" t="s">
        <v>26646</v>
      </c>
    </row>
    <row r="1323" spans="1:3" x14ac:dyDescent="0.2">
      <c r="A1323" t="s">
        <v>26647</v>
      </c>
      <c r="B1323" t="s">
        <v>26638</v>
      </c>
      <c r="C1323" t="s">
        <v>26648</v>
      </c>
    </row>
    <row r="1324" spans="1:3" x14ac:dyDescent="0.2">
      <c r="A1324" t="s">
        <v>26649</v>
      </c>
      <c r="B1324" t="s">
        <v>26641</v>
      </c>
      <c r="C1324" t="s">
        <v>26650</v>
      </c>
    </row>
    <row r="1325" spans="1:3" x14ac:dyDescent="0.2">
      <c r="A1325" t="s">
        <v>26651</v>
      </c>
      <c r="B1325" t="s">
        <v>26633</v>
      </c>
      <c r="C1325" t="s">
        <v>26652</v>
      </c>
    </row>
    <row r="1326" spans="1:3" x14ac:dyDescent="0.2">
      <c r="A1326" t="s">
        <v>26653</v>
      </c>
      <c r="B1326" t="s">
        <v>26635</v>
      </c>
      <c r="C1326" t="s">
        <v>26654</v>
      </c>
    </row>
    <row r="1327" spans="1:3" x14ac:dyDescent="0.2">
      <c r="A1327" t="s">
        <v>26655</v>
      </c>
      <c r="B1327" t="s">
        <v>26638</v>
      </c>
      <c r="C1327" t="s">
        <v>26656</v>
      </c>
    </row>
    <row r="1328" spans="1:3" x14ac:dyDescent="0.2">
      <c r="A1328" t="s">
        <v>26657</v>
      </c>
      <c r="B1328" t="s">
        <v>26641</v>
      </c>
      <c r="C1328" t="s">
        <v>26658</v>
      </c>
    </row>
    <row r="1329" spans="1:3" x14ac:dyDescent="0.2">
      <c r="A1329" t="s">
        <v>26659</v>
      </c>
      <c r="B1329" t="s">
        <v>26660</v>
      </c>
      <c r="C1329" t="s">
        <v>26661</v>
      </c>
    </row>
    <row r="1330" spans="1:3" x14ac:dyDescent="0.2">
      <c r="A1330" t="s">
        <v>26662</v>
      </c>
      <c r="B1330" t="s">
        <v>26663</v>
      </c>
    </row>
    <row r="1331" spans="1:3" x14ac:dyDescent="0.2">
      <c r="A1331" t="s">
        <v>26664</v>
      </c>
      <c r="B1331" t="s">
        <v>26665</v>
      </c>
    </row>
    <row r="1332" spans="1:3" x14ac:dyDescent="0.2">
      <c r="A1332" t="s">
        <v>26666</v>
      </c>
      <c r="B1332" t="s">
        <v>26667</v>
      </c>
    </row>
    <row r="1333" spans="1:3" x14ac:dyDescent="0.2">
      <c r="A1333" t="s">
        <v>26668</v>
      </c>
      <c r="B1333" t="s">
        <v>26669</v>
      </c>
    </row>
    <row r="1334" spans="1:3" x14ac:dyDescent="0.2">
      <c r="A1334" t="s">
        <v>26670</v>
      </c>
      <c r="B1334" t="s">
        <v>26671</v>
      </c>
    </row>
    <row r="1335" spans="1:3" x14ac:dyDescent="0.2">
      <c r="A1335" t="s">
        <v>26672</v>
      </c>
      <c r="B1335" t="s">
        <v>26673</v>
      </c>
    </row>
    <row r="1336" spans="1:3" x14ac:dyDescent="0.2">
      <c r="A1336" t="s">
        <v>26674</v>
      </c>
      <c r="B1336" t="s">
        <v>26675</v>
      </c>
    </row>
    <row r="1337" spans="1:3" x14ac:dyDescent="0.2">
      <c r="A1337" t="s">
        <v>26676</v>
      </c>
      <c r="B1337" t="s">
        <v>26677</v>
      </c>
    </row>
    <row r="1338" spans="1:3" x14ac:dyDescent="0.2">
      <c r="A1338" t="s">
        <v>26678</v>
      </c>
      <c r="B1338" t="s">
        <v>26679</v>
      </c>
    </row>
    <row r="1339" spans="1:3" x14ac:dyDescent="0.2">
      <c r="A1339" t="s">
        <v>26680</v>
      </c>
      <c r="B1339" t="s">
        <v>26681</v>
      </c>
    </row>
    <row r="1340" spans="1:3" x14ac:dyDescent="0.2">
      <c r="A1340" t="s">
        <v>26682</v>
      </c>
      <c r="B1340" t="s">
        <v>26683</v>
      </c>
    </row>
    <row r="1341" spans="1:3" x14ac:dyDescent="0.2">
      <c r="A1341" t="s">
        <v>26684</v>
      </c>
      <c r="B1341" t="s">
        <v>26685</v>
      </c>
    </row>
    <row r="1342" spans="1:3" x14ac:dyDescent="0.2">
      <c r="A1342" t="s">
        <v>26686</v>
      </c>
      <c r="B1342" t="s">
        <v>26687</v>
      </c>
    </row>
    <row r="1343" spans="1:3" x14ac:dyDescent="0.2">
      <c r="A1343" t="s">
        <v>26688</v>
      </c>
      <c r="B1343" t="s">
        <v>26689</v>
      </c>
    </row>
    <row r="1344" spans="1:3" x14ac:dyDescent="0.2">
      <c r="A1344" t="s">
        <v>26690</v>
      </c>
      <c r="B1344" t="s">
        <v>26691</v>
      </c>
    </row>
    <row r="1345" spans="1:3" x14ac:dyDescent="0.2">
      <c r="A1345" t="s">
        <v>26692</v>
      </c>
      <c r="B1345" t="s">
        <v>26693</v>
      </c>
    </row>
    <row r="1346" spans="1:3" x14ac:dyDescent="0.2">
      <c r="A1346" t="s">
        <v>26694</v>
      </c>
      <c r="B1346" t="s">
        <v>26693</v>
      </c>
      <c r="C1346" t="s">
        <v>26695</v>
      </c>
    </row>
    <row r="1347" spans="1:3" x14ac:dyDescent="0.2">
      <c r="A1347" t="s">
        <v>26696</v>
      </c>
      <c r="C1347" t="s">
        <v>26697</v>
      </c>
    </row>
    <row r="1348" spans="1:3" x14ac:dyDescent="0.2">
      <c r="A1348" t="s">
        <v>26698</v>
      </c>
    </row>
    <row r="1349" spans="1:3" x14ac:dyDescent="0.2">
      <c r="A1349" t="s">
        <v>24777</v>
      </c>
    </row>
    <row r="1350" spans="1:3" x14ac:dyDescent="0.2">
      <c r="A1350" t="s">
        <v>24688</v>
      </c>
    </row>
    <row r="1351" spans="1:3" x14ac:dyDescent="0.2">
      <c r="A1351" t="s">
        <v>24689</v>
      </c>
    </row>
    <row r="1352" spans="1:3" x14ac:dyDescent="0.2">
      <c r="A1352" t="s">
        <v>24690</v>
      </c>
    </row>
    <row r="1353" spans="1:3" x14ac:dyDescent="0.2">
      <c r="A1353" t="s">
        <v>24691</v>
      </c>
    </row>
    <row r="1354" spans="1:3" x14ac:dyDescent="0.2">
      <c r="A1354" t="s">
        <v>24692</v>
      </c>
    </row>
    <row r="1355" spans="1:3" x14ac:dyDescent="0.2">
      <c r="A1355" t="s">
        <v>24693</v>
      </c>
    </row>
    <row r="1356" spans="1:3" x14ac:dyDescent="0.2">
      <c r="A1356" t="s">
        <v>24694</v>
      </c>
    </row>
    <row r="1357" spans="1:3" x14ac:dyDescent="0.2">
      <c r="A1357" t="s">
        <v>25169</v>
      </c>
    </row>
    <row r="1358" spans="1:3" x14ac:dyDescent="0.2">
      <c r="A1358" t="s">
        <v>24696</v>
      </c>
    </row>
    <row r="1359" spans="1:3" x14ac:dyDescent="0.2">
      <c r="A1359" t="s">
        <v>24697</v>
      </c>
    </row>
    <row r="1360" spans="1:3" x14ac:dyDescent="0.2">
      <c r="A1360" t="s">
        <v>24698</v>
      </c>
    </row>
    <row r="1361" spans="1:3" x14ac:dyDescent="0.2">
      <c r="A1361" t="s">
        <v>24699</v>
      </c>
      <c r="B1361" t="s">
        <v>24701</v>
      </c>
    </row>
    <row r="1362" spans="1:3" x14ac:dyDescent="0.2">
      <c r="A1362" t="s">
        <v>24700</v>
      </c>
    </row>
    <row r="1363" spans="1:3" x14ac:dyDescent="0.2">
      <c r="A1363" t="s">
        <v>24702</v>
      </c>
      <c r="B1363" t="s">
        <v>26699</v>
      </c>
    </row>
    <row r="1364" spans="1:3" x14ac:dyDescent="0.2">
      <c r="A1364" t="s">
        <v>26700</v>
      </c>
      <c r="B1364" t="s">
        <v>26699</v>
      </c>
      <c r="C1364" t="s">
        <v>26701</v>
      </c>
    </row>
    <row r="1365" spans="1:3" x14ac:dyDescent="0.2">
      <c r="A1365" t="s">
        <v>26702</v>
      </c>
      <c r="B1365" t="s">
        <v>26703</v>
      </c>
      <c r="C1365" t="s">
        <v>26704</v>
      </c>
    </row>
    <row r="1366" spans="1:3" x14ac:dyDescent="0.2">
      <c r="A1366" t="s">
        <v>26705</v>
      </c>
      <c r="B1366" t="s">
        <v>26706</v>
      </c>
    </row>
    <row r="1367" spans="1:3" x14ac:dyDescent="0.2">
      <c r="A1367" t="s">
        <v>26707</v>
      </c>
      <c r="B1367" t="s">
        <v>26708</v>
      </c>
    </row>
    <row r="1368" spans="1:3" x14ac:dyDescent="0.2">
      <c r="A1368" t="s">
        <v>26709</v>
      </c>
      <c r="B1368" t="s">
        <v>26708</v>
      </c>
      <c r="C1368" t="s">
        <v>26710</v>
      </c>
    </row>
    <row r="1369" spans="1:3" x14ac:dyDescent="0.2">
      <c r="A1369" t="s">
        <v>26711</v>
      </c>
      <c r="B1369" t="s">
        <v>26712</v>
      </c>
      <c r="C1369" t="s">
        <v>26713</v>
      </c>
    </row>
    <row r="1370" spans="1:3" x14ac:dyDescent="0.2">
      <c r="A1370" t="s">
        <v>26714</v>
      </c>
      <c r="B1370" t="s">
        <v>26712</v>
      </c>
      <c r="C1370" t="s">
        <v>26715</v>
      </c>
    </row>
    <row r="1371" spans="1:3" x14ac:dyDescent="0.2">
      <c r="A1371" t="s">
        <v>26716</v>
      </c>
      <c r="B1371" t="s">
        <v>26717</v>
      </c>
      <c r="C1371" t="s">
        <v>26718</v>
      </c>
    </row>
    <row r="1372" spans="1:3" x14ac:dyDescent="0.2">
      <c r="A1372" t="s">
        <v>26719</v>
      </c>
      <c r="B1372" t="s">
        <v>26717</v>
      </c>
      <c r="C1372" t="s">
        <v>26720</v>
      </c>
    </row>
    <row r="1373" spans="1:3" x14ac:dyDescent="0.2">
      <c r="A1373" t="s">
        <v>26721</v>
      </c>
      <c r="B1373" t="s">
        <v>26722</v>
      </c>
      <c r="C1373" t="s">
        <v>26723</v>
      </c>
    </row>
    <row r="1374" spans="1:3" x14ac:dyDescent="0.2">
      <c r="A1374" t="s">
        <v>26724</v>
      </c>
      <c r="B1374" t="s">
        <v>26725</v>
      </c>
    </row>
    <row r="1375" spans="1:3" x14ac:dyDescent="0.2">
      <c r="A1375" t="s">
        <v>26726</v>
      </c>
      <c r="B1375" t="s">
        <v>26727</v>
      </c>
    </row>
    <row r="1376" spans="1:3" x14ac:dyDescent="0.2">
      <c r="A1376" t="s">
        <v>26728</v>
      </c>
      <c r="B1376" t="s">
        <v>26727</v>
      </c>
      <c r="C1376" t="s">
        <v>26729</v>
      </c>
    </row>
    <row r="1377" spans="1:3" x14ac:dyDescent="0.2">
      <c r="A1377" t="s">
        <v>26730</v>
      </c>
      <c r="B1377" t="s">
        <v>26727</v>
      </c>
      <c r="C1377" t="s">
        <v>26731</v>
      </c>
    </row>
    <row r="1378" spans="1:3" x14ac:dyDescent="0.2">
      <c r="A1378" t="s">
        <v>26732</v>
      </c>
      <c r="B1378" t="s">
        <v>26727</v>
      </c>
      <c r="C1378" t="s">
        <v>26733</v>
      </c>
    </row>
    <row r="1379" spans="1:3" x14ac:dyDescent="0.2">
      <c r="A1379" t="s">
        <v>26734</v>
      </c>
      <c r="B1379" t="s">
        <v>26727</v>
      </c>
      <c r="C1379" t="s">
        <v>26735</v>
      </c>
    </row>
    <row r="1380" spans="1:3" x14ac:dyDescent="0.2">
      <c r="A1380" t="s">
        <v>26736</v>
      </c>
      <c r="B1380" t="s">
        <v>26727</v>
      </c>
      <c r="C1380" t="s">
        <v>26737</v>
      </c>
    </row>
    <row r="1381" spans="1:3" x14ac:dyDescent="0.2">
      <c r="A1381" t="s">
        <v>26738</v>
      </c>
      <c r="B1381" t="s">
        <v>26727</v>
      </c>
      <c r="C1381" t="s">
        <v>26739</v>
      </c>
    </row>
    <row r="1382" spans="1:3" x14ac:dyDescent="0.2">
      <c r="A1382" t="s">
        <v>26740</v>
      </c>
      <c r="B1382" t="s">
        <v>26727</v>
      </c>
      <c r="C1382" t="s">
        <v>26741</v>
      </c>
    </row>
    <row r="1383" spans="1:3" x14ac:dyDescent="0.2">
      <c r="A1383" t="s">
        <v>26742</v>
      </c>
      <c r="B1383" t="s">
        <v>26743</v>
      </c>
      <c r="C1383" t="s">
        <v>26744</v>
      </c>
    </row>
    <row r="1384" spans="1:3" x14ac:dyDescent="0.2">
      <c r="A1384" t="s">
        <v>26745</v>
      </c>
      <c r="B1384" t="s">
        <v>26743</v>
      </c>
      <c r="C1384" t="s">
        <v>26746</v>
      </c>
    </row>
    <row r="1385" spans="1:3" x14ac:dyDescent="0.2">
      <c r="A1385" t="s">
        <v>26747</v>
      </c>
      <c r="B1385" t="s">
        <v>26743</v>
      </c>
      <c r="C1385" t="s">
        <v>26748</v>
      </c>
    </row>
    <row r="1386" spans="1:3" x14ac:dyDescent="0.2">
      <c r="A1386" t="s">
        <v>26749</v>
      </c>
      <c r="B1386" t="s">
        <v>26743</v>
      </c>
      <c r="C1386" t="s">
        <v>26750</v>
      </c>
    </row>
    <row r="1387" spans="1:3" x14ac:dyDescent="0.2">
      <c r="A1387" t="s">
        <v>26751</v>
      </c>
      <c r="B1387" t="s">
        <v>26743</v>
      </c>
      <c r="C1387" t="s">
        <v>26752</v>
      </c>
    </row>
    <row r="1388" spans="1:3" x14ac:dyDescent="0.2">
      <c r="A1388" t="s">
        <v>26753</v>
      </c>
      <c r="B1388" t="s">
        <v>26743</v>
      </c>
      <c r="C1388" t="s">
        <v>26754</v>
      </c>
    </row>
    <row r="1389" spans="1:3" x14ac:dyDescent="0.2">
      <c r="A1389" t="s">
        <v>26755</v>
      </c>
      <c r="B1389" t="s">
        <v>26756</v>
      </c>
      <c r="C1389" t="s">
        <v>26757</v>
      </c>
    </row>
    <row r="1390" spans="1:3" x14ac:dyDescent="0.2">
      <c r="A1390" t="s">
        <v>26758</v>
      </c>
      <c r="B1390" t="s">
        <v>26759</v>
      </c>
      <c r="C1390" t="s">
        <v>26760</v>
      </c>
    </row>
    <row r="1391" spans="1:3" x14ac:dyDescent="0.2">
      <c r="A1391" t="s">
        <v>26761</v>
      </c>
      <c r="B1391" t="s">
        <v>26759</v>
      </c>
      <c r="C1391" t="s">
        <v>26762</v>
      </c>
    </row>
    <row r="1392" spans="1:3" x14ac:dyDescent="0.2">
      <c r="A1392" t="s">
        <v>26763</v>
      </c>
      <c r="B1392" t="s">
        <v>26759</v>
      </c>
      <c r="C1392" t="s">
        <v>26764</v>
      </c>
    </row>
    <row r="1393" spans="1:3" x14ac:dyDescent="0.2">
      <c r="A1393" t="s">
        <v>26765</v>
      </c>
      <c r="B1393" t="s">
        <v>26759</v>
      </c>
      <c r="C1393" t="s">
        <v>26766</v>
      </c>
    </row>
    <row r="1394" spans="1:3" x14ac:dyDescent="0.2">
      <c r="A1394" t="s">
        <v>26767</v>
      </c>
      <c r="B1394" t="s">
        <v>26759</v>
      </c>
      <c r="C1394" t="s">
        <v>26768</v>
      </c>
    </row>
    <row r="1395" spans="1:3" x14ac:dyDescent="0.2">
      <c r="A1395" t="s">
        <v>26769</v>
      </c>
      <c r="B1395" t="s">
        <v>26759</v>
      </c>
      <c r="C1395" t="s">
        <v>26770</v>
      </c>
    </row>
    <row r="1396" spans="1:3" x14ac:dyDescent="0.2">
      <c r="A1396" t="s">
        <v>26771</v>
      </c>
      <c r="B1396" t="s">
        <v>26759</v>
      </c>
      <c r="C1396" t="s">
        <v>26772</v>
      </c>
    </row>
    <row r="1397" spans="1:3" x14ac:dyDescent="0.2">
      <c r="A1397" t="s">
        <v>26773</v>
      </c>
      <c r="B1397" t="s">
        <v>26774</v>
      </c>
      <c r="C1397" t="s">
        <v>26775</v>
      </c>
    </row>
    <row r="1398" spans="1:3" x14ac:dyDescent="0.2">
      <c r="A1398" t="s">
        <v>26776</v>
      </c>
      <c r="B1398" t="s">
        <v>26774</v>
      </c>
      <c r="C1398" t="s">
        <v>26777</v>
      </c>
    </row>
    <row r="1399" spans="1:3" x14ac:dyDescent="0.2">
      <c r="A1399" t="s">
        <v>26778</v>
      </c>
      <c r="C1399" t="s">
        <v>26779</v>
      </c>
    </row>
    <row r="1400" spans="1:3" x14ac:dyDescent="0.2">
      <c r="A1400" t="s">
        <v>26780</v>
      </c>
    </row>
    <row r="1401" spans="1:3" x14ac:dyDescent="0.2">
      <c r="A1401" t="s">
        <v>24777</v>
      </c>
    </row>
    <row r="1402" spans="1:3" x14ac:dyDescent="0.2">
      <c r="A1402" t="s">
        <v>24688</v>
      </c>
    </row>
    <row r="1403" spans="1:3" x14ac:dyDescent="0.2">
      <c r="A1403" t="s">
        <v>24689</v>
      </c>
    </row>
    <row r="1404" spans="1:3" x14ac:dyDescent="0.2">
      <c r="A1404" t="s">
        <v>24690</v>
      </c>
    </row>
    <row r="1405" spans="1:3" x14ac:dyDescent="0.2">
      <c r="A1405" t="s">
        <v>24691</v>
      </c>
    </row>
    <row r="1406" spans="1:3" x14ac:dyDescent="0.2">
      <c r="A1406" t="s">
        <v>24692</v>
      </c>
    </row>
    <row r="1407" spans="1:3" x14ac:dyDescent="0.2">
      <c r="A1407" t="s">
        <v>24693</v>
      </c>
    </row>
    <row r="1408" spans="1:3" x14ac:dyDescent="0.2">
      <c r="A1408" t="s">
        <v>24694</v>
      </c>
    </row>
    <row r="1409" spans="1:3" x14ac:dyDescent="0.2">
      <c r="A1409" t="s">
        <v>25169</v>
      </c>
    </row>
    <row r="1410" spans="1:3" x14ac:dyDescent="0.2">
      <c r="A1410" t="s">
        <v>24696</v>
      </c>
    </row>
    <row r="1411" spans="1:3" x14ac:dyDescent="0.2">
      <c r="A1411" t="s">
        <v>24697</v>
      </c>
    </row>
    <row r="1412" spans="1:3" x14ac:dyDescent="0.2">
      <c r="A1412" t="s">
        <v>24698</v>
      </c>
    </row>
    <row r="1413" spans="1:3" x14ac:dyDescent="0.2">
      <c r="A1413" t="s">
        <v>24699</v>
      </c>
      <c r="B1413" t="s">
        <v>24701</v>
      </c>
    </row>
    <row r="1414" spans="1:3" x14ac:dyDescent="0.2">
      <c r="A1414" t="s">
        <v>24700</v>
      </c>
    </row>
    <row r="1415" spans="1:3" x14ac:dyDescent="0.2">
      <c r="A1415" t="s">
        <v>24702</v>
      </c>
      <c r="B1415" t="s">
        <v>26774</v>
      </c>
    </row>
    <row r="1416" spans="1:3" x14ac:dyDescent="0.2">
      <c r="A1416" t="s">
        <v>26781</v>
      </c>
      <c r="B1416" t="s">
        <v>26774</v>
      </c>
      <c r="C1416" t="s">
        <v>26782</v>
      </c>
    </row>
    <row r="1417" spans="1:3" x14ac:dyDescent="0.2">
      <c r="A1417" t="s">
        <v>26783</v>
      </c>
      <c r="B1417" t="s">
        <v>26774</v>
      </c>
      <c r="C1417" t="s">
        <v>26784</v>
      </c>
    </row>
    <row r="1418" spans="1:3" x14ac:dyDescent="0.2">
      <c r="A1418" t="s">
        <v>26785</v>
      </c>
      <c r="B1418" t="s">
        <v>26774</v>
      </c>
      <c r="C1418" t="s">
        <v>26786</v>
      </c>
    </row>
    <row r="1419" spans="1:3" x14ac:dyDescent="0.2">
      <c r="A1419" t="s">
        <v>26787</v>
      </c>
      <c r="B1419" t="s">
        <v>26788</v>
      </c>
      <c r="C1419" t="s">
        <v>26789</v>
      </c>
    </row>
    <row r="1420" spans="1:3" x14ac:dyDescent="0.2">
      <c r="A1420" t="s">
        <v>26790</v>
      </c>
      <c r="B1420" t="s">
        <v>26788</v>
      </c>
      <c r="C1420" t="s">
        <v>26791</v>
      </c>
    </row>
    <row r="1421" spans="1:3" x14ac:dyDescent="0.2">
      <c r="A1421" t="s">
        <v>26792</v>
      </c>
      <c r="B1421" t="s">
        <v>26788</v>
      </c>
      <c r="C1421" t="s">
        <v>26793</v>
      </c>
    </row>
    <row r="1422" spans="1:3" x14ac:dyDescent="0.2">
      <c r="A1422" t="s">
        <v>26794</v>
      </c>
      <c r="B1422" t="s">
        <v>26788</v>
      </c>
      <c r="C1422" t="s">
        <v>26795</v>
      </c>
    </row>
    <row r="1423" spans="1:3" x14ac:dyDescent="0.2">
      <c r="A1423" t="s">
        <v>26796</v>
      </c>
      <c r="B1423" t="s">
        <v>26788</v>
      </c>
      <c r="C1423" t="s">
        <v>26797</v>
      </c>
    </row>
    <row r="1424" spans="1:3" x14ac:dyDescent="0.2">
      <c r="A1424" t="s">
        <v>26798</v>
      </c>
      <c r="B1424" t="s">
        <v>26799</v>
      </c>
      <c r="C1424" t="s">
        <v>26800</v>
      </c>
    </row>
    <row r="1425" spans="1:4" x14ac:dyDescent="0.2">
      <c r="A1425" t="s">
        <v>26801</v>
      </c>
      <c r="B1425" t="s">
        <v>26799</v>
      </c>
      <c r="C1425" t="s">
        <v>26802</v>
      </c>
    </row>
    <row r="1426" spans="1:4" x14ac:dyDescent="0.2">
      <c r="A1426" t="s">
        <v>26803</v>
      </c>
      <c r="B1426" t="s">
        <v>26799</v>
      </c>
      <c r="C1426" t="s">
        <v>26804</v>
      </c>
    </row>
    <row r="1427" spans="1:4" x14ac:dyDescent="0.2">
      <c r="A1427" t="s">
        <v>26805</v>
      </c>
      <c r="B1427" t="s">
        <v>26806</v>
      </c>
      <c r="C1427" t="s">
        <v>26807</v>
      </c>
    </row>
    <row r="1428" spans="1:4" x14ac:dyDescent="0.2">
      <c r="A1428" t="s">
        <v>26808</v>
      </c>
      <c r="B1428" t="s">
        <v>26806</v>
      </c>
      <c r="C1428" t="s">
        <v>26809</v>
      </c>
    </row>
    <row r="1429" spans="1:4" x14ac:dyDescent="0.2">
      <c r="A1429" t="s">
        <v>26810</v>
      </c>
      <c r="B1429" t="s">
        <v>26806</v>
      </c>
      <c r="C1429" t="s">
        <v>26811</v>
      </c>
    </row>
    <row r="1430" spans="1:4" x14ac:dyDescent="0.2">
      <c r="A1430" t="s">
        <v>26812</v>
      </c>
      <c r="B1430" t="s">
        <v>26806</v>
      </c>
      <c r="C1430" t="s">
        <v>26813</v>
      </c>
    </row>
    <row r="1431" spans="1:4" x14ac:dyDescent="0.2">
      <c r="A1431" t="s">
        <v>26814</v>
      </c>
      <c r="B1431" t="s">
        <v>26806</v>
      </c>
      <c r="C1431" t="s">
        <v>26815</v>
      </c>
    </row>
    <row r="1432" spans="1:4" x14ac:dyDescent="0.2">
      <c r="A1432" t="s">
        <v>26816</v>
      </c>
      <c r="B1432" t="s">
        <v>26817</v>
      </c>
      <c r="C1432" t="s">
        <v>26818</v>
      </c>
    </row>
    <row r="1433" spans="1:4" x14ac:dyDescent="0.2">
      <c r="A1433" t="s">
        <v>26819</v>
      </c>
      <c r="B1433" t="s">
        <v>26817</v>
      </c>
      <c r="C1433" t="s">
        <v>26820</v>
      </c>
    </row>
    <row r="1434" spans="1:4" x14ac:dyDescent="0.2">
      <c r="A1434" t="s">
        <v>26821</v>
      </c>
      <c r="B1434" t="s">
        <v>26817</v>
      </c>
      <c r="C1434" t="s">
        <v>26822</v>
      </c>
    </row>
    <row r="1435" spans="1:4" x14ac:dyDescent="0.2">
      <c r="A1435" t="s">
        <v>26823</v>
      </c>
      <c r="B1435" t="s">
        <v>26824</v>
      </c>
      <c r="C1435" t="s">
        <v>26825</v>
      </c>
    </row>
    <row r="1436" spans="1:4" x14ac:dyDescent="0.2">
      <c r="A1436" t="s">
        <v>26826</v>
      </c>
      <c r="B1436" t="s">
        <v>26827</v>
      </c>
    </row>
    <row r="1437" spans="1:4" x14ac:dyDescent="0.2">
      <c r="A1437" t="s">
        <v>26828</v>
      </c>
      <c r="B1437" t="s">
        <v>26829</v>
      </c>
    </row>
    <row r="1438" spans="1:4" x14ac:dyDescent="0.2">
      <c r="A1438" t="s">
        <v>26830</v>
      </c>
      <c r="B1438" t="s">
        <v>26829</v>
      </c>
      <c r="C1438" t="s">
        <v>26831</v>
      </c>
    </row>
    <row r="1439" spans="1:4" x14ac:dyDescent="0.2">
      <c r="A1439" t="s">
        <v>26832</v>
      </c>
      <c r="B1439" t="s">
        <v>26833</v>
      </c>
      <c r="C1439" t="s">
        <v>26834</v>
      </c>
    </row>
    <row r="1440" spans="1:4" x14ac:dyDescent="0.2">
      <c r="A1440" t="s">
        <v>26835</v>
      </c>
      <c r="B1440" t="s">
        <v>26833</v>
      </c>
      <c r="C1440" t="s">
        <v>26836</v>
      </c>
      <c r="D1440" t="s">
        <v>26837</v>
      </c>
    </row>
    <row r="1441" spans="1:4" x14ac:dyDescent="0.2">
      <c r="A1441" t="s">
        <v>26838</v>
      </c>
      <c r="B1441" t="s">
        <v>26833</v>
      </c>
      <c r="C1441" t="s">
        <v>26836</v>
      </c>
      <c r="D1441" t="s">
        <v>26839</v>
      </c>
    </row>
    <row r="1442" spans="1:4" x14ac:dyDescent="0.2">
      <c r="A1442" t="s">
        <v>26840</v>
      </c>
      <c r="B1442" t="s">
        <v>26833</v>
      </c>
      <c r="C1442" t="s">
        <v>26836</v>
      </c>
      <c r="D1442" t="s">
        <v>26841</v>
      </c>
    </row>
    <row r="1443" spans="1:4" x14ac:dyDescent="0.2">
      <c r="A1443" t="s">
        <v>26842</v>
      </c>
      <c r="B1443" t="s">
        <v>26843</v>
      </c>
      <c r="C1443" t="s">
        <v>26836</v>
      </c>
      <c r="D1443" t="s">
        <v>26844</v>
      </c>
    </row>
    <row r="1444" spans="1:4" x14ac:dyDescent="0.2">
      <c r="A1444" t="s">
        <v>26845</v>
      </c>
      <c r="B1444" t="s">
        <v>26843</v>
      </c>
      <c r="C1444" t="s">
        <v>26846</v>
      </c>
    </row>
    <row r="1445" spans="1:4" x14ac:dyDescent="0.2">
      <c r="A1445" t="s">
        <v>26847</v>
      </c>
      <c r="B1445" t="s">
        <v>26833</v>
      </c>
      <c r="C1445" t="s">
        <v>26848</v>
      </c>
    </row>
    <row r="1446" spans="1:4" x14ac:dyDescent="0.2">
      <c r="A1446" t="s">
        <v>26849</v>
      </c>
      <c r="B1446" t="s">
        <v>26833</v>
      </c>
      <c r="C1446" t="s">
        <v>26836</v>
      </c>
      <c r="D1446" t="s">
        <v>26850</v>
      </c>
    </row>
    <row r="1447" spans="1:4" x14ac:dyDescent="0.2">
      <c r="A1447" t="s">
        <v>26851</v>
      </c>
      <c r="B1447" t="s">
        <v>26833</v>
      </c>
      <c r="C1447" t="s">
        <v>26836</v>
      </c>
      <c r="D1447" t="s">
        <v>26852</v>
      </c>
    </row>
    <row r="1448" spans="1:4" x14ac:dyDescent="0.2">
      <c r="A1448" t="s">
        <v>26853</v>
      </c>
      <c r="B1448" t="s">
        <v>26833</v>
      </c>
      <c r="C1448" t="s">
        <v>26836</v>
      </c>
      <c r="D1448" t="s">
        <v>26854</v>
      </c>
    </row>
    <row r="1449" spans="1:4" x14ac:dyDescent="0.2">
      <c r="A1449" t="s">
        <v>26855</v>
      </c>
      <c r="B1449" t="s">
        <v>26843</v>
      </c>
      <c r="C1449" t="s">
        <v>26836</v>
      </c>
      <c r="D1449" t="s">
        <v>26856</v>
      </c>
    </row>
    <row r="1450" spans="1:4" x14ac:dyDescent="0.2">
      <c r="A1450" t="s">
        <v>26857</v>
      </c>
      <c r="B1450" t="s">
        <v>26843</v>
      </c>
      <c r="C1450" t="s">
        <v>26858</v>
      </c>
    </row>
    <row r="1451" spans="1:4" x14ac:dyDescent="0.2">
      <c r="A1451" t="s">
        <v>26859</v>
      </c>
      <c r="C1451" t="s">
        <v>26860</v>
      </c>
    </row>
    <row r="1452" spans="1:4" x14ac:dyDescent="0.2">
      <c r="A1452" t="s">
        <v>26861</v>
      </c>
    </row>
    <row r="1453" spans="1:4" x14ac:dyDescent="0.2">
      <c r="A1453" t="s">
        <v>24777</v>
      </c>
    </row>
    <row r="1454" spans="1:4" x14ac:dyDescent="0.2">
      <c r="A1454" t="s">
        <v>24688</v>
      </c>
    </row>
    <row r="1455" spans="1:4" x14ac:dyDescent="0.2">
      <c r="A1455" t="s">
        <v>24689</v>
      </c>
    </row>
    <row r="1456" spans="1:4" x14ac:dyDescent="0.2">
      <c r="A1456" t="s">
        <v>24690</v>
      </c>
    </row>
    <row r="1457" spans="1:4" x14ac:dyDescent="0.2">
      <c r="A1457" t="s">
        <v>24691</v>
      </c>
    </row>
    <row r="1458" spans="1:4" x14ac:dyDescent="0.2">
      <c r="A1458" t="s">
        <v>24692</v>
      </c>
    </row>
    <row r="1459" spans="1:4" x14ac:dyDescent="0.2">
      <c r="A1459" t="s">
        <v>24693</v>
      </c>
    </row>
    <row r="1460" spans="1:4" x14ac:dyDescent="0.2">
      <c r="A1460" t="s">
        <v>24694</v>
      </c>
    </row>
    <row r="1461" spans="1:4" x14ac:dyDescent="0.2">
      <c r="A1461" t="s">
        <v>25169</v>
      </c>
    </row>
    <row r="1462" spans="1:4" x14ac:dyDescent="0.2">
      <c r="A1462" t="s">
        <v>24696</v>
      </c>
    </row>
    <row r="1463" spans="1:4" x14ac:dyDescent="0.2">
      <c r="A1463" t="s">
        <v>24697</v>
      </c>
    </row>
    <row r="1464" spans="1:4" x14ac:dyDescent="0.2">
      <c r="A1464" t="s">
        <v>24698</v>
      </c>
    </row>
    <row r="1465" spans="1:4" x14ac:dyDescent="0.2">
      <c r="A1465" t="s">
        <v>24699</v>
      </c>
      <c r="B1465" t="s">
        <v>24701</v>
      </c>
    </row>
    <row r="1466" spans="1:4" x14ac:dyDescent="0.2">
      <c r="A1466" t="s">
        <v>24700</v>
      </c>
    </row>
    <row r="1467" spans="1:4" x14ac:dyDescent="0.2">
      <c r="A1467" t="s">
        <v>24702</v>
      </c>
      <c r="B1467" t="s">
        <v>26862</v>
      </c>
    </row>
    <row r="1468" spans="1:4" x14ac:dyDescent="0.2">
      <c r="A1468" t="s">
        <v>26863</v>
      </c>
      <c r="B1468" t="s">
        <v>26864</v>
      </c>
      <c r="C1468" t="s">
        <v>26836</v>
      </c>
      <c r="D1468" t="s">
        <v>26865</v>
      </c>
    </row>
    <row r="1469" spans="1:4" x14ac:dyDescent="0.2">
      <c r="A1469" t="s">
        <v>26866</v>
      </c>
      <c r="B1469" t="s">
        <v>26833</v>
      </c>
      <c r="C1469" t="s">
        <v>26867</v>
      </c>
      <c r="D1469" t="s">
        <v>26868</v>
      </c>
    </row>
    <row r="1470" spans="1:4" x14ac:dyDescent="0.2">
      <c r="A1470" t="s">
        <v>26869</v>
      </c>
      <c r="B1470" t="s">
        <v>26833</v>
      </c>
      <c r="C1470" t="s">
        <v>26870</v>
      </c>
      <c r="D1470" t="s">
        <v>26871</v>
      </c>
    </row>
    <row r="1471" spans="1:4" x14ac:dyDescent="0.2">
      <c r="A1471" t="s">
        <v>26872</v>
      </c>
      <c r="B1471" t="s">
        <v>26862</v>
      </c>
      <c r="C1471" t="s">
        <v>26870</v>
      </c>
      <c r="D1471" t="s">
        <v>26871</v>
      </c>
    </row>
    <row r="1472" spans="1:4" x14ac:dyDescent="0.2">
      <c r="A1472" t="s">
        <v>26873</v>
      </c>
      <c r="B1472" t="s">
        <v>26864</v>
      </c>
      <c r="C1472" t="s">
        <v>26870</v>
      </c>
      <c r="D1472" t="s">
        <v>26874</v>
      </c>
    </row>
    <row r="1473" spans="1:4" x14ac:dyDescent="0.2">
      <c r="A1473" t="s">
        <v>26875</v>
      </c>
      <c r="B1473" t="s">
        <v>26876</v>
      </c>
      <c r="C1473" t="s">
        <v>26867</v>
      </c>
      <c r="D1473" t="s">
        <v>26877</v>
      </c>
    </row>
    <row r="1474" spans="1:4" x14ac:dyDescent="0.2">
      <c r="A1474" t="s">
        <v>26878</v>
      </c>
      <c r="B1474" t="s">
        <v>26876</v>
      </c>
      <c r="C1474" t="s">
        <v>26879</v>
      </c>
    </row>
    <row r="1475" spans="1:4" x14ac:dyDescent="0.2">
      <c r="A1475" t="s">
        <v>26880</v>
      </c>
      <c r="B1475" t="s">
        <v>26876</v>
      </c>
      <c r="C1475" t="s">
        <v>26881</v>
      </c>
    </row>
    <row r="1476" spans="1:4" x14ac:dyDescent="0.2">
      <c r="A1476" t="s">
        <v>26882</v>
      </c>
      <c r="B1476" t="s">
        <v>26876</v>
      </c>
      <c r="C1476" t="s">
        <v>26883</v>
      </c>
    </row>
    <row r="1477" spans="1:4" x14ac:dyDescent="0.2">
      <c r="A1477" t="s">
        <v>26884</v>
      </c>
      <c r="B1477" t="s">
        <v>26876</v>
      </c>
      <c r="C1477" t="s">
        <v>26885</v>
      </c>
    </row>
    <row r="1478" spans="1:4" x14ac:dyDescent="0.2">
      <c r="A1478" t="s">
        <v>26886</v>
      </c>
      <c r="B1478" t="s">
        <v>26876</v>
      </c>
      <c r="C1478" t="s">
        <v>26887</v>
      </c>
    </row>
    <row r="1479" spans="1:4" x14ac:dyDescent="0.2">
      <c r="A1479" t="s">
        <v>26888</v>
      </c>
      <c r="B1479" t="s">
        <v>26876</v>
      </c>
      <c r="C1479" t="s">
        <v>26889</v>
      </c>
    </row>
    <row r="1480" spans="1:4" x14ac:dyDescent="0.2">
      <c r="A1480" t="s">
        <v>26890</v>
      </c>
      <c r="B1480" t="s">
        <v>26876</v>
      </c>
      <c r="C1480" t="s">
        <v>26891</v>
      </c>
    </row>
    <row r="1481" spans="1:4" x14ac:dyDescent="0.2">
      <c r="A1481" t="s">
        <v>26892</v>
      </c>
      <c r="B1481" t="s">
        <v>26893</v>
      </c>
      <c r="C1481" t="s">
        <v>26894</v>
      </c>
    </row>
    <row r="1482" spans="1:4" x14ac:dyDescent="0.2">
      <c r="A1482" t="s">
        <v>26895</v>
      </c>
      <c r="B1482" t="s">
        <v>26893</v>
      </c>
      <c r="C1482" t="s">
        <v>26896</v>
      </c>
    </row>
    <row r="1483" spans="1:4" x14ac:dyDescent="0.2">
      <c r="A1483" t="s">
        <v>26897</v>
      </c>
      <c r="B1483" t="s">
        <v>26898</v>
      </c>
      <c r="C1483" t="s">
        <v>26899</v>
      </c>
    </row>
    <row r="1484" spans="1:4" x14ac:dyDescent="0.2">
      <c r="A1484" t="s">
        <v>26900</v>
      </c>
      <c r="B1484" t="s">
        <v>26898</v>
      </c>
      <c r="C1484" t="s">
        <v>26901</v>
      </c>
    </row>
    <row r="1485" spans="1:4" x14ac:dyDescent="0.2">
      <c r="A1485" t="s">
        <v>26902</v>
      </c>
      <c r="B1485" t="s">
        <v>26898</v>
      </c>
      <c r="C1485" t="s">
        <v>26903</v>
      </c>
    </row>
    <row r="1486" spans="1:4" x14ac:dyDescent="0.2">
      <c r="A1486" t="s">
        <v>26904</v>
      </c>
      <c r="B1486" t="s">
        <v>26898</v>
      </c>
      <c r="C1486" t="s">
        <v>26905</v>
      </c>
    </row>
    <row r="1487" spans="1:4" x14ac:dyDescent="0.2">
      <c r="A1487" t="s">
        <v>26906</v>
      </c>
      <c r="B1487" t="s">
        <v>26907</v>
      </c>
      <c r="C1487" t="s">
        <v>26908</v>
      </c>
    </row>
    <row r="1488" spans="1:4" x14ac:dyDescent="0.2">
      <c r="A1488" t="s">
        <v>26909</v>
      </c>
      <c r="B1488" t="s">
        <v>26907</v>
      </c>
      <c r="C1488" t="s">
        <v>26910</v>
      </c>
    </row>
    <row r="1489" spans="1:3" x14ac:dyDescent="0.2">
      <c r="A1489" t="s">
        <v>26911</v>
      </c>
      <c r="B1489" t="s">
        <v>26907</v>
      </c>
      <c r="C1489" t="s">
        <v>26912</v>
      </c>
    </row>
    <row r="1490" spans="1:3" x14ac:dyDescent="0.2">
      <c r="A1490" t="s">
        <v>26913</v>
      </c>
      <c r="B1490" t="s">
        <v>26907</v>
      </c>
      <c r="C1490" t="s">
        <v>26914</v>
      </c>
    </row>
    <row r="1491" spans="1:3" x14ac:dyDescent="0.2">
      <c r="A1491" t="s">
        <v>26915</v>
      </c>
      <c r="B1491" t="s">
        <v>26876</v>
      </c>
      <c r="C1491" t="s">
        <v>26916</v>
      </c>
    </row>
    <row r="1492" spans="1:3" x14ac:dyDescent="0.2">
      <c r="A1492" t="s">
        <v>26917</v>
      </c>
      <c r="B1492" t="s">
        <v>26876</v>
      </c>
      <c r="C1492" t="s">
        <v>26918</v>
      </c>
    </row>
    <row r="1493" spans="1:3" x14ac:dyDescent="0.2">
      <c r="A1493" t="s">
        <v>26919</v>
      </c>
      <c r="B1493" t="s">
        <v>26876</v>
      </c>
      <c r="C1493" t="s">
        <v>26920</v>
      </c>
    </row>
    <row r="1494" spans="1:3" x14ac:dyDescent="0.2">
      <c r="A1494" t="s">
        <v>26921</v>
      </c>
      <c r="B1494" t="s">
        <v>26876</v>
      </c>
      <c r="C1494" t="s">
        <v>26922</v>
      </c>
    </row>
    <row r="1495" spans="1:3" x14ac:dyDescent="0.2">
      <c r="A1495" t="s">
        <v>26923</v>
      </c>
      <c r="B1495" t="s">
        <v>26876</v>
      </c>
      <c r="C1495" t="s">
        <v>26924</v>
      </c>
    </row>
    <row r="1496" spans="1:3" x14ac:dyDescent="0.2">
      <c r="A1496" t="s">
        <v>26925</v>
      </c>
      <c r="B1496" t="s">
        <v>26876</v>
      </c>
      <c r="C1496" t="s">
        <v>26926</v>
      </c>
    </row>
    <row r="1497" spans="1:3" x14ac:dyDescent="0.2">
      <c r="A1497" t="s">
        <v>26927</v>
      </c>
      <c r="B1497" t="s">
        <v>26876</v>
      </c>
      <c r="C1497" t="s">
        <v>26928</v>
      </c>
    </row>
    <row r="1498" spans="1:3" x14ac:dyDescent="0.2">
      <c r="A1498" t="s">
        <v>26929</v>
      </c>
      <c r="B1498" t="s">
        <v>26876</v>
      </c>
      <c r="C1498" t="s">
        <v>26930</v>
      </c>
    </row>
    <row r="1499" spans="1:3" x14ac:dyDescent="0.2">
      <c r="A1499" t="s">
        <v>26931</v>
      </c>
      <c r="B1499" t="s">
        <v>26893</v>
      </c>
      <c r="C1499" t="s">
        <v>26932</v>
      </c>
    </row>
    <row r="1500" spans="1:3" x14ac:dyDescent="0.2">
      <c r="A1500" t="s">
        <v>26933</v>
      </c>
      <c r="B1500" t="s">
        <v>26893</v>
      </c>
      <c r="C1500" t="s">
        <v>26934</v>
      </c>
    </row>
    <row r="1501" spans="1:3" x14ac:dyDescent="0.2">
      <c r="A1501" t="s">
        <v>26935</v>
      </c>
      <c r="B1501" t="s">
        <v>26936</v>
      </c>
      <c r="C1501" t="s">
        <v>26937</v>
      </c>
    </row>
    <row r="1502" spans="1:3" x14ac:dyDescent="0.2">
      <c r="A1502" t="s">
        <v>26938</v>
      </c>
      <c r="B1502" t="s">
        <v>26936</v>
      </c>
      <c r="C1502" t="s">
        <v>26939</v>
      </c>
    </row>
    <row r="1503" spans="1:3" x14ac:dyDescent="0.2">
      <c r="A1503" t="s">
        <v>26940</v>
      </c>
      <c r="C1503" t="s">
        <v>26941</v>
      </c>
    </row>
    <row r="1504" spans="1:3" x14ac:dyDescent="0.2">
      <c r="A1504" t="s">
        <v>26942</v>
      </c>
    </row>
    <row r="1505" spans="1:3" x14ac:dyDescent="0.2">
      <c r="A1505" t="s">
        <v>24777</v>
      </c>
    </row>
    <row r="1506" spans="1:3" x14ac:dyDescent="0.2">
      <c r="A1506" t="s">
        <v>24688</v>
      </c>
    </row>
    <row r="1507" spans="1:3" x14ac:dyDescent="0.2">
      <c r="A1507" t="s">
        <v>24689</v>
      </c>
    </row>
    <row r="1508" spans="1:3" x14ac:dyDescent="0.2">
      <c r="A1508" t="s">
        <v>24690</v>
      </c>
    </row>
    <row r="1509" spans="1:3" x14ac:dyDescent="0.2">
      <c r="A1509" t="s">
        <v>24691</v>
      </c>
    </row>
    <row r="1510" spans="1:3" x14ac:dyDescent="0.2">
      <c r="A1510" t="s">
        <v>24692</v>
      </c>
    </row>
    <row r="1511" spans="1:3" x14ac:dyDescent="0.2">
      <c r="A1511" t="s">
        <v>24693</v>
      </c>
    </row>
    <row r="1512" spans="1:3" x14ac:dyDescent="0.2">
      <c r="A1512" t="s">
        <v>24694</v>
      </c>
    </row>
    <row r="1513" spans="1:3" x14ac:dyDescent="0.2">
      <c r="A1513" t="s">
        <v>25169</v>
      </c>
    </row>
    <row r="1514" spans="1:3" x14ac:dyDescent="0.2">
      <c r="A1514" t="s">
        <v>24696</v>
      </c>
    </row>
    <row r="1515" spans="1:3" x14ac:dyDescent="0.2">
      <c r="A1515" t="s">
        <v>24697</v>
      </c>
    </row>
    <row r="1516" spans="1:3" x14ac:dyDescent="0.2">
      <c r="A1516" t="s">
        <v>24698</v>
      </c>
    </row>
    <row r="1517" spans="1:3" x14ac:dyDescent="0.2">
      <c r="A1517" t="s">
        <v>24699</v>
      </c>
      <c r="B1517" t="s">
        <v>24701</v>
      </c>
    </row>
    <row r="1518" spans="1:3" x14ac:dyDescent="0.2">
      <c r="A1518" t="s">
        <v>24700</v>
      </c>
    </row>
    <row r="1519" spans="1:3" x14ac:dyDescent="0.2">
      <c r="A1519" t="s">
        <v>24702</v>
      </c>
      <c r="B1519" t="s">
        <v>26943</v>
      </c>
    </row>
    <row r="1520" spans="1:3" x14ac:dyDescent="0.2">
      <c r="A1520" t="s">
        <v>26944</v>
      </c>
      <c r="B1520" t="s">
        <v>26945</v>
      </c>
      <c r="C1520" t="s">
        <v>26946</v>
      </c>
    </row>
    <row r="1521" spans="1:3" x14ac:dyDescent="0.2">
      <c r="A1521" t="s">
        <v>26947</v>
      </c>
      <c r="B1521" t="s">
        <v>26948</v>
      </c>
      <c r="C1521" t="s">
        <v>26949</v>
      </c>
    </row>
    <row r="1522" spans="1:3" x14ac:dyDescent="0.2">
      <c r="A1522" t="s">
        <v>26950</v>
      </c>
      <c r="B1522" t="s">
        <v>26948</v>
      </c>
      <c r="C1522" t="s">
        <v>26951</v>
      </c>
    </row>
    <row r="1523" spans="1:3" x14ac:dyDescent="0.2">
      <c r="A1523" t="s">
        <v>26952</v>
      </c>
      <c r="B1523" t="s">
        <v>26953</v>
      </c>
      <c r="C1523" t="s">
        <v>26954</v>
      </c>
    </row>
    <row r="1524" spans="1:3" x14ac:dyDescent="0.2">
      <c r="A1524" t="s">
        <v>26955</v>
      </c>
      <c r="B1524" t="s">
        <v>26953</v>
      </c>
      <c r="C1524" t="s">
        <v>26956</v>
      </c>
    </row>
    <row r="1525" spans="1:3" x14ac:dyDescent="0.2">
      <c r="A1525" t="s">
        <v>26957</v>
      </c>
      <c r="B1525" t="s">
        <v>26936</v>
      </c>
      <c r="C1525" t="s">
        <v>26958</v>
      </c>
    </row>
    <row r="1526" spans="1:3" x14ac:dyDescent="0.2">
      <c r="A1526" t="s">
        <v>26959</v>
      </c>
      <c r="B1526" t="s">
        <v>26936</v>
      </c>
      <c r="C1526" t="s">
        <v>26960</v>
      </c>
    </row>
    <row r="1527" spans="1:3" x14ac:dyDescent="0.2">
      <c r="A1527" t="s">
        <v>26961</v>
      </c>
      <c r="B1527" t="s">
        <v>26893</v>
      </c>
      <c r="C1527" t="s">
        <v>26962</v>
      </c>
    </row>
    <row r="1528" spans="1:3" x14ac:dyDescent="0.2">
      <c r="A1528" t="s">
        <v>26963</v>
      </c>
      <c r="B1528" t="s">
        <v>26893</v>
      </c>
      <c r="C1528" t="s">
        <v>26964</v>
      </c>
    </row>
    <row r="1529" spans="1:3" x14ac:dyDescent="0.2">
      <c r="A1529" t="s">
        <v>26965</v>
      </c>
      <c r="B1529" t="s">
        <v>26966</v>
      </c>
      <c r="C1529" t="s">
        <v>26967</v>
      </c>
    </row>
    <row r="1530" spans="1:3" x14ac:dyDescent="0.2">
      <c r="A1530" t="s">
        <v>26968</v>
      </c>
      <c r="B1530" t="s">
        <v>26966</v>
      </c>
      <c r="C1530" t="s">
        <v>26969</v>
      </c>
    </row>
    <row r="1531" spans="1:3" x14ac:dyDescent="0.2">
      <c r="A1531" t="s">
        <v>26970</v>
      </c>
      <c r="B1531" t="s">
        <v>26966</v>
      </c>
      <c r="C1531" t="s">
        <v>26971</v>
      </c>
    </row>
    <row r="1532" spans="1:3" x14ac:dyDescent="0.2">
      <c r="A1532" t="s">
        <v>26972</v>
      </c>
      <c r="B1532" t="s">
        <v>26966</v>
      </c>
      <c r="C1532" t="s">
        <v>26973</v>
      </c>
    </row>
    <row r="1533" spans="1:3" x14ac:dyDescent="0.2">
      <c r="A1533" t="s">
        <v>26974</v>
      </c>
      <c r="B1533" t="s">
        <v>26966</v>
      </c>
      <c r="C1533" t="s">
        <v>26975</v>
      </c>
    </row>
    <row r="1534" spans="1:3" x14ac:dyDescent="0.2">
      <c r="A1534" t="s">
        <v>26976</v>
      </c>
      <c r="B1534" t="s">
        <v>26966</v>
      </c>
      <c r="C1534" t="s">
        <v>26977</v>
      </c>
    </row>
    <row r="1535" spans="1:3" x14ac:dyDescent="0.2">
      <c r="A1535" t="s">
        <v>26978</v>
      </c>
      <c r="B1535" t="s">
        <v>26966</v>
      </c>
      <c r="C1535" t="s">
        <v>26979</v>
      </c>
    </row>
    <row r="1536" spans="1:3" x14ac:dyDescent="0.2">
      <c r="A1536" t="s">
        <v>26980</v>
      </c>
      <c r="B1536" t="s">
        <v>26966</v>
      </c>
      <c r="C1536" t="s">
        <v>26981</v>
      </c>
    </row>
    <row r="1537" spans="1:4" x14ac:dyDescent="0.2">
      <c r="A1537" t="s">
        <v>26982</v>
      </c>
      <c r="B1537" t="s">
        <v>26983</v>
      </c>
      <c r="C1537" t="s">
        <v>26984</v>
      </c>
    </row>
    <row r="1538" spans="1:4" x14ac:dyDescent="0.2">
      <c r="A1538" t="s">
        <v>26985</v>
      </c>
      <c r="B1538" t="s">
        <v>26983</v>
      </c>
      <c r="C1538" t="s">
        <v>26986</v>
      </c>
      <c r="D1538" t="s">
        <v>26987</v>
      </c>
    </row>
    <row r="1539" spans="1:4" x14ac:dyDescent="0.2">
      <c r="A1539" t="s">
        <v>26988</v>
      </c>
      <c r="B1539" t="s">
        <v>26983</v>
      </c>
      <c r="C1539" t="s">
        <v>26986</v>
      </c>
      <c r="D1539" t="s">
        <v>26989</v>
      </c>
    </row>
    <row r="1540" spans="1:4" x14ac:dyDescent="0.2">
      <c r="A1540" t="s">
        <v>26990</v>
      </c>
      <c r="B1540" t="s">
        <v>26983</v>
      </c>
      <c r="C1540" t="s">
        <v>26986</v>
      </c>
      <c r="D1540" t="s">
        <v>26991</v>
      </c>
    </row>
    <row r="1541" spans="1:4" x14ac:dyDescent="0.2">
      <c r="A1541" t="s">
        <v>26992</v>
      </c>
      <c r="B1541" t="s">
        <v>26983</v>
      </c>
      <c r="C1541" t="s">
        <v>26986</v>
      </c>
      <c r="D1541" t="s">
        <v>26993</v>
      </c>
    </row>
    <row r="1542" spans="1:4" x14ac:dyDescent="0.2">
      <c r="A1542" t="s">
        <v>26994</v>
      </c>
      <c r="B1542" t="s">
        <v>26983</v>
      </c>
      <c r="C1542" t="s">
        <v>26986</v>
      </c>
      <c r="D1542" t="s">
        <v>26995</v>
      </c>
    </row>
    <row r="1543" spans="1:4" x14ac:dyDescent="0.2">
      <c r="A1543" t="s">
        <v>26996</v>
      </c>
      <c r="B1543" t="s">
        <v>26983</v>
      </c>
      <c r="C1543" t="s">
        <v>26986</v>
      </c>
      <c r="D1543" t="s">
        <v>26997</v>
      </c>
    </row>
    <row r="1544" spans="1:4" x14ac:dyDescent="0.2">
      <c r="A1544" t="s">
        <v>26998</v>
      </c>
      <c r="B1544" t="s">
        <v>26983</v>
      </c>
      <c r="C1544" t="s">
        <v>26986</v>
      </c>
      <c r="D1544" t="s">
        <v>26999</v>
      </c>
    </row>
    <row r="1545" spans="1:4" x14ac:dyDescent="0.2">
      <c r="A1545" t="s">
        <v>27000</v>
      </c>
      <c r="B1545" t="s">
        <v>27001</v>
      </c>
      <c r="C1545" t="s">
        <v>26986</v>
      </c>
      <c r="D1545" t="s">
        <v>27002</v>
      </c>
    </row>
    <row r="1546" spans="1:4" x14ac:dyDescent="0.2">
      <c r="A1546" t="s">
        <v>27003</v>
      </c>
      <c r="B1546" t="s">
        <v>27001</v>
      </c>
      <c r="C1546" t="s">
        <v>27004</v>
      </c>
    </row>
    <row r="1547" spans="1:4" x14ac:dyDescent="0.2">
      <c r="A1547" t="s">
        <v>27005</v>
      </c>
      <c r="B1547" t="s">
        <v>27001</v>
      </c>
      <c r="C1547" t="s">
        <v>27006</v>
      </c>
    </row>
    <row r="1548" spans="1:4" x14ac:dyDescent="0.2">
      <c r="A1548" t="s">
        <v>27007</v>
      </c>
      <c r="B1548" t="s">
        <v>27001</v>
      </c>
      <c r="C1548" t="s">
        <v>27008</v>
      </c>
    </row>
    <row r="1549" spans="1:4" x14ac:dyDescent="0.2">
      <c r="A1549" t="s">
        <v>27009</v>
      </c>
      <c r="B1549" t="s">
        <v>27001</v>
      </c>
      <c r="C1549" t="s">
        <v>27010</v>
      </c>
    </row>
    <row r="1550" spans="1:4" x14ac:dyDescent="0.2">
      <c r="A1550" t="s">
        <v>27011</v>
      </c>
      <c r="B1550" t="s">
        <v>27001</v>
      </c>
      <c r="C1550" t="s">
        <v>27012</v>
      </c>
    </row>
    <row r="1551" spans="1:4" x14ac:dyDescent="0.2">
      <c r="A1551" t="s">
        <v>27013</v>
      </c>
      <c r="B1551" t="s">
        <v>27001</v>
      </c>
      <c r="C1551" t="s">
        <v>27014</v>
      </c>
    </row>
    <row r="1552" spans="1:4" x14ac:dyDescent="0.2">
      <c r="A1552" t="s">
        <v>27015</v>
      </c>
      <c r="B1552" t="s">
        <v>27001</v>
      </c>
      <c r="C1552" t="s">
        <v>27016</v>
      </c>
    </row>
    <row r="1553" spans="1:3" x14ac:dyDescent="0.2">
      <c r="A1553" t="s">
        <v>27017</v>
      </c>
      <c r="B1553" t="s">
        <v>27001</v>
      </c>
      <c r="C1553" t="s">
        <v>27018</v>
      </c>
    </row>
    <row r="1554" spans="1:3" x14ac:dyDescent="0.2">
      <c r="A1554" t="s">
        <v>27019</v>
      </c>
      <c r="B1554" t="s">
        <v>27001</v>
      </c>
      <c r="C1554" t="s">
        <v>27020</v>
      </c>
    </row>
    <row r="1555" spans="1:3" x14ac:dyDescent="0.2">
      <c r="A1555" t="s">
        <v>27021</v>
      </c>
      <c r="C1555" t="s">
        <v>27022</v>
      </c>
    </row>
    <row r="1556" spans="1:3" x14ac:dyDescent="0.2">
      <c r="A1556" t="s">
        <v>27023</v>
      </c>
    </row>
    <row r="1557" spans="1:3" x14ac:dyDescent="0.2">
      <c r="A1557" t="s">
        <v>24777</v>
      </c>
    </row>
    <row r="1558" spans="1:3" x14ac:dyDescent="0.2">
      <c r="A1558" t="s">
        <v>24688</v>
      </c>
    </row>
    <row r="1559" spans="1:3" x14ac:dyDescent="0.2">
      <c r="A1559" t="s">
        <v>24689</v>
      </c>
    </row>
    <row r="1560" spans="1:3" x14ac:dyDescent="0.2">
      <c r="A1560" t="s">
        <v>24690</v>
      </c>
    </row>
    <row r="1561" spans="1:3" x14ac:dyDescent="0.2">
      <c r="A1561" t="s">
        <v>24691</v>
      </c>
    </row>
    <row r="1562" spans="1:3" x14ac:dyDescent="0.2">
      <c r="A1562" t="s">
        <v>24692</v>
      </c>
    </row>
    <row r="1563" spans="1:3" x14ac:dyDescent="0.2">
      <c r="A1563" t="s">
        <v>24693</v>
      </c>
    </row>
    <row r="1564" spans="1:3" x14ac:dyDescent="0.2">
      <c r="A1564" t="s">
        <v>24694</v>
      </c>
    </row>
    <row r="1565" spans="1:3" x14ac:dyDescent="0.2">
      <c r="A1565" t="s">
        <v>25169</v>
      </c>
    </row>
    <row r="1566" spans="1:3" x14ac:dyDescent="0.2">
      <c r="A1566" t="s">
        <v>24696</v>
      </c>
    </row>
    <row r="1567" spans="1:3" x14ac:dyDescent="0.2">
      <c r="A1567" t="s">
        <v>24697</v>
      </c>
    </row>
    <row r="1568" spans="1:3" x14ac:dyDescent="0.2">
      <c r="A1568" t="s">
        <v>24698</v>
      </c>
    </row>
    <row r="1569" spans="1:3" x14ac:dyDescent="0.2">
      <c r="A1569" t="s">
        <v>24699</v>
      </c>
      <c r="B1569" t="s">
        <v>24701</v>
      </c>
    </row>
    <row r="1570" spans="1:3" x14ac:dyDescent="0.2">
      <c r="A1570" t="s">
        <v>24700</v>
      </c>
    </row>
    <row r="1571" spans="1:3" x14ac:dyDescent="0.2">
      <c r="A1571" t="s">
        <v>24702</v>
      </c>
      <c r="B1571" t="s">
        <v>27001</v>
      </c>
    </row>
    <row r="1572" spans="1:3" x14ac:dyDescent="0.2">
      <c r="A1572" t="s">
        <v>27024</v>
      </c>
      <c r="B1572" t="s">
        <v>27001</v>
      </c>
      <c r="C1572" t="s">
        <v>27025</v>
      </c>
    </row>
    <row r="1573" spans="1:3" x14ac:dyDescent="0.2">
      <c r="A1573" t="s">
        <v>27026</v>
      </c>
      <c r="B1573" t="s">
        <v>27001</v>
      </c>
      <c r="C1573" t="s">
        <v>27027</v>
      </c>
    </row>
    <row r="1574" spans="1:3" x14ac:dyDescent="0.2">
      <c r="A1574" t="s">
        <v>27028</v>
      </c>
      <c r="B1574" t="s">
        <v>27001</v>
      </c>
      <c r="C1574" t="s">
        <v>27029</v>
      </c>
    </row>
    <row r="1575" spans="1:3" x14ac:dyDescent="0.2">
      <c r="A1575" t="s">
        <v>27030</v>
      </c>
      <c r="B1575" t="s">
        <v>27001</v>
      </c>
      <c r="C1575" t="s">
        <v>27031</v>
      </c>
    </row>
    <row r="1576" spans="1:3" x14ac:dyDescent="0.2">
      <c r="A1576" t="s">
        <v>27032</v>
      </c>
      <c r="B1576" t="s">
        <v>27001</v>
      </c>
      <c r="C1576" t="s">
        <v>27033</v>
      </c>
    </row>
    <row r="1577" spans="1:3" x14ac:dyDescent="0.2">
      <c r="A1577" t="s">
        <v>27034</v>
      </c>
      <c r="B1577" t="s">
        <v>27001</v>
      </c>
      <c r="C1577" t="s">
        <v>27035</v>
      </c>
    </row>
    <row r="1578" spans="1:3" x14ac:dyDescent="0.2">
      <c r="A1578" t="s">
        <v>27036</v>
      </c>
      <c r="B1578" t="s">
        <v>27001</v>
      </c>
      <c r="C1578" t="s">
        <v>27037</v>
      </c>
    </row>
    <row r="1579" spans="1:3" x14ac:dyDescent="0.2">
      <c r="A1579" t="s">
        <v>27038</v>
      </c>
      <c r="B1579" t="s">
        <v>27001</v>
      </c>
      <c r="C1579" t="s">
        <v>27039</v>
      </c>
    </row>
    <row r="1580" spans="1:3" x14ac:dyDescent="0.2">
      <c r="A1580" t="s">
        <v>27040</v>
      </c>
      <c r="B1580" t="s">
        <v>27001</v>
      </c>
      <c r="C1580" t="s">
        <v>27041</v>
      </c>
    </row>
    <row r="1581" spans="1:3" x14ac:dyDescent="0.2">
      <c r="A1581" t="s">
        <v>27042</v>
      </c>
      <c r="B1581" t="s">
        <v>27001</v>
      </c>
      <c r="C1581" t="s">
        <v>27043</v>
      </c>
    </row>
    <row r="1582" spans="1:3" x14ac:dyDescent="0.2">
      <c r="A1582" t="s">
        <v>27044</v>
      </c>
      <c r="B1582" t="s">
        <v>27001</v>
      </c>
      <c r="C1582" t="s">
        <v>27045</v>
      </c>
    </row>
    <row r="1583" spans="1:3" x14ac:dyDescent="0.2">
      <c r="A1583" t="s">
        <v>27046</v>
      </c>
      <c r="B1583" t="s">
        <v>27001</v>
      </c>
      <c r="C1583" t="s">
        <v>27047</v>
      </c>
    </row>
    <row r="1584" spans="1:3" x14ac:dyDescent="0.2">
      <c r="A1584" t="s">
        <v>27048</v>
      </c>
      <c r="B1584" t="s">
        <v>27001</v>
      </c>
      <c r="C1584" t="s">
        <v>27049</v>
      </c>
    </row>
    <row r="1585" spans="1:3" x14ac:dyDescent="0.2">
      <c r="A1585" t="s">
        <v>27050</v>
      </c>
      <c r="B1585" t="s">
        <v>27001</v>
      </c>
      <c r="C1585" t="s">
        <v>27051</v>
      </c>
    </row>
    <row r="1586" spans="1:3" x14ac:dyDescent="0.2">
      <c r="A1586" t="s">
        <v>27052</v>
      </c>
      <c r="B1586" t="s">
        <v>27001</v>
      </c>
      <c r="C1586" t="s">
        <v>27053</v>
      </c>
    </row>
    <row r="1587" spans="1:3" x14ac:dyDescent="0.2">
      <c r="A1587" t="s">
        <v>27054</v>
      </c>
      <c r="B1587" t="s">
        <v>27001</v>
      </c>
      <c r="C1587" t="s">
        <v>27055</v>
      </c>
    </row>
    <row r="1588" spans="1:3" x14ac:dyDescent="0.2">
      <c r="A1588" t="s">
        <v>27056</v>
      </c>
      <c r="B1588" t="s">
        <v>27001</v>
      </c>
      <c r="C1588" t="s">
        <v>27057</v>
      </c>
    </row>
    <row r="1589" spans="1:3" x14ac:dyDescent="0.2">
      <c r="A1589" t="s">
        <v>27058</v>
      </c>
      <c r="B1589" t="s">
        <v>27001</v>
      </c>
      <c r="C1589" t="s">
        <v>27059</v>
      </c>
    </row>
    <row r="1590" spans="1:3" x14ac:dyDescent="0.2">
      <c r="A1590" t="s">
        <v>27060</v>
      </c>
      <c r="B1590" t="s">
        <v>27001</v>
      </c>
      <c r="C1590" t="s">
        <v>27061</v>
      </c>
    </row>
    <row r="1591" spans="1:3" x14ac:dyDescent="0.2">
      <c r="A1591" t="s">
        <v>27062</v>
      </c>
      <c r="B1591" t="s">
        <v>27001</v>
      </c>
      <c r="C1591" t="s">
        <v>27063</v>
      </c>
    </row>
    <row r="1592" spans="1:3" x14ac:dyDescent="0.2">
      <c r="A1592" t="s">
        <v>27064</v>
      </c>
      <c r="B1592" t="s">
        <v>27001</v>
      </c>
      <c r="C1592" t="s">
        <v>27065</v>
      </c>
    </row>
    <row r="1593" spans="1:3" x14ac:dyDescent="0.2">
      <c r="A1593" t="s">
        <v>27066</v>
      </c>
      <c r="B1593" t="s">
        <v>27001</v>
      </c>
      <c r="C1593" t="s">
        <v>27067</v>
      </c>
    </row>
    <row r="1594" spans="1:3" x14ac:dyDescent="0.2">
      <c r="A1594" t="s">
        <v>27068</v>
      </c>
      <c r="B1594" t="s">
        <v>27001</v>
      </c>
      <c r="C1594" t="s">
        <v>27069</v>
      </c>
    </row>
    <row r="1595" spans="1:3" x14ac:dyDescent="0.2">
      <c r="A1595" t="s">
        <v>27070</v>
      </c>
      <c r="B1595" t="s">
        <v>27001</v>
      </c>
      <c r="C1595" t="s">
        <v>27071</v>
      </c>
    </row>
    <row r="1596" spans="1:3" x14ac:dyDescent="0.2">
      <c r="A1596" t="s">
        <v>27072</v>
      </c>
      <c r="B1596" t="s">
        <v>27001</v>
      </c>
      <c r="C1596" t="s">
        <v>27073</v>
      </c>
    </row>
    <row r="1597" spans="1:3" x14ac:dyDescent="0.2">
      <c r="A1597" t="s">
        <v>27074</v>
      </c>
      <c r="B1597" t="s">
        <v>27001</v>
      </c>
      <c r="C1597" t="s">
        <v>27075</v>
      </c>
    </row>
    <row r="1598" spans="1:3" x14ac:dyDescent="0.2">
      <c r="A1598" t="s">
        <v>27076</v>
      </c>
      <c r="B1598" t="s">
        <v>27001</v>
      </c>
      <c r="C1598" t="s">
        <v>27077</v>
      </c>
    </row>
    <row r="1599" spans="1:3" x14ac:dyDescent="0.2">
      <c r="A1599" t="s">
        <v>27078</v>
      </c>
      <c r="B1599" t="s">
        <v>27001</v>
      </c>
      <c r="C1599" t="s">
        <v>27079</v>
      </c>
    </row>
    <row r="1600" spans="1:3" x14ac:dyDescent="0.2">
      <c r="A1600" t="s">
        <v>27080</v>
      </c>
      <c r="B1600" t="s">
        <v>27001</v>
      </c>
      <c r="C1600" t="s">
        <v>27081</v>
      </c>
    </row>
    <row r="1601" spans="1:3" x14ac:dyDescent="0.2">
      <c r="A1601" t="s">
        <v>27082</v>
      </c>
      <c r="B1601" t="s">
        <v>27083</v>
      </c>
      <c r="C1601" t="s">
        <v>27084</v>
      </c>
    </row>
    <row r="1602" spans="1:3" x14ac:dyDescent="0.2">
      <c r="A1602" t="s">
        <v>27085</v>
      </c>
      <c r="B1602" t="s">
        <v>27083</v>
      </c>
      <c r="C1602" t="s">
        <v>27086</v>
      </c>
    </row>
    <row r="1603" spans="1:3" x14ac:dyDescent="0.2">
      <c r="A1603" t="s">
        <v>27087</v>
      </c>
      <c r="B1603" t="s">
        <v>27083</v>
      </c>
      <c r="C1603" t="s">
        <v>27088</v>
      </c>
    </row>
    <row r="1604" spans="1:3" x14ac:dyDescent="0.2">
      <c r="A1604" t="s">
        <v>27089</v>
      </c>
      <c r="B1604" t="s">
        <v>27083</v>
      </c>
      <c r="C1604" t="s">
        <v>27090</v>
      </c>
    </row>
    <row r="1605" spans="1:3" x14ac:dyDescent="0.2">
      <c r="A1605" t="s">
        <v>27091</v>
      </c>
      <c r="B1605" t="s">
        <v>27083</v>
      </c>
      <c r="C1605" t="s">
        <v>27092</v>
      </c>
    </row>
    <row r="1606" spans="1:3" x14ac:dyDescent="0.2">
      <c r="A1606" t="s">
        <v>27093</v>
      </c>
      <c r="B1606" t="s">
        <v>27083</v>
      </c>
      <c r="C1606" t="s">
        <v>27094</v>
      </c>
    </row>
    <row r="1607" spans="1:3" x14ac:dyDescent="0.2">
      <c r="A1607" t="s">
        <v>27095</v>
      </c>
      <c r="C1607" t="s">
        <v>27096</v>
      </c>
    </row>
    <row r="1608" spans="1:3" x14ac:dyDescent="0.2">
      <c r="A1608" t="s">
        <v>27097</v>
      </c>
    </row>
    <row r="1609" spans="1:3" x14ac:dyDescent="0.2">
      <c r="A1609" t="s">
        <v>24777</v>
      </c>
    </row>
    <row r="1610" spans="1:3" x14ac:dyDescent="0.2">
      <c r="A1610" t="s">
        <v>24688</v>
      </c>
    </row>
    <row r="1611" spans="1:3" x14ac:dyDescent="0.2">
      <c r="A1611" t="s">
        <v>24689</v>
      </c>
    </row>
    <row r="1612" spans="1:3" x14ac:dyDescent="0.2">
      <c r="A1612" t="s">
        <v>24690</v>
      </c>
    </row>
    <row r="1613" spans="1:3" x14ac:dyDescent="0.2">
      <c r="A1613" t="s">
        <v>24691</v>
      </c>
    </row>
    <row r="1614" spans="1:3" x14ac:dyDescent="0.2">
      <c r="A1614" t="s">
        <v>24692</v>
      </c>
    </row>
    <row r="1615" spans="1:3" x14ac:dyDescent="0.2">
      <c r="A1615" t="s">
        <v>24693</v>
      </c>
    </row>
    <row r="1616" spans="1:3" x14ac:dyDescent="0.2">
      <c r="A1616" t="s">
        <v>24694</v>
      </c>
    </row>
    <row r="1617" spans="1:3" x14ac:dyDescent="0.2">
      <c r="A1617" t="s">
        <v>25169</v>
      </c>
    </row>
    <row r="1618" spans="1:3" x14ac:dyDescent="0.2">
      <c r="A1618" t="s">
        <v>24696</v>
      </c>
    </row>
    <row r="1619" spans="1:3" x14ac:dyDescent="0.2">
      <c r="A1619" t="s">
        <v>24697</v>
      </c>
    </row>
    <row r="1620" spans="1:3" x14ac:dyDescent="0.2">
      <c r="A1620" t="s">
        <v>24698</v>
      </c>
    </row>
    <row r="1621" spans="1:3" x14ac:dyDescent="0.2">
      <c r="A1621" t="s">
        <v>24699</v>
      </c>
      <c r="B1621" t="s">
        <v>24701</v>
      </c>
    </row>
    <row r="1622" spans="1:3" x14ac:dyDescent="0.2">
      <c r="A1622" t="s">
        <v>24700</v>
      </c>
    </row>
    <row r="1623" spans="1:3" x14ac:dyDescent="0.2">
      <c r="A1623" t="s">
        <v>24702</v>
      </c>
      <c r="B1623" t="s">
        <v>27083</v>
      </c>
    </row>
    <row r="1624" spans="1:3" x14ac:dyDescent="0.2">
      <c r="A1624" t="s">
        <v>27098</v>
      </c>
      <c r="B1624" t="s">
        <v>27083</v>
      </c>
      <c r="C1624" t="s">
        <v>27099</v>
      </c>
    </row>
    <row r="1625" spans="1:3" x14ac:dyDescent="0.2">
      <c r="A1625" t="s">
        <v>27100</v>
      </c>
      <c r="B1625" t="s">
        <v>27083</v>
      </c>
      <c r="C1625" t="s">
        <v>27101</v>
      </c>
    </row>
    <row r="1626" spans="1:3" x14ac:dyDescent="0.2">
      <c r="A1626" t="s">
        <v>27102</v>
      </c>
      <c r="B1626" t="s">
        <v>27083</v>
      </c>
      <c r="C1626" t="s">
        <v>27103</v>
      </c>
    </row>
    <row r="1627" spans="1:3" x14ac:dyDescent="0.2">
      <c r="A1627" t="s">
        <v>27104</v>
      </c>
      <c r="B1627" t="s">
        <v>27083</v>
      </c>
      <c r="C1627" t="s">
        <v>27105</v>
      </c>
    </row>
    <row r="1628" spans="1:3" x14ac:dyDescent="0.2">
      <c r="A1628" t="s">
        <v>27106</v>
      </c>
      <c r="B1628" t="s">
        <v>27083</v>
      </c>
      <c r="C1628" t="s">
        <v>27107</v>
      </c>
    </row>
    <row r="1629" spans="1:3" x14ac:dyDescent="0.2">
      <c r="A1629" t="s">
        <v>27108</v>
      </c>
      <c r="B1629" t="s">
        <v>27083</v>
      </c>
      <c r="C1629" t="s">
        <v>27109</v>
      </c>
    </row>
    <row r="1630" spans="1:3" x14ac:dyDescent="0.2">
      <c r="A1630" t="s">
        <v>27110</v>
      </c>
      <c r="B1630" t="s">
        <v>27083</v>
      </c>
      <c r="C1630" t="s">
        <v>27111</v>
      </c>
    </row>
    <row r="1631" spans="1:3" x14ac:dyDescent="0.2">
      <c r="A1631" t="s">
        <v>27112</v>
      </c>
      <c r="B1631" t="s">
        <v>27083</v>
      </c>
      <c r="C1631" t="s">
        <v>27113</v>
      </c>
    </row>
    <row r="1632" spans="1:3" x14ac:dyDescent="0.2">
      <c r="A1632" t="s">
        <v>27114</v>
      </c>
      <c r="B1632" t="s">
        <v>27083</v>
      </c>
      <c r="C1632" t="s">
        <v>27115</v>
      </c>
    </row>
    <row r="1633" spans="1:3" x14ac:dyDescent="0.2">
      <c r="A1633" t="s">
        <v>27116</v>
      </c>
      <c r="B1633" t="s">
        <v>27083</v>
      </c>
      <c r="C1633" t="s">
        <v>27117</v>
      </c>
    </row>
    <row r="1634" spans="1:3" x14ac:dyDescent="0.2">
      <c r="A1634" t="s">
        <v>27118</v>
      </c>
      <c r="B1634" t="s">
        <v>27083</v>
      </c>
      <c r="C1634" t="s">
        <v>27119</v>
      </c>
    </row>
    <row r="1635" spans="1:3" x14ac:dyDescent="0.2">
      <c r="A1635" t="s">
        <v>27120</v>
      </c>
      <c r="B1635" t="s">
        <v>27083</v>
      </c>
      <c r="C1635" t="s">
        <v>27121</v>
      </c>
    </row>
    <row r="1636" spans="1:3" x14ac:dyDescent="0.2">
      <c r="A1636" t="s">
        <v>27122</v>
      </c>
      <c r="B1636" t="s">
        <v>27083</v>
      </c>
      <c r="C1636" t="s">
        <v>27123</v>
      </c>
    </row>
    <row r="1637" spans="1:3" x14ac:dyDescent="0.2">
      <c r="A1637" t="s">
        <v>27124</v>
      </c>
      <c r="B1637" t="s">
        <v>27083</v>
      </c>
      <c r="C1637" t="s">
        <v>27125</v>
      </c>
    </row>
    <row r="1638" spans="1:3" x14ac:dyDescent="0.2">
      <c r="A1638" t="s">
        <v>27126</v>
      </c>
      <c r="B1638" t="s">
        <v>27083</v>
      </c>
      <c r="C1638" t="s">
        <v>27127</v>
      </c>
    </row>
    <row r="1639" spans="1:3" x14ac:dyDescent="0.2">
      <c r="A1639" t="s">
        <v>27128</v>
      </c>
      <c r="B1639" t="s">
        <v>27083</v>
      </c>
      <c r="C1639" t="s">
        <v>27129</v>
      </c>
    </row>
    <row r="1640" spans="1:3" x14ac:dyDescent="0.2">
      <c r="A1640" t="s">
        <v>27130</v>
      </c>
      <c r="B1640" t="s">
        <v>27083</v>
      </c>
      <c r="C1640" t="s">
        <v>27131</v>
      </c>
    </row>
    <row r="1641" spans="1:3" x14ac:dyDescent="0.2">
      <c r="A1641" t="s">
        <v>27132</v>
      </c>
      <c r="B1641" t="s">
        <v>27083</v>
      </c>
      <c r="C1641" t="s">
        <v>27133</v>
      </c>
    </row>
    <row r="1642" spans="1:3" x14ac:dyDescent="0.2">
      <c r="A1642" t="s">
        <v>27134</v>
      </c>
      <c r="B1642" t="s">
        <v>27083</v>
      </c>
      <c r="C1642" t="s">
        <v>27135</v>
      </c>
    </row>
    <row r="1643" spans="1:3" x14ac:dyDescent="0.2">
      <c r="A1643" t="s">
        <v>27136</v>
      </c>
      <c r="B1643" t="s">
        <v>27083</v>
      </c>
      <c r="C1643" t="s">
        <v>27137</v>
      </c>
    </row>
    <row r="1644" spans="1:3" x14ac:dyDescent="0.2">
      <c r="A1644" t="s">
        <v>27138</v>
      </c>
      <c r="B1644" t="s">
        <v>27083</v>
      </c>
      <c r="C1644" t="s">
        <v>27139</v>
      </c>
    </row>
    <row r="1645" spans="1:3" x14ac:dyDescent="0.2">
      <c r="A1645" t="s">
        <v>27140</v>
      </c>
      <c r="B1645" t="s">
        <v>27083</v>
      </c>
      <c r="C1645" t="s">
        <v>27141</v>
      </c>
    </row>
    <row r="1646" spans="1:3" x14ac:dyDescent="0.2">
      <c r="A1646" t="s">
        <v>27142</v>
      </c>
      <c r="B1646" t="s">
        <v>27083</v>
      </c>
      <c r="C1646" t="s">
        <v>27143</v>
      </c>
    </row>
    <row r="1647" spans="1:3" x14ac:dyDescent="0.2">
      <c r="A1647" t="s">
        <v>27144</v>
      </c>
      <c r="B1647" t="s">
        <v>27083</v>
      </c>
      <c r="C1647" t="s">
        <v>27145</v>
      </c>
    </row>
    <row r="1648" spans="1:3" x14ac:dyDescent="0.2">
      <c r="A1648" t="s">
        <v>27146</v>
      </c>
      <c r="B1648" t="s">
        <v>27083</v>
      </c>
      <c r="C1648" t="s">
        <v>27147</v>
      </c>
    </row>
    <row r="1649" spans="1:4" x14ac:dyDescent="0.2">
      <c r="A1649" t="s">
        <v>27148</v>
      </c>
      <c r="B1649" t="s">
        <v>27083</v>
      </c>
      <c r="C1649" t="s">
        <v>27149</v>
      </c>
    </row>
    <row r="1650" spans="1:4" x14ac:dyDescent="0.2">
      <c r="A1650" t="s">
        <v>27150</v>
      </c>
      <c r="B1650" t="s">
        <v>27083</v>
      </c>
      <c r="C1650" t="s">
        <v>27151</v>
      </c>
    </row>
    <row r="1651" spans="1:4" x14ac:dyDescent="0.2">
      <c r="A1651" t="s">
        <v>27152</v>
      </c>
      <c r="B1651" t="s">
        <v>27083</v>
      </c>
      <c r="C1651" t="s">
        <v>27153</v>
      </c>
    </row>
    <row r="1652" spans="1:4" x14ac:dyDescent="0.2">
      <c r="A1652" t="s">
        <v>27154</v>
      </c>
      <c r="B1652" t="s">
        <v>27083</v>
      </c>
      <c r="C1652" t="s">
        <v>27155</v>
      </c>
    </row>
    <row r="1653" spans="1:4" x14ac:dyDescent="0.2">
      <c r="A1653" t="s">
        <v>27156</v>
      </c>
      <c r="B1653" t="s">
        <v>27157</v>
      </c>
      <c r="C1653" t="s">
        <v>27158</v>
      </c>
    </row>
    <row r="1654" spans="1:4" x14ac:dyDescent="0.2">
      <c r="A1654" t="s">
        <v>27159</v>
      </c>
      <c r="B1654" t="s">
        <v>27083</v>
      </c>
      <c r="C1654" t="s">
        <v>27160</v>
      </c>
    </row>
    <row r="1655" spans="1:4" x14ac:dyDescent="0.2">
      <c r="A1655" t="s">
        <v>27161</v>
      </c>
      <c r="B1655" t="s">
        <v>27083</v>
      </c>
      <c r="C1655" t="s">
        <v>27162</v>
      </c>
    </row>
    <row r="1656" spans="1:4" x14ac:dyDescent="0.2">
      <c r="A1656" t="s">
        <v>27163</v>
      </c>
      <c r="B1656" t="s">
        <v>27083</v>
      </c>
      <c r="C1656" t="s">
        <v>27164</v>
      </c>
    </row>
    <row r="1657" spans="1:4" x14ac:dyDescent="0.2">
      <c r="A1657" t="s">
        <v>27165</v>
      </c>
      <c r="B1657" t="s">
        <v>27166</v>
      </c>
      <c r="C1657" t="s">
        <v>27167</v>
      </c>
    </row>
    <row r="1658" spans="1:4" x14ac:dyDescent="0.2">
      <c r="A1658" t="s">
        <v>27168</v>
      </c>
      <c r="B1658" t="s">
        <v>27166</v>
      </c>
      <c r="C1658" t="s">
        <v>27169</v>
      </c>
      <c r="D1658" t="s">
        <v>27170</v>
      </c>
    </row>
    <row r="1659" spans="1:4" x14ac:dyDescent="0.2">
      <c r="A1659" t="s">
        <v>27171</v>
      </c>
      <c r="C1659" t="s">
        <v>27172</v>
      </c>
      <c r="D1659" t="s">
        <v>27173</v>
      </c>
    </row>
    <row r="1660" spans="1:4" x14ac:dyDescent="0.2">
      <c r="A1660" t="s">
        <v>27174</v>
      </c>
    </row>
    <row r="1661" spans="1:4" x14ac:dyDescent="0.2">
      <c r="A1661" t="s">
        <v>24777</v>
      </c>
    </row>
    <row r="1662" spans="1:4" x14ac:dyDescent="0.2">
      <c r="A1662" t="s">
        <v>24688</v>
      </c>
    </row>
    <row r="1663" spans="1:4" x14ac:dyDescent="0.2">
      <c r="A1663" t="s">
        <v>24689</v>
      </c>
    </row>
    <row r="1664" spans="1:4" x14ac:dyDescent="0.2">
      <c r="A1664" t="s">
        <v>24690</v>
      </c>
    </row>
    <row r="1665" spans="1:4" x14ac:dyDescent="0.2">
      <c r="A1665" t="s">
        <v>24691</v>
      </c>
    </row>
    <row r="1666" spans="1:4" x14ac:dyDescent="0.2">
      <c r="A1666" t="s">
        <v>24692</v>
      </c>
    </row>
    <row r="1667" spans="1:4" x14ac:dyDescent="0.2">
      <c r="A1667" t="s">
        <v>24693</v>
      </c>
    </row>
    <row r="1668" spans="1:4" x14ac:dyDescent="0.2">
      <c r="A1668" t="s">
        <v>24694</v>
      </c>
    </row>
    <row r="1669" spans="1:4" x14ac:dyDescent="0.2">
      <c r="A1669" t="s">
        <v>25169</v>
      </c>
    </row>
    <row r="1670" spans="1:4" x14ac:dyDescent="0.2">
      <c r="A1670" t="s">
        <v>24696</v>
      </c>
    </row>
    <row r="1671" spans="1:4" x14ac:dyDescent="0.2">
      <c r="A1671" t="s">
        <v>24697</v>
      </c>
    </row>
    <row r="1672" spans="1:4" x14ac:dyDescent="0.2">
      <c r="A1672" t="s">
        <v>24698</v>
      </c>
    </row>
    <row r="1673" spans="1:4" x14ac:dyDescent="0.2">
      <c r="A1673" t="s">
        <v>24699</v>
      </c>
      <c r="B1673" t="s">
        <v>24701</v>
      </c>
    </row>
    <row r="1674" spans="1:4" x14ac:dyDescent="0.2">
      <c r="A1674" t="s">
        <v>24700</v>
      </c>
    </row>
    <row r="1675" spans="1:4" x14ac:dyDescent="0.2">
      <c r="A1675" t="s">
        <v>24702</v>
      </c>
      <c r="B1675" t="s">
        <v>27166</v>
      </c>
    </row>
    <row r="1676" spans="1:4" x14ac:dyDescent="0.2">
      <c r="A1676" t="s">
        <v>27175</v>
      </c>
      <c r="B1676" t="s">
        <v>27166</v>
      </c>
      <c r="C1676" t="s">
        <v>27172</v>
      </c>
      <c r="D1676" t="s">
        <v>27176</v>
      </c>
    </row>
    <row r="1677" spans="1:4" x14ac:dyDescent="0.2">
      <c r="A1677" t="s">
        <v>27177</v>
      </c>
      <c r="B1677" t="s">
        <v>27178</v>
      </c>
      <c r="C1677" t="s">
        <v>27179</v>
      </c>
      <c r="D1677" t="s">
        <v>27180</v>
      </c>
    </row>
    <row r="1678" spans="1:4" x14ac:dyDescent="0.2">
      <c r="A1678" t="s">
        <v>27181</v>
      </c>
      <c r="B1678" t="s">
        <v>27182</v>
      </c>
      <c r="C1678" t="s">
        <v>27183</v>
      </c>
    </row>
    <row r="1679" spans="1:4" x14ac:dyDescent="0.2">
      <c r="A1679" t="s">
        <v>27184</v>
      </c>
      <c r="B1679" t="s">
        <v>27182</v>
      </c>
      <c r="C1679" t="s">
        <v>27185</v>
      </c>
    </row>
    <row r="1680" spans="1:4" x14ac:dyDescent="0.2">
      <c r="A1680" t="s">
        <v>27186</v>
      </c>
      <c r="B1680" t="s">
        <v>27187</v>
      </c>
      <c r="C1680" t="s">
        <v>27188</v>
      </c>
    </row>
    <row r="1681" spans="1:4" x14ac:dyDescent="0.2">
      <c r="A1681" t="s">
        <v>27189</v>
      </c>
      <c r="B1681" t="s">
        <v>27190</v>
      </c>
      <c r="C1681" t="s">
        <v>27191</v>
      </c>
    </row>
    <row r="1682" spans="1:4" x14ac:dyDescent="0.2">
      <c r="A1682" t="s">
        <v>27192</v>
      </c>
      <c r="B1682" t="s">
        <v>27190</v>
      </c>
      <c r="C1682" t="s">
        <v>27193</v>
      </c>
    </row>
    <row r="1683" spans="1:4" x14ac:dyDescent="0.2">
      <c r="A1683" t="s">
        <v>27194</v>
      </c>
      <c r="B1683" t="s">
        <v>27190</v>
      </c>
      <c r="C1683" t="s">
        <v>27195</v>
      </c>
      <c r="D1683" t="s">
        <v>27196</v>
      </c>
    </row>
    <row r="1684" spans="1:4" x14ac:dyDescent="0.2">
      <c r="A1684" t="s">
        <v>27197</v>
      </c>
      <c r="B1684" t="s">
        <v>27190</v>
      </c>
      <c r="C1684" t="s">
        <v>27198</v>
      </c>
    </row>
    <row r="1685" spans="1:4" x14ac:dyDescent="0.2">
      <c r="A1685" t="s">
        <v>27199</v>
      </c>
      <c r="B1685" t="s">
        <v>27190</v>
      </c>
      <c r="C1685" t="s">
        <v>27195</v>
      </c>
      <c r="D1685" t="s">
        <v>27200</v>
      </c>
    </row>
    <row r="1686" spans="1:4" x14ac:dyDescent="0.2">
      <c r="A1686" t="s">
        <v>27201</v>
      </c>
      <c r="B1686" t="s">
        <v>27190</v>
      </c>
      <c r="C1686" t="s">
        <v>27202</v>
      </c>
    </row>
    <row r="1687" spans="1:4" x14ac:dyDescent="0.2">
      <c r="A1687" t="s">
        <v>27203</v>
      </c>
      <c r="B1687" t="s">
        <v>27190</v>
      </c>
      <c r="C1687" t="s">
        <v>27195</v>
      </c>
      <c r="D1687" t="s">
        <v>27204</v>
      </c>
    </row>
    <row r="1688" spans="1:4" x14ac:dyDescent="0.2">
      <c r="A1688" t="s">
        <v>27205</v>
      </c>
      <c r="B1688" t="s">
        <v>27190</v>
      </c>
      <c r="C1688" t="s">
        <v>27206</v>
      </c>
    </row>
    <row r="1689" spans="1:4" x14ac:dyDescent="0.2">
      <c r="A1689" t="s">
        <v>27207</v>
      </c>
      <c r="B1689" t="s">
        <v>27190</v>
      </c>
      <c r="C1689" t="s">
        <v>27195</v>
      </c>
      <c r="D1689" t="s">
        <v>27208</v>
      </c>
    </row>
    <row r="1690" spans="1:4" x14ac:dyDescent="0.2">
      <c r="A1690" t="s">
        <v>27209</v>
      </c>
      <c r="B1690" t="s">
        <v>27190</v>
      </c>
      <c r="C1690" t="s">
        <v>27210</v>
      </c>
    </row>
    <row r="1691" spans="1:4" x14ac:dyDescent="0.2">
      <c r="A1691" t="s">
        <v>27211</v>
      </c>
      <c r="B1691" t="s">
        <v>27190</v>
      </c>
      <c r="C1691" t="s">
        <v>27195</v>
      </c>
      <c r="D1691" t="s">
        <v>27212</v>
      </c>
    </row>
    <row r="1692" spans="1:4" x14ac:dyDescent="0.2">
      <c r="A1692" t="s">
        <v>27213</v>
      </c>
      <c r="B1692" t="s">
        <v>27190</v>
      </c>
      <c r="C1692" t="s">
        <v>27214</v>
      </c>
    </row>
    <row r="1693" spans="1:4" x14ac:dyDescent="0.2">
      <c r="A1693" t="s">
        <v>27215</v>
      </c>
      <c r="B1693" t="s">
        <v>27190</v>
      </c>
      <c r="C1693" t="s">
        <v>27195</v>
      </c>
      <c r="D1693" t="s">
        <v>27216</v>
      </c>
    </row>
    <row r="1694" spans="1:4" x14ac:dyDescent="0.2">
      <c r="A1694" t="s">
        <v>27217</v>
      </c>
      <c r="B1694" t="s">
        <v>27190</v>
      </c>
      <c r="C1694" t="s">
        <v>27218</v>
      </c>
    </row>
    <row r="1695" spans="1:4" x14ac:dyDescent="0.2">
      <c r="A1695" t="s">
        <v>27219</v>
      </c>
      <c r="B1695" t="s">
        <v>27190</v>
      </c>
      <c r="C1695" t="s">
        <v>27195</v>
      </c>
      <c r="D1695" t="s">
        <v>27220</v>
      </c>
    </row>
    <row r="1696" spans="1:4" x14ac:dyDescent="0.2">
      <c r="A1696" t="s">
        <v>27221</v>
      </c>
      <c r="B1696" t="s">
        <v>27190</v>
      </c>
      <c r="C1696" t="s">
        <v>27222</v>
      </c>
    </row>
    <row r="1697" spans="1:4" x14ac:dyDescent="0.2">
      <c r="A1697" t="s">
        <v>27223</v>
      </c>
      <c r="B1697" t="s">
        <v>27190</v>
      </c>
      <c r="C1697" t="s">
        <v>27195</v>
      </c>
      <c r="D1697" t="s">
        <v>27224</v>
      </c>
    </row>
    <row r="1698" spans="1:4" x14ac:dyDescent="0.2">
      <c r="A1698" t="s">
        <v>27225</v>
      </c>
      <c r="B1698" t="s">
        <v>27190</v>
      </c>
      <c r="C1698" t="s">
        <v>27226</v>
      </c>
    </row>
    <row r="1699" spans="1:4" x14ac:dyDescent="0.2">
      <c r="A1699" t="s">
        <v>27227</v>
      </c>
      <c r="B1699" t="s">
        <v>27228</v>
      </c>
      <c r="C1699" t="s">
        <v>27195</v>
      </c>
      <c r="D1699" t="s">
        <v>27229</v>
      </c>
    </row>
    <row r="1700" spans="1:4" x14ac:dyDescent="0.2">
      <c r="A1700" t="s">
        <v>27230</v>
      </c>
      <c r="B1700" t="s">
        <v>27228</v>
      </c>
      <c r="C1700" t="s">
        <v>27231</v>
      </c>
    </row>
    <row r="1701" spans="1:4" x14ac:dyDescent="0.2">
      <c r="A1701" t="s">
        <v>27232</v>
      </c>
      <c r="B1701" t="s">
        <v>27228</v>
      </c>
      <c r="C1701" t="s">
        <v>27195</v>
      </c>
      <c r="D1701" t="s">
        <v>27233</v>
      </c>
    </row>
    <row r="1702" spans="1:4" x14ac:dyDescent="0.2">
      <c r="A1702" t="s">
        <v>27234</v>
      </c>
      <c r="B1702" t="s">
        <v>27228</v>
      </c>
      <c r="C1702" t="s">
        <v>27235</v>
      </c>
    </row>
    <row r="1703" spans="1:4" x14ac:dyDescent="0.2">
      <c r="A1703" t="s">
        <v>27236</v>
      </c>
      <c r="B1703" t="s">
        <v>27190</v>
      </c>
      <c r="C1703" t="s">
        <v>27195</v>
      </c>
      <c r="D1703" t="s">
        <v>27237</v>
      </c>
    </row>
    <row r="1704" spans="1:4" x14ac:dyDescent="0.2">
      <c r="A1704" t="s">
        <v>27238</v>
      </c>
      <c r="B1704" t="s">
        <v>27239</v>
      </c>
      <c r="C1704" t="s">
        <v>27240</v>
      </c>
    </row>
    <row r="1705" spans="1:4" x14ac:dyDescent="0.2">
      <c r="A1705" t="s">
        <v>27241</v>
      </c>
      <c r="B1705" t="s">
        <v>27190</v>
      </c>
      <c r="C1705" t="s">
        <v>27242</v>
      </c>
    </row>
    <row r="1706" spans="1:4" x14ac:dyDescent="0.2">
      <c r="A1706" t="s">
        <v>27243</v>
      </c>
      <c r="B1706" t="s">
        <v>27239</v>
      </c>
      <c r="C1706" t="s">
        <v>27244</v>
      </c>
    </row>
    <row r="1707" spans="1:4" x14ac:dyDescent="0.2">
      <c r="A1707" t="s">
        <v>27245</v>
      </c>
      <c r="B1707" t="s">
        <v>27246</v>
      </c>
      <c r="C1707" t="s">
        <v>27247</v>
      </c>
    </row>
    <row r="1708" spans="1:4" x14ac:dyDescent="0.2">
      <c r="A1708" t="s">
        <v>27248</v>
      </c>
      <c r="B1708" t="s">
        <v>27190</v>
      </c>
      <c r="C1708" t="s">
        <v>27249</v>
      </c>
    </row>
    <row r="1709" spans="1:4" x14ac:dyDescent="0.2">
      <c r="A1709" t="s">
        <v>27250</v>
      </c>
      <c r="B1709" t="s">
        <v>27190</v>
      </c>
      <c r="C1709" t="s">
        <v>27251</v>
      </c>
    </row>
    <row r="1710" spans="1:4" x14ac:dyDescent="0.2">
      <c r="A1710" t="s">
        <v>27252</v>
      </c>
      <c r="B1710" t="s">
        <v>27239</v>
      </c>
      <c r="C1710" t="s">
        <v>27253</v>
      </c>
    </row>
    <row r="1711" spans="1:4" x14ac:dyDescent="0.2">
      <c r="A1711" t="s">
        <v>27254</v>
      </c>
      <c r="C1711" t="s">
        <v>27255</v>
      </c>
    </row>
    <row r="1712" spans="1:4" x14ac:dyDescent="0.2">
      <c r="A1712" t="s">
        <v>27256</v>
      </c>
    </row>
    <row r="1713" spans="1:3" x14ac:dyDescent="0.2">
      <c r="A1713" t="s">
        <v>24777</v>
      </c>
    </row>
    <row r="1714" spans="1:3" x14ac:dyDescent="0.2">
      <c r="A1714" t="s">
        <v>24688</v>
      </c>
    </row>
    <row r="1715" spans="1:3" x14ac:dyDescent="0.2">
      <c r="A1715" t="s">
        <v>24689</v>
      </c>
    </row>
    <row r="1716" spans="1:3" x14ac:dyDescent="0.2">
      <c r="A1716" t="s">
        <v>24690</v>
      </c>
    </row>
    <row r="1717" spans="1:3" x14ac:dyDescent="0.2">
      <c r="A1717" t="s">
        <v>24691</v>
      </c>
    </row>
    <row r="1718" spans="1:3" x14ac:dyDescent="0.2">
      <c r="A1718" t="s">
        <v>24692</v>
      </c>
    </row>
    <row r="1719" spans="1:3" x14ac:dyDescent="0.2">
      <c r="A1719" t="s">
        <v>24693</v>
      </c>
    </row>
    <row r="1720" spans="1:3" x14ac:dyDescent="0.2">
      <c r="A1720" t="s">
        <v>24694</v>
      </c>
    </row>
    <row r="1721" spans="1:3" x14ac:dyDescent="0.2">
      <c r="A1721" t="s">
        <v>25169</v>
      </c>
    </row>
    <row r="1722" spans="1:3" x14ac:dyDescent="0.2">
      <c r="A1722" t="s">
        <v>24696</v>
      </c>
    </row>
    <row r="1723" spans="1:3" x14ac:dyDescent="0.2">
      <c r="A1723" t="s">
        <v>24697</v>
      </c>
    </row>
    <row r="1724" spans="1:3" x14ac:dyDescent="0.2">
      <c r="A1724" t="s">
        <v>24698</v>
      </c>
    </row>
    <row r="1725" spans="1:3" x14ac:dyDescent="0.2">
      <c r="A1725" t="s">
        <v>24699</v>
      </c>
      <c r="B1725" t="s">
        <v>24701</v>
      </c>
    </row>
    <row r="1726" spans="1:3" x14ac:dyDescent="0.2">
      <c r="A1726" t="s">
        <v>24700</v>
      </c>
    </row>
    <row r="1727" spans="1:3" x14ac:dyDescent="0.2">
      <c r="A1727" t="s">
        <v>24702</v>
      </c>
      <c r="B1727" t="s">
        <v>27190</v>
      </c>
    </row>
    <row r="1728" spans="1:3" x14ac:dyDescent="0.2">
      <c r="A1728" t="s">
        <v>27257</v>
      </c>
      <c r="B1728" t="s">
        <v>27239</v>
      </c>
      <c r="C1728" t="s">
        <v>27258</v>
      </c>
    </row>
    <row r="1729" spans="1:3" x14ac:dyDescent="0.2">
      <c r="A1729" t="s">
        <v>27259</v>
      </c>
      <c r="B1729" t="s">
        <v>27190</v>
      </c>
      <c r="C1729" t="s">
        <v>27260</v>
      </c>
    </row>
    <row r="1730" spans="1:3" x14ac:dyDescent="0.2">
      <c r="A1730" t="s">
        <v>27261</v>
      </c>
      <c r="B1730" t="s">
        <v>27239</v>
      </c>
      <c r="C1730" t="s">
        <v>27262</v>
      </c>
    </row>
    <row r="1731" spans="1:3" x14ac:dyDescent="0.2">
      <c r="A1731" t="s">
        <v>27263</v>
      </c>
      <c r="B1731" t="s">
        <v>27190</v>
      </c>
      <c r="C1731" t="s">
        <v>27264</v>
      </c>
    </row>
    <row r="1732" spans="1:3" x14ac:dyDescent="0.2">
      <c r="A1732" t="s">
        <v>27265</v>
      </c>
      <c r="B1732" t="s">
        <v>27239</v>
      </c>
      <c r="C1732" t="s">
        <v>27266</v>
      </c>
    </row>
    <row r="1733" spans="1:3" x14ac:dyDescent="0.2">
      <c r="A1733" t="s">
        <v>27267</v>
      </c>
      <c r="B1733" t="s">
        <v>27190</v>
      </c>
      <c r="C1733" t="s">
        <v>27268</v>
      </c>
    </row>
    <row r="1734" spans="1:3" x14ac:dyDescent="0.2">
      <c r="A1734" t="s">
        <v>27269</v>
      </c>
      <c r="B1734" t="s">
        <v>27239</v>
      </c>
      <c r="C1734" t="s">
        <v>27270</v>
      </c>
    </row>
    <row r="1735" spans="1:3" x14ac:dyDescent="0.2">
      <c r="A1735" t="s">
        <v>27271</v>
      </c>
      <c r="B1735" t="s">
        <v>27190</v>
      </c>
      <c r="C1735" t="s">
        <v>27272</v>
      </c>
    </row>
    <row r="1736" spans="1:3" x14ac:dyDescent="0.2">
      <c r="A1736" t="s">
        <v>27273</v>
      </c>
      <c r="B1736" t="s">
        <v>27239</v>
      </c>
      <c r="C1736" t="s">
        <v>27274</v>
      </c>
    </row>
    <row r="1737" spans="1:3" x14ac:dyDescent="0.2">
      <c r="A1737" t="s">
        <v>27275</v>
      </c>
      <c r="B1737" t="s">
        <v>27228</v>
      </c>
      <c r="C1737" t="s">
        <v>27276</v>
      </c>
    </row>
    <row r="1738" spans="1:3" x14ac:dyDescent="0.2">
      <c r="A1738" t="s">
        <v>27277</v>
      </c>
      <c r="B1738" t="s">
        <v>27278</v>
      </c>
      <c r="C1738" t="s">
        <v>27279</v>
      </c>
    </row>
    <row r="1739" spans="1:3" x14ac:dyDescent="0.2">
      <c r="A1739" t="s">
        <v>27280</v>
      </c>
      <c r="B1739" t="s">
        <v>27228</v>
      </c>
      <c r="C1739" t="s">
        <v>27281</v>
      </c>
    </row>
    <row r="1740" spans="1:3" x14ac:dyDescent="0.2">
      <c r="A1740" t="s">
        <v>27282</v>
      </c>
      <c r="B1740" t="s">
        <v>27278</v>
      </c>
      <c r="C1740" t="s">
        <v>27283</v>
      </c>
    </row>
    <row r="1741" spans="1:3" x14ac:dyDescent="0.2">
      <c r="A1741" t="s">
        <v>27284</v>
      </c>
      <c r="B1741" t="s">
        <v>27285</v>
      </c>
      <c r="C1741" t="s">
        <v>27286</v>
      </c>
    </row>
    <row r="1742" spans="1:3" x14ac:dyDescent="0.2">
      <c r="A1742" t="s">
        <v>27287</v>
      </c>
      <c r="B1742" t="s">
        <v>27285</v>
      </c>
      <c r="C1742" t="s">
        <v>27288</v>
      </c>
    </row>
    <row r="1743" spans="1:3" x14ac:dyDescent="0.2">
      <c r="A1743" t="s">
        <v>27289</v>
      </c>
      <c r="B1743" t="s">
        <v>27285</v>
      </c>
      <c r="C1743" t="s">
        <v>27290</v>
      </c>
    </row>
    <row r="1744" spans="1:3" x14ac:dyDescent="0.2">
      <c r="A1744" t="s">
        <v>27291</v>
      </c>
      <c r="B1744" t="s">
        <v>27285</v>
      </c>
      <c r="C1744" t="s">
        <v>27292</v>
      </c>
    </row>
    <row r="1745" spans="1:3" x14ac:dyDescent="0.2">
      <c r="A1745" t="s">
        <v>27293</v>
      </c>
      <c r="B1745" t="s">
        <v>27294</v>
      </c>
      <c r="C1745" t="s">
        <v>27295</v>
      </c>
    </row>
    <row r="1746" spans="1:3" x14ac:dyDescent="0.2">
      <c r="A1746" t="s">
        <v>27296</v>
      </c>
      <c r="B1746" t="s">
        <v>27294</v>
      </c>
      <c r="C1746" t="s">
        <v>27297</v>
      </c>
    </row>
    <row r="1747" spans="1:3" x14ac:dyDescent="0.2">
      <c r="A1747" t="s">
        <v>27298</v>
      </c>
      <c r="B1747" t="s">
        <v>27294</v>
      </c>
      <c r="C1747" t="s">
        <v>27299</v>
      </c>
    </row>
    <row r="1748" spans="1:3" x14ac:dyDescent="0.2">
      <c r="A1748" t="s">
        <v>27300</v>
      </c>
      <c r="B1748" t="s">
        <v>27294</v>
      </c>
      <c r="C1748" t="s">
        <v>27301</v>
      </c>
    </row>
    <row r="1749" spans="1:3" x14ac:dyDescent="0.2">
      <c r="A1749" t="s">
        <v>27302</v>
      </c>
      <c r="B1749" t="s">
        <v>27294</v>
      </c>
      <c r="C1749" t="s">
        <v>27303</v>
      </c>
    </row>
    <row r="1750" spans="1:3" x14ac:dyDescent="0.2">
      <c r="A1750" t="s">
        <v>27304</v>
      </c>
      <c r="B1750" t="s">
        <v>27294</v>
      </c>
      <c r="C1750" t="s">
        <v>27305</v>
      </c>
    </row>
    <row r="1751" spans="1:3" x14ac:dyDescent="0.2">
      <c r="A1751" t="s">
        <v>27306</v>
      </c>
      <c r="B1751" t="s">
        <v>27294</v>
      </c>
      <c r="C1751" t="s">
        <v>27307</v>
      </c>
    </row>
    <row r="1752" spans="1:3" x14ac:dyDescent="0.2">
      <c r="A1752" t="s">
        <v>27308</v>
      </c>
      <c r="B1752" t="s">
        <v>27294</v>
      </c>
      <c r="C1752" t="s">
        <v>27309</v>
      </c>
    </row>
    <row r="1753" spans="1:3" x14ac:dyDescent="0.2">
      <c r="A1753" t="s">
        <v>27310</v>
      </c>
      <c r="B1753" t="s">
        <v>27294</v>
      </c>
      <c r="C1753" t="s">
        <v>27311</v>
      </c>
    </row>
    <row r="1754" spans="1:3" x14ac:dyDescent="0.2">
      <c r="A1754" t="s">
        <v>27312</v>
      </c>
      <c r="B1754" t="s">
        <v>27294</v>
      </c>
      <c r="C1754" t="s">
        <v>27313</v>
      </c>
    </row>
    <row r="1755" spans="1:3" x14ac:dyDescent="0.2">
      <c r="A1755" t="s">
        <v>27314</v>
      </c>
      <c r="B1755" t="s">
        <v>27294</v>
      </c>
      <c r="C1755" t="s">
        <v>27315</v>
      </c>
    </row>
    <row r="1756" spans="1:3" x14ac:dyDescent="0.2">
      <c r="A1756" t="s">
        <v>27316</v>
      </c>
      <c r="B1756" t="s">
        <v>27294</v>
      </c>
      <c r="C1756" t="s">
        <v>27317</v>
      </c>
    </row>
    <row r="1757" spans="1:3" x14ac:dyDescent="0.2">
      <c r="A1757" t="s">
        <v>27318</v>
      </c>
      <c r="B1757" t="s">
        <v>27294</v>
      </c>
      <c r="C1757" t="s">
        <v>27319</v>
      </c>
    </row>
    <row r="1758" spans="1:3" x14ac:dyDescent="0.2">
      <c r="A1758" t="s">
        <v>27320</v>
      </c>
      <c r="B1758" t="s">
        <v>27294</v>
      </c>
      <c r="C1758" t="s">
        <v>27321</v>
      </c>
    </row>
    <row r="1759" spans="1:3" x14ac:dyDescent="0.2">
      <c r="A1759" t="s">
        <v>27322</v>
      </c>
      <c r="B1759" t="s">
        <v>27294</v>
      </c>
      <c r="C1759" t="s">
        <v>27323</v>
      </c>
    </row>
    <row r="1760" spans="1:3" x14ac:dyDescent="0.2">
      <c r="A1760" t="s">
        <v>27324</v>
      </c>
      <c r="B1760" t="s">
        <v>27294</v>
      </c>
      <c r="C1760" t="s">
        <v>27325</v>
      </c>
    </row>
    <row r="1761" spans="1:3" x14ac:dyDescent="0.2">
      <c r="A1761" t="s">
        <v>27326</v>
      </c>
      <c r="B1761" t="s">
        <v>27294</v>
      </c>
      <c r="C1761" t="s">
        <v>27327</v>
      </c>
    </row>
    <row r="1762" spans="1:3" x14ac:dyDescent="0.2">
      <c r="A1762" t="s">
        <v>27328</v>
      </c>
      <c r="B1762" t="s">
        <v>27294</v>
      </c>
      <c r="C1762" t="s">
        <v>27329</v>
      </c>
    </row>
    <row r="1763" spans="1:3" x14ac:dyDescent="0.2">
      <c r="A1763" t="s">
        <v>27330</v>
      </c>
      <c r="C1763" t="s">
        <v>27331</v>
      </c>
    </row>
    <row r="1764" spans="1:3" x14ac:dyDescent="0.2">
      <c r="A1764" t="s">
        <v>27332</v>
      </c>
    </row>
    <row r="1765" spans="1:3" x14ac:dyDescent="0.2">
      <c r="A1765" t="s">
        <v>24777</v>
      </c>
    </row>
    <row r="1766" spans="1:3" x14ac:dyDescent="0.2">
      <c r="A1766" t="s">
        <v>24688</v>
      </c>
    </row>
    <row r="1767" spans="1:3" x14ac:dyDescent="0.2">
      <c r="A1767" t="s">
        <v>24689</v>
      </c>
    </row>
    <row r="1768" spans="1:3" x14ac:dyDescent="0.2">
      <c r="A1768" t="s">
        <v>24690</v>
      </c>
    </row>
    <row r="1769" spans="1:3" x14ac:dyDescent="0.2">
      <c r="A1769" t="s">
        <v>24691</v>
      </c>
    </row>
    <row r="1770" spans="1:3" x14ac:dyDescent="0.2">
      <c r="A1770" t="s">
        <v>24692</v>
      </c>
    </row>
    <row r="1771" spans="1:3" x14ac:dyDescent="0.2">
      <c r="A1771" t="s">
        <v>24693</v>
      </c>
    </row>
    <row r="1772" spans="1:3" x14ac:dyDescent="0.2">
      <c r="A1772" t="s">
        <v>24694</v>
      </c>
    </row>
    <row r="1773" spans="1:3" x14ac:dyDescent="0.2">
      <c r="A1773" t="s">
        <v>25169</v>
      </c>
    </row>
    <row r="1774" spans="1:3" x14ac:dyDescent="0.2">
      <c r="A1774" t="s">
        <v>24696</v>
      </c>
    </row>
    <row r="1775" spans="1:3" x14ac:dyDescent="0.2">
      <c r="A1775" t="s">
        <v>24697</v>
      </c>
    </row>
    <row r="1776" spans="1:3" x14ac:dyDescent="0.2">
      <c r="A1776" t="s">
        <v>24698</v>
      </c>
    </row>
    <row r="1777" spans="1:3" x14ac:dyDescent="0.2">
      <c r="A1777" t="s">
        <v>24699</v>
      </c>
      <c r="B1777" t="s">
        <v>24701</v>
      </c>
    </row>
    <row r="1778" spans="1:3" x14ac:dyDescent="0.2">
      <c r="A1778" t="s">
        <v>24700</v>
      </c>
    </row>
    <row r="1779" spans="1:3" x14ac:dyDescent="0.2">
      <c r="A1779" t="s">
        <v>24702</v>
      </c>
      <c r="B1779" t="s">
        <v>27294</v>
      </c>
    </row>
    <row r="1780" spans="1:3" x14ac:dyDescent="0.2">
      <c r="A1780" t="s">
        <v>27333</v>
      </c>
      <c r="B1780" t="s">
        <v>27294</v>
      </c>
      <c r="C1780" t="s">
        <v>27334</v>
      </c>
    </row>
    <row r="1781" spans="1:3" x14ac:dyDescent="0.2">
      <c r="A1781" t="s">
        <v>27335</v>
      </c>
      <c r="B1781" t="s">
        <v>27294</v>
      </c>
      <c r="C1781" t="s">
        <v>27336</v>
      </c>
    </row>
    <row r="1782" spans="1:3" x14ac:dyDescent="0.2">
      <c r="A1782" t="s">
        <v>27337</v>
      </c>
      <c r="B1782" t="s">
        <v>27294</v>
      </c>
      <c r="C1782" t="s">
        <v>27338</v>
      </c>
    </row>
    <row r="1783" spans="1:3" x14ac:dyDescent="0.2">
      <c r="A1783" t="s">
        <v>27339</v>
      </c>
      <c r="B1783" t="s">
        <v>27294</v>
      </c>
      <c r="C1783" t="s">
        <v>27340</v>
      </c>
    </row>
    <row r="1784" spans="1:3" x14ac:dyDescent="0.2">
      <c r="A1784" t="s">
        <v>27341</v>
      </c>
      <c r="B1784" t="s">
        <v>27294</v>
      </c>
      <c r="C1784" t="s">
        <v>27342</v>
      </c>
    </row>
    <row r="1785" spans="1:3" x14ac:dyDescent="0.2">
      <c r="A1785" t="s">
        <v>27343</v>
      </c>
      <c r="B1785" t="s">
        <v>27294</v>
      </c>
      <c r="C1785" t="s">
        <v>27344</v>
      </c>
    </row>
    <row r="1786" spans="1:3" x14ac:dyDescent="0.2">
      <c r="A1786" t="s">
        <v>27345</v>
      </c>
      <c r="B1786" t="s">
        <v>27294</v>
      </c>
      <c r="C1786" t="s">
        <v>27346</v>
      </c>
    </row>
    <row r="1787" spans="1:3" x14ac:dyDescent="0.2">
      <c r="A1787" t="s">
        <v>27347</v>
      </c>
      <c r="B1787" t="s">
        <v>27294</v>
      </c>
      <c r="C1787" t="s">
        <v>27348</v>
      </c>
    </row>
    <row r="1788" spans="1:3" x14ac:dyDescent="0.2">
      <c r="A1788" t="s">
        <v>27349</v>
      </c>
      <c r="B1788" t="s">
        <v>27294</v>
      </c>
      <c r="C1788" t="s">
        <v>27350</v>
      </c>
    </row>
    <row r="1789" spans="1:3" x14ac:dyDescent="0.2">
      <c r="A1789" t="s">
        <v>27351</v>
      </c>
      <c r="B1789" t="s">
        <v>27294</v>
      </c>
      <c r="C1789" t="s">
        <v>27352</v>
      </c>
    </row>
    <row r="1790" spans="1:3" x14ac:dyDescent="0.2">
      <c r="A1790" t="s">
        <v>27353</v>
      </c>
      <c r="B1790" t="s">
        <v>27294</v>
      </c>
      <c r="C1790" t="s">
        <v>27354</v>
      </c>
    </row>
    <row r="1791" spans="1:3" x14ac:dyDescent="0.2">
      <c r="A1791" t="s">
        <v>27355</v>
      </c>
      <c r="B1791" t="s">
        <v>27294</v>
      </c>
      <c r="C1791" t="s">
        <v>27356</v>
      </c>
    </row>
    <row r="1792" spans="1:3" x14ac:dyDescent="0.2">
      <c r="A1792" t="s">
        <v>27357</v>
      </c>
      <c r="B1792" t="s">
        <v>27294</v>
      </c>
      <c r="C1792" t="s">
        <v>27358</v>
      </c>
    </row>
    <row r="1793" spans="1:3" x14ac:dyDescent="0.2">
      <c r="A1793" t="s">
        <v>27359</v>
      </c>
      <c r="B1793" t="s">
        <v>27294</v>
      </c>
      <c r="C1793" t="s">
        <v>27360</v>
      </c>
    </row>
    <row r="1794" spans="1:3" x14ac:dyDescent="0.2">
      <c r="A1794" t="s">
        <v>27361</v>
      </c>
      <c r="B1794" t="s">
        <v>27294</v>
      </c>
      <c r="C1794" t="s">
        <v>27362</v>
      </c>
    </row>
    <row r="1795" spans="1:3" x14ac:dyDescent="0.2">
      <c r="A1795" t="s">
        <v>27363</v>
      </c>
      <c r="B1795" t="s">
        <v>27364</v>
      </c>
      <c r="C1795" t="s">
        <v>27365</v>
      </c>
    </row>
    <row r="1796" spans="1:3" x14ac:dyDescent="0.2">
      <c r="A1796" t="s">
        <v>27366</v>
      </c>
      <c r="B1796" t="s">
        <v>27364</v>
      </c>
      <c r="C1796" t="s">
        <v>27367</v>
      </c>
    </row>
    <row r="1797" spans="1:3" x14ac:dyDescent="0.2">
      <c r="A1797" t="s">
        <v>27368</v>
      </c>
      <c r="B1797" t="s">
        <v>27364</v>
      </c>
      <c r="C1797" t="s">
        <v>27369</v>
      </c>
    </row>
    <row r="1798" spans="1:3" x14ac:dyDescent="0.2">
      <c r="A1798" t="s">
        <v>27370</v>
      </c>
      <c r="B1798" t="s">
        <v>27364</v>
      </c>
      <c r="C1798" t="s">
        <v>27371</v>
      </c>
    </row>
    <row r="1799" spans="1:3" x14ac:dyDescent="0.2">
      <c r="A1799" t="s">
        <v>27372</v>
      </c>
      <c r="B1799" t="s">
        <v>27364</v>
      </c>
      <c r="C1799" t="s">
        <v>27373</v>
      </c>
    </row>
    <row r="1800" spans="1:3" x14ac:dyDescent="0.2">
      <c r="A1800" t="s">
        <v>27374</v>
      </c>
      <c r="B1800" t="s">
        <v>27364</v>
      </c>
      <c r="C1800" t="s">
        <v>27375</v>
      </c>
    </row>
    <row r="1801" spans="1:3" x14ac:dyDescent="0.2">
      <c r="A1801" t="s">
        <v>27376</v>
      </c>
      <c r="B1801" t="s">
        <v>27364</v>
      </c>
      <c r="C1801" t="s">
        <v>27377</v>
      </c>
    </row>
    <row r="1802" spans="1:3" x14ac:dyDescent="0.2">
      <c r="A1802" t="s">
        <v>27378</v>
      </c>
      <c r="B1802" t="s">
        <v>27379</v>
      </c>
      <c r="C1802" t="s">
        <v>27380</v>
      </c>
    </row>
    <row r="1803" spans="1:3" x14ac:dyDescent="0.2">
      <c r="A1803" t="s">
        <v>27381</v>
      </c>
      <c r="B1803" t="s">
        <v>27382</v>
      </c>
    </row>
    <row r="1804" spans="1:3" x14ac:dyDescent="0.2">
      <c r="A1804" t="s">
        <v>27383</v>
      </c>
      <c r="B1804" t="s">
        <v>27384</v>
      </c>
    </row>
    <row r="1805" spans="1:3" x14ac:dyDescent="0.2">
      <c r="A1805" t="s">
        <v>27385</v>
      </c>
      <c r="B1805" t="s">
        <v>27386</v>
      </c>
    </row>
    <row r="1806" spans="1:3" x14ac:dyDescent="0.2">
      <c r="A1806" t="s">
        <v>27387</v>
      </c>
      <c r="B1806" t="s">
        <v>27388</v>
      </c>
    </row>
    <row r="1807" spans="1:3" x14ac:dyDescent="0.2">
      <c r="A1807" t="s">
        <v>27389</v>
      </c>
      <c r="B1807" t="s">
        <v>27390</v>
      </c>
    </row>
    <row r="1808" spans="1:3" x14ac:dyDescent="0.2">
      <c r="A1808" t="s">
        <v>27391</v>
      </c>
      <c r="B1808" t="s">
        <v>27392</v>
      </c>
    </row>
    <row r="1809" spans="1:3" x14ac:dyDescent="0.2">
      <c r="A1809" t="s">
        <v>27393</v>
      </c>
      <c r="B1809" t="s">
        <v>27394</v>
      </c>
    </row>
    <row r="1810" spans="1:3" x14ac:dyDescent="0.2">
      <c r="A1810" t="s">
        <v>27395</v>
      </c>
      <c r="B1810" t="s">
        <v>27394</v>
      </c>
      <c r="C1810" t="s">
        <v>27396</v>
      </c>
    </row>
    <row r="1811" spans="1:3" x14ac:dyDescent="0.2">
      <c r="A1811" t="s">
        <v>27397</v>
      </c>
      <c r="B1811" t="s">
        <v>27394</v>
      </c>
      <c r="C1811" t="s">
        <v>27398</v>
      </c>
    </row>
    <row r="1812" spans="1:3" x14ac:dyDescent="0.2">
      <c r="A1812" t="s">
        <v>27399</v>
      </c>
      <c r="B1812" t="s">
        <v>27394</v>
      </c>
      <c r="C1812" t="s">
        <v>27400</v>
      </c>
    </row>
    <row r="1813" spans="1:3" x14ac:dyDescent="0.2">
      <c r="A1813" t="s">
        <v>27401</v>
      </c>
      <c r="B1813" t="s">
        <v>27394</v>
      </c>
      <c r="C1813" t="s">
        <v>27402</v>
      </c>
    </row>
    <row r="1814" spans="1:3" x14ac:dyDescent="0.2">
      <c r="A1814" t="s">
        <v>27403</v>
      </c>
      <c r="B1814" t="s">
        <v>27394</v>
      </c>
      <c r="C1814" t="s">
        <v>27404</v>
      </c>
    </row>
    <row r="1815" spans="1:3" x14ac:dyDescent="0.2">
      <c r="A1815" t="s">
        <v>27405</v>
      </c>
      <c r="C1815" t="s">
        <v>27406</v>
      </c>
    </row>
    <row r="1816" spans="1:3" x14ac:dyDescent="0.2">
      <c r="A1816" t="s">
        <v>27407</v>
      </c>
    </row>
    <row r="1817" spans="1:3" x14ac:dyDescent="0.2">
      <c r="A1817" t="s">
        <v>24777</v>
      </c>
    </row>
    <row r="1818" spans="1:3" x14ac:dyDescent="0.2">
      <c r="A1818" t="s">
        <v>24688</v>
      </c>
    </row>
    <row r="1819" spans="1:3" x14ac:dyDescent="0.2">
      <c r="A1819" t="s">
        <v>24689</v>
      </c>
    </row>
    <row r="1820" spans="1:3" x14ac:dyDescent="0.2">
      <c r="A1820" t="s">
        <v>24690</v>
      </c>
    </row>
    <row r="1821" spans="1:3" x14ac:dyDescent="0.2">
      <c r="A1821" t="s">
        <v>24691</v>
      </c>
    </row>
    <row r="1822" spans="1:3" x14ac:dyDescent="0.2">
      <c r="A1822" t="s">
        <v>24692</v>
      </c>
    </row>
    <row r="1823" spans="1:3" x14ac:dyDescent="0.2">
      <c r="A1823" t="s">
        <v>24693</v>
      </c>
    </row>
    <row r="1824" spans="1:3" x14ac:dyDescent="0.2">
      <c r="A1824" t="s">
        <v>24694</v>
      </c>
    </row>
    <row r="1825" spans="1:3" x14ac:dyDescent="0.2">
      <c r="A1825" t="s">
        <v>25169</v>
      </c>
    </row>
    <row r="1826" spans="1:3" x14ac:dyDescent="0.2">
      <c r="A1826" t="s">
        <v>24696</v>
      </c>
    </row>
    <row r="1827" spans="1:3" x14ac:dyDescent="0.2">
      <c r="A1827" t="s">
        <v>24697</v>
      </c>
    </row>
    <row r="1828" spans="1:3" x14ac:dyDescent="0.2">
      <c r="A1828" t="s">
        <v>24698</v>
      </c>
    </row>
    <row r="1829" spans="1:3" x14ac:dyDescent="0.2">
      <c r="A1829" t="s">
        <v>24699</v>
      </c>
      <c r="B1829" t="s">
        <v>24701</v>
      </c>
    </row>
    <row r="1830" spans="1:3" x14ac:dyDescent="0.2">
      <c r="A1830" t="s">
        <v>24700</v>
      </c>
    </row>
    <row r="1831" spans="1:3" x14ac:dyDescent="0.2">
      <c r="A1831" t="s">
        <v>24702</v>
      </c>
      <c r="B1831" t="s">
        <v>27394</v>
      </c>
    </row>
    <row r="1832" spans="1:3" x14ac:dyDescent="0.2">
      <c r="A1832" t="s">
        <v>27408</v>
      </c>
      <c r="B1832" t="s">
        <v>27409</v>
      </c>
      <c r="C1832" t="s">
        <v>27410</v>
      </c>
    </row>
    <row r="1833" spans="1:3" x14ac:dyDescent="0.2">
      <c r="A1833" t="s">
        <v>27411</v>
      </c>
      <c r="B1833" t="s">
        <v>27412</v>
      </c>
    </row>
    <row r="1834" spans="1:3" x14ac:dyDescent="0.2">
      <c r="A1834" t="s">
        <v>27413</v>
      </c>
      <c r="B1834" t="s">
        <v>27414</v>
      </c>
    </row>
    <row r="1835" spans="1:3" x14ac:dyDescent="0.2">
      <c r="A1835" t="s">
        <v>27415</v>
      </c>
      <c r="B1835" t="s">
        <v>27416</v>
      </c>
    </row>
    <row r="1836" spans="1:3" x14ac:dyDescent="0.2">
      <c r="A1836" t="s">
        <v>27417</v>
      </c>
      <c r="B1836" t="s">
        <v>27418</v>
      </c>
    </row>
    <row r="1837" spans="1:3" x14ac:dyDescent="0.2">
      <c r="A1837" t="s">
        <v>27419</v>
      </c>
      <c r="B1837" t="s">
        <v>27420</v>
      </c>
    </row>
    <row r="1838" spans="1:3" x14ac:dyDescent="0.2">
      <c r="A1838" t="s">
        <v>27421</v>
      </c>
      <c r="B1838" t="s">
        <v>27422</v>
      </c>
    </row>
    <row r="1839" spans="1:3" x14ac:dyDescent="0.2">
      <c r="A1839" t="s">
        <v>27423</v>
      </c>
      <c r="B1839" t="s">
        <v>27424</v>
      </c>
    </row>
    <row r="1840" spans="1:3" x14ac:dyDescent="0.2">
      <c r="A1840" t="s">
        <v>27425</v>
      </c>
      <c r="B1840" t="s">
        <v>27424</v>
      </c>
      <c r="C1840" t="s">
        <v>27426</v>
      </c>
    </row>
    <row r="1841" spans="1:3" x14ac:dyDescent="0.2">
      <c r="A1841" t="s">
        <v>27427</v>
      </c>
      <c r="B1841" t="s">
        <v>27424</v>
      </c>
      <c r="C1841" t="s">
        <v>27428</v>
      </c>
    </row>
    <row r="1842" spans="1:3" x14ac:dyDescent="0.2">
      <c r="A1842" t="s">
        <v>27429</v>
      </c>
      <c r="B1842" t="s">
        <v>27424</v>
      </c>
      <c r="C1842" t="s">
        <v>27430</v>
      </c>
    </row>
    <row r="1843" spans="1:3" x14ac:dyDescent="0.2">
      <c r="A1843" t="s">
        <v>27431</v>
      </c>
      <c r="B1843" t="s">
        <v>27424</v>
      </c>
      <c r="C1843" t="s">
        <v>27432</v>
      </c>
    </row>
    <row r="1844" spans="1:3" x14ac:dyDescent="0.2">
      <c r="A1844" t="s">
        <v>27433</v>
      </c>
      <c r="B1844" t="s">
        <v>27424</v>
      </c>
      <c r="C1844" t="s">
        <v>27434</v>
      </c>
    </row>
    <row r="1845" spans="1:3" x14ac:dyDescent="0.2">
      <c r="A1845" t="s">
        <v>27435</v>
      </c>
      <c r="B1845" t="s">
        <v>27424</v>
      </c>
      <c r="C1845" t="s">
        <v>27436</v>
      </c>
    </row>
    <row r="1846" spans="1:3" x14ac:dyDescent="0.2">
      <c r="A1846" t="s">
        <v>27437</v>
      </c>
      <c r="B1846" t="s">
        <v>27424</v>
      </c>
      <c r="C1846" t="s">
        <v>27438</v>
      </c>
    </row>
    <row r="1847" spans="1:3" x14ac:dyDescent="0.2">
      <c r="A1847" t="s">
        <v>27439</v>
      </c>
      <c r="B1847" t="s">
        <v>27424</v>
      </c>
      <c r="C1847" t="s">
        <v>27440</v>
      </c>
    </row>
    <row r="1848" spans="1:3" x14ac:dyDescent="0.2">
      <c r="A1848" t="s">
        <v>27441</v>
      </c>
      <c r="B1848" t="s">
        <v>27424</v>
      </c>
      <c r="C1848" t="s">
        <v>27442</v>
      </c>
    </row>
    <row r="1849" spans="1:3" x14ac:dyDescent="0.2">
      <c r="A1849" t="s">
        <v>27443</v>
      </c>
      <c r="B1849" t="s">
        <v>27424</v>
      </c>
      <c r="C1849" t="s">
        <v>27444</v>
      </c>
    </row>
    <row r="1850" spans="1:3" x14ac:dyDescent="0.2">
      <c r="A1850" t="s">
        <v>27445</v>
      </c>
      <c r="B1850" t="s">
        <v>27424</v>
      </c>
      <c r="C1850" t="s">
        <v>27446</v>
      </c>
    </row>
    <row r="1851" spans="1:3" x14ac:dyDescent="0.2">
      <c r="A1851" t="s">
        <v>27447</v>
      </c>
      <c r="B1851" t="s">
        <v>27424</v>
      </c>
      <c r="C1851" t="s">
        <v>27448</v>
      </c>
    </row>
    <row r="1852" spans="1:3" x14ac:dyDescent="0.2">
      <c r="A1852" t="s">
        <v>27449</v>
      </c>
      <c r="B1852" t="s">
        <v>27424</v>
      </c>
      <c r="C1852" t="s">
        <v>27450</v>
      </c>
    </row>
    <row r="1853" spans="1:3" x14ac:dyDescent="0.2">
      <c r="A1853" t="s">
        <v>27451</v>
      </c>
      <c r="B1853" t="s">
        <v>27424</v>
      </c>
      <c r="C1853" t="s">
        <v>27452</v>
      </c>
    </row>
    <row r="1854" spans="1:3" x14ac:dyDescent="0.2">
      <c r="A1854" t="s">
        <v>27453</v>
      </c>
      <c r="B1854" t="s">
        <v>27424</v>
      </c>
      <c r="C1854" t="s">
        <v>27454</v>
      </c>
    </row>
    <row r="1855" spans="1:3" x14ac:dyDescent="0.2">
      <c r="A1855" t="s">
        <v>27455</v>
      </c>
      <c r="B1855" t="s">
        <v>27424</v>
      </c>
      <c r="C1855" t="s">
        <v>27456</v>
      </c>
    </row>
    <row r="1856" spans="1:3" x14ac:dyDescent="0.2">
      <c r="A1856" t="s">
        <v>27457</v>
      </c>
      <c r="B1856" t="s">
        <v>27424</v>
      </c>
      <c r="C1856" t="s">
        <v>27458</v>
      </c>
    </row>
    <row r="1857" spans="1:3" x14ac:dyDescent="0.2">
      <c r="A1857" t="s">
        <v>27459</v>
      </c>
      <c r="B1857" t="s">
        <v>27424</v>
      </c>
      <c r="C1857" t="s">
        <v>27460</v>
      </c>
    </row>
    <row r="1858" spans="1:3" x14ac:dyDescent="0.2">
      <c r="A1858" t="s">
        <v>27461</v>
      </c>
      <c r="B1858" t="s">
        <v>27424</v>
      </c>
      <c r="C1858" t="s">
        <v>27462</v>
      </c>
    </row>
    <row r="1859" spans="1:3" x14ac:dyDescent="0.2">
      <c r="A1859" t="s">
        <v>27463</v>
      </c>
      <c r="B1859" t="s">
        <v>27424</v>
      </c>
      <c r="C1859" t="s">
        <v>27464</v>
      </c>
    </row>
    <row r="1860" spans="1:3" x14ac:dyDescent="0.2">
      <c r="A1860" t="s">
        <v>27465</v>
      </c>
      <c r="B1860" t="s">
        <v>27424</v>
      </c>
      <c r="C1860" t="s">
        <v>27466</v>
      </c>
    </row>
    <row r="1861" spans="1:3" x14ac:dyDescent="0.2">
      <c r="A1861" t="s">
        <v>27467</v>
      </c>
      <c r="B1861" t="s">
        <v>27424</v>
      </c>
      <c r="C1861" t="s">
        <v>27468</v>
      </c>
    </row>
    <row r="1862" spans="1:3" x14ac:dyDescent="0.2">
      <c r="A1862" t="s">
        <v>27469</v>
      </c>
      <c r="B1862" t="s">
        <v>27424</v>
      </c>
      <c r="C1862" t="s">
        <v>27470</v>
      </c>
    </row>
    <row r="1863" spans="1:3" x14ac:dyDescent="0.2">
      <c r="A1863" t="s">
        <v>27471</v>
      </c>
      <c r="B1863" t="s">
        <v>27424</v>
      </c>
      <c r="C1863" t="s">
        <v>27472</v>
      </c>
    </row>
    <row r="1864" spans="1:3" x14ac:dyDescent="0.2">
      <c r="A1864" t="s">
        <v>27473</v>
      </c>
      <c r="B1864" t="s">
        <v>27424</v>
      </c>
      <c r="C1864" t="s">
        <v>27474</v>
      </c>
    </row>
    <row r="1865" spans="1:3" x14ac:dyDescent="0.2">
      <c r="A1865" t="s">
        <v>27475</v>
      </c>
      <c r="B1865" t="s">
        <v>27424</v>
      </c>
      <c r="C1865" t="s">
        <v>27476</v>
      </c>
    </row>
    <row r="1866" spans="1:3" x14ac:dyDescent="0.2">
      <c r="A1866" t="s">
        <v>27477</v>
      </c>
      <c r="B1866" t="s">
        <v>27424</v>
      </c>
      <c r="C1866" t="s">
        <v>27478</v>
      </c>
    </row>
    <row r="1867" spans="1:3" x14ac:dyDescent="0.2">
      <c r="A1867" t="s">
        <v>27479</v>
      </c>
      <c r="C1867" t="s">
        <v>27480</v>
      </c>
    </row>
    <row r="1868" spans="1:3" x14ac:dyDescent="0.2">
      <c r="A1868" t="s">
        <v>27481</v>
      </c>
    </row>
    <row r="1869" spans="1:3" x14ac:dyDescent="0.2">
      <c r="A1869" t="s">
        <v>24777</v>
      </c>
    </row>
    <row r="1870" spans="1:3" x14ac:dyDescent="0.2">
      <c r="A1870" t="s">
        <v>24688</v>
      </c>
    </row>
    <row r="1871" spans="1:3" x14ac:dyDescent="0.2">
      <c r="A1871" t="s">
        <v>24689</v>
      </c>
    </row>
    <row r="1872" spans="1:3" x14ac:dyDescent="0.2">
      <c r="A1872" t="s">
        <v>24690</v>
      </c>
    </row>
    <row r="1873" spans="1:3" x14ac:dyDescent="0.2">
      <c r="A1873" t="s">
        <v>24691</v>
      </c>
    </row>
    <row r="1874" spans="1:3" x14ac:dyDescent="0.2">
      <c r="A1874" t="s">
        <v>24692</v>
      </c>
    </row>
    <row r="1875" spans="1:3" x14ac:dyDescent="0.2">
      <c r="A1875" t="s">
        <v>24693</v>
      </c>
    </row>
    <row r="1876" spans="1:3" x14ac:dyDescent="0.2">
      <c r="A1876" t="s">
        <v>24694</v>
      </c>
    </row>
    <row r="1877" spans="1:3" x14ac:dyDescent="0.2">
      <c r="A1877" t="s">
        <v>25169</v>
      </c>
    </row>
    <row r="1878" spans="1:3" x14ac:dyDescent="0.2">
      <c r="A1878" t="s">
        <v>24696</v>
      </c>
    </row>
    <row r="1879" spans="1:3" x14ac:dyDescent="0.2">
      <c r="A1879" t="s">
        <v>24697</v>
      </c>
    </row>
    <row r="1880" spans="1:3" x14ac:dyDescent="0.2">
      <c r="A1880" t="s">
        <v>24698</v>
      </c>
    </row>
    <row r="1881" spans="1:3" x14ac:dyDescent="0.2">
      <c r="A1881" t="s">
        <v>24699</v>
      </c>
      <c r="B1881" t="s">
        <v>24701</v>
      </c>
    </row>
    <row r="1882" spans="1:3" x14ac:dyDescent="0.2">
      <c r="A1882" t="s">
        <v>24700</v>
      </c>
    </row>
    <row r="1883" spans="1:3" x14ac:dyDescent="0.2">
      <c r="A1883" t="s">
        <v>24702</v>
      </c>
      <c r="B1883" t="s">
        <v>27424</v>
      </c>
    </row>
    <row r="1884" spans="1:3" x14ac:dyDescent="0.2">
      <c r="A1884" t="s">
        <v>27482</v>
      </c>
      <c r="B1884" t="s">
        <v>27424</v>
      </c>
      <c r="C1884" t="s">
        <v>27483</v>
      </c>
    </row>
    <row r="1885" spans="1:3" x14ac:dyDescent="0.2">
      <c r="A1885" t="s">
        <v>27484</v>
      </c>
      <c r="B1885" t="s">
        <v>27424</v>
      </c>
      <c r="C1885" t="s">
        <v>27485</v>
      </c>
    </row>
    <row r="1886" spans="1:3" x14ac:dyDescent="0.2">
      <c r="A1886" t="s">
        <v>27486</v>
      </c>
      <c r="B1886" t="s">
        <v>27424</v>
      </c>
      <c r="C1886" t="s">
        <v>27487</v>
      </c>
    </row>
    <row r="1887" spans="1:3" x14ac:dyDescent="0.2">
      <c r="A1887" t="s">
        <v>27488</v>
      </c>
      <c r="B1887" t="s">
        <v>27424</v>
      </c>
      <c r="C1887" t="s">
        <v>27489</v>
      </c>
    </row>
    <row r="1888" spans="1:3" x14ac:dyDescent="0.2">
      <c r="A1888" t="s">
        <v>27490</v>
      </c>
      <c r="B1888" t="s">
        <v>27424</v>
      </c>
      <c r="C1888" t="s">
        <v>27491</v>
      </c>
    </row>
    <row r="1889" spans="1:3" x14ac:dyDescent="0.2">
      <c r="A1889" t="s">
        <v>27492</v>
      </c>
      <c r="B1889" t="s">
        <v>27424</v>
      </c>
      <c r="C1889" t="s">
        <v>27493</v>
      </c>
    </row>
    <row r="1890" spans="1:3" x14ac:dyDescent="0.2">
      <c r="A1890" t="s">
        <v>27494</v>
      </c>
      <c r="B1890" t="s">
        <v>27424</v>
      </c>
      <c r="C1890" t="s">
        <v>27495</v>
      </c>
    </row>
    <row r="1891" spans="1:3" x14ac:dyDescent="0.2">
      <c r="A1891" t="s">
        <v>27496</v>
      </c>
      <c r="B1891" t="s">
        <v>27497</v>
      </c>
      <c r="C1891" t="s">
        <v>27498</v>
      </c>
    </row>
    <row r="1892" spans="1:3" x14ac:dyDescent="0.2">
      <c r="A1892" t="s">
        <v>27499</v>
      </c>
      <c r="B1892" t="s">
        <v>27497</v>
      </c>
      <c r="C1892" t="s">
        <v>27500</v>
      </c>
    </row>
    <row r="1893" spans="1:3" x14ac:dyDescent="0.2">
      <c r="A1893" t="s">
        <v>27501</v>
      </c>
      <c r="B1893" t="s">
        <v>27497</v>
      </c>
      <c r="C1893" t="s">
        <v>27502</v>
      </c>
    </row>
    <row r="1894" spans="1:3" x14ac:dyDescent="0.2">
      <c r="A1894" t="s">
        <v>27503</v>
      </c>
      <c r="B1894" t="s">
        <v>27497</v>
      </c>
      <c r="C1894" t="s">
        <v>27504</v>
      </c>
    </row>
    <row r="1895" spans="1:3" x14ac:dyDescent="0.2">
      <c r="A1895" t="s">
        <v>27505</v>
      </c>
      <c r="B1895" t="s">
        <v>27497</v>
      </c>
      <c r="C1895" t="s">
        <v>27506</v>
      </c>
    </row>
    <row r="1896" spans="1:3" x14ac:dyDescent="0.2">
      <c r="A1896" t="s">
        <v>27507</v>
      </c>
      <c r="B1896" t="s">
        <v>27497</v>
      </c>
      <c r="C1896" t="s">
        <v>27508</v>
      </c>
    </row>
    <row r="1897" spans="1:3" x14ac:dyDescent="0.2">
      <c r="A1897" t="s">
        <v>27509</v>
      </c>
      <c r="B1897" t="s">
        <v>27497</v>
      </c>
      <c r="C1897" t="s">
        <v>27510</v>
      </c>
    </row>
    <row r="1898" spans="1:3" x14ac:dyDescent="0.2">
      <c r="A1898" t="s">
        <v>27511</v>
      </c>
      <c r="B1898" t="s">
        <v>27497</v>
      </c>
      <c r="C1898" t="s">
        <v>27512</v>
      </c>
    </row>
    <row r="1899" spans="1:3" x14ac:dyDescent="0.2">
      <c r="A1899" t="s">
        <v>27513</v>
      </c>
      <c r="B1899" t="s">
        <v>27497</v>
      </c>
      <c r="C1899" t="s">
        <v>27514</v>
      </c>
    </row>
    <row r="1900" spans="1:3" x14ac:dyDescent="0.2">
      <c r="A1900" t="s">
        <v>27515</v>
      </c>
      <c r="B1900" t="s">
        <v>27497</v>
      </c>
      <c r="C1900" t="s">
        <v>27516</v>
      </c>
    </row>
    <row r="1901" spans="1:3" x14ac:dyDescent="0.2">
      <c r="A1901" t="s">
        <v>27517</v>
      </c>
      <c r="B1901" t="s">
        <v>27497</v>
      </c>
      <c r="C1901" t="s">
        <v>27518</v>
      </c>
    </row>
    <row r="1902" spans="1:3" x14ac:dyDescent="0.2">
      <c r="A1902" t="s">
        <v>27519</v>
      </c>
      <c r="B1902" t="s">
        <v>27497</v>
      </c>
      <c r="C1902" t="s">
        <v>27520</v>
      </c>
    </row>
    <row r="1903" spans="1:3" x14ac:dyDescent="0.2">
      <c r="A1903" t="s">
        <v>27521</v>
      </c>
      <c r="B1903" t="s">
        <v>27497</v>
      </c>
      <c r="C1903" t="s">
        <v>27522</v>
      </c>
    </row>
    <row r="1904" spans="1:3" x14ac:dyDescent="0.2">
      <c r="A1904" t="s">
        <v>27523</v>
      </c>
      <c r="B1904" t="s">
        <v>27497</v>
      </c>
      <c r="C1904" t="s">
        <v>27524</v>
      </c>
    </row>
    <row r="1905" spans="1:3" x14ac:dyDescent="0.2">
      <c r="A1905" t="s">
        <v>27525</v>
      </c>
      <c r="B1905" t="s">
        <v>27497</v>
      </c>
      <c r="C1905" t="s">
        <v>27526</v>
      </c>
    </row>
    <row r="1906" spans="1:3" x14ac:dyDescent="0.2">
      <c r="A1906" t="s">
        <v>27527</v>
      </c>
      <c r="B1906" t="s">
        <v>27497</v>
      </c>
      <c r="C1906" t="s">
        <v>27528</v>
      </c>
    </row>
    <row r="1907" spans="1:3" x14ac:dyDescent="0.2">
      <c r="A1907" t="s">
        <v>27529</v>
      </c>
      <c r="B1907" t="s">
        <v>27497</v>
      </c>
      <c r="C1907" t="s">
        <v>27530</v>
      </c>
    </row>
    <row r="1908" spans="1:3" x14ac:dyDescent="0.2">
      <c r="A1908" t="s">
        <v>27531</v>
      </c>
      <c r="B1908" t="s">
        <v>27497</v>
      </c>
      <c r="C1908" t="s">
        <v>27532</v>
      </c>
    </row>
    <row r="1909" spans="1:3" x14ac:dyDescent="0.2">
      <c r="A1909" t="s">
        <v>27533</v>
      </c>
      <c r="B1909" t="s">
        <v>27534</v>
      </c>
      <c r="C1909" t="s">
        <v>27535</v>
      </c>
    </row>
    <row r="1910" spans="1:3" x14ac:dyDescent="0.2">
      <c r="A1910" t="s">
        <v>27536</v>
      </c>
      <c r="B1910" t="s">
        <v>27534</v>
      </c>
      <c r="C1910" t="s">
        <v>27537</v>
      </c>
    </row>
    <row r="1911" spans="1:3" x14ac:dyDescent="0.2">
      <c r="A1911" t="s">
        <v>27538</v>
      </c>
      <c r="B1911" t="s">
        <v>27534</v>
      </c>
      <c r="C1911" t="s">
        <v>27539</v>
      </c>
    </row>
    <row r="1912" spans="1:3" x14ac:dyDescent="0.2">
      <c r="A1912" t="s">
        <v>27540</v>
      </c>
      <c r="B1912" t="s">
        <v>27534</v>
      </c>
      <c r="C1912" t="s">
        <v>27541</v>
      </c>
    </row>
    <row r="1913" spans="1:3" x14ac:dyDescent="0.2">
      <c r="A1913" t="s">
        <v>27542</v>
      </c>
      <c r="B1913" t="s">
        <v>27534</v>
      </c>
      <c r="C1913" t="s">
        <v>27543</v>
      </c>
    </row>
    <row r="1914" spans="1:3" x14ac:dyDescent="0.2">
      <c r="A1914" t="s">
        <v>27544</v>
      </c>
      <c r="B1914" t="s">
        <v>27534</v>
      </c>
      <c r="C1914" t="s">
        <v>27545</v>
      </c>
    </row>
    <row r="1915" spans="1:3" x14ac:dyDescent="0.2">
      <c r="A1915" t="s">
        <v>27546</v>
      </c>
      <c r="B1915" t="s">
        <v>27534</v>
      </c>
      <c r="C1915" t="s">
        <v>27547</v>
      </c>
    </row>
    <row r="1916" spans="1:3" x14ac:dyDescent="0.2">
      <c r="A1916" t="s">
        <v>27548</v>
      </c>
      <c r="B1916" t="s">
        <v>27497</v>
      </c>
      <c r="C1916" t="s">
        <v>27549</v>
      </c>
    </row>
    <row r="1917" spans="1:3" x14ac:dyDescent="0.2">
      <c r="A1917" t="s">
        <v>27550</v>
      </c>
      <c r="B1917" t="s">
        <v>27497</v>
      </c>
      <c r="C1917" t="s">
        <v>27551</v>
      </c>
    </row>
    <row r="1918" spans="1:3" x14ac:dyDescent="0.2">
      <c r="A1918" t="s">
        <v>27552</v>
      </c>
      <c r="B1918" t="s">
        <v>27497</v>
      </c>
      <c r="C1918" t="s">
        <v>27553</v>
      </c>
    </row>
    <row r="1919" spans="1:3" x14ac:dyDescent="0.2">
      <c r="A1919" t="s">
        <v>27554</v>
      </c>
      <c r="C1919" t="s">
        <v>27555</v>
      </c>
    </row>
    <row r="1920" spans="1:3" x14ac:dyDescent="0.2">
      <c r="A1920" t="s">
        <v>27556</v>
      </c>
    </row>
    <row r="1921" spans="1:3" x14ac:dyDescent="0.2">
      <c r="A1921" t="s">
        <v>24777</v>
      </c>
    </row>
    <row r="1922" spans="1:3" x14ac:dyDescent="0.2">
      <c r="A1922" t="s">
        <v>24688</v>
      </c>
    </row>
    <row r="1923" spans="1:3" x14ac:dyDescent="0.2">
      <c r="A1923" t="s">
        <v>24689</v>
      </c>
    </row>
    <row r="1924" spans="1:3" x14ac:dyDescent="0.2">
      <c r="A1924" t="s">
        <v>24690</v>
      </c>
    </row>
    <row r="1925" spans="1:3" x14ac:dyDescent="0.2">
      <c r="A1925" t="s">
        <v>24691</v>
      </c>
    </row>
    <row r="1926" spans="1:3" x14ac:dyDescent="0.2">
      <c r="A1926" t="s">
        <v>24692</v>
      </c>
    </row>
    <row r="1927" spans="1:3" x14ac:dyDescent="0.2">
      <c r="A1927" t="s">
        <v>24693</v>
      </c>
    </row>
    <row r="1928" spans="1:3" x14ac:dyDescent="0.2">
      <c r="A1928" t="s">
        <v>24694</v>
      </c>
    </row>
    <row r="1929" spans="1:3" x14ac:dyDescent="0.2">
      <c r="A1929" t="s">
        <v>25169</v>
      </c>
    </row>
    <row r="1930" spans="1:3" x14ac:dyDescent="0.2">
      <c r="A1930" t="s">
        <v>24696</v>
      </c>
    </row>
    <row r="1931" spans="1:3" x14ac:dyDescent="0.2">
      <c r="A1931" t="s">
        <v>24697</v>
      </c>
    </row>
    <row r="1932" spans="1:3" x14ac:dyDescent="0.2">
      <c r="A1932" t="s">
        <v>24698</v>
      </c>
    </row>
    <row r="1933" spans="1:3" x14ac:dyDescent="0.2">
      <c r="A1933" t="s">
        <v>24699</v>
      </c>
      <c r="B1933" t="s">
        <v>24701</v>
      </c>
    </row>
    <row r="1934" spans="1:3" x14ac:dyDescent="0.2">
      <c r="A1934" t="s">
        <v>24700</v>
      </c>
    </row>
    <row r="1935" spans="1:3" x14ac:dyDescent="0.2">
      <c r="A1935" t="s">
        <v>24702</v>
      </c>
      <c r="B1935" t="s">
        <v>27497</v>
      </c>
    </row>
    <row r="1936" spans="1:3" x14ac:dyDescent="0.2">
      <c r="A1936" t="s">
        <v>27557</v>
      </c>
      <c r="B1936" t="s">
        <v>27497</v>
      </c>
      <c r="C1936" t="s">
        <v>27558</v>
      </c>
    </row>
    <row r="1937" spans="1:3" x14ac:dyDescent="0.2">
      <c r="A1937" t="s">
        <v>27559</v>
      </c>
      <c r="B1937" t="s">
        <v>27497</v>
      </c>
      <c r="C1937" t="s">
        <v>27560</v>
      </c>
    </row>
    <row r="1938" spans="1:3" x14ac:dyDescent="0.2">
      <c r="A1938" t="s">
        <v>27561</v>
      </c>
      <c r="B1938" t="s">
        <v>27497</v>
      </c>
      <c r="C1938" t="s">
        <v>27562</v>
      </c>
    </row>
    <row r="1939" spans="1:3" x14ac:dyDescent="0.2">
      <c r="A1939" t="s">
        <v>27563</v>
      </c>
      <c r="B1939" t="s">
        <v>27497</v>
      </c>
      <c r="C1939" t="s">
        <v>27564</v>
      </c>
    </row>
    <row r="1940" spans="1:3" x14ac:dyDescent="0.2">
      <c r="A1940" t="s">
        <v>27565</v>
      </c>
      <c r="B1940" t="s">
        <v>27497</v>
      </c>
      <c r="C1940" t="s">
        <v>27566</v>
      </c>
    </row>
    <row r="1941" spans="1:3" x14ac:dyDescent="0.2">
      <c r="A1941" t="s">
        <v>27567</v>
      </c>
      <c r="B1941" t="s">
        <v>27497</v>
      </c>
      <c r="C1941" t="s">
        <v>27568</v>
      </c>
    </row>
    <row r="1942" spans="1:3" x14ac:dyDescent="0.2">
      <c r="A1942" t="s">
        <v>27569</v>
      </c>
      <c r="B1942" t="s">
        <v>27497</v>
      </c>
      <c r="C1942" t="s">
        <v>27570</v>
      </c>
    </row>
    <row r="1943" spans="1:3" x14ac:dyDescent="0.2">
      <c r="A1943" t="s">
        <v>27571</v>
      </c>
      <c r="B1943" t="s">
        <v>27497</v>
      </c>
      <c r="C1943" t="s">
        <v>27572</v>
      </c>
    </row>
    <row r="1944" spans="1:3" x14ac:dyDescent="0.2">
      <c r="A1944" t="s">
        <v>27573</v>
      </c>
      <c r="B1944" t="s">
        <v>27497</v>
      </c>
      <c r="C1944" t="s">
        <v>27574</v>
      </c>
    </row>
    <row r="1945" spans="1:3" x14ac:dyDescent="0.2">
      <c r="A1945" t="s">
        <v>27575</v>
      </c>
      <c r="B1945" t="s">
        <v>27497</v>
      </c>
      <c r="C1945" t="s">
        <v>27576</v>
      </c>
    </row>
    <row r="1946" spans="1:3" x14ac:dyDescent="0.2">
      <c r="A1946" t="s">
        <v>27577</v>
      </c>
      <c r="B1946" t="s">
        <v>27497</v>
      </c>
      <c r="C1946" t="s">
        <v>27578</v>
      </c>
    </row>
    <row r="1947" spans="1:3" x14ac:dyDescent="0.2">
      <c r="A1947" t="s">
        <v>27579</v>
      </c>
      <c r="B1947" t="s">
        <v>27497</v>
      </c>
      <c r="C1947" t="s">
        <v>27580</v>
      </c>
    </row>
    <row r="1948" spans="1:3" x14ac:dyDescent="0.2">
      <c r="A1948" t="s">
        <v>27581</v>
      </c>
      <c r="B1948" t="s">
        <v>27497</v>
      </c>
      <c r="C1948" t="s">
        <v>27582</v>
      </c>
    </row>
    <row r="1949" spans="1:3" x14ac:dyDescent="0.2">
      <c r="A1949" t="s">
        <v>27583</v>
      </c>
      <c r="B1949" t="s">
        <v>27497</v>
      </c>
      <c r="C1949" t="s">
        <v>27584</v>
      </c>
    </row>
    <row r="1950" spans="1:3" x14ac:dyDescent="0.2">
      <c r="A1950" t="s">
        <v>27585</v>
      </c>
      <c r="B1950" t="s">
        <v>27534</v>
      </c>
      <c r="C1950" t="s">
        <v>27586</v>
      </c>
    </row>
    <row r="1951" spans="1:3" x14ac:dyDescent="0.2">
      <c r="A1951" t="s">
        <v>27587</v>
      </c>
      <c r="B1951" t="s">
        <v>27534</v>
      </c>
      <c r="C1951" t="s">
        <v>27588</v>
      </c>
    </row>
    <row r="1952" spans="1:3" x14ac:dyDescent="0.2">
      <c r="A1952" t="s">
        <v>27589</v>
      </c>
      <c r="B1952" t="s">
        <v>27534</v>
      </c>
      <c r="C1952" t="s">
        <v>27590</v>
      </c>
    </row>
    <row r="1953" spans="1:3" x14ac:dyDescent="0.2">
      <c r="A1953" t="s">
        <v>27591</v>
      </c>
      <c r="B1953" t="s">
        <v>27534</v>
      </c>
      <c r="C1953" t="s">
        <v>27592</v>
      </c>
    </row>
    <row r="1954" spans="1:3" x14ac:dyDescent="0.2">
      <c r="A1954" t="s">
        <v>27593</v>
      </c>
      <c r="B1954" t="s">
        <v>27534</v>
      </c>
      <c r="C1954" t="s">
        <v>27594</v>
      </c>
    </row>
    <row r="1955" spans="1:3" x14ac:dyDescent="0.2">
      <c r="A1955" t="s">
        <v>27595</v>
      </c>
      <c r="B1955" t="s">
        <v>27534</v>
      </c>
      <c r="C1955" t="s">
        <v>27596</v>
      </c>
    </row>
    <row r="1956" spans="1:3" x14ac:dyDescent="0.2">
      <c r="A1956" t="s">
        <v>27597</v>
      </c>
      <c r="B1956" t="s">
        <v>27534</v>
      </c>
      <c r="C1956" t="s">
        <v>27598</v>
      </c>
    </row>
    <row r="1957" spans="1:3" x14ac:dyDescent="0.2">
      <c r="A1957" t="s">
        <v>27599</v>
      </c>
      <c r="B1957" t="s">
        <v>27600</v>
      </c>
      <c r="C1957" t="s">
        <v>27601</v>
      </c>
    </row>
    <row r="1958" spans="1:3" x14ac:dyDescent="0.2">
      <c r="A1958" t="s">
        <v>27602</v>
      </c>
      <c r="B1958" t="s">
        <v>27600</v>
      </c>
      <c r="C1958" t="s">
        <v>27603</v>
      </c>
    </row>
    <row r="1959" spans="1:3" x14ac:dyDescent="0.2">
      <c r="A1959" t="s">
        <v>27604</v>
      </c>
      <c r="B1959" t="s">
        <v>27600</v>
      </c>
      <c r="C1959" t="s">
        <v>27605</v>
      </c>
    </row>
    <row r="1960" spans="1:3" x14ac:dyDescent="0.2">
      <c r="A1960" t="s">
        <v>27606</v>
      </c>
      <c r="B1960" t="s">
        <v>27600</v>
      </c>
      <c r="C1960" t="s">
        <v>27607</v>
      </c>
    </row>
    <row r="1961" spans="1:3" x14ac:dyDescent="0.2">
      <c r="A1961" t="s">
        <v>27608</v>
      </c>
      <c r="B1961" t="s">
        <v>27600</v>
      </c>
      <c r="C1961" t="s">
        <v>27609</v>
      </c>
    </row>
    <row r="1962" spans="1:3" x14ac:dyDescent="0.2">
      <c r="A1962" t="s">
        <v>27610</v>
      </c>
      <c r="B1962" t="s">
        <v>27600</v>
      </c>
      <c r="C1962" t="s">
        <v>27611</v>
      </c>
    </row>
    <row r="1963" spans="1:3" x14ac:dyDescent="0.2">
      <c r="A1963" t="s">
        <v>27612</v>
      </c>
      <c r="B1963" t="s">
        <v>27613</v>
      </c>
      <c r="C1963" t="s">
        <v>27614</v>
      </c>
    </row>
    <row r="1964" spans="1:3" x14ac:dyDescent="0.2">
      <c r="A1964" t="s">
        <v>27615</v>
      </c>
      <c r="B1964" t="s">
        <v>27613</v>
      </c>
      <c r="C1964" t="s">
        <v>27616</v>
      </c>
    </row>
    <row r="1965" spans="1:3" x14ac:dyDescent="0.2">
      <c r="A1965" t="s">
        <v>27617</v>
      </c>
      <c r="B1965" t="s">
        <v>27613</v>
      </c>
      <c r="C1965" t="s">
        <v>27618</v>
      </c>
    </row>
    <row r="1966" spans="1:3" x14ac:dyDescent="0.2">
      <c r="A1966" t="s">
        <v>27619</v>
      </c>
      <c r="B1966" t="s">
        <v>27613</v>
      </c>
      <c r="C1966" t="s">
        <v>27620</v>
      </c>
    </row>
    <row r="1967" spans="1:3" x14ac:dyDescent="0.2">
      <c r="A1967" t="s">
        <v>27621</v>
      </c>
      <c r="B1967" t="s">
        <v>27613</v>
      </c>
      <c r="C1967" t="s">
        <v>27622</v>
      </c>
    </row>
    <row r="1968" spans="1:3" x14ac:dyDescent="0.2">
      <c r="A1968" t="s">
        <v>27623</v>
      </c>
      <c r="B1968" t="s">
        <v>27613</v>
      </c>
      <c r="C1968" t="s">
        <v>27624</v>
      </c>
    </row>
    <row r="1969" spans="1:3" x14ac:dyDescent="0.2">
      <c r="A1969" t="s">
        <v>27625</v>
      </c>
      <c r="B1969" t="s">
        <v>27626</v>
      </c>
      <c r="C1969" t="s">
        <v>27627</v>
      </c>
    </row>
    <row r="1970" spans="1:3" x14ac:dyDescent="0.2">
      <c r="A1970" t="s">
        <v>27628</v>
      </c>
      <c r="B1970" t="s">
        <v>27626</v>
      </c>
      <c r="C1970" t="s">
        <v>27629</v>
      </c>
    </row>
    <row r="1971" spans="1:3" x14ac:dyDescent="0.2">
      <c r="A1971" t="s">
        <v>27630</v>
      </c>
      <c r="C1971" t="s">
        <v>27631</v>
      </c>
    </row>
    <row r="1972" spans="1:3" x14ac:dyDescent="0.2">
      <c r="A1972" t="s">
        <v>27632</v>
      </c>
    </row>
    <row r="1973" spans="1:3" x14ac:dyDescent="0.2">
      <c r="A1973" t="s">
        <v>24777</v>
      </c>
    </row>
    <row r="1974" spans="1:3" x14ac:dyDescent="0.2">
      <c r="A1974" t="s">
        <v>24688</v>
      </c>
    </row>
    <row r="1975" spans="1:3" x14ac:dyDescent="0.2">
      <c r="A1975" t="s">
        <v>24689</v>
      </c>
    </row>
    <row r="1976" spans="1:3" x14ac:dyDescent="0.2">
      <c r="A1976" t="s">
        <v>24690</v>
      </c>
    </row>
    <row r="1977" spans="1:3" x14ac:dyDescent="0.2">
      <c r="A1977" t="s">
        <v>24691</v>
      </c>
    </row>
    <row r="1978" spans="1:3" x14ac:dyDescent="0.2">
      <c r="A1978" t="s">
        <v>24692</v>
      </c>
    </row>
    <row r="1979" spans="1:3" x14ac:dyDescent="0.2">
      <c r="A1979" t="s">
        <v>24693</v>
      </c>
    </row>
    <row r="1980" spans="1:3" x14ac:dyDescent="0.2">
      <c r="A1980" t="s">
        <v>24694</v>
      </c>
    </row>
    <row r="1981" spans="1:3" x14ac:dyDescent="0.2">
      <c r="A1981" t="s">
        <v>25169</v>
      </c>
    </row>
    <row r="1982" spans="1:3" x14ac:dyDescent="0.2">
      <c r="A1982" t="s">
        <v>24696</v>
      </c>
    </row>
    <row r="1983" spans="1:3" x14ac:dyDescent="0.2">
      <c r="A1983" t="s">
        <v>24697</v>
      </c>
    </row>
    <row r="1984" spans="1:3" x14ac:dyDescent="0.2">
      <c r="A1984" t="s">
        <v>24698</v>
      </c>
    </row>
    <row r="1985" spans="1:3" x14ac:dyDescent="0.2">
      <c r="A1985" t="s">
        <v>24699</v>
      </c>
      <c r="B1985" t="s">
        <v>24701</v>
      </c>
    </row>
    <row r="1986" spans="1:3" x14ac:dyDescent="0.2">
      <c r="A1986" t="s">
        <v>24700</v>
      </c>
    </row>
    <row r="1987" spans="1:3" x14ac:dyDescent="0.2">
      <c r="A1987" t="s">
        <v>24702</v>
      </c>
      <c r="B1987" t="s">
        <v>27626</v>
      </c>
    </row>
    <row r="1988" spans="1:3" x14ac:dyDescent="0.2">
      <c r="A1988" t="s">
        <v>27633</v>
      </c>
      <c r="B1988" t="s">
        <v>27626</v>
      </c>
      <c r="C1988" t="s">
        <v>27634</v>
      </c>
    </row>
    <row r="1989" spans="1:3" x14ac:dyDescent="0.2">
      <c r="A1989" t="s">
        <v>27635</v>
      </c>
      <c r="B1989" t="s">
        <v>27626</v>
      </c>
      <c r="C1989" t="s">
        <v>27636</v>
      </c>
    </row>
    <row r="1990" spans="1:3" x14ac:dyDescent="0.2">
      <c r="A1990" t="s">
        <v>27637</v>
      </c>
      <c r="B1990" t="s">
        <v>27626</v>
      </c>
      <c r="C1990" t="s">
        <v>27638</v>
      </c>
    </row>
    <row r="1991" spans="1:3" x14ac:dyDescent="0.2">
      <c r="A1991" t="s">
        <v>27639</v>
      </c>
      <c r="B1991" t="s">
        <v>27640</v>
      </c>
      <c r="C1991" t="s">
        <v>27641</v>
      </c>
    </row>
    <row r="1992" spans="1:3" x14ac:dyDescent="0.2">
      <c r="A1992" t="s">
        <v>27642</v>
      </c>
      <c r="B1992" t="s">
        <v>27640</v>
      </c>
      <c r="C1992" t="s">
        <v>27643</v>
      </c>
    </row>
    <row r="1993" spans="1:3" x14ac:dyDescent="0.2">
      <c r="A1993" t="s">
        <v>27644</v>
      </c>
      <c r="B1993" t="s">
        <v>27645</v>
      </c>
      <c r="C1993" t="s">
        <v>27646</v>
      </c>
    </row>
    <row r="1994" spans="1:3" x14ac:dyDescent="0.2">
      <c r="A1994" t="s">
        <v>27647</v>
      </c>
      <c r="B1994" t="s">
        <v>27645</v>
      </c>
      <c r="C1994" t="s">
        <v>27648</v>
      </c>
    </row>
    <row r="1995" spans="1:3" x14ac:dyDescent="0.2">
      <c r="A1995" t="s">
        <v>27649</v>
      </c>
      <c r="B1995" t="s">
        <v>27645</v>
      </c>
      <c r="C1995" t="s">
        <v>27650</v>
      </c>
    </row>
    <row r="1996" spans="1:3" x14ac:dyDescent="0.2">
      <c r="A1996" t="s">
        <v>27651</v>
      </c>
      <c r="B1996" t="s">
        <v>27645</v>
      </c>
      <c r="C1996" t="s">
        <v>27652</v>
      </c>
    </row>
    <row r="1997" spans="1:3" x14ac:dyDescent="0.2">
      <c r="A1997" t="s">
        <v>27653</v>
      </c>
      <c r="B1997" t="s">
        <v>27654</v>
      </c>
      <c r="C1997" t="s">
        <v>27655</v>
      </c>
    </row>
    <row r="1998" spans="1:3" x14ac:dyDescent="0.2">
      <c r="A1998" t="s">
        <v>27656</v>
      </c>
      <c r="B1998" t="s">
        <v>27657</v>
      </c>
      <c r="C1998" t="s">
        <v>27658</v>
      </c>
    </row>
    <row r="1999" spans="1:3" x14ac:dyDescent="0.2">
      <c r="A1999" t="s">
        <v>27659</v>
      </c>
      <c r="B1999" t="s">
        <v>27660</v>
      </c>
      <c r="C1999" t="s">
        <v>27661</v>
      </c>
    </row>
    <row r="2000" spans="1:3" x14ac:dyDescent="0.2">
      <c r="A2000" t="s">
        <v>27662</v>
      </c>
      <c r="B2000" t="s">
        <v>27663</v>
      </c>
      <c r="C2000" t="s">
        <v>27664</v>
      </c>
    </row>
    <row r="2001" spans="1:3" x14ac:dyDescent="0.2">
      <c r="A2001" t="s">
        <v>27665</v>
      </c>
      <c r="B2001" t="s">
        <v>27666</v>
      </c>
    </row>
    <row r="2002" spans="1:3" x14ac:dyDescent="0.2">
      <c r="A2002" t="s">
        <v>27667</v>
      </c>
      <c r="B2002" t="s">
        <v>27668</v>
      </c>
    </row>
    <row r="2003" spans="1:3" x14ac:dyDescent="0.2">
      <c r="A2003" t="s">
        <v>27669</v>
      </c>
      <c r="B2003" t="s">
        <v>27670</v>
      </c>
    </row>
    <row r="2004" spans="1:3" x14ac:dyDescent="0.2">
      <c r="A2004" t="s">
        <v>27671</v>
      </c>
      <c r="B2004" t="s">
        <v>25132</v>
      </c>
    </row>
    <row r="2005" spans="1:3" x14ac:dyDescent="0.2">
      <c r="A2005" t="s">
        <v>27672</v>
      </c>
      <c r="B2005" t="s">
        <v>27673</v>
      </c>
      <c r="C2005" t="s">
        <v>27674</v>
      </c>
    </row>
    <row r="2006" spans="1:3" x14ac:dyDescent="0.2">
      <c r="A2006" t="s">
        <v>27675</v>
      </c>
      <c r="B2006" t="s">
        <v>27676</v>
      </c>
    </row>
    <row r="2007" spans="1:3" x14ac:dyDescent="0.2">
      <c r="A2007" t="s">
        <v>27677</v>
      </c>
      <c r="B2007" t="s">
        <v>27678</v>
      </c>
    </row>
    <row r="2008" spans="1:3" x14ac:dyDescent="0.2">
      <c r="A2008" t="s">
        <v>27679</v>
      </c>
      <c r="B2008" t="s">
        <v>27680</v>
      </c>
    </row>
    <row r="2009" spans="1:3" x14ac:dyDescent="0.2">
      <c r="A2009" t="s">
        <v>27681</v>
      </c>
      <c r="B2009" t="s">
        <v>27682</v>
      </c>
    </row>
    <row r="2010" spans="1:3" x14ac:dyDescent="0.2">
      <c r="A2010" t="s">
        <v>27683</v>
      </c>
      <c r="B2010" t="s">
        <v>27684</v>
      </c>
    </row>
    <row r="2011" spans="1:3" x14ac:dyDescent="0.2">
      <c r="A2011" t="s">
        <v>27685</v>
      </c>
      <c r="B2011" t="s">
        <v>27686</v>
      </c>
    </row>
    <row r="2012" spans="1:3" x14ac:dyDescent="0.2">
      <c r="A2012" t="s">
        <v>27687</v>
      </c>
      <c r="B2012" t="s">
        <v>27688</v>
      </c>
    </row>
    <row r="2013" spans="1:3" x14ac:dyDescent="0.2">
      <c r="A2013" t="s">
        <v>27689</v>
      </c>
      <c r="B2013" t="s">
        <v>27690</v>
      </c>
    </row>
    <row r="2014" spans="1:3" x14ac:dyDescent="0.2">
      <c r="A2014" t="s">
        <v>27691</v>
      </c>
      <c r="B2014" t="s">
        <v>27692</v>
      </c>
    </row>
    <row r="2015" spans="1:3" x14ac:dyDescent="0.2">
      <c r="A2015" t="s">
        <v>27693</v>
      </c>
      <c r="B2015" t="s">
        <v>27694</v>
      </c>
    </row>
    <row r="2016" spans="1:3" x14ac:dyDescent="0.2">
      <c r="A2016" t="s">
        <v>27695</v>
      </c>
      <c r="B2016" t="s">
        <v>27696</v>
      </c>
    </row>
    <row r="2017" spans="1:2" x14ac:dyDescent="0.2">
      <c r="A2017" t="s">
        <v>27697</v>
      </c>
      <c r="B2017" t="s">
        <v>27698</v>
      </c>
    </row>
    <row r="2018" spans="1:2" x14ac:dyDescent="0.2">
      <c r="A2018" t="s">
        <v>27699</v>
      </c>
      <c r="B2018" t="s">
        <v>27700</v>
      </c>
    </row>
    <row r="2019" spans="1:2" x14ac:dyDescent="0.2">
      <c r="A2019" t="s">
        <v>27701</v>
      </c>
      <c r="B2019" t="s">
        <v>27702</v>
      </c>
    </row>
    <row r="2020" spans="1:2" x14ac:dyDescent="0.2">
      <c r="A2020" t="s">
        <v>27703</v>
      </c>
      <c r="B2020" t="s">
        <v>27704</v>
      </c>
    </row>
    <row r="2021" spans="1:2" x14ac:dyDescent="0.2">
      <c r="A2021" t="s">
        <v>27705</v>
      </c>
      <c r="B2021" t="s">
        <v>27706</v>
      </c>
    </row>
    <row r="2022" spans="1:2" x14ac:dyDescent="0.2">
      <c r="A2022" t="s">
        <v>27707</v>
      </c>
      <c r="B2022" t="s">
        <v>27708</v>
      </c>
    </row>
    <row r="2023" spans="1:2" x14ac:dyDescent="0.2">
      <c r="A2023" t="s">
        <v>27709</v>
      </c>
    </row>
    <row r="2024" spans="1:2" x14ac:dyDescent="0.2">
      <c r="A2024" t="s">
        <v>27710</v>
      </c>
    </row>
    <row r="2025" spans="1:2" x14ac:dyDescent="0.2">
      <c r="A2025" t="s">
        <v>24777</v>
      </c>
    </row>
    <row r="2026" spans="1:2" x14ac:dyDescent="0.2">
      <c r="A2026" t="s">
        <v>24688</v>
      </c>
    </row>
    <row r="2027" spans="1:2" x14ac:dyDescent="0.2">
      <c r="A2027" t="s">
        <v>24689</v>
      </c>
    </row>
    <row r="2028" spans="1:2" x14ac:dyDescent="0.2">
      <c r="A2028" t="s">
        <v>24690</v>
      </c>
    </row>
    <row r="2029" spans="1:2" x14ac:dyDescent="0.2">
      <c r="A2029" t="s">
        <v>24691</v>
      </c>
    </row>
    <row r="2030" spans="1:2" x14ac:dyDescent="0.2">
      <c r="A2030" t="s">
        <v>24692</v>
      </c>
    </row>
    <row r="2031" spans="1:2" x14ac:dyDescent="0.2">
      <c r="A2031" t="s">
        <v>24693</v>
      </c>
    </row>
    <row r="2032" spans="1:2" x14ac:dyDescent="0.2">
      <c r="A2032" t="s">
        <v>24694</v>
      </c>
    </row>
    <row r="2033" spans="1:2" x14ac:dyDescent="0.2">
      <c r="A2033" t="s">
        <v>25169</v>
      </c>
    </row>
    <row r="2034" spans="1:2" x14ac:dyDescent="0.2">
      <c r="A2034" t="s">
        <v>24696</v>
      </c>
    </row>
    <row r="2035" spans="1:2" x14ac:dyDescent="0.2">
      <c r="A2035" t="s">
        <v>24697</v>
      </c>
    </row>
    <row r="2036" spans="1:2" x14ac:dyDescent="0.2">
      <c r="A2036" t="s">
        <v>24698</v>
      </c>
    </row>
    <row r="2037" spans="1:2" x14ac:dyDescent="0.2">
      <c r="A2037" t="s">
        <v>24699</v>
      </c>
      <c r="B2037" t="s">
        <v>24701</v>
      </c>
    </row>
    <row r="2038" spans="1:2" x14ac:dyDescent="0.2">
      <c r="A2038" t="s">
        <v>24700</v>
      </c>
    </row>
    <row r="2039" spans="1:2" x14ac:dyDescent="0.2">
      <c r="A2039" t="s">
        <v>24702</v>
      </c>
      <c r="B2039" t="s">
        <v>27711</v>
      </c>
    </row>
    <row r="2040" spans="1:2" x14ac:dyDescent="0.2">
      <c r="A2040" t="s">
        <v>27712</v>
      </c>
      <c r="B2040" t="s">
        <v>27713</v>
      </c>
    </row>
    <row r="2041" spans="1:2" x14ac:dyDescent="0.2">
      <c r="A2041" t="s">
        <v>27714</v>
      </c>
      <c r="B2041" t="s">
        <v>27715</v>
      </c>
    </row>
    <row r="2042" spans="1:2" x14ac:dyDescent="0.2">
      <c r="A2042" t="s">
        <v>27716</v>
      </c>
      <c r="B2042" t="s">
        <v>27717</v>
      </c>
    </row>
    <row r="2043" spans="1:2" x14ac:dyDescent="0.2">
      <c r="A2043" t="s">
        <v>27718</v>
      </c>
      <c r="B2043" t="s">
        <v>27719</v>
      </c>
    </row>
    <row r="2044" spans="1:2" x14ac:dyDescent="0.2">
      <c r="A2044" t="s">
        <v>27720</v>
      </c>
      <c r="B2044" t="s">
        <v>27721</v>
      </c>
    </row>
    <row r="2045" spans="1:2" x14ac:dyDescent="0.2">
      <c r="A2045" t="s">
        <v>27722</v>
      </c>
      <c r="B2045" t="s">
        <v>27723</v>
      </c>
    </row>
    <row r="2046" spans="1:2" x14ac:dyDescent="0.2">
      <c r="A2046" t="s">
        <v>27724</v>
      </c>
      <c r="B2046" t="s">
        <v>27725</v>
      </c>
    </row>
    <row r="2047" spans="1:2" x14ac:dyDescent="0.2">
      <c r="A2047" t="s">
        <v>27726</v>
      </c>
      <c r="B2047" t="s">
        <v>27727</v>
      </c>
    </row>
    <row r="2048" spans="1:2" x14ac:dyDescent="0.2">
      <c r="A2048" t="s">
        <v>27728</v>
      </c>
      <c r="B2048" t="s">
        <v>27729</v>
      </c>
    </row>
    <row r="2049" spans="1:4" x14ac:dyDescent="0.2">
      <c r="A2049" t="s">
        <v>27730</v>
      </c>
      <c r="B2049" t="s">
        <v>27731</v>
      </c>
    </row>
    <row r="2050" spans="1:4" x14ac:dyDescent="0.2">
      <c r="A2050" t="s">
        <v>27732</v>
      </c>
      <c r="B2050" t="s">
        <v>27733</v>
      </c>
    </row>
    <row r="2051" spans="1:4" x14ac:dyDescent="0.2">
      <c r="A2051" t="s">
        <v>27734</v>
      </c>
      <c r="B2051" t="s">
        <v>27735</v>
      </c>
    </row>
    <row r="2052" spans="1:4" x14ac:dyDescent="0.2">
      <c r="A2052" t="s">
        <v>27736</v>
      </c>
      <c r="B2052" t="s">
        <v>27737</v>
      </c>
    </row>
    <row r="2053" spans="1:4" x14ac:dyDescent="0.2">
      <c r="A2053" t="s">
        <v>27738</v>
      </c>
      <c r="B2053" t="s">
        <v>27739</v>
      </c>
    </row>
    <row r="2054" spans="1:4" x14ac:dyDescent="0.2">
      <c r="A2054" t="s">
        <v>27740</v>
      </c>
      <c r="B2054" t="s">
        <v>27741</v>
      </c>
    </row>
    <row r="2055" spans="1:4" x14ac:dyDescent="0.2">
      <c r="A2055" t="s">
        <v>27742</v>
      </c>
      <c r="B2055" t="s">
        <v>27743</v>
      </c>
    </row>
    <row r="2056" spans="1:4" x14ac:dyDescent="0.2">
      <c r="A2056" t="s">
        <v>27744</v>
      </c>
      <c r="B2056" t="s">
        <v>27745</v>
      </c>
    </row>
    <row r="2057" spans="1:4" x14ac:dyDescent="0.2">
      <c r="A2057" t="s">
        <v>27746</v>
      </c>
      <c r="B2057" t="s">
        <v>27747</v>
      </c>
    </row>
    <row r="2058" spans="1:4" x14ac:dyDescent="0.2">
      <c r="A2058" t="s">
        <v>27748</v>
      </c>
      <c r="B2058" t="s">
        <v>27749</v>
      </c>
    </row>
    <row r="2059" spans="1:4" x14ac:dyDescent="0.2">
      <c r="A2059" t="s">
        <v>27750</v>
      </c>
      <c r="B2059" t="s">
        <v>27749</v>
      </c>
      <c r="C2059" t="s">
        <v>27751</v>
      </c>
      <c r="D2059" t="s">
        <v>27752</v>
      </c>
    </row>
    <row r="2060" spans="1:4" x14ac:dyDescent="0.2">
      <c r="A2060" t="s">
        <v>27753</v>
      </c>
      <c r="B2060" t="s">
        <v>27749</v>
      </c>
      <c r="C2060" t="s">
        <v>27751</v>
      </c>
      <c r="D2060" t="s">
        <v>27754</v>
      </c>
    </row>
    <row r="2061" spans="1:4" x14ac:dyDescent="0.2">
      <c r="A2061" t="s">
        <v>27755</v>
      </c>
      <c r="B2061" t="s">
        <v>27749</v>
      </c>
      <c r="C2061" t="s">
        <v>27751</v>
      </c>
      <c r="D2061" t="s">
        <v>27756</v>
      </c>
    </row>
    <row r="2062" spans="1:4" x14ac:dyDescent="0.2">
      <c r="A2062" t="s">
        <v>27757</v>
      </c>
      <c r="B2062" t="s">
        <v>27749</v>
      </c>
      <c r="C2062" t="s">
        <v>27751</v>
      </c>
      <c r="D2062" t="s">
        <v>27758</v>
      </c>
    </row>
    <row r="2063" spans="1:4" x14ac:dyDescent="0.2">
      <c r="A2063" t="s">
        <v>27759</v>
      </c>
      <c r="B2063" t="s">
        <v>27749</v>
      </c>
      <c r="C2063" t="s">
        <v>27751</v>
      </c>
      <c r="D2063" t="s">
        <v>27760</v>
      </c>
    </row>
    <row r="2064" spans="1:4" x14ac:dyDescent="0.2">
      <c r="A2064" t="s">
        <v>27761</v>
      </c>
      <c r="B2064" t="s">
        <v>27749</v>
      </c>
      <c r="C2064" t="s">
        <v>27751</v>
      </c>
      <c r="D2064" t="s">
        <v>27762</v>
      </c>
    </row>
    <row r="2065" spans="1:4" x14ac:dyDescent="0.2">
      <c r="A2065" t="s">
        <v>27763</v>
      </c>
      <c r="B2065" t="s">
        <v>27749</v>
      </c>
      <c r="C2065" t="s">
        <v>27751</v>
      </c>
      <c r="D2065" t="s">
        <v>27764</v>
      </c>
    </row>
    <row r="2066" spans="1:4" x14ac:dyDescent="0.2">
      <c r="A2066" t="s">
        <v>27765</v>
      </c>
      <c r="B2066" t="s">
        <v>27766</v>
      </c>
      <c r="C2066" t="s">
        <v>27751</v>
      </c>
      <c r="D2066" t="s">
        <v>27767</v>
      </c>
    </row>
    <row r="2067" spans="1:4" x14ac:dyDescent="0.2">
      <c r="A2067" t="s">
        <v>27768</v>
      </c>
      <c r="B2067" t="s">
        <v>27769</v>
      </c>
    </row>
    <row r="2068" spans="1:4" x14ac:dyDescent="0.2">
      <c r="A2068" t="s">
        <v>27770</v>
      </c>
      <c r="B2068" t="s">
        <v>27771</v>
      </c>
    </row>
    <row r="2069" spans="1:4" x14ac:dyDescent="0.2">
      <c r="A2069" t="s">
        <v>27772</v>
      </c>
      <c r="B2069" t="s">
        <v>27773</v>
      </c>
    </row>
    <row r="2070" spans="1:4" x14ac:dyDescent="0.2">
      <c r="A2070" t="s">
        <v>27774</v>
      </c>
      <c r="B2070" t="s">
        <v>27775</v>
      </c>
    </row>
    <row r="2071" spans="1:4" x14ac:dyDescent="0.2">
      <c r="A2071" t="s">
        <v>27776</v>
      </c>
      <c r="B2071" t="s">
        <v>27777</v>
      </c>
    </row>
    <row r="2072" spans="1:4" x14ac:dyDescent="0.2">
      <c r="A2072" t="s">
        <v>27778</v>
      </c>
      <c r="B2072" t="s">
        <v>27779</v>
      </c>
    </row>
    <row r="2073" spans="1:4" x14ac:dyDescent="0.2">
      <c r="A2073" t="s">
        <v>27780</v>
      </c>
      <c r="B2073" t="s">
        <v>27781</v>
      </c>
    </row>
    <row r="2074" spans="1:4" x14ac:dyDescent="0.2">
      <c r="A2074" t="s">
        <v>27782</v>
      </c>
      <c r="B2074" t="s">
        <v>27783</v>
      </c>
    </row>
    <row r="2075" spans="1:4" x14ac:dyDescent="0.2">
      <c r="A2075" t="s">
        <v>27784</v>
      </c>
    </row>
    <row r="2076" spans="1:4" x14ac:dyDescent="0.2">
      <c r="A2076" t="s">
        <v>27785</v>
      </c>
    </row>
    <row r="2077" spans="1:4" x14ac:dyDescent="0.2">
      <c r="A2077" t="s">
        <v>24777</v>
      </c>
    </row>
    <row r="2078" spans="1:4" x14ac:dyDescent="0.2">
      <c r="A2078" t="s">
        <v>24688</v>
      </c>
    </row>
    <row r="2079" spans="1:4" x14ac:dyDescent="0.2">
      <c r="A2079" t="s">
        <v>24689</v>
      </c>
    </row>
    <row r="2080" spans="1:4" x14ac:dyDescent="0.2">
      <c r="A2080" t="s">
        <v>24690</v>
      </c>
    </row>
    <row r="2081" spans="1:2" x14ac:dyDescent="0.2">
      <c r="A2081" t="s">
        <v>24691</v>
      </c>
    </row>
    <row r="2082" spans="1:2" x14ac:dyDescent="0.2">
      <c r="A2082" t="s">
        <v>24692</v>
      </c>
    </row>
    <row r="2083" spans="1:2" x14ac:dyDescent="0.2">
      <c r="A2083" t="s">
        <v>24693</v>
      </c>
    </row>
    <row r="2084" spans="1:2" x14ac:dyDescent="0.2">
      <c r="A2084" t="s">
        <v>24694</v>
      </c>
    </row>
    <row r="2085" spans="1:2" x14ac:dyDescent="0.2">
      <c r="A2085" t="s">
        <v>25169</v>
      </c>
    </row>
    <row r="2086" spans="1:2" x14ac:dyDescent="0.2">
      <c r="A2086" t="s">
        <v>24696</v>
      </c>
    </row>
    <row r="2087" spans="1:2" x14ac:dyDescent="0.2">
      <c r="A2087" t="s">
        <v>24697</v>
      </c>
    </row>
    <row r="2088" spans="1:2" x14ac:dyDescent="0.2">
      <c r="A2088" t="s">
        <v>24698</v>
      </c>
    </row>
    <row r="2089" spans="1:2" x14ac:dyDescent="0.2">
      <c r="A2089" t="s">
        <v>24699</v>
      </c>
      <c r="B2089" t="s">
        <v>24701</v>
      </c>
    </row>
    <row r="2090" spans="1:2" x14ac:dyDescent="0.2">
      <c r="A2090" t="s">
        <v>24700</v>
      </c>
    </row>
    <row r="2091" spans="1:2" x14ac:dyDescent="0.2">
      <c r="A2091" t="s">
        <v>24702</v>
      </c>
      <c r="B2091" t="s">
        <v>27786</v>
      </c>
    </row>
    <row r="2092" spans="1:2" x14ac:dyDescent="0.2">
      <c r="A2092" t="s">
        <v>27787</v>
      </c>
      <c r="B2092" t="s">
        <v>27788</v>
      </c>
    </row>
    <row r="2093" spans="1:2" x14ac:dyDescent="0.2">
      <c r="A2093" t="s">
        <v>27789</v>
      </c>
      <c r="B2093" t="s">
        <v>27790</v>
      </c>
    </row>
    <row r="2094" spans="1:2" x14ac:dyDescent="0.2">
      <c r="A2094" t="s">
        <v>27791</v>
      </c>
      <c r="B2094" t="s">
        <v>27792</v>
      </c>
    </row>
    <row r="2095" spans="1:2" x14ac:dyDescent="0.2">
      <c r="A2095" t="s">
        <v>27793</v>
      </c>
      <c r="B2095" t="s">
        <v>27794</v>
      </c>
    </row>
    <row r="2096" spans="1:2" x14ac:dyDescent="0.2">
      <c r="A2096" t="s">
        <v>27795</v>
      </c>
      <c r="B2096" t="s">
        <v>27796</v>
      </c>
    </row>
    <row r="2097" spans="1:2" x14ac:dyDescent="0.2">
      <c r="A2097" t="s">
        <v>27797</v>
      </c>
      <c r="B2097" t="s">
        <v>27798</v>
      </c>
    </row>
    <row r="2098" spans="1:2" x14ac:dyDescent="0.2">
      <c r="A2098" t="s">
        <v>27799</v>
      </c>
      <c r="B2098" t="s">
        <v>27800</v>
      </c>
    </row>
    <row r="2099" spans="1:2" x14ac:dyDescent="0.2">
      <c r="A2099" t="s">
        <v>27801</v>
      </c>
      <c r="B2099" t="s">
        <v>27802</v>
      </c>
    </row>
    <row r="2100" spans="1:2" x14ac:dyDescent="0.2">
      <c r="A2100" t="s">
        <v>27803</v>
      </c>
      <c r="B2100" t="s">
        <v>27804</v>
      </c>
    </row>
    <row r="2101" spans="1:2" x14ac:dyDescent="0.2">
      <c r="A2101" t="s">
        <v>27805</v>
      </c>
      <c r="B2101" t="s">
        <v>27806</v>
      </c>
    </row>
    <row r="2102" spans="1:2" x14ac:dyDescent="0.2">
      <c r="A2102" t="s">
        <v>27807</v>
      </c>
      <c r="B2102" t="s">
        <v>27808</v>
      </c>
    </row>
    <row r="2103" spans="1:2" x14ac:dyDescent="0.2">
      <c r="A2103" t="s">
        <v>27809</v>
      </c>
      <c r="B2103" t="s">
        <v>27810</v>
      </c>
    </row>
    <row r="2104" spans="1:2" x14ac:dyDescent="0.2">
      <c r="A2104" t="s">
        <v>27811</v>
      </c>
      <c r="B2104" t="s">
        <v>27812</v>
      </c>
    </row>
    <row r="2105" spans="1:2" x14ac:dyDescent="0.2">
      <c r="A2105" t="s">
        <v>27813</v>
      </c>
    </row>
    <row r="2106" spans="1:2" x14ac:dyDescent="0.2">
      <c r="A2106" t="s">
        <v>27814</v>
      </c>
    </row>
    <row r="2107" spans="1:2" x14ac:dyDescent="0.2">
      <c r="A2107" t="s">
        <v>24777</v>
      </c>
    </row>
    <row r="2108" spans="1:2" x14ac:dyDescent="0.2">
      <c r="A2108" t="s">
        <v>24688</v>
      </c>
    </row>
    <row r="2109" spans="1:2" x14ac:dyDescent="0.2">
      <c r="A2109" t="s">
        <v>24689</v>
      </c>
    </row>
    <row r="2110" spans="1:2" x14ac:dyDescent="0.2">
      <c r="A2110" t="s">
        <v>24690</v>
      </c>
    </row>
    <row r="2111" spans="1:2" x14ac:dyDescent="0.2">
      <c r="A2111" t="s">
        <v>24691</v>
      </c>
    </row>
    <row r="2112" spans="1:2" x14ac:dyDescent="0.2">
      <c r="A2112" t="s">
        <v>24692</v>
      </c>
    </row>
    <row r="2113" spans="1:2" x14ac:dyDescent="0.2">
      <c r="A2113" t="s">
        <v>24693</v>
      </c>
    </row>
    <row r="2114" spans="1:2" x14ac:dyDescent="0.2">
      <c r="A2114" t="s">
        <v>24694</v>
      </c>
    </row>
    <row r="2115" spans="1:2" x14ac:dyDescent="0.2">
      <c r="A2115" t="s">
        <v>27815</v>
      </c>
    </row>
    <row r="2116" spans="1:2" x14ac:dyDescent="0.2">
      <c r="A2116" t="s">
        <v>24696</v>
      </c>
    </row>
    <row r="2117" spans="1:2" x14ac:dyDescent="0.2">
      <c r="A2117" t="s">
        <v>24697</v>
      </c>
    </row>
    <row r="2118" spans="1:2" x14ac:dyDescent="0.2">
      <c r="A2118" t="s">
        <v>24698</v>
      </c>
    </row>
    <row r="2119" spans="1:2" x14ac:dyDescent="0.2">
      <c r="A2119" t="s">
        <v>24699</v>
      </c>
      <c r="B2119" t="s">
        <v>24701</v>
      </c>
    </row>
    <row r="2120" spans="1:2" x14ac:dyDescent="0.2">
      <c r="A2120" t="s">
        <v>24700</v>
      </c>
    </row>
    <row r="2121" spans="1:2" x14ac:dyDescent="0.2">
      <c r="A2121" t="s">
        <v>24702</v>
      </c>
      <c r="B2121" t="s">
        <v>27816</v>
      </c>
    </row>
    <row r="2122" spans="1:2" x14ac:dyDescent="0.2">
      <c r="A2122" t="s">
        <v>27817</v>
      </c>
      <c r="B2122" t="s">
        <v>27818</v>
      </c>
    </row>
    <row r="2123" spans="1:2" x14ac:dyDescent="0.2">
      <c r="A2123" t="s">
        <v>27819</v>
      </c>
      <c r="B2123" t="s">
        <v>27820</v>
      </c>
    </row>
    <row r="2124" spans="1:2" x14ac:dyDescent="0.2">
      <c r="A2124" t="s">
        <v>27821</v>
      </c>
      <c r="B2124" t="s">
        <v>27822</v>
      </c>
    </row>
    <row r="2125" spans="1:2" x14ac:dyDescent="0.2">
      <c r="A2125" t="s">
        <v>27823</v>
      </c>
      <c r="B2125" t="s">
        <v>27824</v>
      </c>
    </row>
    <row r="2126" spans="1:2" x14ac:dyDescent="0.2">
      <c r="A2126" t="s">
        <v>27825</v>
      </c>
      <c r="B2126" t="s">
        <v>27826</v>
      </c>
    </row>
    <row r="2127" spans="1:2" x14ac:dyDescent="0.2">
      <c r="A2127" t="s">
        <v>27827</v>
      </c>
      <c r="B2127" t="s">
        <v>27828</v>
      </c>
    </row>
    <row r="2128" spans="1:2" x14ac:dyDescent="0.2">
      <c r="A2128" t="s">
        <v>27829</v>
      </c>
      <c r="B2128" t="s">
        <v>27830</v>
      </c>
    </row>
    <row r="2129" spans="1:2" x14ac:dyDescent="0.2">
      <c r="A2129" t="s">
        <v>27831</v>
      </c>
      <c r="B2129" t="s">
        <v>27832</v>
      </c>
    </row>
    <row r="2130" spans="1:2" x14ac:dyDescent="0.2">
      <c r="A2130" t="s">
        <v>27833</v>
      </c>
      <c r="B2130" t="s">
        <v>27834</v>
      </c>
    </row>
    <row r="2131" spans="1:2" x14ac:dyDescent="0.2">
      <c r="A2131" t="s">
        <v>27835</v>
      </c>
      <c r="B2131" t="s">
        <v>27836</v>
      </c>
    </row>
    <row r="2132" spans="1:2" x14ac:dyDescent="0.2">
      <c r="A2132" t="s">
        <v>27837</v>
      </c>
      <c r="B2132" t="s">
        <v>27838</v>
      </c>
    </row>
    <row r="2133" spans="1:2" x14ac:dyDescent="0.2">
      <c r="A2133" t="s">
        <v>27839</v>
      </c>
      <c r="B2133" t="s">
        <v>27840</v>
      </c>
    </row>
    <row r="2134" spans="1:2" x14ac:dyDescent="0.2">
      <c r="A2134" t="s">
        <v>27841</v>
      </c>
      <c r="B2134" t="s">
        <v>27842</v>
      </c>
    </row>
    <row r="2135" spans="1:2" x14ac:dyDescent="0.2">
      <c r="A2135" t="s">
        <v>27843</v>
      </c>
      <c r="B2135" t="s">
        <v>27844</v>
      </c>
    </row>
    <row r="2136" spans="1:2" x14ac:dyDescent="0.2">
      <c r="A2136" t="s">
        <v>27845</v>
      </c>
      <c r="B2136" t="s">
        <v>27846</v>
      </c>
    </row>
    <row r="2137" spans="1:2" x14ac:dyDescent="0.2">
      <c r="A2137" t="s">
        <v>27847</v>
      </c>
      <c r="B2137" t="s">
        <v>27848</v>
      </c>
    </row>
    <row r="2138" spans="1:2" x14ac:dyDescent="0.2">
      <c r="A2138" t="s">
        <v>27849</v>
      </c>
      <c r="B2138" t="s">
        <v>27850</v>
      </c>
    </row>
    <row r="2139" spans="1:2" x14ac:dyDescent="0.2">
      <c r="A2139" t="s">
        <v>27851</v>
      </c>
      <c r="B2139" t="s">
        <v>27852</v>
      </c>
    </row>
    <row r="2140" spans="1:2" x14ac:dyDescent="0.2">
      <c r="A2140" t="s">
        <v>27853</v>
      </c>
      <c r="B2140" t="s">
        <v>27854</v>
      </c>
    </row>
    <row r="2141" spans="1:2" x14ac:dyDescent="0.2">
      <c r="A2141" t="s">
        <v>27855</v>
      </c>
      <c r="B2141" t="s">
        <v>27856</v>
      </c>
    </row>
    <row r="2142" spans="1:2" x14ac:dyDescent="0.2">
      <c r="A2142" t="s">
        <v>27857</v>
      </c>
      <c r="B2142" t="s">
        <v>27858</v>
      </c>
    </row>
    <row r="2143" spans="1:2" x14ac:dyDescent="0.2">
      <c r="A2143" t="s">
        <v>27859</v>
      </c>
      <c r="B2143" t="s">
        <v>27860</v>
      </c>
    </row>
    <row r="2144" spans="1:2" x14ac:dyDescent="0.2">
      <c r="A2144" t="s">
        <v>27861</v>
      </c>
      <c r="B2144" t="s">
        <v>27862</v>
      </c>
    </row>
    <row r="2145" spans="1:3" x14ac:dyDescent="0.2">
      <c r="A2145" t="s">
        <v>27863</v>
      </c>
      <c r="B2145" t="s">
        <v>27864</v>
      </c>
    </row>
    <row r="2146" spans="1:3" x14ac:dyDescent="0.2">
      <c r="A2146" t="s">
        <v>27865</v>
      </c>
      <c r="B2146" t="s">
        <v>27866</v>
      </c>
    </row>
    <row r="2147" spans="1:3" x14ac:dyDescent="0.2">
      <c r="A2147" t="s">
        <v>27867</v>
      </c>
      <c r="B2147" t="s">
        <v>27868</v>
      </c>
    </row>
    <row r="2148" spans="1:3" x14ac:dyDescent="0.2">
      <c r="A2148" t="s">
        <v>27869</v>
      </c>
      <c r="B2148" t="s">
        <v>27870</v>
      </c>
    </row>
    <row r="2149" spans="1:3" x14ac:dyDescent="0.2">
      <c r="A2149" t="s">
        <v>27871</v>
      </c>
      <c r="B2149" t="s">
        <v>27872</v>
      </c>
    </row>
    <row r="2150" spans="1:3" x14ac:dyDescent="0.2">
      <c r="A2150" t="s">
        <v>27873</v>
      </c>
      <c r="B2150" t="s">
        <v>27874</v>
      </c>
    </row>
    <row r="2151" spans="1:3" x14ac:dyDescent="0.2">
      <c r="A2151" t="s">
        <v>27875</v>
      </c>
      <c r="B2151" t="s">
        <v>27876</v>
      </c>
    </row>
    <row r="2152" spans="1:3" x14ac:dyDescent="0.2">
      <c r="A2152" t="s">
        <v>27877</v>
      </c>
      <c r="B2152" t="s">
        <v>27878</v>
      </c>
    </row>
    <row r="2153" spans="1:3" x14ac:dyDescent="0.2">
      <c r="A2153" t="s">
        <v>27879</v>
      </c>
      <c r="B2153" t="s">
        <v>27880</v>
      </c>
    </row>
    <row r="2154" spans="1:3" x14ac:dyDescent="0.2">
      <c r="A2154" t="s">
        <v>27881</v>
      </c>
      <c r="B2154" t="s">
        <v>27882</v>
      </c>
    </row>
    <row r="2155" spans="1:3" x14ac:dyDescent="0.2">
      <c r="A2155" t="s">
        <v>27883</v>
      </c>
      <c r="B2155" t="s">
        <v>27884</v>
      </c>
    </row>
    <row r="2156" spans="1:3" x14ac:dyDescent="0.2">
      <c r="A2156" t="s">
        <v>27885</v>
      </c>
      <c r="B2156" t="s">
        <v>25158</v>
      </c>
    </row>
    <row r="2157" spans="1:3" x14ac:dyDescent="0.2">
      <c r="A2157" t="s">
        <v>27886</v>
      </c>
      <c r="C2157" t="s">
        <v>27887</v>
      </c>
    </row>
    <row r="2158" spans="1:3" x14ac:dyDescent="0.2">
      <c r="A2158" t="s">
        <v>27888</v>
      </c>
    </row>
    <row r="2159" spans="1:3" x14ac:dyDescent="0.2">
      <c r="A2159" t="s">
        <v>24777</v>
      </c>
    </row>
    <row r="2160" spans="1:3" x14ac:dyDescent="0.2">
      <c r="A2160" t="s">
        <v>24688</v>
      </c>
    </row>
    <row r="2161" spans="1:3" x14ac:dyDescent="0.2">
      <c r="A2161" t="s">
        <v>24689</v>
      </c>
    </row>
    <row r="2162" spans="1:3" x14ac:dyDescent="0.2">
      <c r="A2162" t="s">
        <v>24690</v>
      </c>
    </row>
    <row r="2163" spans="1:3" x14ac:dyDescent="0.2">
      <c r="A2163" t="s">
        <v>24691</v>
      </c>
    </row>
    <row r="2164" spans="1:3" x14ac:dyDescent="0.2">
      <c r="A2164" t="s">
        <v>24692</v>
      </c>
    </row>
    <row r="2165" spans="1:3" x14ac:dyDescent="0.2">
      <c r="A2165" t="s">
        <v>24693</v>
      </c>
    </row>
    <row r="2166" spans="1:3" x14ac:dyDescent="0.2">
      <c r="A2166" t="s">
        <v>24694</v>
      </c>
    </row>
    <row r="2167" spans="1:3" x14ac:dyDescent="0.2">
      <c r="A2167" t="s">
        <v>27815</v>
      </c>
    </row>
    <row r="2168" spans="1:3" x14ac:dyDescent="0.2">
      <c r="A2168" t="s">
        <v>24696</v>
      </c>
    </row>
    <row r="2169" spans="1:3" x14ac:dyDescent="0.2">
      <c r="A2169" t="s">
        <v>24697</v>
      </c>
    </row>
    <row r="2170" spans="1:3" x14ac:dyDescent="0.2">
      <c r="A2170" t="s">
        <v>24698</v>
      </c>
    </row>
    <row r="2171" spans="1:3" x14ac:dyDescent="0.2">
      <c r="A2171" t="s">
        <v>24699</v>
      </c>
      <c r="B2171" t="s">
        <v>24701</v>
      </c>
    </row>
    <row r="2172" spans="1:3" x14ac:dyDescent="0.2">
      <c r="A2172" t="s">
        <v>24700</v>
      </c>
    </row>
    <row r="2173" spans="1:3" x14ac:dyDescent="0.2">
      <c r="A2173" t="s">
        <v>24702</v>
      </c>
      <c r="B2173" t="s">
        <v>25158</v>
      </c>
    </row>
    <row r="2174" spans="1:3" x14ac:dyDescent="0.2">
      <c r="A2174" t="s">
        <v>27889</v>
      </c>
      <c r="B2174" t="s">
        <v>27890</v>
      </c>
      <c r="C2174" t="s">
        <v>27891</v>
      </c>
    </row>
    <row r="2175" spans="1:3" x14ac:dyDescent="0.2">
      <c r="A2175" t="s">
        <v>27892</v>
      </c>
      <c r="B2175" t="s">
        <v>25158</v>
      </c>
    </row>
    <row r="2176" spans="1:3" x14ac:dyDescent="0.2">
      <c r="A2176" t="s">
        <v>27893</v>
      </c>
      <c r="B2176" t="s">
        <v>25158</v>
      </c>
      <c r="C2176" t="s">
        <v>27894</v>
      </c>
    </row>
    <row r="2177" spans="1:3" x14ac:dyDescent="0.2">
      <c r="A2177" t="s">
        <v>27895</v>
      </c>
      <c r="B2177" t="s">
        <v>25158</v>
      </c>
      <c r="C2177" t="s">
        <v>27896</v>
      </c>
    </row>
    <row r="2178" spans="1:3" x14ac:dyDescent="0.2">
      <c r="A2178" t="s">
        <v>27897</v>
      </c>
      <c r="B2178" t="s">
        <v>27898</v>
      </c>
      <c r="C2178" t="s">
        <v>27899</v>
      </c>
    </row>
    <row r="2179" spans="1:3" x14ac:dyDescent="0.2">
      <c r="A2179" t="s">
        <v>27900</v>
      </c>
      <c r="B2179" t="s">
        <v>25158</v>
      </c>
    </row>
    <row r="2180" spans="1:3" x14ac:dyDescent="0.2">
      <c r="A2180" t="s">
        <v>27901</v>
      </c>
      <c r="B2180" t="s">
        <v>27902</v>
      </c>
      <c r="C2180" t="s">
        <v>27903</v>
      </c>
    </row>
    <row r="2181" spans="1:3" x14ac:dyDescent="0.2">
      <c r="A2181" t="s">
        <v>27904</v>
      </c>
      <c r="B2181" t="s">
        <v>27905</v>
      </c>
    </row>
    <row r="2182" spans="1:3" x14ac:dyDescent="0.2">
      <c r="A2182" t="s">
        <v>27906</v>
      </c>
      <c r="B2182" t="s">
        <v>27907</v>
      </c>
    </row>
    <row r="2183" spans="1:3" x14ac:dyDescent="0.2">
      <c r="A2183" t="s">
        <v>27908</v>
      </c>
      <c r="B2183" t="s">
        <v>27909</v>
      </c>
    </row>
    <row r="2184" spans="1:3" x14ac:dyDescent="0.2">
      <c r="A2184" t="s">
        <v>27910</v>
      </c>
      <c r="B2184" t="s">
        <v>27911</v>
      </c>
    </row>
    <row r="2185" spans="1:3" x14ac:dyDescent="0.2">
      <c r="A2185" t="s">
        <v>27912</v>
      </c>
      <c r="B2185" t="s">
        <v>27913</v>
      </c>
    </row>
    <row r="2186" spans="1:3" x14ac:dyDescent="0.2">
      <c r="A2186" t="s">
        <v>27914</v>
      </c>
      <c r="B2186" t="s">
        <v>27915</v>
      </c>
    </row>
    <row r="2187" spans="1:3" x14ac:dyDescent="0.2">
      <c r="A2187" t="s">
        <v>27916</v>
      </c>
      <c r="B2187" t="s">
        <v>27917</v>
      </c>
    </row>
    <row r="2188" spans="1:3" x14ac:dyDescent="0.2">
      <c r="A2188" t="s">
        <v>27918</v>
      </c>
      <c r="B2188" t="s">
        <v>27919</v>
      </c>
    </row>
    <row r="2189" spans="1:3" x14ac:dyDescent="0.2">
      <c r="A2189" t="s">
        <v>27920</v>
      </c>
      <c r="B2189" t="s">
        <v>27921</v>
      </c>
    </row>
    <row r="2190" spans="1:3" x14ac:dyDescent="0.2">
      <c r="A2190" t="s">
        <v>27922</v>
      </c>
      <c r="B2190" t="s">
        <v>27923</v>
      </c>
    </row>
    <row r="2191" spans="1:3" x14ac:dyDescent="0.2">
      <c r="A2191" t="s">
        <v>27924</v>
      </c>
      <c r="B2191" t="s">
        <v>27925</v>
      </c>
    </row>
    <row r="2192" spans="1:3" x14ac:dyDescent="0.2">
      <c r="A2192" t="s">
        <v>27926</v>
      </c>
      <c r="B2192" t="s">
        <v>27927</v>
      </c>
    </row>
    <row r="2193" spans="1:3" x14ac:dyDescent="0.2">
      <c r="A2193" t="s">
        <v>27928</v>
      </c>
      <c r="B2193" t="s">
        <v>27929</v>
      </c>
    </row>
    <row r="2194" spans="1:3" x14ac:dyDescent="0.2">
      <c r="A2194" t="s">
        <v>27930</v>
      </c>
      <c r="B2194" t="s">
        <v>27931</v>
      </c>
    </row>
    <row r="2195" spans="1:3" x14ac:dyDescent="0.2">
      <c r="A2195" t="s">
        <v>27932</v>
      </c>
      <c r="B2195" t="s">
        <v>27933</v>
      </c>
    </row>
    <row r="2196" spans="1:3" x14ac:dyDescent="0.2">
      <c r="A2196" t="s">
        <v>27934</v>
      </c>
      <c r="B2196" t="s">
        <v>27935</v>
      </c>
    </row>
    <row r="2197" spans="1:3" x14ac:dyDescent="0.2">
      <c r="A2197" t="s">
        <v>27936</v>
      </c>
      <c r="B2197" t="s">
        <v>27937</v>
      </c>
    </row>
    <row r="2198" spans="1:3" x14ac:dyDescent="0.2">
      <c r="A2198" t="s">
        <v>27938</v>
      </c>
      <c r="B2198" t="s">
        <v>27939</v>
      </c>
    </row>
    <row r="2199" spans="1:3" x14ac:dyDescent="0.2">
      <c r="A2199" t="s">
        <v>27940</v>
      </c>
      <c r="B2199" t="s">
        <v>27941</v>
      </c>
    </row>
    <row r="2200" spans="1:3" x14ac:dyDescent="0.2">
      <c r="A2200" t="s">
        <v>27942</v>
      </c>
      <c r="B2200" t="s">
        <v>27943</v>
      </c>
    </row>
    <row r="2201" spans="1:3" x14ac:dyDescent="0.2">
      <c r="A2201" t="s">
        <v>27944</v>
      </c>
      <c r="B2201" t="s">
        <v>27945</v>
      </c>
    </row>
    <row r="2202" spans="1:3" x14ac:dyDescent="0.2">
      <c r="A2202" t="s">
        <v>27946</v>
      </c>
      <c r="B2202" t="s">
        <v>27947</v>
      </c>
      <c r="C2202" t="s">
        <v>27948</v>
      </c>
    </row>
    <row r="2203" spans="1:3" x14ac:dyDescent="0.2">
      <c r="A2203" t="s">
        <v>27949</v>
      </c>
      <c r="B2203" t="s">
        <v>27945</v>
      </c>
    </row>
    <row r="2204" spans="1:3" x14ac:dyDescent="0.2">
      <c r="A2204" t="s">
        <v>27950</v>
      </c>
      <c r="B2204" t="s">
        <v>27951</v>
      </c>
      <c r="C2204" t="s">
        <v>27952</v>
      </c>
    </row>
    <row r="2205" spans="1:3" x14ac:dyDescent="0.2">
      <c r="A2205" t="s">
        <v>27953</v>
      </c>
      <c r="B2205" t="s">
        <v>27954</v>
      </c>
    </row>
    <row r="2206" spans="1:3" x14ac:dyDescent="0.2">
      <c r="A2206" t="s">
        <v>27955</v>
      </c>
      <c r="B2206" t="s">
        <v>27956</v>
      </c>
    </row>
    <row r="2207" spans="1:3" x14ac:dyDescent="0.2">
      <c r="A2207" t="s">
        <v>27957</v>
      </c>
      <c r="B2207" t="s">
        <v>27958</v>
      </c>
    </row>
    <row r="2208" spans="1:3" x14ac:dyDescent="0.2">
      <c r="A2208" t="s">
        <v>27959</v>
      </c>
      <c r="B2208" t="s">
        <v>27960</v>
      </c>
    </row>
    <row r="2209" spans="1:2" x14ac:dyDescent="0.2">
      <c r="A2209" t="s">
        <v>27961</v>
      </c>
    </row>
    <row r="2210" spans="1:2" x14ac:dyDescent="0.2">
      <c r="A2210" t="s">
        <v>27962</v>
      </c>
    </row>
    <row r="2211" spans="1:2" x14ac:dyDescent="0.2">
      <c r="A2211" t="s">
        <v>24777</v>
      </c>
    </row>
    <row r="2212" spans="1:2" x14ac:dyDescent="0.2">
      <c r="A2212" t="s">
        <v>24688</v>
      </c>
    </row>
    <row r="2213" spans="1:2" x14ac:dyDescent="0.2">
      <c r="A2213" t="s">
        <v>24689</v>
      </c>
    </row>
    <row r="2214" spans="1:2" x14ac:dyDescent="0.2">
      <c r="A2214" t="s">
        <v>24690</v>
      </c>
    </row>
    <row r="2215" spans="1:2" x14ac:dyDescent="0.2">
      <c r="A2215" t="s">
        <v>24691</v>
      </c>
    </row>
    <row r="2216" spans="1:2" x14ac:dyDescent="0.2">
      <c r="A2216" t="s">
        <v>24692</v>
      </c>
    </row>
    <row r="2217" spans="1:2" x14ac:dyDescent="0.2">
      <c r="A2217" t="s">
        <v>24693</v>
      </c>
    </row>
    <row r="2218" spans="1:2" x14ac:dyDescent="0.2">
      <c r="A2218" t="s">
        <v>24694</v>
      </c>
    </row>
    <row r="2219" spans="1:2" x14ac:dyDescent="0.2">
      <c r="A2219" t="s">
        <v>27815</v>
      </c>
    </row>
    <row r="2220" spans="1:2" x14ac:dyDescent="0.2">
      <c r="A2220" t="s">
        <v>24696</v>
      </c>
    </row>
    <row r="2221" spans="1:2" x14ac:dyDescent="0.2">
      <c r="A2221" t="s">
        <v>24697</v>
      </c>
    </row>
    <row r="2222" spans="1:2" x14ac:dyDescent="0.2">
      <c r="A2222" t="s">
        <v>24698</v>
      </c>
    </row>
    <row r="2223" spans="1:2" x14ac:dyDescent="0.2">
      <c r="A2223" t="s">
        <v>24699</v>
      </c>
      <c r="B2223" t="s">
        <v>24701</v>
      </c>
    </row>
    <row r="2224" spans="1:2" x14ac:dyDescent="0.2">
      <c r="A2224" t="s">
        <v>24700</v>
      </c>
    </row>
    <row r="2225" spans="1:2" x14ac:dyDescent="0.2">
      <c r="A2225" t="s">
        <v>24702</v>
      </c>
      <c r="B2225" t="s">
        <v>27963</v>
      </c>
    </row>
    <row r="2226" spans="1:2" x14ac:dyDescent="0.2">
      <c r="A2226" t="s">
        <v>27964</v>
      </c>
      <c r="B2226" t="s">
        <v>27965</v>
      </c>
    </row>
    <row r="2227" spans="1:2" x14ac:dyDescent="0.2">
      <c r="A2227" t="s">
        <v>27966</v>
      </c>
      <c r="B2227" t="s">
        <v>27967</v>
      </c>
    </row>
    <row r="2228" spans="1:2" x14ac:dyDescent="0.2">
      <c r="A2228" t="s">
        <v>27968</v>
      </c>
      <c r="B2228" t="s">
        <v>27969</v>
      </c>
    </row>
    <row r="2229" spans="1:2" x14ac:dyDescent="0.2">
      <c r="A2229" t="s">
        <v>27970</v>
      </c>
      <c r="B2229" t="s">
        <v>27971</v>
      </c>
    </row>
    <row r="2230" spans="1:2" x14ac:dyDescent="0.2">
      <c r="A2230" t="s">
        <v>27972</v>
      </c>
      <c r="B2230" t="s">
        <v>27973</v>
      </c>
    </row>
    <row r="2231" spans="1:2" x14ac:dyDescent="0.2">
      <c r="A2231" t="s">
        <v>27974</v>
      </c>
      <c r="B2231" t="s">
        <v>27975</v>
      </c>
    </row>
    <row r="2232" spans="1:2" x14ac:dyDescent="0.2">
      <c r="A2232" t="s">
        <v>27976</v>
      </c>
      <c r="B2232" t="s">
        <v>27977</v>
      </c>
    </row>
    <row r="2233" spans="1:2" x14ac:dyDescent="0.2">
      <c r="A2233" t="s">
        <v>27978</v>
      </c>
      <c r="B2233" t="s">
        <v>27979</v>
      </c>
    </row>
    <row r="2234" spans="1:2" x14ac:dyDescent="0.2">
      <c r="A2234" t="s">
        <v>27980</v>
      </c>
      <c r="B2234" t="s">
        <v>27981</v>
      </c>
    </row>
    <row r="2235" spans="1:2" x14ac:dyDescent="0.2">
      <c r="A2235" t="s">
        <v>27982</v>
      </c>
      <c r="B2235" t="s">
        <v>27983</v>
      </c>
    </row>
    <row r="2236" spans="1:2" x14ac:dyDescent="0.2">
      <c r="A2236" t="s">
        <v>27984</v>
      </c>
      <c r="B2236" t="s">
        <v>26673</v>
      </c>
    </row>
    <row r="2237" spans="1:2" x14ac:dyDescent="0.2">
      <c r="A2237" t="s">
        <v>27985</v>
      </c>
      <c r="B2237" t="s">
        <v>27986</v>
      </c>
    </row>
    <row r="2238" spans="1:2" x14ac:dyDescent="0.2">
      <c r="A2238" t="s">
        <v>27987</v>
      </c>
      <c r="B2238" t="s">
        <v>27988</v>
      </c>
    </row>
    <row r="2239" spans="1:2" x14ac:dyDescent="0.2">
      <c r="A2239" t="s">
        <v>27989</v>
      </c>
      <c r="B2239" t="s">
        <v>26679</v>
      </c>
    </row>
    <row r="2240" spans="1:2" x14ac:dyDescent="0.2">
      <c r="A2240" t="s">
        <v>27990</v>
      </c>
      <c r="B2240" t="s">
        <v>27991</v>
      </c>
    </row>
    <row r="2241" spans="1:2" x14ac:dyDescent="0.2">
      <c r="A2241" t="s">
        <v>27992</v>
      </c>
      <c r="B2241" t="s">
        <v>27993</v>
      </c>
    </row>
    <row r="2242" spans="1:2" x14ac:dyDescent="0.2">
      <c r="A2242" t="s">
        <v>27994</v>
      </c>
      <c r="B2242" t="s">
        <v>27995</v>
      </c>
    </row>
    <row r="2243" spans="1:2" x14ac:dyDescent="0.2">
      <c r="A2243" t="s">
        <v>27996</v>
      </c>
      <c r="B2243" t="s">
        <v>27997</v>
      </c>
    </row>
    <row r="2244" spans="1:2" x14ac:dyDescent="0.2">
      <c r="A2244" t="s">
        <v>27998</v>
      </c>
      <c r="B2244" t="s">
        <v>27999</v>
      </c>
    </row>
    <row r="2245" spans="1:2" x14ac:dyDescent="0.2">
      <c r="A2245" t="s">
        <v>28000</v>
      </c>
      <c r="B2245" t="s">
        <v>28001</v>
      </c>
    </row>
    <row r="2246" spans="1:2" x14ac:dyDescent="0.2">
      <c r="A2246" t="s">
        <v>28002</v>
      </c>
      <c r="B2246" t="s">
        <v>28003</v>
      </c>
    </row>
    <row r="2247" spans="1:2" x14ac:dyDescent="0.2">
      <c r="A2247" t="s">
        <v>28004</v>
      </c>
      <c r="B2247" t="s">
        <v>28005</v>
      </c>
    </row>
    <row r="2248" spans="1:2" x14ac:dyDescent="0.2">
      <c r="A2248" t="s">
        <v>28006</v>
      </c>
      <c r="B2248" t="s">
        <v>28007</v>
      </c>
    </row>
    <row r="2249" spans="1:2" x14ac:dyDescent="0.2">
      <c r="A2249" t="s">
        <v>28008</v>
      </c>
      <c r="B2249" t="s">
        <v>28009</v>
      </c>
    </row>
    <row r="2250" spans="1:2" x14ac:dyDescent="0.2">
      <c r="A2250" t="s">
        <v>28010</v>
      </c>
      <c r="B2250" t="s">
        <v>28011</v>
      </c>
    </row>
    <row r="2251" spans="1:2" x14ac:dyDescent="0.2">
      <c r="A2251" t="s">
        <v>28012</v>
      </c>
      <c r="B2251" t="s">
        <v>28013</v>
      </c>
    </row>
    <row r="2252" spans="1:2" x14ac:dyDescent="0.2">
      <c r="A2252" t="s">
        <v>28014</v>
      </c>
      <c r="B2252" t="s">
        <v>28015</v>
      </c>
    </row>
    <row r="2253" spans="1:2" x14ac:dyDescent="0.2">
      <c r="A2253" t="s">
        <v>28016</v>
      </c>
      <c r="B2253" t="s">
        <v>28017</v>
      </c>
    </row>
    <row r="2254" spans="1:2" x14ac:dyDescent="0.2">
      <c r="A2254" t="s">
        <v>28018</v>
      </c>
      <c r="B2254" t="s">
        <v>28019</v>
      </c>
    </row>
    <row r="2255" spans="1:2" x14ac:dyDescent="0.2">
      <c r="A2255" t="s">
        <v>28020</v>
      </c>
      <c r="B2255" t="s">
        <v>28021</v>
      </c>
    </row>
    <row r="2256" spans="1:2" x14ac:dyDescent="0.2">
      <c r="A2256" t="s">
        <v>28022</v>
      </c>
      <c r="B2256" t="s">
        <v>28023</v>
      </c>
    </row>
    <row r="2257" spans="1:2" x14ac:dyDescent="0.2">
      <c r="A2257" t="s">
        <v>28024</v>
      </c>
      <c r="B2257" t="s">
        <v>28025</v>
      </c>
    </row>
    <row r="2258" spans="1:2" x14ac:dyDescent="0.2">
      <c r="A2258" t="s">
        <v>28026</v>
      </c>
      <c r="B2258" t="s">
        <v>28027</v>
      </c>
    </row>
    <row r="2259" spans="1:2" x14ac:dyDescent="0.2">
      <c r="A2259" t="s">
        <v>28028</v>
      </c>
      <c r="B2259" t="s">
        <v>28029</v>
      </c>
    </row>
    <row r="2260" spans="1:2" x14ac:dyDescent="0.2">
      <c r="A2260" t="s">
        <v>28030</v>
      </c>
      <c r="B2260" t="s">
        <v>28031</v>
      </c>
    </row>
    <row r="2261" spans="1:2" x14ac:dyDescent="0.2">
      <c r="A2261" t="s">
        <v>28032</v>
      </c>
    </row>
    <row r="2262" spans="1:2" x14ac:dyDescent="0.2">
      <c r="A2262" t="s">
        <v>28033</v>
      </c>
    </row>
    <row r="2263" spans="1:2" x14ac:dyDescent="0.2">
      <c r="A2263" t="s">
        <v>24777</v>
      </c>
    </row>
    <row r="2264" spans="1:2" x14ac:dyDescent="0.2">
      <c r="A2264" t="s">
        <v>24688</v>
      </c>
    </row>
    <row r="2265" spans="1:2" x14ac:dyDescent="0.2">
      <c r="A2265" t="s">
        <v>24689</v>
      </c>
    </row>
    <row r="2266" spans="1:2" x14ac:dyDescent="0.2">
      <c r="A2266" t="s">
        <v>24690</v>
      </c>
    </row>
    <row r="2267" spans="1:2" x14ac:dyDescent="0.2">
      <c r="A2267" t="s">
        <v>24691</v>
      </c>
    </row>
    <row r="2268" spans="1:2" x14ac:dyDescent="0.2">
      <c r="A2268" t="s">
        <v>24692</v>
      </c>
    </row>
    <row r="2269" spans="1:2" x14ac:dyDescent="0.2">
      <c r="A2269" t="s">
        <v>24693</v>
      </c>
    </row>
    <row r="2270" spans="1:2" x14ac:dyDescent="0.2">
      <c r="A2270" t="s">
        <v>24694</v>
      </c>
    </row>
    <row r="2271" spans="1:2" x14ac:dyDescent="0.2">
      <c r="A2271" t="s">
        <v>27815</v>
      </c>
    </row>
    <row r="2272" spans="1:2" x14ac:dyDescent="0.2">
      <c r="A2272" t="s">
        <v>24696</v>
      </c>
    </row>
    <row r="2273" spans="1:2" x14ac:dyDescent="0.2">
      <c r="A2273" t="s">
        <v>24697</v>
      </c>
    </row>
    <row r="2274" spans="1:2" x14ac:dyDescent="0.2">
      <c r="A2274" t="s">
        <v>24698</v>
      </c>
    </row>
    <row r="2275" spans="1:2" x14ac:dyDescent="0.2">
      <c r="A2275" t="s">
        <v>24699</v>
      </c>
      <c r="B2275" t="s">
        <v>24701</v>
      </c>
    </row>
    <row r="2276" spans="1:2" x14ac:dyDescent="0.2">
      <c r="A2276" t="s">
        <v>24700</v>
      </c>
    </row>
    <row r="2277" spans="1:2" x14ac:dyDescent="0.2">
      <c r="A2277" t="s">
        <v>24702</v>
      </c>
      <c r="B2277" t="s">
        <v>28034</v>
      </c>
    </row>
    <row r="2278" spans="1:2" x14ac:dyDescent="0.2">
      <c r="A2278" t="s">
        <v>28035</v>
      </c>
      <c r="B2278" t="s">
        <v>28036</v>
      </c>
    </row>
    <row r="2279" spans="1:2" x14ac:dyDescent="0.2">
      <c r="A2279" t="s">
        <v>28037</v>
      </c>
      <c r="B2279" t="s">
        <v>28038</v>
      </c>
    </row>
    <row r="2280" spans="1:2" x14ac:dyDescent="0.2">
      <c r="A2280" t="s">
        <v>28039</v>
      </c>
      <c r="B2280" t="s">
        <v>28040</v>
      </c>
    </row>
    <row r="2281" spans="1:2" x14ac:dyDescent="0.2">
      <c r="A2281" t="s">
        <v>28041</v>
      </c>
      <c r="B2281" t="s">
        <v>28042</v>
      </c>
    </row>
    <row r="2282" spans="1:2" x14ac:dyDescent="0.2">
      <c r="A2282" t="s">
        <v>28043</v>
      </c>
      <c r="B2282" t="s">
        <v>28044</v>
      </c>
    </row>
    <row r="2283" spans="1:2" x14ac:dyDescent="0.2">
      <c r="A2283" t="s">
        <v>28045</v>
      </c>
      <c r="B2283" t="s">
        <v>28046</v>
      </c>
    </row>
    <row r="2284" spans="1:2" x14ac:dyDescent="0.2">
      <c r="A2284" t="s">
        <v>28047</v>
      </c>
      <c r="B2284" t="s">
        <v>28048</v>
      </c>
    </row>
    <row r="2285" spans="1:2" x14ac:dyDescent="0.2">
      <c r="A2285" t="s">
        <v>28049</v>
      </c>
      <c r="B2285" t="s">
        <v>28050</v>
      </c>
    </row>
    <row r="2286" spans="1:2" x14ac:dyDescent="0.2">
      <c r="A2286" t="s">
        <v>28051</v>
      </c>
      <c r="B2286" t="s">
        <v>28052</v>
      </c>
    </row>
    <row r="2287" spans="1:2" x14ac:dyDescent="0.2">
      <c r="A2287" t="s">
        <v>28053</v>
      </c>
      <c r="B2287" t="s">
        <v>28054</v>
      </c>
    </row>
    <row r="2288" spans="1:2" x14ac:dyDescent="0.2">
      <c r="A2288" t="s">
        <v>28055</v>
      </c>
      <c r="B2288" t="s">
        <v>28056</v>
      </c>
    </row>
    <row r="2289" spans="1:2" x14ac:dyDescent="0.2">
      <c r="A2289" t="s">
        <v>28057</v>
      </c>
      <c r="B2289" t="s">
        <v>28058</v>
      </c>
    </row>
    <row r="2290" spans="1:2" x14ac:dyDescent="0.2">
      <c r="A2290" t="s">
        <v>28059</v>
      </c>
      <c r="B2290" t="s">
        <v>28060</v>
      </c>
    </row>
    <row r="2291" spans="1:2" x14ac:dyDescent="0.2">
      <c r="A2291" t="s">
        <v>28061</v>
      </c>
      <c r="B2291" t="s">
        <v>28062</v>
      </c>
    </row>
    <row r="2292" spans="1:2" x14ac:dyDescent="0.2">
      <c r="A2292" t="s">
        <v>28063</v>
      </c>
      <c r="B2292" t="s">
        <v>28064</v>
      </c>
    </row>
    <row r="2293" spans="1:2" x14ac:dyDescent="0.2">
      <c r="A2293" t="s">
        <v>28065</v>
      </c>
      <c r="B2293" t="s">
        <v>28066</v>
      </c>
    </row>
    <row r="2294" spans="1:2" x14ac:dyDescent="0.2">
      <c r="A2294" t="s">
        <v>28067</v>
      </c>
      <c r="B2294" t="s">
        <v>28068</v>
      </c>
    </row>
    <row r="2295" spans="1:2" x14ac:dyDescent="0.2">
      <c r="A2295" t="s">
        <v>28069</v>
      </c>
      <c r="B2295" t="s">
        <v>28070</v>
      </c>
    </row>
    <row r="2296" spans="1:2" x14ac:dyDescent="0.2">
      <c r="A2296" t="s">
        <v>28071</v>
      </c>
      <c r="B2296" t="s">
        <v>28072</v>
      </c>
    </row>
    <row r="2297" spans="1:2" x14ac:dyDescent="0.2">
      <c r="A2297" t="s">
        <v>28073</v>
      </c>
      <c r="B2297" t="s">
        <v>28074</v>
      </c>
    </row>
    <row r="2298" spans="1:2" x14ac:dyDescent="0.2">
      <c r="A2298" t="s">
        <v>28075</v>
      </c>
      <c r="B2298" t="s">
        <v>28076</v>
      </c>
    </row>
    <row r="2299" spans="1:2" x14ac:dyDescent="0.2">
      <c r="A2299" t="s">
        <v>28077</v>
      </c>
      <c r="B2299" t="s">
        <v>28078</v>
      </c>
    </row>
    <row r="2300" spans="1:2" x14ac:dyDescent="0.2">
      <c r="A2300" t="s">
        <v>28079</v>
      </c>
      <c r="B2300" t="s">
        <v>28080</v>
      </c>
    </row>
    <row r="2301" spans="1:2" x14ac:dyDescent="0.2">
      <c r="A2301" t="s">
        <v>28081</v>
      </c>
      <c r="B2301" t="s">
        <v>28082</v>
      </c>
    </row>
    <row r="2302" spans="1:2" x14ac:dyDescent="0.2">
      <c r="A2302" t="s">
        <v>28083</v>
      </c>
      <c r="B2302" t="s">
        <v>28084</v>
      </c>
    </row>
    <row r="2303" spans="1:2" x14ac:dyDescent="0.2">
      <c r="A2303" t="s">
        <v>28085</v>
      </c>
      <c r="B2303" t="s">
        <v>28086</v>
      </c>
    </row>
    <row r="2304" spans="1:2" x14ac:dyDescent="0.2">
      <c r="A2304" t="s">
        <v>28087</v>
      </c>
      <c r="B2304" t="s">
        <v>28088</v>
      </c>
    </row>
    <row r="2305" spans="1:4" x14ac:dyDescent="0.2">
      <c r="A2305" t="s">
        <v>28089</v>
      </c>
      <c r="B2305" t="s">
        <v>28090</v>
      </c>
      <c r="C2305" t="s">
        <v>28091</v>
      </c>
      <c r="D2305" t="s">
        <v>28092</v>
      </c>
    </row>
    <row r="2306" spans="1:4" x14ac:dyDescent="0.2">
      <c r="A2306" t="s">
        <v>28093</v>
      </c>
      <c r="B2306" t="s">
        <v>28094</v>
      </c>
      <c r="C2306" t="s">
        <v>28091</v>
      </c>
      <c r="D2306" t="s">
        <v>28095</v>
      </c>
    </row>
    <row r="2307" spans="1:4" x14ac:dyDescent="0.2">
      <c r="A2307" t="s">
        <v>28096</v>
      </c>
      <c r="B2307" t="s">
        <v>28097</v>
      </c>
      <c r="C2307" t="s">
        <v>28091</v>
      </c>
      <c r="D2307" t="s">
        <v>28098</v>
      </c>
    </row>
    <row r="2308" spans="1:4" x14ac:dyDescent="0.2">
      <c r="A2308" t="s">
        <v>28099</v>
      </c>
      <c r="B2308" t="s">
        <v>28100</v>
      </c>
      <c r="C2308" t="s">
        <v>28091</v>
      </c>
      <c r="D2308" t="s">
        <v>28101</v>
      </c>
    </row>
    <row r="2309" spans="1:4" x14ac:dyDescent="0.2">
      <c r="A2309" t="s">
        <v>28102</v>
      </c>
      <c r="B2309" t="s">
        <v>28103</v>
      </c>
      <c r="C2309" t="s">
        <v>28091</v>
      </c>
      <c r="D2309" t="s">
        <v>28104</v>
      </c>
    </row>
    <row r="2310" spans="1:4" x14ac:dyDescent="0.2">
      <c r="A2310" t="s">
        <v>28105</v>
      </c>
      <c r="B2310" t="s">
        <v>28106</v>
      </c>
      <c r="C2310" t="s">
        <v>28107</v>
      </c>
      <c r="D2310" t="s">
        <v>28108</v>
      </c>
    </row>
    <row r="2311" spans="1:4" x14ac:dyDescent="0.2">
      <c r="A2311" t="s">
        <v>28109</v>
      </c>
      <c r="B2311" t="s">
        <v>28110</v>
      </c>
      <c r="C2311" t="s">
        <v>28107</v>
      </c>
      <c r="D2311" t="s">
        <v>28111</v>
      </c>
    </row>
    <row r="2312" spans="1:4" x14ac:dyDescent="0.2">
      <c r="A2312" t="s">
        <v>28112</v>
      </c>
      <c r="B2312" t="s">
        <v>28113</v>
      </c>
      <c r="C2312" t="s">
        <v>28107</v>
      </c>
      <c r="D2312" t="s">
        <v>28114</v>
      </c>
    </row>
    <row r="2313" spans="1:4" x14ac:dyDescent="0.2">
      <c r="A2313" t="s">
        <v>28115</v>
      </c>
      <c r="C2313" t="s">
        <v>28107</v>
      </c>
      <c r="D2313" t="s">
        <v>28116</v>
      </c>
    </row>
    <row r="2314" spans="1:4" x14ac:dyDescent="0.2">
      <c r="A2314" t="s">
        <v>28117</v>
      </c>
    </row>
    <row r="2315" spans="1:4" x14ac:dyDescent="0.2">
      <c r="A2315" t="s">
        <v>24777</v>
      </c>
    </row>
    <row r="2316" spans="1:4" x14ac:dyDescent="0.2">
      <c r="A2316" t="s">
        <v>24688</v>
      </c>
    </row>
    <row r="2317" spans="1:4" x14ac:dyDescent="0.2">
      <c r="A2317" t="s">
        <v>24689</v>
      </c>
    </row>
    <row r="2318" spans="1:4" x14ac:dyDescent="0.2">
      <c r="A2318" t="s">
        <v>24690</v>
      </c>
    </row>
    <row r="2319" spans="1:4" x14ac:dyDescent="0.2">
      <c r="A2319" t="s">
        <v>24691</v>
      </c>
    </row>
    <row r="2320" spans="1:4" x14ac:dyDescent="0.2">
      <c r="A2320" t="s">
        <v>24692</v>
      </c>
    </row>
    <row r="2321" spans="1:4" x14ac:dyDescent="0.2">
      <c r="A2321" t="s">
        <v>24693</v>
      </c>
    </row>
    <row r="2322" spans="1:4" x14ac:dyDescent="0.2">
      <c r="A2322" t="s">
        <v>24694</v>
      </c>
    </row>
    <row r="2323" spans="1:4" x14ac:dyDescent="0.2">
      <c r="A2323" t="s">
        <v>27815</v>
      </c>
    </row>
    <row r="2324" spans="1:4" x14ac:dyDescent="0.2">
      <c r="A2324" t="s">
        <v>24696</v>
      </c>
    </row>
    <row r="2325" spans="1:4" x14ac:dyDescent="0.2">
      <c r="A2325" t="s">
        <v>24697</v>
      </c>
    </row>
    <row r="2326" spans="1:4" x14ac:dyDescent="0.2">
      <c r="A2326" t="s">
        <v>24698</v>
      </c>
    </row>
    <row r="2327" spans="1:4" x14ac:dyDescent="0.2">
      <c r="A2327" t="s">
        <v>24699</v>
      </c>
      <c r="B2327" t="s">
        <v>24701</v>
      </c>
    </row>
    <row r="2328" spans="1:4" x14ac:dyDescent="0.2">
      <c r="A2328" t="s">
        <v>24700</v>
      </c>
    </row>
    <row r="2329" spans="1:4" x14ac:dyDescent="0.2">
      <c r="A2329" t="s">
        <v>24702</v>
      </c>
      <c r="B2329" t="s">
        <v>28118</v>
      </c>
    </row>
    <row r="2330" spans="1:4" x14ac:dyDescent="0.2">
      <c r="A2330" t="s">
        <v>28119</v>
      </c>
      <c r="B2330" t="s">
        <v>28103</v>
      </c>
      <c r="C2330" t="s">
        <v>28107</v>
      </c>
      <c r="D2330" t="s">
        <v>28120</v>
      </c>
    </row>
    <row r="2331" spans="1:4" x14ac:dyDescent="0.2">
      <c r="A2331" t="s">
        <v>28121</v>
      </c>
      <c r="B2331" t="s">
        <v>28106</v>
      </c>
      <c r="C2331" t="s">
        <v>28122</v>
      </c>
      <c r="D2331" t="s">
        <v>28123</v>
      </c>
    </row>
    <row r="2332" spans="1:4" x14ac:dyDescent="0.2">
      <c r="A2332" t="s">
        <v>28124</v>
      </c>
      <c r="B2332" t="s">
        <v>28110</v>
      </c>
      <c r="C2332" t="s">
        <v>28122</v>
      </c>
      <c r="D2332" t="s">
        <v>28125</v>
      </c>
    </row>
    <row r="2333" spans="1:4" x14ac:dyDescent="0.2">
      <c r="A2333" t="s">
        <v>28126</v>
      </c>
      <c r="B2333" t="s">
        <v>28113</v>
      </c>
      <c r="C2333" t="s">
        <v>28122</v>
      </c>
      <c r="D2333" t="s">
        <v>28127</v>
      </c>
    </row>
    <row r="2334" spans="1:4" x14ac:dyDescent="0.2">
      <c r="A2334" t="s">
        <v>28128</v>
      </c>
      <c r="B2334" t="s">
        <v>28118</v>
      </c>
      <c r="C2334" t="s">
        <v>28122</v>
      </c>
      <c r="D2334" t="s">
        <v>28129</v>
      </c>
    </row>
    <row r="2335" spans="1:4" x14ac:dyDescent="0.2">
      <c r="A2335" t="s">
        <v>28130</v>
      </c>
      <c r="B2335" t="s">
        <v>28103</v>
      </c>
      <c r="C2335" t="s">
        <v>28122</v>
      </c>
      <c r="D2335" t="s">
        <v>28131</v>
      </c>
    </row>
    <row r="2336" spans="1:4" x14ac:dyDescent="0.2">
      <c r="A2336" t="s">
        <v>28132</v>
      </c>
      <c r="B2336" t="s">
        <v>28106</v>
      </c>
      <c r="C2336" t="s">
        <v>28133</v>
      </c>
      <c r="D2336" t="s">
        <v>28134</v>
      </c>
    </row>
    <row r="2337" spans="1:4" x14ac:dyDescent="0.2">
      <c r="A2337" t="s">
        <v>28135</v>
      </c>
      <c r="B2337" t="s">
        <v>28110</v>
      </c>
      <c r="C2337" t="s">
        <v>28133</v>
      </c>
      <c r="D2337" t="s">
        <v>28136</v>
      </c>
    </row>
    <row r="2338" spans="1:4" x14ac:dyDescent="0.2">
      <c r="A2338" t="s">
        <v>28137</v>
      </c>
      <c r="B2338" t="s">
        <v>28113</v>
      </c>
      <c r="C2338" t="s">
        <v>28133</v>
      </c>
      <c r="D2338" t="s">
        <v>28138</v>
      </c>
    </row>
    <row r="2339" spans="1:4" x14ac:dyDescent="0.2">
      <c r="A2339" t="s">
        <v>28139</v>
      </c>
      <c r="B2339" t="s">
        <v>28118</v>
      </c>
      <c r="C2339" t="s">
        <v>28133</v>
      </c>
      <c r="D2339" t="s">
        <v>28140</v>
      </c>
    </row>
    <row r="2340" spans="1:4" x14ac:dyDescent="0.2">
      <c r="A2340" t="s">
        <v>28141</v>
      </c>
      <c r="B2340" t="s">
        <v>28142</v>
      </c>
      <c r="C2340" t="s">
        <v>28133</v>
      </c>
      <c r="D2340" t="s">
        <v>28143</v>
      </c>
    </row>
    <row r="2341" spans="1:4" x14ac:dyDescent="0.2">
      <c r="A2341" t="s">
        <v>28144</v>
      </c>
      <c r="B2341" t="s">
        <v>28145</v>
      </c>
    </row>
    <row r="2342" spans="1:4" x14ac:dyDescent="0.2">
      <c r="A2342" t="s">
        <v>28146</v>
      </c>
      <c r="B2342" t="s">
        <v>28147</v>
      </c>
    </row>
    <row r="2343" spans="1:4" x14ac:dyDescent="0.2">
      <c r="A2343" t="s">
        <v>28148</v>
      </c>
      <c r="B2343" t="s">
        <v>28149</v>
      </c>
    </row>
    <row r="2344" spans="1:4" x14ac:dyDescent="0.2">
      <c r="A2344" t="s">
        <v>28150</v>
      </c>
      <c r="B2344" t="s">
        <v>28151</v>
      </c>
    </row>
    <row r="2345" spans="1:4" x14ac:dyDescent="0.2">
      <c r="A2345" t="s">
        <v>28152</v>
      </c>
      <c r="B2345" t="s">
        <v>28153</v>
      </c>
    </row>
    <row r="2346" spans="1:4" x14ac:dyDescent="0.2">
      <c r="A2346" t="s">
        <v>28154</v>
      </c>
      <c r="B2346" t="s">
        <v>28155</v>
      </c>
    </row>
    <row r="2347" spans="1:4" x14ac:dyDescent="0.2">
      <c r="A2347" t="s">
        <v>28156</v>
      </c>
      <c r="B2347" t="s">
        <v>28157</v>
      </c>
    </row>
    <row r="2348" spans="1:4" x14ac:dyDescent="0.2">
      <c r="A2348" t="s">
        <v>28158</v>
      </c>
      <c r="B2348" t="s">
        <v>28159</v>
      </c>
    </row>
    <row r="2349" spans="1:4" x14ac:dyDescent="0.2">
      <c r="A2349" t="s">
        <v>28160</v>
      </c>
      <c r="B2349" t="s">
        <v>28161</v>
      </c>
    </row>
    <row r="2350" spans="1:4" x14ac:dyDescent="0.2">
      <c r="A2350" t="s">
        <v>28162</v>
      </c>
      <c r="B2350" t="s">
        <v>28163</v>
      </c>
    </row>
    <row r="2351" spans="1:4" x14ac:dyDescent="0.2">
      <c r="A2351" t="s">
        <v>28164</v>
      </c>
      <c r="B2351" t="s">
        <v>28165</v>
      </c>
    </row>
    <row r="2352" spans="1:4" x14ac:dyDescent="0.2">
      <c r="A2352" t="s">
        <v>28166</v>
      </c>
      <c r="B2352" t="s">
        <v>28167</v>
      </c>
    </row>
    <row r="2353" spans="1:3" x14ac:dyDescent="0.2">
      <c r="A2353" t="s">
        <v>28168</v>
      </c>
      <c r="B2353" t="s">
        <v>28169</v>
      </c>
      <c r="C2353" t="s">
        <v>28170</v>
      </c>
    </row>
    <row r="2354" spans="1:3" x14ac:dyDescent="0.2">
      <c r="A2354" t="s">
        <v>28171</v>
      </c>
      <c r="B2354" t="s">
        <v>28172</v>
      </c>
      <c r="C2354" t="s">
        <v>28173</v>
      </c>
    </row>
    <row r="2355" spans="1:3" x14ac:dyDescent="0.2">
      <c r="A2355" t="s">
        <v>28174</v>
      </c>
      <c r="B2355" t="s">
        <v>28175</v>
      </c>
    </row>
    <row r="2356" spans="1:3" x14ac:dyDescent="0.2">
      <c r="A2356" t="s">
        <v>28176</v>
      </c>
      <c r="B2356" t="s">
        <v>28177</v>
      </c>
    </row>
    <row r="2357" spans="1:3" x14ac:dyDescent="0.2">
      <c r="A2357" t="s">
        <v>28178</v>
      </c>
      <c r="B2357" t="s">
        <v>28179</v>
      </c>
    </row>
    <row r="2358" spans="1:3" x14ac:dyDescent="0.2">
      <c r="A2358" t="s">
        <v>28180</v>
      </c>
      <c r="B2358" t="s">
        <v>28181</v>
      </c>
    </row>
    <row r="2359" spans="1:3" x14ac:dyDescent="0.2">
      <c r="A2359" t="s">
        <v>28182</v>
      </c>
      <c r="B2359" t="s">
        <v>28183</v>
      </c>
    </row>
    <row r="2360" spans="1:3" x14ac:dyDescent="0.2">
      <c r="A2360" t="s">
        <v>28184</v>
      </c>
      <c r="B2360" t="s">
        <v>28185</v>
      </c>
    </row>
    <row r="2361" spans="1:3" x14ac:dyDescent="0.2">
      <c r="A2361" t="s">
        <v>28186</v>
      </c>
      <c r="B2361" t="s">
        <v>28187</v>
      </c>
    </row>
    <row r="2362" spans="1:3" x14ac:dyDescent="0.2">
      <c r="A2362" t="s">
        <v>28188</v>
      </c>
      <c r="B2362" t="s">
        <v>28189</v>
      </c>
      <c r="C2362" t="s">
        <v>28190</v>
      </c>
    </row>
    <row r="2363" spans="1:3" x14ac:dyDescent="0.2">
      <c r="A2363" t="s">
        <v>28191</v>
      </c>
      <c r="B2363" t="s">
        <v>28192</v>
      </c>
      <c r="C2363" t="s">
        <v>28193</v>
      </c>
    </row>
    <row r="2364" spans="1:3" x14ac:dyDescent="0.2">
      <c r="A2364" t="s">
        <v>28194</v>
      </c>
      <c r="B2364" t="s">
        <v>28195</v>
      </c>
    </row>
    <row r="2365" spans="1:3" x14ac:dyDescent="0.2">
      <c r="A2365" t="s">
        <v>28196</v>
      </c>
    </row>
    <row r="2366" spans="1:3" x14ac:dyDescent="0.2">
      <c r="A2366" t="s">
        <v>28197</v>
      </c>
    </row>
    <row r="2367" spans="1:3" x14ac:dyDescent="0.2">
      <c r="A2367" t="s">
        <v>24777</v>
      </c>
    </row>
    <row r="2368" spans="1:3" x14ac:dyDescent="0.2">
      <c r="A2368" t="s">
        <v>24688</v>
      </c>
    </row>
    <row r="2369" spans="1:3" x14ac:dyDescent="0.2">
      <c r="A2369" t="s">
        <v>24689</v>
      </c>
    </row>
    <row r="2370" spans="1:3" x14ac:dyDescent="0.2">
      <c r="A2370" t="s">
        <v>24690</v>
      </c>
    </row>
    <row r="2371" spans="1:3" x14ac:dyDescent="0.2">
      <c r="A2371" t="s">
        <v>24691</v>
      </c>
    </row>
    <row r="2372" spans="1:3" x14ac:dyDescent="0.2">
      <c r="A2372" t="s">
        <v>24692</v>
      </c>
    </row>
    <row r="2373" spans="1:3" x14ac:dyDescent="0.2">
      <c r="A2373" t="s">
        <v>24693</v>
      </c>
    </row>
    <row r="2374" spans="1:3" x14ac:dyDescent="0.2">
      <c r="A2374" t="s">
        <v>24694</v>
      </c>
    </row>
    <row r="2375" spans="1:3" x14ac:dyDescent="0.2">
      <c r="A2375" t="s">
        <v>27815</v>
      </c>
    </row>
    <row r="2376" spans="1:3" x14ac:dyDescent="0.2">
      <c r="A2376" t="s">
        <v>24696</v>
      </c>
    </row>
    <row r="2377" spans="1:3" x14ac:dyDescent="0.2">
      <c r="A2377" t="s">
        <v>24697</v>
      </c>
    </row>
    <row r="2378" spans="1:3" x14ac:dyDescent="0.2">
      <c r="A2378" t="s">
        <v>24698</v>
      </c>
    </row>
    <row r="2379" spans="1:3" x14ac:dyDescent="0.2">
      <c r="A2379" t="s">
        <v>24699</v>
      </c>
      <c r="B2379" t="s">
        <v>24701</v>
      </c>
    </row>
    <row r="2380" spans="1:3" x14ac:dyDescent="0.2">
      <c r="A2380" t="s">
        <v>24700</v>
      </c>
    </row>
    <row r="2381" spans="1:3" x14ac:dyDescent="0.2">
      <c r="A2381" t="s">
        <v>24702</v>
      </c>
      <c r="B2381" t="s">
        <v>28198</v>
      </c>
    </row>
    <row r="2382" spans="1:3" x14ac:dyDescent="0.2">
      <c r="A2382" t="s">
        <v>28199</v>
      </c>
      <c r="B2382" t="s">
        <v>28200</v>
      </c>
    </row>
    <row r="2383" spans="1:3" x14ac:dyDescent="0.2">
      <c r="A2383" t="s">
        <v>28201</v>
      </c>
      <c r="B2383" t="s">
        <v>28202</v>
      </c>
    </row>
    <row r="2384" spans="1:3" x14ac:dyDescent="0.2">
      <c r="A2384" t="s">
        <v>28203</v>
      </c>
      <c r="B2384" t="s">
        <v>28202</v>
      </c>
      <c r="C2384" t="s">
        <v>28204</v>
      </c>
    </row>
    <row r="2385" spans="1:3" x14ac:dyDescent="0.2">
      <c r="A2385" t="s">
        <v>28205</v>
      </c>
      <c r="B2385" t="s">
        <v>28206</v>
      </c>
      <c r="C2385" t="s">
        <v>28207</v>
      </c>
    </row>
    <row r="2386" spans="1:3" x14ac:dyDescent="0.2">
      <c r="A2386" t="s">
        <v>28208</v>
      </c>
      <c r="B2386" t="s">
        <v>28209</v>
      </c>
    </row>
    <row r="2387" spans="1:3" x14ac:dyDescent="0.2">
      <c r="A2387" t="s">
        <v>28210</v>
      </c>
      <c r="B2387" t="s">
        <v>28211</v>
      </c>
    </row>
    <row r="2388" spans="1:3" x14ac:dyDescent="0.2">
      <c r="A2388" t="s">
        <v>28212</v>
      </c>
      <c r="B2388" t="s">
        <v>28213</v>
      </c>
    </row>
    <row r="2389" spans="1:3" x14ac:dyDescent="0.2">
      <c r="A2389" t="s">
        <v>28214</v>
      </c>
      <c r="B2389" t="s">
        <v>28215</v>
      </c>
    </row>
    <row r="2390" spans="1:3" x14ac:dyDescent="0.2">
      <c r="A2390" t="s">
        <v>28216</v>
      </c>
      <c r="B2390" t="s">
        <v>28217</v>
      </c>
    </row>
    <row r="2391" spans="1:3" x14ac:dyDescent="0.2">
      <c r="A2391" t="s">
        <v>28218</v>
      </c>
      <c r="B2391" t="s">
        <v>28219</v>
      </c>
    </row>
    <row r="2392" spans="1:3" x14ac:dyDescent="0.2">
      <c r="A2392" t="s">
        <v>28220</v>
      </c>
      <c r="B2392" t="s">
        <v>28221</v>
      </c>
    </row>
    <row r="2393" spans="1:3" x14ac:dyDescent="0.2">
      <c r="A2393" t="s">
        <v>28222</v>
      </c>
      <c r="B2393" t="s">
        <v>28223</v>
      </c>
    </row>
    <row r="2394" spans="1:3" x14ac:dyDescent="0.2">
      <c r="A2394" t="s">
        <v>28224</v>
      </c>
      <c r="B2394" t="s">
        <v>28225</v>
      </c>
    </row>
    <row r="2395" spans="1:3" x14ac:dyDescent="0.2">
      <c r="A2395" t="s">
        <v>28226</v>
      </c>
      <c r="B2395" t="s">
        <v>27804</v>
      </c>
    </row>
    <row r="2396" spans="1:3" x14ac:dyDescent="0.2">
      <c r="A2396" t="s">
        <v>28227</v>
      </c>
      <c r="B2396" t="s">
        <v>28228</v>
      </c>
    </row>
    <row r="2397" spans="1:3" x14ac:dyDescent="0.2">
      <c r="A2397" t="s">
        <v>28229</v>
      </c>
      <c r="B2397" t="s">
        <v>28230</v>
      </c>
    </row>
    <row r="2398" spans="1:3" x14ac:dyDescent="0.2">
      <c r="A2398" t="s">
        <v>28231</v>
      </c>
      <c r="B2398" t="s">
        <v>28232</v>
      </c>
    </row>
    <row r="2399" spans="1:3" x14ac:dyDescent="0.2">
      <c r="A2399" t="s">
        <v>28233</v>
      </c>
      <c r="B2399" t="s">
        <v>28234</v>
      </c>
    </row>
    <row r="2400" spans="1:3" x14ac:dyDescent="0.2">
      <c r="A2400" t="s">
        <v>28235</v>
      </c>
      <c r="B2400" t="s">
        <v>28236</v>
      </c>
    </row>
    <row r="2401" spans="1:2" x14ac:dyDescent="0.2">
      <c r="A2401" t="s">
        <v>28237</v>
      </c>
      <c r="B2401" t="s">
        <v>27812</v>
      </c>
    </row>
    <row r="2402" spans="1:2" x14ac:dyDescent="0.2">
      <c r="A2402" t="s">
        <v>28238</v>
      </c>
      <c r="B2402" t="s">
        <v>28239</v>
      </c>
    </row>
    <row r="2403" spans="1:2" x14ac:dyDescent="0.2">
      <c r="A2403" t="s">
        <v>28240</v>
      </c>
      <c r="B2403" t="s">
        <v>28241</v>
      </c>
    </row>
    <row r="2404" spans="1:2" x14ac:dyDescent="0.2">
      <c r="A2404" t="s">
        <v>28242</v>
      </c>
      <c r="B2404" t="s">
        <v>28243</v>
      </c>
    </row>
    <row r="2405" spans="1:2" x14ac:dyDescent="0.2">
      <c r="A2405" t="s">
        <v>28244</v>
      </c>
    </row>
    <row r="2406" spans="1:2" x14ac:dyDescent="0.2">
      <c r="A2406" t="s">
        <v>28245</v>
      </c>
    </row>
    <row r="2407" spans="1:2" x14ac:dyDescent="0.2">
      <c r="A2407" t="s">
        <v>24777</v>
      </c>
    </row>
    <row r="2408" spans="1:2" x14ac:dyDescent="0.2">
      <c r="A2408" t="s">
        <v>24688</v>
      </c>
    </row>
    <row r="2409" spans="1:2" x14ac:dyDescent="0.2">
      <c r="A2409" t="s">
        <v>24689</v>
      </c>
    </row>
    <row r="2410" spans="1:2" x14ac:dyDescent="0.2">
      <c r="A2410" t="s">
        <v>24690</v>
      </c>
    </row>
    <row r="2411" spans="1:2" x14ac:dyDescent="0.2">
      <c r="A2411" t="s">
        <v>24691</v>
      </c>
    </row>
    <row r="2412" spans="1:2" x14ac:dyDescent="0.2">
      <c r="A2412" t="s">
        <v>24692</v>
      </c>
    </row>
    <row r="2413" spans="1:2" x14ac:dyDescent="0.2">
      <c r="A2413" t="s">
        <v>24693</v>
      </c>
    </row>
    <row r="2414" spans="1:2" x14ac:dyDescent="0.2">
      <c r="A2414" t="s">
        <v>24694</v>
      </c>
    </row>
    <row r="2415" spans="1:2" x14ac:dyDescent="0.2">
      <c r="A2415" t="s">
        <v>28246</v>
      </c>
    </row>
    <row r="2416" spans="1:2" x14ac:dyDescent="0.2">
      <c r="A2416" t="s">
        <v>24696</v>
      </c>
    </row>
    <row r="2417" spans="1:3" x14ac:dyDescent="0.2">
      <c r="A2417" t="s">
        <v>24697</v>
      </c>
    </row>
    <row r="2418" spans="1:3" x14ac:dyDescent="0.2">
      <c r="A2418" t="s">
        <v>24698</v>
      </c>
    </row>
    <row r="2419" spans="1:3" x14ac:dyDescent="0.2">
      <c r="A2419" t="s">
        <v>24699</v>
      </c>
      <c r="B2419" t="s">
        <v>24701</v>
      </c>
    </row>
    <row r="2420" spans="1:3" x14ac:dyDescent="0.2">
      <c r="A2420" t="s">
        <v>24700</v>
      </c>
    </row>
    <row r="2421" spans="1:3" x14ac:dyDescent="0.2">
      <c r="A2421" t="s">
        <v>24702</v>
      </c>
      <c r="B2421" t="s">
        <v>28247</v>
      </c>
    </row>
    <row r="2422" spans="1:3" x14ac:dyDescent="0.2">
      <c r="A2422" t="s">
        <v>28248</v>
      </c>
      <c r="B2422" t="s">
        <v>28249</v>
      </c>
    </row>
    <row r="2423" spans="1:3" x14ac:dyDescent="0.2">
      <c r="A2423" t="s">
        <v>28250</v>
      </c>
      <c r="B2423" t="s">
        <v>28251</v>
      </c>
    </row>
    <row r="2424" spans="1:3" x14ac:dyDescent="0.2">
      <c r="A2424" t="s">
        <v>28252</v>
      </c>
      <c r="B2424" t="s">
        <v>28253</v>
      </c>
    </row>
    <row r="2425" spans="1:3" x14ac:dyDescent="0.2">
      <c r="A2425" t="s">
        <v>28254</v>
      </c>
      <c r="B2425" t="s">
        <v>28255</v>
      </c>
    </row>
    <row r="2426" spans="1:3" x14ac:dyDescent="0.2">
      <c r="A2426" t="s">
        <v>28256</v>
      </c>
      <c r="B2426" t="s">
        <v>27954</v>
      </c>
      <c r="C2426" t="s">
        <v>28257</v>
      </c>
    </row>
    <row r="2427" spans="1:3" x14ac:dyDescent="0.2">
      <c r="A2427" t="s">
        <v>28258</v>
      </c>
      <c r="B2427" t="s">
        <v>28259</v>
      </c>
    </row>
    <row r="2428" spans="1:3" x14ac:dyDescent="0.2">
      <c r="A2428" t="s">
        <v>28260</v>
      </c>
      <c r="B2428" t="s">
        <v>28261</v>
      </c>
    </row>
    <row r="2429" spans="1:3" x14ac:dyDescent="0.2">
      <c r="A2429" t="s">
        <v>28262</v>
      </c>
      <c r="B2429" t="s">
        <v>28263</v>
      </c>
    </row>
    <row r="2430" spans="1:3" x14ac:dyDescent="0.2">
      <c r="A2430" t="s">
        <v>28264</v>
      </c>
      <c r="B2430" t="s">
        <v>28265</v>
      </c>
    </row>
    <row r="2431" spans="1:3" x14ac:dyDescent="0.2">
      <c r="A2431" t="s">
        <v>28266</v>
      </c>
      <c r="B2431" t="s">
        <v>28267</v>
      </c>
    </row>
    <row r="2432" spans="1:3" x14ac:dyDescent="0.2">
      <c r="A2432" t="s">
        <v>28268</v>
      </c>
      <c r="B2432" t="s">
        <v>28269</v>
      </c>
      <c r="C2432" t="s">
        <v>28270</v>
      </c>
    </row>
    <row r="2433" spans="1:4" x14ac:dyDescent="0.2">
      <c r="A2433" t="s">
        <v>28271</v>
      </c>
      <c r="B2433" t="s">
        <v>28267</v>
      </c>
      <c r="C2433" t="s">
        <v>28272</v>
      </c>
    </row>
    <row r="2434" spans="1:4" x14ac:dyDescent="0.2">
      <c r="A2434" t="s">
        <v>28273</v>
      </c>
      <c r="B2434" t="s">
        <v>28269</v>
      </c>
      <c r="C2434" t="s">
        <v>28274</v>
      </c>
    </row>
    <row r="2435" spans="1:4" x14ac:dyDescent="0.2">
      <c r="A2435" t="s">
        <v>28275</v>
      </c>
      <c r="B2435" t="s">
        <v>28276</v>
      </c>
      <c r="C2435" t="s">
        <v>28277</v>
      </c>
    </row>
    <row r="2436" spans="1:4" x14ac:dyDescent="0.2">
      <c r="A2436" t="s">
        <v>28278</v>
      </c>
      <c r="B2436" t="s">
        <v>28279</v>
      </c>
    </row>
    <row r="2437" spans="1:4" x14ac:dyDescent="0.2">
      <c r="A2437" t="s">
        <v>28280</v>
      </c>
      <c r="B2437" t="s">
        <v>28281</v>
      </c>
    </row>
    <row r="2438" spans="1:4" x14ac:dyDescent="0.2">
      <c r="A2438" t="s">
        <v>28282</v>
      </c>
      <c r="B2438" t="s">
        <v>28283</v>
      </c>
      <c r="C2438" t="s">
        <v>28284</v>
      </c>
      <c r="D2438" t="s">
        <v>28285</v>
      </c>
    </row>
    <row r="2439" spans="1:4" x14ac:dyDescent="0.2">
      <c r="A2439" t="s">
        <v>28286</v>
      </c>
      <c r="B2439" t="s">
        <v>28287</v>
      </c>
      <c r="C2439" t="s">
        <v>28288</v>
      </c>
      <c r="D2439" t="s">
        <v>28289</v>
      </c>
    </row>
    <row r="2440" spans="1:4" x14ac:dyDescent="0.2">
      <c r="A2440" t="s">
        <v>28290</v>
      </c>
      <c r="B2440" t="s">
        <v>28291</v>
      </c>
      <c r="C2440" t="s">
        <v>28292</v>
      </c>
      <c r="D2440" t="s">
        <v>28293</v>
      </c>
    </row>
    <row r="2441" spans="1:4" x14ac:dyDescent="0.2">
      <c r="A2441" t="s">
        <v>28294</v>
      </c>
      <c r="B2441" t="s">
        <v>28281</v>
      </c>
      <c r="C2441" t="s">
        <v>28295</v>
      </c>
      <c r="D2441" t="s">
        <v>28296</v>
      </c>
    </row>
    <row r="2442" spans="1:4" x14ac:dyDescent="0.2">
      <c r="A2442" t="s">
        <v>28297</v>
      </c>
      <c r="B2442" t="s">
        <v>28283</v>
      </c>
      <c r="C2442" t="s">
        <v>28284</v>
      </c>
      <c r="D2442" t="s">
        <v>28298</v>
      </c>
    </row>
    <row r="2443" spans="1:4" x14ac:dyDescent="0.2">
      <c r="A2443" t="s">
        <v>28299</v>
      </c>
      <c r="B2443" t="s">
        <v>28300</v>
      </c>
      <c r="C2443" t="s">
        <v>28288</v>
      </c>
      <c r="D2443" t="s">
        <v>28301</v>
      </c>
    </row>
    <row r="2444" spans="1:4" x14ac:dyDescent="0.2">
      <c r="A2444" t="s">
        <v>28302</v>
      </c>
      <c r="B2444" t="s">
        <v>28303</v>
      </c>
      <c r="C2444" t="s">
        <v>28304</v>
      </c>
    </row>
    <row r="2445" spans="1:4" x14ac:dyDescent="0.2">
      <c r="A2445" t="s">
        <v>28305</v>
      </c>
      <c r="B2445" t="s">
        <v>28303</v>
      </c>
      <c r="C2445" t="s">
        <v>28306</v>
      </c>
    </row>
    <row r="2446" spans="1:4" x14ac:dyDescent="0.2">
      <c r="A2446" t="s">
        <v>28307</v>
      </c>
      <c r="B2446" t="s">
        <v>28308</v>
      </c>
      <c r="C2446" t="s">
        <v>28309</v>
      </c>
    </row>
    <row r="2447" spans="1:4" x14ac:dyDescent="0.2">
      <c r="A2447" t="s">
        <v>28310</v>
      </c>
      <c r="B2447" t="s">
        <v>28311</v>
      </c>
      <c r="C2447" t="s">
        <v>28312</v>
      </c>
    </row>
    <row r="2448" spans="1:4" x14ac:dyDescent="0.2">
      <c r="A2448" t="s">
        <v>28313</v>
      </c>
      <c r="B2448" t="s">
        <v>28314</v>
      </c>
    </row>
    <row r="2449" spans="1:3" x14ac:dyDescent="0.2">
      <c r="A2449" t="s">
        <v>28315</v>
      </c>
      <c r="B2449" t="s">
        <v>28316</v>
      </c>
    </row>
    <row r="2450" spans="1:3" x14ac:dyDescent="0.2">
      <c r="A2450" t="s">
        <v>28317</v>
      </c>
      <c r="B2450" t="s">
        <v>28318</v>
      </c>
    </row>
    <row r="2451" spans="1:3" x14ac:dyDescent="0.2">
      <c r="A2451" t="s">
        <v>28319</v>
      </c>
      <c r="B2451" t="s">
        <v>28320</v>
      </c>
    </row>
    <row r="2452" spans="1:3" x14ac:dyDescent="0.2">
      <c r="A2452" t="s">
        <v>28321</v>
      </c>
      <c r="B2452" t="s">
        <v>28322</v>
      </c>
    </row>
    <row r="2453" spans="1:3" x14ac:dyDescent="0.2">
      <c r="A2453" t="s">
        <v>28323</v>
      </c>
      <c r="B2453" t="s">
        <v>28324</v>
      </c>
    </row>
    <row r="2454" spans="1:3" x14ac:dyDescent="0.2">
      <c r="A2454" t="s">
        <v>28325</v>
      </c>
      <c r="B2454" t="s">
        <v>28326</v>
      </c>
    </row>
    <row r="2455" spans="1:3" x14ac:dyDescent="0.2">
      <c r="A2455" t="s">
        <v>28327</v>
      </c>
      <c r="B2455" t="s">
        <v>28328</v>
      </c>
      <c r="C2455" t="s">
        <v>28329</v>
      </c>
    </row>
    <row r="2456" spans="1:3" x14ac:dyDescent="0.2">
      <c r="A2456" t="s">
        <v>28330</v>
      </c>
      <c r="B2456" t="s">
        <v>28331</v>
      </c>
    </row>
    <row r="2457" spans="1:3" x14ac:dyDescent="0.2">
      <c r="A2457" t="s">
        <v>28332</v>
      </c>
    </row>
    <row r="2458" spans="1:3" x14ac:dyDescent="0.2">
      <c r="A2458" t="s">
        <v>28333</v>
      </c>
    </row>
    <row r="2459" spans="1:3" x14ac:dyDescent="0.2">
      <c r="A2459" t="s">
        <v>24777</v>
      </c>
    </row>
    <row r="2460" spans="1:3" x14ac:dyDescent="0.2">
      <c r="A2460" t="s">
        <v>24688</v>
      </c>
    </row>
    <row r="2461" spans="1:3" x14ac:dyDescent="0.2">
      <c r="A2461" t="s">
        <v>24689</v>
      </c>
    </row>
    <row r="2462" spans="1:3" x14ac:dyDescent="0.2">
      <c r="A2462" t="s">
        <v>24690</v>
      </c>
    </row>
    <row r="2463" spans="1:3" x14ac:dyDescent="0.2">
      <c r="A2463" t="s">
        <v>24691</v>
      </c>
    </row>
    <row r="2464" spans="1:3" x14ac:dyDescent="0.2">
      <c r="A2464" t="s">
        <v>24692</v>
      </c>
    </row>
    <row r="2465" spans="1:3" x14ac:dyDescent="0.2">
      <c r="A2465" t="s">
        <v>24693</v>
      </c>
    </row>
    <row r="2466" spans="1:3" x14ac:dyDescent="0.2">
      <c r="A2466" t="s">
        <v>24694</v>
      </c>
    </row>
    <row r="2467" spans="1:3" x14ac:dyDescent="0.2">
      <c r="A2467" t="s">
        <v>28246</v>
      </c>
    </row>
    <row r="2468" spans="1:3" x14ac:dyDescent="0.2">
      <c r="A2468" t="s">
        <v>24696</v>
      </c>
    </row>
    <row r="2469" spans="1:3" x14ac:dyDescent="0.2">
      <c r="A2469" t="s">
        <v>24697</v>
      </c>
    </row>
    <row r="2470" spans="1:3" x14ac:dyDescent="0.2">
      <c r="A2470" t="s">
        <v>24698</v>
      </c>
    </row>
    <row r="2471" spans="1:3" x14ac:dyDescent="0.2">
      <c r="A2471" t="s">
        <v>24699</v>
      </c>
      <c r="B2471" t="s">
        <v>24701</v>
      </c>
    </row>
    <row r="2472" spans="1:3" x14ac:dyDescent="0.2">
      <c r="A2472" t="s">
        <v>24700</v>
      </c>
    </row>
    <row r="2473" spans="1:3" x14ac:dyDescent="0.2">
      <c r="A2473" t="s">
        <v>24702</v>
      </c>
      <c r="B2473" t="s">
        <v>28334</v>
      </c>
    </row>
    <row r="2474" spans="1:3" x14ac:dyDescent="0.2">
      <c r="A2474" t="s">
        <v>28335</v>
      </c>
      <c r="B2474" t="s">
        <v>28336</v>
      </c>
    </row>
    <row r="2475" spans="1:3" x14ac:dyDescent="0.2">
      <c r="A2475" t="s">
        <v>28337</v>
      </c>
      <c r="B2475" t="s">
        <v>28338</v>
      </c>
      <c r="C2475" t="s">
        <v>28339</v>
      </c>
    </row>
    <row r="2476" spans="1:3" x14ac:dyDescent="0.2">
      <c r="A2476" t="s">
        <v>28340</v>
      </c>
      <c r="B2476" t="s">
        <v>28341</v>
      </c>
    </row>
    <row r="2477" spans="1:3" x14ac:dyDescent="0.2">
      <c r="A2477" t="s">
        <v>28342</v>
      </c>
      <c r="B2477" t="s">
        <v>28343</v>
      </c>
      <c r="C2477" t="s">
        <v>28344</v>
      </c>
    </row>
    <row r="2478" spans="1:3" x14ac:dyDescent="0.2">
      <c r="A2478" t="s">
        <v>28345</v>
      </c>
      <c r="B2478" t="s">
        <v>28346</v>
      </c>
      <c r="C2478" t="s">
        <v>28347</v>
      </c>
    </row>
    <row r="2479" spans="1:3" x14ac:dyDescent="0.2">
      <c r="A2479" t="s">
        <v>28348</v>
      </c>
      <c r="B2479" t="s">
        <v>28349</v>
      </c>
    </row>
    <row r="2480" spans="1:3" x14ac:dyDescent="0.2">
      <c r="A2480" t="s">
        <v>28350</v>
      </c>
      <c r="B2480" t="s">
        <v>28351</v>
      </c>
    </row>
    <row r="2481" spans="1:5" x14ac:dyDescent="0.2">
      <c r="A2481" t="s">
        <v>28352</v>
      </c>
      <c r="B2481" t="s">
        <v>28353</v>
      </c>
    </row>
    <row r="2482" spans="1:5" x14ac:dyDescent="0.2">
      <c r="A2482" t="s">
        <v>28354</v>
      </c>
      <c r="B2482" t="s">
        <v>28355</v>
      </c>
    </row>
    <row r="2483" spans="1:5" x14ac:dyDescent="0.2">
      <c r="A2483" t="s">
        <v>28356</v>
      </c>
      <c r="B2483" t="s">
        <v>28357</v>
      </c>
    </row>
    <row r="2484" spans="1:5" x14ac:dyDescent="0.2">
      <c r="A2484" t="s">
        <v>28358</v>
      </c>
      <c r="B2484" t="s">
        <v>28359</v>
      </c>
      <c r="C2484" t="s">
        <v>28360</v>
      </c>
      <c r="D2484" t="s">
        <v>28361</v>
      </c>
      <c r="E2484" t="s">
        <v>28362</v>
      </c>
    </row>
    <row r="2485" spans="1:5" x14ac:dyDescent="0.2">
      <c r="A2485" t="s">
        <v>28363</v>
      </c>
      <c r="B2485" t="s">
        <v>28357</v>
      </c>
      <c r="C2485" t="s">
        <v>28360</v>
      </c>
      <c r="D2485" t="s">
        <v>28364</v>
      </c>
    </row>
    <row r="2486" spans="1:5" x14ac:dyDescent="0.2">
      <c r="A2486" t="s">
        <v>28365</v>
      </c>
      <c r="B2486" t="s">
        <v>28366</v>
      </c>
      <c r="C2486" t="s">
        <v>28360</v>
      </c>
      <c r="D2486" t="s">
        <v>28361</v>
      </c>
      <c r="E2486" t="s">
        <v>28367</v>
      </c>
    </row>
    <row r="2487" spans="1:5" x14ac:dyDescent="0.2">
      <c r="A2487" t="s">
        <v>28368</v>
      </c>
      <c r="B2487" t="s">
        <v>28369</v>
      </c>
      <c r="C2487" t="s">
        <v>28360</v>
      </c>
      <c r="D2487" t="s">
        <v>28370</v>
      </c>
      <c r="E2487" t="s">
        <v>28371</v>
      </c>
    </row>
    <row r="2488" spans="1:5" x14ac:dyDescent="0.2">
      <c r="A2488" t="s">
        <v>28372</v>
      </c>
      <c r="B2488" t="s">
        <v>27804</v>
      </c>
    </row>
    <row r="2489" spans="1:5" x14ac:dyDescent="0.2">
      <c r="A2489" t="s">
        <v>28373</v>
      </c>
      <c r="B2489" t="s">
        <v>28374</v>
      </c>
    </row>
    <row r="2490" spans="1:5" x14ac:dyDescent="0.2">
      <c r="A2490" t="s">
        <v>28375</v>
      </c>
      <c r="B2490" t="s">
        <v>28376</v>
      </c>
    </row>
    <row r="2491" spans="1:5" x14ac:dyDescent="0.2">
      <c r="A2491" t="s">
        <v>28377</v>
      </c>
      <c r="B2491" t="s">
        <v>28378</v>
      </c>
    </row>
    <row r="2492" spans="1:5" x14ac:dyDescent="0.2">
      <c r="A2492" t="s">
        <v>28379</v>
      </c>
      <c r="B2492" t="s">
        <v>27812</v>
      </c>
    </row>
    <row r="2493" spans="1:5" x14ac:dyDescent="0.2">
      <c r="A2493" t="s">
        <v>28380</v>
      </c>
      <c r="B2493" t="s">
        <v>28381</v>
      </c>
    </row>
    <row r="2494" spans="1:5" x14ac:dyDescent="0.2">
      <c r="A2494" t="s">
        <v>28382</v>
      </c>
    </row>
    <row r="2495" spans="1:5" x14ac:dyDescent="0.2">
      <c r="A2495" t="s">
        <v>28383</v>
      </c>
    </row>
    <row r="2496" spans="1:5" x14ac:dyDescent="0.2">
      <c r="A2496" t="s">
        <v>24777</v>
      </c>
    </row>
    <row r="2497" spans="1:2" x14ac:dyDescent="0.2">
      <c r="A2497" t="s">
        <v>24688</v>
      </c>
    </row>
    <row r="2498" spans="1:2" x14ac:dyDescent="0.2">
      <c r="A2498" t="s">
        <v>24689</v>
      </c>
    </row>
    <row r="2499" spans="1:2" x14ac:dyDescent="0.2">
      <c r="A2499" t="s">
        <v>24690</v>
      </c>
    </row>
    <row r="2500" spans="1:2" x14ac:dyDescent="0.2">
      <c r="A2500" t="s">
        <v>24691</v>
      </c>
    </row>
    <row r="2501" spans="1:2" x14ac:dyDescent="0.2">
      <c r="A2501" t="s">
        <v>24692</v>
      </c>
    </row>
    <row r="2502" spans="1:2" x14ac:dyDescent="0.2">
      <c r="A2502" t="s">
        <v>24693</v>
      </c>
    </row>
    <row r="2503" spans="1:2" x14ac:dyDescent="0.2">
      <c r="A2503" t="s">
        <v>24694</v>
      </c>
    </row>
    <row r="2504" spans="1:2" x14ac:dyDescent="0.2">
      <c r="A2504" t="s">
        <v>28384</v>
      </c>
    </row>
    <row r="2505" spans="1:2" x14ac:dyDescent="0.2">
      <c r="A2505" t="s">
        <v>24696</v>
      </c>
    </row>
    <row r="2506" spans="1:2" x14ac:dyDescent="0.2">
      <c r="A2506" t="s">
        <v>24697</v>
      </c>
    </row>
    <row r="2507" spans="1:2" x14ac:dyDescent="0.2">
      <c r="A2507" t="s">
        <v>24698</v>
      </c>
    </row>
    <row r="2508" spans="1:2" x14ac:dyDescent="0.2">
      <c r="A2508" t="s">
        <v>24699</v>
      </c>
      <c r="B2508" t="s">
        <v>24701</v>
      </c>
    </row>
    <row r="2509" spans="1:2" x14ac:dyDescent="0.2">
      <c r="A2509" t="s">
        <v>24700</v>
      </c>
    </row>
    <row r="2510" spans="1:2" x14ac:dyDescent="0.2">
      <c r="A2510" t="s">
        <v>24702</v>
      </c>
      <c r="B2510" t="s">
        <v>28385</v>
      </c>
    </row>
    <row r="2511" spans="1:2" x14ac:dyDescent="0.2">
      <c r="A2511" t="s">
        <v>28386</v>
      </c>
      <c r="B2511" t="s">
        <v>28387</v>
      </c>
    </row>
    <row r="2512" spans="1:2" x14ac:dyDescent="0.2">
      <c r="A2512" t="s">
        <v>28388</v>
      </c>
      <c r="B2512" t="s">
        <v>28389</v>
      </c>
    </row>
    <row r="2513" spans="1:2" x14ac:dyDescent="0.2">
      <c r="A2513" t="s">
        <v>28390</v>
      </c>
      <c r="B2513" t="s">
        <v>28391</v>
      </c>
    </row>
    <row r="2514" spans="1:2" x14ac:dyDescent="0.2">
      <c r="A2514" t="s">
        <v>28392</v>
      </c>
      <c r="B2514" t="s">
        <v>28393</v>
      </c>
    </row>
    <row r="2515" spans="1:2" x14ac:dyDescent="0.2">
      <c r="A2515" t="s">
        <v>28394</v>
      </c>
      <c r="B2515" t="s">
        <v>28395</v>
      </c>
    </row>
    <row r="2516" spans="1:2" x14ac:dyDescent="0.2">
      <c r="A2516" t="s">
        <v>28396</v>
      </c>
      <c r="B2516" t="s">
        <v>28397</v>
      </c>
    </row>
    <row r="2517" spans="1:2" x14ac:dyDescent="0.2">
      <c r="A2517" t="s">
        <v>28398</v>
      </c>
      <c r="B2517" t="s">
        <v>28399</v>
      </c>
    </row>
    <row r="2518" spans="1:2" x14ac:dyDescent="0.2">
      <c r="A2518" t="s">
        <v>28400</v>
      </c>
      <c r="B2518" t="s">
        <v>28401</v>
      </c>
    </row>
    <row r="2519" spans="1:2" x14ac:dyDescent="0.2">
      <c r="A2519" t="s">
        <v>28402</v>
      </c>
      <c r="B2519" t="s">
        <v>28403</v>
      </c>
    </row>
    <row r="2520" spans="1:2" x14ac:dyDescent="0.2">
      <c r="A2520" t="s">
        <v>28404</v>
      </c>
      <c r="B2520" t="s">
        <v>28405</v>
      </c>
    </row>
    <row r="2521" spans="1:2" x14ac:dyDescent="0.2">
      <c r="A2521" t="s">
        <v>28406</v>
      </c>
      <c r="B2521" t="s">
        <v>28407</v>
      </c>
    </row>
    <row r="2522" spans="1:2" x14ac:dyDescent="0.2">
      <c r="A2522" t="s">
        <v>28408</v>
      </c>
      <c r="B2522" t="s">
        <v>28409</v>
      </c>
    </row>
    <row r="2523" spans="1:2" x14ac:dyDescent="0.2">
      <c r="A2523" t="s">
        <v>28410</v>
      </c>
      <c r="B2523" t="s">
        <v>28411</v>
      </c>
    </row>
    <row r="2524" spans="1:2" x14ac:dyDescent="0.2">
      <c r="A2524" t="s">
        <v>28412</v>
      </c>
      <c r="B2524" t="s">
        <v>28413</v>
      </c>
    </row>
    <row r="2525" spans="1:2" x14ac:dyDescent="0.2">
      <c r="A2525" t="s">
        <v>28414</v>
      </c>
      <c r="B2525" t="s">
        <v>28415</v>
      </c>
    </row>
    <row r="2526" spans="1:2" x14ac:dyDescent="0.2">
      <c r="A2526" t="s">
        <v>28416</v>
      </c>
      <c r="B2526" t="s">
        <v>28417</v>
      </c>
    </row>
    <row r="2527" spans="1:2" x14ac:dyDescent="0.2">
      <c r="A2527" t="s">
        <v>28418</v>
      </c>
      <c r="B2527" t="s">
        <v>28419</v>
      </c>
    </row>
    <row r="2528" spans="1:2" x14ac:dyDescent="0.2">
      <c r="A2528" t="s">
        <v>28420</v>
      </c>
      <c r="B2528" t="s">
        <v>28421</v>
      </c>
    </row>
    <row r="2529" spans="1:2" x14ac:dyDescent="0.2">
      <c r="A2529" t="s">
        <v>28422</v>
      </c>
      <c r="B2529" t="s">
        <v>28423</v>
      </c>
    </row>
    <row r="2530" spans="1:2" x14ac:dyDescent="0.2">
      <c r="A2530" t="s">
        <v>28424</v>
      </c>
      <c r="B2530" t="s">
        <v>28425</v>
      </c>
    </row>
    <row r="2531" spans="1:2" x14ac:dyDescent="0.2">
      <c r="A2531" t="s">
        <v>28426</v>
      </c>
      <c r="B2531" t="s">
        <v>28427</v>
      </c>
    </row>
    <row r="2532" spans="1:2" x14ac:dyDescent="0.2">
      <c r="A2532" t="s">
        <v>28428</v>
      </c>
      <c r="B2532" t="s">
        <v>28429</v>
      </c>
    </row>
    <row r="2533" spans="1:2" x14ac:dyDescent="0.2">
      <c r="A2533" t="s">
        <v>28430</v>
      </c>
      <c r="B2533" t="s">
        <v>28431</v>
      </c>
    </row>
    <row r="2534" spans="1:2" x14ac:dyDescent="0.2">
      <c r="A2534" t="s">
        <v>28432</v>
      </c>
      <c r="B2534" t="s">
        <v>28433</v>
      </c>
    </row>
    <row r="2535" spans="1:2" x14ac:dyDescent="0.2">
      <c r="A2535" t="s">
        <v>28434</v>
      </c>
      <c r="B2535" t="s">
        <v>28435</v>
      </c>
    </row>
    <row r="2536" spans="1:2" x14ac:dyDescent="0.2">
      <c r="A2536" t="s">
        <v>28436</v>
      </c>
      <c r="B2536" t="s">
        <v>28437</v>
      </c>
    </row>
    <row r="2537" spans="1:2" x14ac:dyDescent="0.2">
      <c r="A2537" t="s">
        <v>28438</v>
      </c>
      <c r="B2537" t="s">
        <v>28439</v>
      </c>
    </row>
    <row r="2538" spans="1:2" x14ac:dyDescent="0.2">
      <c r="A2538" t="s">
        <v>28440</v>
      </c>
      <c r="B2538" t="s">
        <v>28441</v>
      </c>
    </row>
    <row r="2539" spans="1:2" x14ac:dyDescent="0.2">
      <c r="A2539" t="s">
        <v>28442</v>
      </c>
      <c r="B2539" t="s">
        <v>28443</v>
      </c>
    </row>
    <row r="2540" spans="1:2" x14ac:dyDescent="0.2">
      <c r="A2540" t="s">
        <v>28444</v>
      </c>
      <c r="B2540" t="s">
        <v>28445</v>
      </c>
    </row>
    <row r="2541" spans="1:2" x14ac:dyDescent="0.2">
      <c r="A2541" t="s">
        <v>28446</v>
      </c>
      <c r="B2541" t="s">
        <v>28447</v>
      </c>
    </row>
    <row r="2542" spans="1:2" x14ac:dyDescent="0.2">
      <c r="A2542" t="s">
        <v>28448</v>
      </c>
      <c r="B2542" t="s">
        <v>28449</v>
      </c>
    </row>
    <row r="2543" spans="1:2" x14ac:dyDescent="0.2">
      <c r="A2543" t="s">
        <v>28450</v>
      </c>
      <c r="B2543" t="s">
        <v>28451</v>
      </c>
    </row>
    <row r="2544" spans="1:2" x14ac:dyDescent="0.2">
      <c r="A2544" t="s">
        <v>28452</v>
      </c>
      <c r="B2544" t="s">
        <v>28453</v>
      </c>
    </row>
    <row r="2545" spans="1:2" x14ac:dyDescent="0.2">
      <c r="A2545" t="s">
        <v>28454</v>
      </c>
      <c r="B2545" t="s">
        <v>28455</v>
      </c>
    </row>
    <row r="2546" spans="1:2" x14ac:dyDescent="0.2">
      <c r="A2546" t="s">
        <v>28456</v>
      </c>
    </row>
    <row r="2547" spans="1:2" x14ac:dyDescent="0.2">
      <c r="A2547" t="s">
        <v>28457</v>
      </c>
    </row>
    <row r="2548" spans="1:2" x14ac:dyDescent="0.2">
      <c r="A2548" t="s">
        <v>24777</v>
      </c>
    </row>
    <row r="2549" spans="1:2" x14ac:dyDescent="0.2">
      <c r="A2549" t="s">
        <v>24688</v>
      </c>
    </row>
    <row r="2550" spans="1:2" x14ac:dyDescent="0.2">
      <c r="A2550" t="s">
        <v>24689</v>
      </c>
    </row>
    <row r="2551" spans="1:2" x14ac:dyDescent="0.2">
      <c r="A2551" t="s">
        <v>24690</v>
      </c>
    </row>
    <row r="2552" spans="1:2" x14ac:dyDescent="0.2">
      <c r="A2552" t="s">
        <v>24691</v>
      </c>
    </row>
    <row r="2553" spans="1:2" x14ac:dyDescent="0.2">
      <c r="A2553" t="s">
        <v>24692</v>
      </c>
    </row>
    <row r="2554" spans="1:2" x14ac:dyDescent="0.2">
      <c r="A2554" t="s">
        <v>24693</v>
      </c>
    </row>
    <row r="2555" spans="1:2" x14ac:dyDescent="0.2">
      <c r="A2555" t="s">
        <v>24694</v>
      </c>
    </row>
    <row r="2556" spans="1:2" x14ac:dyDescent="0.2">
      <c r="A2556" t="s">
        <v>28384</v>
      </c>
    </row>
    <row r="2557" spans="1:2" x14ac:dyDescent="0.2">
      <c r="A2557" t="s">
        <v>24696</v>
      </c>
    </row>
    <row r="2558" spans="1:2" x14ac:dyDescent="0.2">
      <c r="A2558" t="s">
        <v>24697</v>
      </c>
    </row>
    <row r="2559" spans="1:2" x14ac:dyDescent="0.2">
      <c r="A2559" t="s">
        <v>24698</v>
      </c>
    </row>
    <row r="2560" spans="1:2" x14ac:dyDescent="0.2">
      <c r="A2560" t="s">
        <v>24699</v>
      </c>
      <c r="B2560" t="s">
        <v>24701</v>
      </c>
    </row>
    <row r="2561" spans="1:2" x14ac:dyDescent="0.2">
      <c r="A2561" t="s">
        <v>24700</v>
      </c>
    </row>
    <row r="2562" spans="1:2" x14ac:dyDescent="0.2">
      <c r="A2562" t="s">
        <v>24702</v>
      </c>
      <c r="B2562" t="s">
        <v>28458</v>
      </c>
    </row>
    <row r="2563" spans="1:2" x14ac:dyDescent="0.2">
      <c r="A2563" t="s">
        <v>28459</v>
      </c>
      <c r="B2563" t="s">
        <v>28460</v>
      </c>
    </row>
    <row r="2564" spans="1:2" x14ac:dyDescent="0.2">
      <c r="A2564" t="s">
        <v>28461</v>
      </c>
      <c r="B2564" t="s">
        <v>28462</v>
      </c>
    </row>
    <row r="2565" spans="1:2" x14ac:dyDescent="0.2">
      <c r="A2565" t="s">
        <v>28463</v>
      </c>
      <c r="B2565" t="s">
        <v>28464</v>
      </c>
    </row>
    <row r="2566" spans="1:2" x14ac:dyDescent="0.2">
      <c r="A2566" t="s">
        <v>28465</v>
      </c>
      <c r="B2566" t="s">
        <v>28466</v>
      </c>
    </row>
    <row r="2567" spans="1:2" x14ac:dyDescent="0.2">
      <c r="A2567" t="s">
        <v>28467</v>
      </c>
      <c r="B2567" t="s">
        <v>28468</v>
      </c>
    </row>
    <row r="2568" spans="1:2" x14ac:dyDescent="0.2">
      <c r="A2568" t="s">
        <v>28469</v>
      </c>
      <c r="B2568" t="s">
        <v>28470</v>
      </c>
    </row>
    <row r="2569" spans="1:2" x14ac:dyDescent="0.2">
      <c r="A2569" t="s">
        <v>28471</v>
      </c>
      <c r="B2569" t="s">
        <v>28472</v>
      </c>
    </row>
    <row r="2570" spans="1:2" x14ac:dyDescent="0.2">
      <c r="A2570" t="s">
        <v>28473</v>
      </c>
      <c r="B2570" t="s">
        <v>28474</v>
      </c>
    </row>
    <row r="2571" spans="1:2" x14ac:dyDescent="0.2">
      <c r="A2571" t="s">
        <v>28475</v>
      </c>
      <c r="B2571" t="s">
        <v>28476</v>
      </c>
    </row>
    <row r="2572" spans="1:2" x14ac:dyDescent="0.2">
      <c r="A2572" t="s">
        <v>28477</v>
      </c>
      <c r="B2572" t="s">
        <v>28478</v>
      </c>
    </row>
    <row r="2573" spans="1:2" x14ac:dyDescent="0.2">
      <c r="A2573" t="s">
        <v>28479</v>
      </c>
      <c r="B2573" t="s">
        <v>28480</v>
      </c>
    </row>
    <row r="2574" spans="1:2" x14ac:dyDescent="0.2">
      <c r="A2574" t="s">
        <v>28481</v>
      </c>
      <c r="B2574" t="s">
        <v>28482</v>
      </c>
    </row>
    <row r="2575" spans="1:2" x14ac:dyDescent="0.2">
      <c r="A2575" t="s">
        <v>28483</v>
      </c>
      <c r="B2575" t="s">
        <v>28484</v>
      </c>
    </row>
    <row r="2576" spans="1:2" x14ac:dyDescent="0.2">
      <c r="A2576" t="s">
        <v>28485</v>
      </c>
      <c r="B2576" t="s">
        <v>28486</v>
      </c>
    </row>
    <row r="2577" spans="1:3" x14ac:dyDescent="0.2">
      <c r="A2577" t="s">
        <v>28487</v>
      </c>
      <c r="B2577" t="s">
        <v>28488</v>
      </c>
    </row>
    <row r="2578" spans="1:3" x14ac:dyDescent="0.2">
      <c r="A2578" t="s">
        <v>28489</v>
      </c>
      <c r="B2578" t="s">
        <v>28490</v>
      </c>
    </row>
    <row r="2579" spans="1:3" x14ac:dyDescent="0.2">
      <c r="A2579" t="s">
        <v>28491</v>
      </c>
      <c r="B2579" t="s">
        <v>28492</v>
      </c>
    </row>
    <row r="2580" spans="1:3" x14ac:dyDescent="0.2">
      <c r="A2580" t="s">
        <v>28493</v>
      </c>
      <c r="B2580" t="s">
        <v>28494</v>
      </c>
    </row>
    <row r="2581" spans="1:3" x14ac:dyDescent="0.2">
      <c r="A2581" t="s">
        <v>28495</v>
      </c>
      <c r="B2581" t="s">
        <v>28496</v>
      </c>
    </row>
    <row r="2582" spans="1:3" x14ac:dyDescent="0.2">
      <c r="A2582" t="s">
        <v>28497</v>
      </c>
      <c r="B2582" t="s">
        <v>28498</v>
      </c>
    </row>
    <row r="2583" spans="1:3" x14ac:dyDescent="0.2">
      <c r="A2583" t="s">
        <v>28499</v>
      </c>
      <c r="B2583" t="s">
        <v>28500</v>
      </c>
    </row>
    <row r="2584" spans="1:3" x14ac:dyDescent="0.2">
      <c r="A2584" t="s">
        <v>28501</v>
      </c>
      <c r="B2584" t="s">
        <v>28502</v>
      </c>
    </row>
    <row r="2585" spans="1:3" x14ac:dyDescent="0.2">
      <c r="A2585" t="s">
        <v>28503</v>
      </c>
      <c r="B2585" t="s">
        <v>28504</v>
      </c>
    </row>
    <row r="2586" spans="1:3" x14ac:dyDescent="0.2">
      <c r="A2586" t="s">
        <v>28505</v>
      </c>
      <c r="B2586" t="s">
        <v>28506</v>
      </c>
    </row>
    <row r="2587" spans="1:3" x14ac:dyDescent="0.2">
      <c r="A2587" t="s">
        <v>28507</v>
      </c>
      <c r="B2587" t="s">
        <v>28508</v>
      </c>
    </row>
    <row r="2588" spans="1:3" x14ac:dyDescent="0.2">
      <c r="A2588" t="s">
        <v>28509</v>
      </c>
      <c r="B2588" t="s">
        <v>25343</v>
      </c>
    </row>
    <row r="2589" spans="1:3" x14ac:dyDescent="0.2">
      <c r="A2589" t="s">
        <v>28510</v>
      </c>
      <c r="B2589" t="s">
        <v>28511</v>
      </c>
      <c r="C2589" t="s">
        <v>28512</v>
      </c>
    </row>
    <row r="2590" spans="1:3" x14ac:dyDescent="0.2">
      <c r="A2590" t="s">
        <v>28513</v>
      </c>
      <c r="B2590" t="s">
        <v>28514</v>
      </c>
    </row>
    <row r="2591" spans="1:3" x14ac:dyDescent="0.2">
      <c r="A2591" t="s">
        <v>28515</v>
      </c>
      <c r="B2591" t="s">
        <v>28516</v>
      </c>
    </row>
    <row r="2592" spans="1:3" x14ac:dyDescent="0.2">
      <c r="A2592" t="s">
        <v>28517</v>
      </c>
      <c r="B2592" t="s">
        <v>25352</v>
      </c>
    </row>
    <row r="2593" spans="1:4" x14ac:dyDescent="0.2">
      <c r="A2593" t="s">
        <v>28518</v>
      </c>
      <c r="B2593" t="s">
        <v>28519</v>
      </c>
      <c r="C2593" t="s">
        <v>28520</v>
      </c>
    </row>
    <row r="2594" spans="1:4" x14ac:dyDescent="0.2">
      <c r="A2594" t="s">
        <v>28521</v>
      </c>
      <c r="B2594" t="s">
        <v>28522</v>
      </c>
    </row>
    <row r="2595" spans="1:4" x14ac:dyDescent="0.2">
      <c r="A2595" t="s">
        <v>28523</v>
      </c>
      <c r="B2595" t="s">
        <v>25352</v>
      </c>
    </row>
    <row r="2596" spans="1:4" x14ac:dyDescent="0.2">
      <c r="A2596" t="s">
        <v>28524</v>
      </c>
      <c r="B2596" t="s">
        <v>25352</v>
      </c>
      <c r="C2596" t="s">
        <v>28525</v>
      </c>
    </row>
    <row r="2597" spans="1:4" x14ac:dyDescent="0.2">
      <c r="A2597" t="s">
        <v>28526</v>
      </c>
      <c r="B2597" t="s">
        <v>28527</v>
      </c>
      <c r="C2597" t="s">
        <v>28528</v>
      </c>
      <c r="D2597" t="s">
        <v>28529</v>
      </c>
    </row>
    <row r="2598" spans="1:4" x14ac:dyDescent="0.2">
      <c r="A2598" t="s">
        <v>28530</v>
      </c>
    </row>
    <row r="2599" spans="1:4" x14ac:dyDescent="0.2">
      <c r="A2599" t="s">
        <v>28531</v>
      </c>
    </row>
    <row r="2600" spans="1:4" x14ac:dyDescent="0.2">
      <c r="A2600" t="s">
        <v>24777</v>
      </c>
    </row>
    <row r="2601" spans="1:4" x14ac:dyDescent="0.2">
      <c r="A2601" t="s">
        <v>24688</v>
      </c>
    </row>
    <row r="2602" spans="1:4" x14ac:dyDescent="0.2">
      <c r="A2602" t="s">
        <v>24689</v>
      </c>
    </row>
    <row r="2603" spans="1:4" x14ac:dyDescent="0.2">
      <c r="A2603" t="s">
        <v>24690</v>
      </c>
    </row>
    <row r="2604" spans="1:4" x14ac:dyDescent="0.2">
      <c r="A2604" t="s">
        <v>24691</v>
      </c>
    </row>
    <row r="2605" spans="1:4" x14ac:dyDescent="0.2">
      <c r="A2605" t="s">
        <v>24692</v>
      </c>
    </row>
    <row r="2606" spans="1:4" x14ac:dyDescent="0.2">
      <c r="A2606" t="s">
        <v>24693</v>
      </c>
    </row>
    <row r="2607" spans="1:4" x14ac:dyDescent="0.2">
      <c r="A2607" t="s">
        <v>24694</v>
      </c>
    </row>
    <row r="2608" spans="1:4" x14ac:dyDescent="0.2">
      <c r="A2608" t="s">
        <v>28384</v>
      </c>
    </row>
    <row r="2609" spans="1:4" x14ac:dyDescent="0.2">
      <c r="A2609" t="s">
        <v>24696</v>
      </c>
    </row>
    <row r="2610" spans="1:4" x14ac:dyDescent="0.2">
      <c r="A2610" t="s">
        <v>24697</v>
      </c>
    </row>
    <row r="2611" spans="1:4" x14ac:dyDescent="0.2">
      <c r="A2611" t="s">
        <v>24698</v>
      </c>
    </row>
    <row r="2612" spans="1:4" x14ac:dyDescent="0.2">
      <c r="A2612" t="s">
        <v>24699</v>
      </c>
      <c r="B2612" t="s">
        <v>24701</v>
      </c>
    </row>
    <row r="2613" spans="1:4" x14ac:dyDescent="0.2">
      <c r="A2613" t="s">
        <v>24700</v>
      </c>
    </row>
    <row r="2614" spans="1:4" x14ac:dyDescent="0.2">
      <c r="A2614" t="s">
        <v>24702</v>
      </c>
      <c r="B2614" t="s">
        <v>25352</v>
      </c>
    </row>
    <row r="2615" spans="1:4" x14ac:dyDescent="0.2">
      <c r="A2615" t="s">
        <v>28532</v>
      </c>
      <c r="B2615" t="s">
        <v>28533</v>
      </c>
      <c r="C2615" t="s">
        <v>28534</v>
      </c>
      <c r="D2615" t="s">
        <v>28535</v>
      </c>
    </row>
    <row r="2616" spans="1:4" x14ac:dyDescent="0.2">
      <c r="A2616" t="s">
        <v>28536</v>
      </c>
      <c r="B2616" t="s">
        <v>28537</v>
      </c>
    </row>
    <row r="2617" spans="1:4" x14ac:dyDescent="0.2">
      <c r="A2617" t="s">
        <v>28538</v>
      </c>
      <c r="B2617" t="s">
        <v>28539</v>
      </c>
      <c r="C2617" t="s">
        <v>28540</v>
      </c>
    </row>
    <row r="2618" spans="1:4" x14ac:dyDescent="0.2">
      <c r="A2618" t="s">
        <v>28541</v>
      </c>
      <c r="B2618" t="s">
        <v>28542</v>
      </c>
      <c r="C2618" t="s">
        <v>28543</v>
      </c>
    </row>
    <row r="2619" spans="1:4" x14ac:dyDescent="0.2">
      <c r="A2619" t="s">
        <v>28544</v>
      </c>
      <c r="B2619" t="s">
        <v>28545</v>
      </c>
    </row>
    <row r="2620" spans="1:4" x14ac:dyDescent="0.2">
      <c r="A2620" t="s">
        <v>28546</v>
      </c>
      <c r="B2620" t="s">
        <v>28547</v>
      </c>
    </row>
    <row r="2621" spans="1:4" x14ac:dyDescent="0.2">
      <c r="A2621" t="s">
        <v>28548</v>
      </c>
      <c r="B2621" t="s">
        <v>28549</v>
      </c>
    </row>
    <row r="2622" spans="1:4" x14ac:dyDescent="0.2">
      <c r="A2622" t="s">
        <v>28550</v>
      </c>
      <c r="B2622" t="s">
        <v>28551</v>
      </c>
    </row>
    <row r="2623" spans="1:4" x14ac:dyDescent="0.2">
      <c r="A2623" t="s">
        <v>28552</v>
      </c>
      <c r="B2623" t="s">
        <v>28553</v>
      </c>
    </row>
    <row r="2624" spans="1:4" x14ac:dyDescent="0.2">
      <c r="A2624" t="s">
        <v>28554</v>
      </c>
      <c r="B2624" t="s">
        <v>28555</v>
      </c>
    </row>
    <row r="2625" spans="1:3" x14ac:dyDescent="0.2">
      <c r="A2625" t="s">
        <v>28556</v>
      </c>
      <c r="B2625" t="s">
        <v>28557</v>
      </c>
    </row>
    <row r="2626" spans="1:3" x14ac:dyDescent="0.2">
      <c r="A2626" t="s">
        <v>28558</v>
      </c>
      <c r="B2626" t="s">
        <v>25352</v>
      </c>
    </row>
    <row r="2627" spans="1:3" x14ac:dyDescent="0.2">
      <c r="A2627" t="s">
        <v>28559</v>
      </c>
      <c r="B2627" t="s">
        <v>27836</v>
      </c>
      <c r="C2627" t="s">
        <v>28560</v>
      </c>
    </row>
    <row r="2628" spans="1:3" x14ac:dyDescent="0.2">
      <c r="A2628" t="s">
        <v>28561</v>
      </c>
      <c r="B2628" t="s">
        <v>25392</v>
      </c>
    </row>
    <row r="2629" spans="1:3" x14ac:dyDescent="0.2">
      <c r="A2629" t="s">
        <v>28562</v>
      </c>
      <c r="B2629" t="s">
        <v>28563</v>
      </c>
    </row>
    <row r="2630" spans="1:3" x14ac:dyDescent="0.2">
      <c r="A2630" t="s">
        <v>28564</v>
      </c>
      <c r="B2630" t="s">
        <v>28565</v>
      </c>
    </row>
    <row r="2631" spans="1:3" x14ac:dyDescent="0.2">
      <c r="A2631" t="s">
        <v>28566</v>
      </c>
      <c r="B2631" t="s">
        <v>28567</v>
      </c>
    </row>
    <row r="2632" spans="1:3" x14ac:dyDescent="0.2">
      <c r="A2632" t="s">
        <v>28568</v>
      </c>
      <c r="B2632" t="s">
        <v>28569</v>
      </c>
    </row>
    <row r="2633" spans="1:3" x14ac:dyDescent="0.2">
      <c r="A2633" t="s">
        <v>28570</v>
      </c>
      <c r="B2633" t="s">
        <v>28571</v>
      </c>
    </row>
    <row r="2634" spans="1:3" x14ac:dyDescent="0.2">
      <c r="A2634" t="s">
        <v>28572</v>
      </c>
      <c r="B2634" t="s">
        <v>28573</v>
      </c>
    </row>
    <row r="2635" spans="1:3" x14ac:dyDescent="0.2">
      <c r="A2635" t="s">
        <v>28574</v>
      </c>
      <c r="B2635" t="s">
        <v>28575</v>
      </c>
    </row>
    <row r="2636" spans="1:3" x14ac:dyDescent="0.2">
      <c r="A2636" t="s">
        <v>28576</v>
      </c>
      <c r="B2636" t="s">
        <v>28577</v>
      </c>
    </row>
    <row r="2637" spans="1:3" x14ac:dyDescent="0.2">
      <c r="A2637" t="s">
        <v>28578</v>
      </c>
      <c r="B2637" t="s">
        <v>28579</v>
      </c>
    </row>
    <row r="2638" spans="1:3" x14ac:dyDescent="0.2">
      <c r="A2638" t="s">
        <v>28580</v>
      </c>
      <c r="B2638" t="s">
        <v>28581</v>
      </c>
    </row>
    <row r="2639" spans="1:3" x14ac:dyDescent="0.2">
      <c r="A2639" t="s">
        <v>28582</v>
      </c>
      <c r="B2639" t="s">
        <v>28583</v>
      </c>
    </row>
    <row r="2640" spans="1:3" x14ac:dyDescent="0.2">
      <c r="A2640" t="s">
        <v>28584</v>
      </c>
      <c r="B2640" t="s">
        <v>28585</v>
      </c>
    </row>
    <row r="2641" spans="1:5" x14ac:dyDescent="0.2">
      <c r="A2641" t="s">
        <v>28586</v>
      </c>
      <c r="B2641" t="s">
        <v>28587</v>
      </c>
    </row>
    <row r="2642" spans="1:5" x14ac:dyDescent="0.2">
      <c r="A2642" t="s">
        <v>28588</v>
      </c>
      <c r="B2642" t="s">
        <v>28589</v>
      </c>
    </row>
    <row r="2643" spans="1:5" x14ac:dyDescent="0.2">
      <c r="A2643" t="s">
        <v>28590</v>
      </c>
      <c r="B2643" t="s">
        <v>28591</v>
      </c>
    </row>
    <row r="2644" spans="1:5" x14ac:dyDescent="0.2">
      <c r="A2644" t="s">
        <v>28592</v>
      </c>
      <c r="B2644" t="s">
        <v>28593</v>
      </c>
    </row>
    <row r="2645" spans="1:5" x14ac:dyDescent="0.2">
      <c r="A2645" t="s">
        <v>28594</v>
      </c>
      <c r="B2645" t="s">
        <v>28593</v>
      </c>
      <c r="C2645" t="s">
        <v>28595</v>
      </c>
      <c r="D2645" t="s">
        <v>28596</v>
      </c>
    </row>
    <row r="2646" spans="1:5" x14ac:dyDescent="0.2">
      <c r="A2646" t="s">
        <v>28597</v>
      </c>
      <c r="B2646" t="s">
        <v>28593</v>
      </c>
      <c r="C2646" t="s">
        <v>28598</v>
      </c>
      <c r="D2646" t="s">
        <v>28599</v>
      </c>
    </row>
    <row r="2647" spans="1:5" x14ac:dyDescent="0.2">
      <c r="A2647" t="s">
        <v>28600</v>
      </c>
      <c r="B2647" t="s">
        <v>28593</v>
      </c>
      <c r="C2647" t="s">
        <v>28595</v>
      </c>
      <c r="D2647" t="s">
        <v>28601</v>
      </c>
    </row>
    <row r="2648" spans="1:5" x14ac:dyDescent="0.2">
      <c r="A2648" t="s">
        <v>28602</v>
      </c>
      <c r="B2648" t="s">
        <v>28593</v>
      </c>
      <c r="C2648" t="s">
        <v>28595</v>
      </c>
      <c r="D2648" t="s">
        <v>28603</v>
      </c>
      <c r="E2648" t="s">
        <v>28604</v>
      </c>
    </row>
    <row r="2649" spans="1:5" x14ac:dyDescent="0.2">
      <c r="A2649" t="s">
        <v>28605</v>
      </c>
      <c r="B2649" t="s">
        <v>28593</v>
      </c>
      <c r="C2649" t="s">
        <v>28606</v>
      </c>
      <c r="D2649" t="s">
        <v>28607</v>
      </c>
    </row>
    <row r="2650" spans="1:5" x14ac:dyDescent="0.2">
      <c r="A2650" t="s">
        <v>28608</v>
      </c>
      <c r="C2650" t="s">
        <v>28609</v>
      </c>
      <c r="D2650" t="s">
        <v>28610</v>
      </c>
    </row>
    <row r="2651" spans="1:5" x14ac:dyDescent="0.2">
      <c r="A2651" t="s">
        <v>28611</v>
      </c>
    </row>
    <row r="2652" spans="1:5" x14ac:dyDescent="0.2">
      <c r="A2652" t="s">
        <v>24777</v>
      </c>
    </row>
    <row r="2653" spans="1:5" x14ac:dyDescent="0.2">
      <c r="A2653" t="s">
        <v>24688</v>
      </c>
    </row>
    <row r="2654" spans="1:5" x14ac:dyDescent="0.2">
      <c r="A2654" t="s">
        <v>24689</v>
      </c>
    </row>
    <row r="2655" spans="1:5" x14ac:dyDescent="0.2">
      <c r="A2655" t="s">
        <v>24690</v>
      </c>
    </row>
    <row r="2656" spans="1:5" x14ac:dyDescent="0.2">
      <c r="A2656" t="s">
        <v>24691</v>
      </c>
    </row>
    <row r="2657" spans="1:4" x14ac:dyDescent="0.2">
      <c r="A2657" t="s">
        <v>24692</v>
      </c>
    </row>
    <row r="2658" spans="1:4" x14ac:dyDescent="0.2">
      <c r="A2658" t="s">
        <v>24693</v>
      </c>
    </row>
    <row r="2659" spans="1:4" x14ac:dyDescent="0.2">
      <c r="A2659" t="s">
        <v>24694</v>
      </c>
    </row>
    <row r="2660" spans="1:4" x14ac:dyDescent="0.2">
      <c r="A2660" t="s">
        <v>28384</v>
      </c>
    </row>
    <row r="2661" spans="1:4" x14ac:dyDescent="0.2">
      <c r="A2661" t="s">
        <v>24696</v>
      </c>
    </row>
    <row r="2662" spans="1:4" x14ac:dyDescent="0.2">
      <c r="A2662" t="s">
        <v>24697</v>
      </c>
    </row>
    <row r="2663" spans="1:4" x14ac:dyDescent="0.2">
      <c r="A2663" t="s">
        <v>24698</v>
      </c>
    </row>
    <row r="2664" spans="1:4" x14ac:dyDescent="0.2">
      <c r="A2664" t="s">
        <v>24699</v>
      </c>
      <c r="B2664" t="s">
        <v>24701</v>
      </c>
    </row>
    <row r="2665" spans="1:4" x14ac:dyDescent="0.2">
      <c r="A2665" t="s">
        <v>24700</v>
      </c>
    </row>
    <row r="2666" spans="1:4" x14ac:dyDescent="0.2">
      <c r="A2666" t="s">
        <v>24702</v>
      </c>
      <c r="B2666" t="s">
        <v>28593</v>
      </c>
    </row>
    <row r="2667" spans="1:4" x14ac:dyDescent="0.2">
      <c r="A2667" t="s">
        <v>28612</v>
      </c>
      <c r="B2667" t="s">
        <v>28593</v>
      </c>
      <c r="C2667" t="s">
        <v>28613</v>
      </c>
      <c r="D2667" t="s">
        <v>28614</v>
      </c>
    </row>
    <row r="2668" spans="1:4" x14ac:dyDescent="0.2">
      <c r="A2668" t="s">
        <v>28615</v>
      </c>
      <c r="B2668" t="s">
        <v>28593</v>
      </c>
      <c r="C2668" t="s">
        <v>28613</v>
      </c>
      <c r="D2668" t="s">
        <v>28616</v>
      </c>
    </row>
    <row r="2669" spans="1:4" x14ac:dyDescent="0.2">
      <c r="A2669" t="s">
        <v>28617</v>
      </c>
      <c r="B2669" t="s">
        <v>28593</v>
      </c>
      <c r="C2669" t="s">
        <v>28606</v>
      </c>
      <c r="D2669" t="s">
        <v>28618</v>
      </c>
    </row>
    <row r="2670" spans="1:4" x14ac:dyDescent="0.2">
      <c r="A2670" t="s">
        <v>28619</v>
      </c>
      <c r="B2670" t="s">
        <v>28593</v>
      </c>
      <c r="C2670" t="s">
        <v>28609</v>
      </c>
      <c r="D2670" t="s">
        <v>28620</v>
      </c>
    </row>
    <row r="2671" spans="1:4" x14ac:dyDescent="0.2">
      <c r="A2671" t="s">
        <v>28621</v>
      </c>
      <c r="B2671" t="s">
        <v>28593</v>
      </c>
      <c r="C2671" t="s">
        <v>28613</v>
      </c>
      <c r="D2671" t="s">
        <v>28622</v>
      </c>
    </row>
    <row r="2672" spans="1:4" x14ac:dyDescent="0.2">
      <c r="A2672" t="s">
        <v>28623</v>
      </c>
      <c r="B2672" t="s">
        <v>28593</v>
      </c>
      <c r="C2672" t="s">
        <v>28613</v>
      </c>
      <c r="D2672" t="s">
        <v>28624</v>
      </c>
    </row>
    <row r="2673" spans="1:5" x14ac:dyDescent="0.2">
      <c r="A2673" t="s">
        <v>28625</v>
      </c>
      <c r="B2673" t="s">
        <v>28593</v>
      </c>
      <c r="C2673" t="s">
        <v>28595</v>
      </c>
      <c r="D2673" t="s">
        <v>28626</v>
      </c>
    </row>
    <row r="2674" spans="1:5" x14ac:dyDescent="0.2">
      <c r="A2674" t="s">
        <v>28627</v>
      </c>
      <c r="B2674" t="s">
        <v>28593</v>
      </c>
      <c r="C2674" t="s">
        <v>28595</v>
      </c>
      <c r="D2674" t="s">
        <v>28628</v>
      </c>
    </row>
    <row r="2675" spans="1:5" x14ac:dyDescent="0.2">
      <c r="A2675" t="s">
        <v>28629</v>
      </c>
      <c r="B2675" t="s">
        <v>28593</v>
      </c>
      <c r="C2675" t="s">
        <v>28595</v>
      </c>
      <c r="D2675" t="s">
        <v>28630</v>
      </c>
    </row>
    <row r="2676" spans="1:5" x14ac:dyDescent="0.2">
      <c r="A2676" t="s">
        <v>28631</v>
      </c>
      <c r="B2676" t="s">
        <v>28593</v>
      </c>
      <c r="C2676" t="s">
        <v>28598</v>
      </c>
      <c r="D2676" t="s">
        <v>28632</v>
      </c>
      <c r="E2676" t="s">
        <v>28633</v>
      </c>
    </row>
    <row r="2677" spans="1:5" x14ac:dyDescent="0.2">
      <c r="A2677" t="s">
        <v>28634</v>
      </c>
      <c r="B2677" t="s">
        <v>28593</v>
      </c>
      <c r="C2677" t="s">
        <v>28635</v>
      </c>
      <c r="D2677" t="s">
        <v>28636</v>
      </c>
    </row>
    <row r="2678" spans="1:5" x14ac:dyDescent="0.2">
      <c r="A2678" t="s">
        <v>28637</v>
      </c>
      <c r="B2678" t="s">
        <v>28593</v>
      </c>
      <c r="C2678" t="s">
        <v>28635</v>
      </c>
      <c r="D2678" t="s">
        <v>28638</v>
      </c>
    </row>
    <row r="2679" spans="1:5" x14ac:dyDescent="0.2">
      <c r="A2679" t="s">
        <v>28639</v>
      </c>
      <c r="B2679" t="s">
        <v>28593</v>
      </c>
      <c r="C2679" t="s">
        <v>28609</v>
      </c>
      <c r="D2679" t="s">
        <v>28640</v>
      </c>
    </row>
    <row r="2680" spans="1:5" x14ac:dyDescent="0.2">
      <c r="A2680" t="s">
        <v>28641</v>
      </c>
      <c r="B2680" t="s">
        <v>28593</v>
      </c>
      <c r="C2680" t="s">
        <v>28609</v>
      </c>
      <c r="D2680" t="s">
        <v>28642</v>
      </c>
    </row>
    <row r="2681" spans="1:5" x14ac:dyDescent="0.2">
      <c r="A2681" t="s">
        <v>28643</v>
      </c>
      <c r="B2681" t="s">
        <v>28593</v>
      </c>
      <c r="C2681" t="s">
        <v>28606</v>
      </c>
      <c r="D2681" t="s">
        <v>28644</v>
      </c>
    </row>
    <row r="2682" spans="1:5" x14ac:dyDescent="0.2">
      <c r="A2682" t="s">
        <v>28645</v>
      </c>
      <c r="B2682" t="s">
        <v>28593</v>
      </c>
      <c r="C2682" t="s">
        <v>28606</v>
      </c>
      <c r="D2682" t="s">
        <v>28646</v>
      </c>
    </row>
    <row r="2683" spans="1:5" x14ac:dyDescent="0.2">
      <c r="A2683" t="s">
        <v>28647</v>
      </c>
      <c r="B2683" t="s">
        <v>28593</v>
      </c>
      <c r="C2683" t="s">
        <v>28648</v>
      </c>
      <c r="D2683" t="s">
        <v>28649</v>
      </c>
    </row>
    <row r="2684" spans="1:5" x14ac:dyDescent="0.2">
      <c r="A2684" t="s">
        <v>28650</v>
      </c>
      <c r="B2684" t="s">
        <v>28593</v>
      </c>
      <c r="C2684" t="s">
        <v>28648</v>
      </c>
      <c r="D2684" t="s">
        <v>28651</v>
      </c>
    </row>
    <row r="2685" spans="1:5" x14ac:dyDescent="0.2">
      <c r="A2685" t="s">
        <v>28652</v>
      </c>
      <c r="B2685" t="s">
        <v>28593</v>
      </c>
      <c r="C2685" t="s">
        <v>28595</v>
      </c>
      <c r="D2685" t="s">
        <v>28653</v>
      </c>
    </row>
    <row r="2686" spans="1:5" x14ac:dyDescent="0.2">
      <c r="A2686" t="s">
        <v>28654</v>
      </c>
      <c r="B2686" t="s">
        <v>28593</v>
      </c>
      <c r="C2686" t="s">
        <v>28595</v>
      </c>
      <c r="D2686" t="s">
        <v>28655</v>
      </c>
    </row>
    <row r="2687" spans="1:5" x14ac:dyDescent="0.2">
      <c r="A2687" t="s">
        <v>28656</v>
      </c>
      <c r="B2687" t="s">
        <v>28593</v>
      </c>
      <c r="C2687" t="s">
        <v>28606</v>
      </c>
      <c r="D2687" t="s">
        <v>28657</v>
      </c>
    </row>
    <row r="2688" spans="1:5" x14ac:dyDescent="0.2">
      <c r="A2688" t="s">
        <v>28658</v>
      </c>
      <c r="B2688" t="s">
        <v>28593</v>
      </c>
      <c r="C2688" t="s">
        <v>28606</v>
      </c>
      <c r="D2688" t="s">
        <v>28659</v>
      </c>
    </row>
    <row r="2689" spans="1:5" x14ac:dyDescent="0.2">
      <c r="A2689" t="s">
        <v>28660</v>
      </c>
      <c r="B2689" t="s">
        <v>28593</v>
      </c>
      <c r="C2689" t="s">
        <v>28598</v>
      </c>
      <c r="D2689" t="s">
        <v>28661</v>
      </c>
    </row>
    <row r="2690" spans="1:5" x14ac:dyDescent="0.2">
      <c r="A2690" t="s">
        <v>28662</v>
      </c>
      <c r="B2690" t="s">
        <v>28593</v>
      </c>
      <c r="C2690" t="s">
        <v>28598</v>
      </c>
      <c r="D2690" t="s">
        <v>28663</v>
      </c>
    </row>
    <row r="2691" spans="1:5" x14ac:dyDescent="0.2">
      <c r="A2691" t="s">
        <v>28664</v>
      </c>
      <c r="B2691" t="s">
        <v>28593</v>
      </c>
      <c r="C2691" t="s">
        <v>28648</v>
      </c>
      <c r="D2691" t="s">
        <v>28665</v>
      </c>
    </row>
    <row r="2692" spans="1:5" x14ac:dyDescent="0.2">
      <c r="A2692" t="s">
        <v>28666</v>
      </c>
      <c r="B2692" t="s">
        <v>28593</v>
      </c>
      <c r="C2692" t="s">
        <v>28648</v>
      </c>
      <c r="D2692" t="s">
        <v>28667</v>
      </c>
    </row>
    <row r="2693" spans="1:5" x14ac:dyDescent="0.2">
      <c r="A2693" t="s">
        <v>28668</v>
      </c>
      <c r="B2693" t="s">
        <v>28593</v>
      </c>
      <c r="C2693" t="s">
        <v>28606</v>
      </c>
      <c r="D2693" t="s">
        <v>28632</v>
      </c>
      <c r="E2693" t="s">
        <v>28669</v>
      </c>
    </row>
    <row r="2694" spans="1:5" x14ac:dyDescent="0.2">
      <c r="A2694" t="s">
        <v>28670</v>
      </c>
      <c r="B2694" t="s">
        <v>28593</v>
      </c>
      <c r="C2694" t="s">
        <v>28606</v>
      </c>
      <c r="D2694" t="s">
        <v>28632</v>
      </c>
      <c r="E2694" t="s">
        <v>28671</v>
      </c>
    </row>
    <row r="2695" spans="1:5" x14ac:dyDescent="0.2">
      <c r="A2695" t="s">
        <v>28672</v>
      </c>
      <c r="B2695" t="s">
        <v>28593</v>
      </c>
      <c r="C2695" t="s">
        <v>28648</v>
      </c>
      <c r="D2695" t="s">
        <v>28632</v>
      </c>
      <c r="E2695" t="s">
        <v>28673</v>
      </c>
    </row>
    <row r="2696" spans="1:5" x14ac:dyDescent="0.2">
      <c r="A2696" t="s">
        <v>28674</v>
      </c>
      <c r="B2696" t="s">
        <v>28593</v>
      </c>
      <c r="C2696" t="s">
        <v>28648</v>
      </c>
      <c r="D2696" t="s">
        <v>28632</v>
      </c>
      <c r="E2696" t="s">
        <v>28675</v>
      </c>
    </row>
    <row r="2697" spans="1:5" x14ac:dyDescent="0.2">
      <c r="A2697" t="s">
        <v>28676</v>
      </c>
      <c r="B2697" t="s">
        <v>28593</v>
      </c>
      <c r="C2697" t="s">
        <v>28606</v>
      </c>
      <c r="D2697" t="s">
        <v>28632</v>
      </c>
      <c r="E2697" t="s">
        <v>28677</v>
      </c>
    </row>
    <row r="2698" spans="1:5" x14ac:dyDescent="0.2">
      <c r="A2698" t="s">
        <v>28678</v>
      </c>
      <c r="B2698" t="s">
        <v>28593</v>
      </c>
      <c r="C2698" t="s">
        <v>28606</v>
      </c>
      <c r="D2698" t="s">
        <v>28632</v>
      </c>
      <c r="E2698" t="s">
        <v>28679</v>
      </c>
    </row>
    <row r="2699" spans="1:5" x14ac:dyDescent="0.2">
      <c r="A2699" t="s">
        <v>28680</v>
      </c>
      <c r="B2699" t="s">
        <v>28593</v>
      </c>
      <c r="C2699" t="s">
        <v>28648</v>
      </c>
      <c r="D2699" t="s">
        <v>28632</v>
      </c>
      <c r="E2699" t="s">
        <v>28681</v>
      </c>
    </row>
    <row r="2700" spans="1:5" x14ac:dyDescent="0.2">
      <c r="A2700" t="s">
        <v>28682</v>
      </c>
      <c r="B2700" t="s">
        <v>28683</v>
      </c>
      <c r="C2700" t="s">
        <v>28648</v>
      </c>
      <c r="D2700" t="s">
        <v>28632</v>
      </c>
      <c r="E2700" t="s">
        <v>28684</v>
      </c>
    </row>
    <row r="2701" spans="1:5" x14ac:dyDescent="0.2">
      <c r="A2701" t="s">
        <v>28685</v>
      </c>
      <c r="B2701" t="s">
        <v>28686</v>
      </c>
    </row>
    <row r="2702" spans="1:5" x14ac:dyDescent="0.2">
      <c r="A2702" t="s">
        <v>28687</v>
      </c>
    </row>
    <row r="2703" spans="1:5" x14ac:dyDescent="0.2">
      <c r="A2703" t="s">
        <v>28688</v>
      </c>
    </row>
    <row r="2704" spans="1:5" x14ac:dyDescent="0.2">
      <c r="A2704" t="s">
        <v>24777</v>
      </c>
    </row>
    <row r="2705" spans="1:2" x14ac:dyDescent="0.2">
      <c r="A2705" t="s">
        <v>24688</v>
      </c>
    </row>
    <row r="2706" spans="1:2" x14ac:dyDescent="0.2">
      <c r="A2706" t="s">
        <v>24689</v>
      </c>
    </row>
    <row r="2707" spans="1:2" x14ac:dyDescent="0.2">
      <c r="A2707" t="s">
        <v>24690</v>
      </c>
    </row>
    <row r="2708" spans="1:2" x14ac:dyDescent="0.2">
      <c r="A2708" t="s">
        <v>24691</v>
      </c>
    </row>
    <row r="2709" spans="1:2" x14ac:dyDescent="0.2">
      <c r="A2709" t="s">
        <v>24692</v>
      </c>
    </row>
    <row r="2710" spans="1:2" x14ac:dyDescent="0.2">
      <c r="A2710" t="s">
        <v>24693</v>
      </c>
    </row>
    <row r="2711" spans="1:2" x14ac:dyDescent="0.2">
      <c r="A2711" t="s">
        <v>24694</v>
      </c>
    </row>
    <row r="2712" spans="1:2" x14ac:dyDescent="0.2">
      <c r="A2712" t="s">
        <v>28384</v>
      </c>
    </row>
    <row r="2713" spans="1:2" x14ac:dyDescent="0.2">
      <c r="A2713" t="s">
        <v>24696</v>
      </c>
    </row>
    <row r="2714" spans="1:2" x14ac:dyDescent="0.2">
      <c r="A2714" t="s">
        <v>24697</v>
      </c>
    </row>
    <row r="2715" spans="1:2" x14ac:dyDescent="0.2">
      <c r="A2715" t="s">
        <v>24698</v>
      </c>
    </row>
    <row r="2716" spans="1:2" x14ac:dyDescent="0.2">
      <c r="A2716" t="s">
        <v>24699</v>
      </c>
      <c r="B2716" t="s">
        <v>24701</v>
      </c>
    </row>
    <row r="2717" spans="1:2" x14ac:dyDescent="0.2">
      <c r="A2717" t="s">
        <v>24700</v>
      </c>
    </row>
    <row r="2718" spans="1:2" x14ac:dyDescent="0.2">
      <c r="A2718" t="s">
        <v>24702</v>
      </c>
      <c r="B2718" t="s">
        <v>28689</v>
      </c>
    </row>
    <row r="2719" spans="1:2" x14ac:dyDescent="0.2">
      <c r="A2719" t="s">
        <v>28690</v>
      </c>
      <c r="B2719" t="s">
        <v>28691</v>
      </c>
    </row>
    <row r="2720" spans="1:2" x14ac:dyDescent="0.2">
      <c r="A2720" t="s">
        <v>28692</v>
      </c>
      <c r="B2720" t="s">
        <v>25425</v>
      </c>
    </row>
    <row r="2721" spans="1:3" x14ac:dyDescent="0.2">
      <c r="A2721" t="s">
        <v>28693</v>
      </c>
      <c r="B2721" t="s">
        <v>25425</v>
      </c>
      <c r="C2721" t="s">
        <v>28694</v>
      </c>
    </row>
    <row r="2722" spans="1:3" x14ac:dyDescent="0.2">
      <c r="A2722" t="s">
        <v>28695</v>
      </c>
      <c r="B2722" t="s">
        <v>28696</v>
      </c>
      <c r="C2722" t="s">
        <v>28697</v>
      </c>
    </row>
    <row r="2723" spans="1:3" x14ac:dyDescent="0.2">
      <c r="A2723" t="s">
        <v>28698</v>
      </c>
      <c r="B2723" t="s">
        <v>28699</v>
      </c>
    </row>
    <row r="2724" spans="1:3" x14ac:dyDescent="0.2">
      <c r="A2724" t="s">
        <v>28700</v>
      </c>
      <c r="B2724" t="s">
        <v>25434</v>
      </c>
    </row>
    <row r="2725" spans="1:3" x14ac:dyDescent="0.2">
      <c r="A2725" t="s">
        <v>28701</v>
      </c>
      <c r="B2725" t="s">
        <v>25434</v>
      </c>
      <c r="C2725" t="s">
        <v>28702</v>
      </c>
    </row>
    <row r="2726" spans="1:3" x14ac:dyDescent="0.2">
      <c r="A2726" t="s">
        <v>28703</v>
      </c>
      <c r="B2726" t="s">
        <v>28704</v>
      </c>
      <c r="C2726" t="s">
        <v>28705</v>
      </c>
    </row>
    <row r="2727" spans="1:3" x14ac:dyDescent="0.2">
      <c r="A2727" t="s">
        <v>28706</v>
      </c>
      <c r="B2727" t="s">
        <v>25442</v>
      </c>
      <c r="C2727" t="s">
        <v>28707</v>
      </c>
    </row>
    <row r="2728" spans="1:3" x14ac:dyDescent="0.2">
      <c r="A2728" t="s">
        <v>28708</v>
      </c>
      <c r="B2728" t="s">
        <v>28709</v>
      </c>
      <c r="C2728" t="s">
        <v>28710</v>
      </c>
    </row>
    <row r="2729" spans="1:3" x14ac:dyDescent="0.2">
      <c r="A2729" t="s">
        <v>28711</v>
      </c>
      <c r="B2729" t="s">
        <v>25445</v>
      </c>
    </row>
    <row r="2730" spans="1:3" x14ac:dyDescent="0.2">
      <c r="A2730" t="s">
        <v>28712</v>
      </c>
      <c r="B2730" t="s">
        <v>25448</v>
      </c>
      <c r="C2730" t="s">
        <v>28713</v>
      </c>
    </row>
    <row r="2731" spans="1:3" x14ac:dyDescent="0.2">
      <c r="A2731" t="s">
        <v>28714</v>
      </c>
      <c r="B2731" t="s">
        <v>25448</v>
      </c>
      <c r="C2731" t="s">
        <v>28715</v>
      </c>
    </row>
    <row r="2732" spans="1:3" x14ac:dyDescent="0.2">
      <c r="A2732" t="s">
        <v>28716</v>
      </c>
      <c r="B2732" t="s">
        <v>28717</v>
      </c>
      <c r="C2732" t="s">
        <v>28718</v>
      </c>
    </row>
    <row r="2733" spans="1:3" x14ac:dyDescent="0.2">
      <c r="A2733" t="s">
        <v>28719</v>
      </c>
      <c r="B2733" t="s">
        <v>28720</v>
      </c>
    </row>
    <row r="2734" spans="1:3" x14ac:dyDescent="0.2">
      <c r="A2734" t="s">
        <v>28721</v>
      </c>
      <c r="B2734" t="s">
        <v>28722</v>
      </c>
    </row>
    <row r="2735" spans="1:3" x14ac:dyDescent="0.2">
      <c r="A2735" t="s">
        <v>28723</v>
      </c>
      <c r="B2735" t="s">
        <v>28724</v>
      </c>
      <c r="C2735" t="s">
        <v>28725</v>
      </c>
    </row>
    <row r="2736" spans="1:3" x14ac:dyDescent="0.2">
      <c r="A2736" t="s">
        <v>28726</v>
      </c>
      <c r="B2736" t="s">
        <v>28727</v>
      </c>
    </row>
    <row r="2737" spans="1:3" x14ac:dyDescent="0.2">
      <c r="A2737" t="s">
        <v>28728</v>
      </c>
      <c r="B2737" t="s">
        <v>25478</v>
      </c>
    </row>
    <row r="2738" spans="1:3" x14ac:dyDescent="0.2">
      <c r="A2738" t="s">
        <v>28729</v>
      </c>
      <c r="B2738" t="s">
        <v>28730</v>
      </c>
    </row>
    <row r="2739" spans="1:3" x14ac:dyDescent="0.2">
      <c r="A2739" t="s">
        <v>28731</v>
      </c>
      <c r="B2739" t="s">
        <v>28732</v>
      </c>
    </row>
    <row r="2740" spans="1:3" x14ac:dyDescent="0.2">
      <c r="A2740" t="s">
        <v>28733</v>
      </c>
      <c r="B2740" t="s">
        <v>28734</v>
      </c>
    </row>
    <row r="2741" spans="1:3" x14ac:dyDescent="0.2">
      <c r="A2741" t="s">
        <v>28735</v>
      </c>
      <c r="B2741" t="s">
        <v>28736</v>
      </c>
    </row>
    <row r="2742" spans="1:3" x14ac:dyDescent="0.2">
      <c r="A2742" t="s">
        <v>28737</v>
      </c>
      <c r="B2742" t="s">
        <v>28738</v>
      </c>
    </row>
    <row r="2743" spans="1:3" x14ac:dyDescent="0.2">
      <c r="A2743" t="s">
        <v>28739</v>
      </c>
      <c r="B2743" t="s">
        <v>28740</v>
      </c>
    </row>
    <row r="2744" spans="1:3" x14ac:dyDescent="0.2">
      <c r="A2744" t="s">
        <v>28741</v>
      </c>
      <c r="B2744" t="s">
        <v>28742</v>
      </c>
    </row>
    <row r="2745" spans="1:3" x14ac:dyDescent="0.2">
      <c r="A2745" t="s">
        <v>28743</v>
      </c>
      <c r="B2745" t="s">
        <v>28744</v>
      </c>
    </row>
    <row r="2746" spans="1:3" x14ac:dyDescent="0.2">
      <c r="A2746" t="s">
        <v>28745</v>
      </c>
      <c r="B2746" t="s">
        <v>28746</v>
      </c>
      <c r="C2746" t="s">
        <v>28747</v>
      </c>
    </row>
    <row r="2747" spans="1:3" x14ac:dyDescent="0.2">
      <c r="A2747" t="s">
        <v>28748</v>
      </c>
      <c r="B2747" t="s">
        <v>28749</v>
      </c>
    </row>
    <row r="2748" spans="1:3" x14ac:dyDescent="0.2">
      <c r="A2748" t="s">
        <v>28750</v>
      </c>
      <c r="B2748" t="s">
        <v>28751</v>
      </c>
    </row>
    <row r="2749" spans="1:3" x14ac:dyDescent="0.2">
      <c r="A2749" t="s">
        <v>28752</v>
      </c>
      <c r="B2749" t="s">
        <v>28753</v>
      </c>
    </row>
    <row r="2750" spans="1:3" x14ac:dyDescent="0.2">
      <c r="A2750" t="s">
        <v>28754</v>
      </c>
      <c r="B2750" t="s">
        <v>28755</v>
      </c>
    </row>
    <row r="2751" spans="1:3" x14ac:dyDescent="0.2">
      <c r="A2751" t="s">
        <v>28756</v>
      </c>
      <c r="B2751" t="s">
        <v>28757</v>
      </c>
    </row>
    <row r="2752" spans="1:3" x14ac:dyDescent="0.2">
      <c r="A2752" t="s">
        <v>28758</v>
      </c>
      <c r="B2752" t="s">
        <v>28759</v>
      </c>
    </row>
    <row r="2753" spans="1:2" x14ac:dyDescent="0.2">
      <c r="A2753" t="s">
        <v>28760</v>
      </c>
      <c r="B2753" t="s">
        <v>28761</v>
      </c>
    </row>
    <row r="2754" spans="1:2" x14ac:dyDescent="0.2">
      <c r="A2754" t="s">
        <v>28762</v>
      </c>
    </row>
    <row r="2755" spans="1:2" x14ac:dyDescent="0.2">
      <c r="A2755" t="s">
        <v>28763</v>
      </c>
    </row>
    <row r="2756" spans="1:2" x14ac:dyDescent="0.2">
      <c r="A2756" t="s">
        <v>24777</v>
      </c>
    </row>
    <row r="2757" spans="1:2" x14ac:dyDescent="0.2">
      <c r="A2757" t="s">
        <v>24688</v>
      </c>
    </row>
    <row r="2758" spans="1:2" x14ac:dyDescent="0.2">
      <c r="A2758" t="s">
        <v>24689</v>
      </c>
    </row>
    <row r="2759" spans="1:2" x14ac:dyDescent="0.2">
      <c r="A2759" t="s">
        <v>24690</v>
      </c>
    </row>
    <row r="2760" spans="1:2" x14ac:dyDescent="0.2">
      <c r="A2760" t="s">
        <v>24691</v>
      </c>
    </row>
    <row r="2761" spans="1:2" x14ac:dyDescent="0.2">
      <c r="A2761" t="s">
        <v>24692</v>
      </c>
    </row>
    <row r="2762" spans="1:2" x14ac:dyDescent="0.2">
      <c r="A2762" t="s">
        <v>24693</v>
      </c>
    </row>
    <row r="2763" spans="1:2" x14ac:dyDescent="0.2">
      <c r="A2763" t="s">
        <v>24694</v>
      </c>
    </row>
    <row r="2764" spans="1:2" x14ac:dyDescent="0.2">
      <c r="A2764" t="s">
        <v>28384</v>
      </c>
    </row>
    <row r="2765" spans="1:2" x14ac:dyDescent="0.2">
      <c r="A2765" t="s">
        <v>24696</v>
      </c>
    </row>
    <row r="2766" spans="1:2" x14ac:dyDescent="0.2">
      <c r="A2766" t="s">
        <v>24697</v>
      </c>
    </row>
    <row r="2767" spans="1:2" x14ac:dyDescent="0.2">
      <c r="A2767" t="s">
        <v>24698</v>
      </c>
    </row>
    <row r="2768" spans="1:2" x14ac:dyDescent="0.2">
      <c r="A2768" t="s">
        <v>24699</v>
      </c>
      <c r="B2768" t="s">
        <v>24701</v>
      </c>
    </row>
    <row r="2769" spans="1:2" x14ac:dyDescent="0.2">
      <c r="A2769" t="s">
        <v>24700</v>
      </c>
    </row>
    <row r="2770" spans="1:2" x14ac:dyDescent="0.2">
      <c r="A2770" t="s">
        <v>24702</v>
      </c>
      <c r="B2770" t="s">
        <v>28764</v>
      </c>
    </row>
    <row r="2771" spans="1:2" x14ac:dyDescent="0.2">
      <c r="A2771" t="s">
        <v>28765</v>
      </c>
      <c r="B2771" t="s">
        <v>26673</v>
      </c>
    </row>
    <row r="2772" spans="1:2" x14ac:dyDescent="0.2">
      <c r="A2772" t="s">
        <v>28766</v>
      </c>
      <c r="B2772" t="s">
        <v>28767</v>
      </c>
    </row>
    <row r="2773" spans="1:2" x14ac:dyDescent="0.2">
      <c r="A2773" t="s">
        <v>28768</v>
      </c>
      <c r="B2773" t="s">
        <v>28769</v>
      </c>
    </row>
    <row r="2774" spans="1:2" x14ac:dyDescent="0.2">
      <c r="A2774" t="s">
        <v>28770</v>
      </c>
      <c r="B2774" t="s">
        <v>26679</v>
      </c>
    </row>
    <row r="2775" spans="1:2" x14ac:dyDescent="0.2">
      <c r="A2775" t="s">
        <v>28771</v>
      </c>
      <c r="B2775" t="s">
        <v>28772</v>
      </c>
    </row>
    <row r="2776" spans="1:2" x14ac:dyDescent="0.2">
      <c r="A2776" t="s">
        <v>28773</v>
      </c>
      <c r="B2776" t="s">
        <v>28774</v>
      </c>
    </row>
    <row r="2777" spans="1:2" x14ac:dyDescent="0.2">
      <c r="A2777" t="s">
        <v>28775</v>
      </c>
      <c r="B2777" t="s">
        <v>28776</v>
      </c>
    </row>
    <row r="2778" spans="1:2" x14ac:dyDescent="0.2">
      <c r="A2778" t="s">
        <v>28777</v>
      </c>
      <c r="B2778" t="s">
        <v>28778</v>
      </c>
    </row>
    <row r="2779" spans="1:2" x14ac:dyDescent="0.2">
      <c r="A2779" t="s">
        <v>28779</v>
      </c>
      <c r="B2779" t="s">
        <v>28780</v>
      </c>
    </row>
    <row r="2780" spans="1:2" x14ac:dyDescent="0.2">
      <c r="A2780" t="s">
        <v>28781</v>
      </c>
      <c r="B2780" t="s">
        <v>28782</v>
      </c>
    </row>
    <row r="2781" spans="1:2" x14ac:dyDescent="0.2">
      <c r="A2781" t="s">
        <v>28783</v>
      </c>
      <c r="B2781" t="s">
        <v>28784</v>
      </c>
    </row>
    <row r="2782" spans="1:2" x14ac:dyDescent="0.2">
      <c r="A2782" t="s">
        <v>28785</v>
      </c>
      <c r="B2782" t="s">
        <v>28786</v>
      </c>
    </row>
    <row r="2783" spans="1:2" x14ac:dyDescent="0.2">
      <c r="A2783" t="s">
        <v>28787</v>
      </c>
      <c r="B2783" t="s">
        <v>28788</v>
      </c>
    </row>
    <row r="2784" spans="1:2" x14ac:dyDescent="0.2">
      <c r="A2784" t="s">
        <v>28789</v>
      </c>
      <c r="B2784" t="s">
        <v>28001</v>
      </c>
    </row>
    <row r="2785" spans="1:4" x14ac:dyDescent="0.2">
      <c r="A2785" t="s">
        <v>28790</v>
      </c>
      <c r="B2785" t="s">
        <v>28791</v>
      </c>
    </row>
    <row r="2786" spans="1:4" x14ac:dyDescent="0.2">
      <c r="A2786" t="s">
        <v>28792</v>
      </c>
      <c r="B2786" t="s">
        <v>28793</v>
      </c>
    </row>
    <row r="2787" spans="1:4" x14ac:dyDescent="0.2">
      <c r="A2787" t="s">
        <v>28794</v>
      </c>
      <c r="B2787" t="s">
        <v>28795</v>
      </c>
    </row>
    <row r="2788" spans="1:4" x14ac:dyDescent="0.2">
      <c r="A2788" t="s">
        <v>28796</v>
      </c>
      <c r="B2788" t="s">
        <v>28797</v>
      </c>
    </row>
    <row r="2789" spans="1:4" x14ac:dyDescent="0.2">
      <c r="A2789" t="s">
        <v>28798</v>
      </c>
      <c r="B2789" t="s">
        <v>28799</v>
      </c>
    </row>
    <row r="2790" spans="1:4" x14ac:dyDescent="0.2">
      <c r="A2790" t="s">
        <v>28800</v>
      </c>
      <c r="B2790" t="s">
        <v>27719</v>
      </c>
    </row>
    <row r="2791" spans="1:4" x14ac:dyDescent="0.2">
      <c r="A2791" t="s">
        <v>28801</v>
      </c>
      <c r="B2791" t="s">
        <v>27721</v>
      </c>
    </row>
    <row r="2792" spans="1:4" x14ac:dyDescent="0.2">
      <c r="A2792" t="s">
        <v>28802</v>
      </c>
      <c r="B2792" t="s">
        <v>27723</v>
      </c>
    </row>
    <row r="2793" spans="1:4" x14ac:dyDescent="0.2">
      <c r="A2793" t="s">
        <v>28803</v>
      </c>
      <c r="B2793" t="s">
        <v>27725</v>
      </c>
    </row>
    <row r="2794" spans="1:4" x14ac:dyDescent="0.2">
      <c r="A2794" t="s">
        <v>28804</v>
      </c>
      <c r="B2794" t="s">
        <v>27727</v>
      </c>
    </row>
    <row r="2795" spans="1:4" x14ac:dyDescent="0.2">
      <c r="A2795" t="s">
        <v>28805</v>
      </c>
      <c r="B2795" t="s">
        <v>28806</v>
      </c>
    </row>
    <row r="2796" spans="1:4" x14ac:dyDescent="0.2">
      <c r="A2796" t="s">
        <v>28807</v>
      </c>
      <c r="B2796" t="s">
        <v>27749</v>
      </c>
    </row>
    <row r="2797" spans="1:4" x14ac:dyDescent="0.2">
      <c r="A2797" t="s">
        <v>28808</v>
      </c>
      <c r="B2797" t="s">
        <v>27749</v>
      </c>
      <c r="C2797" t="s">
        <v>27751</v>
      </c>
      <c r="D2797" t="s">
        <v>27752</v>
      </c>
    </row>
    <row r="2798" spans="1:4" x14ac:dyDescent="0.2">
      <c r="A2798" t="s">
        <v>28809</v>
      </c>
      <c r="B2798" t="s">
        <v>27749</v>
      </c>
      <c r="C2798" t="s">
        <v>27751</v>
      </c>
      <c r="D2798" t="s">
        <v>28810</v>
      </c>
    </row>
    <row r="2799" spans="1:4" x14ac:dyDescent="0.2">
      <c r="A2799" t="s">
        <v>28811</v>
      </c>
      <c r="B2799" t="s">
        <v>27749</v>
      </c>
      <c r="C2799" t="s">
        <v>27751</v>
      </c>
      <c r="D2799" t="s">
        <v>27756</v>
      </c>
    </row>
    <row r="2800" spans="1:4" x14ac:dyDescent="0.2">
      <c r="A2800" t="s">
        <v>28812</v>
      </c>
      <c r="B2800" t="s">
        <v>27749</v>
      </c>
      <c r="C2800" t="s">
        <v>27751</v>
      </c>
      <c r="D2800" t="s">
        <v>27758</v>
      </c>
    </row>
    <row r="2801" spans="1:4" x14ac:dyDescent="0.2">
      <c r="A2801" t="s">
        <v>28813</v>
      </c>
      <c r="B2801" t="s">
        <v>27749</v>
      </c>
      <c r="C2801" t="s">
        <v>27751</v>
      </c>
      <c r="D2801" t="s">
        <v>27760</v>
      </c>
    </row>
    <row r="2802" spans="1:4" x14ac:dyDescent="0.2">
      <c r="A2802" t="s">
        <v>28814</v>
      </c>
      <c r="B2802" t="s">
        <v>27749</v>
      </c>
      <c r="C2802" t="s">
        <v>27751</v>
      </c>
      <c r="D2802" t="s">
        <v>27762</v>
      </c>
    </row>
    <row r="2803" spans="1:4" x14ac:dyDescent="0.2">
      <c r="A2803" t="s">
        <v>28815</v>
      </c>
      <c r="B2803" t="s">
        <v>27749</v>
      </c>
      <c r="C2803" t="s">
        <v>27751</v>
      </c>
      <c r="D2803" t="s">
        <v>28816</v>
      </c>
    </row>
    <row r="2804" spans="1:4" x14ac:dyDescent="0.2">
      <c r="A2804" t="s">
        <v>28817</v>
      </c>
      <c r="B2804" t="s">
        <v>27766</v>
      </c>
      <c r="C2804" t="s">
        <v>27751</v>
      </c>
      <c r="D2804" t="s">
        <v>27767</v>
      </c>
    </row>
    <row r="2805" spans="1:4" x14ac:dyDescent="0.2">
      <c r="A2805" t="s">
        <v>28818</v>
      </c>
      <c r="B2805" t="s">
        <v>28819</v>
      </c>
    </row>
    <row r="2806" spans="1:4" x14ac:dyDescent="0.2">
      <c r="A2806" t="s">
        <v>28820</v>
      </c>
    </row>
    <row r="2807" spans="1:4" x14ac:dyDescent="0.2">
      <c r="A2807" t="s">
        <v>28821</v>
      </c>
    </row>
    <row r="2808" spans="1:4" x14ac:dyDescent="0.2">
      <c r="A2808" t="s">
        <v>24777</v>
      </c>
    </row>
    <row r="2809" spans="1:4" x14ac:dyDescent="0.2">
      <c r="A2809" t="s">
        <v>24688</v>
      </c>
    </row>
    <row r="2810" spans="1:4" x14ac:dyDescent="0.2">
      <c r="A2810" t="s">
        <v>24689</v>
      </c>
    </row>
    <row r="2811" spans="1:4" x14ac:dyDescent="0.2">
      <c r="A2811" t="s">
        <v>24690</v>
      </c>
    </row>
    <row r="2812" spans="1:4" x14ac:dyDescent="0.2">
      <c r="A2812" t="s">
        <v>24691</v>
      </c>
    </row>
    <row r="2813" spans="1:4" x14ac:dyDescent="0.2">
      <c r="A2813" t="s">
        <v>24692</v>
      </c>
    </row>
    <row r="2814" spans="1:4" x14ac:dyDescent="0.2">
      <c r="A2814" t="s">
        <v>24693</v>
      </c>
    </row>
    <row r="2815" spans="1:4" x14ac:dyDescent="0.2">
      <c r="A2815" t="s">
        <v>24694</v>
      </c>
    </row>
    <row r="2816" spans="1:4" x14ac:dyDescent="0.2">
      <c r="A2816" t="s">
        <v>28384</v>
      </c>
    </row>
    <row r="2817" spans="1:2" x14ac:dyDescent="0.2">
      <c r="A2817" t="s">
        <v>24696</v>
      </c>
    </row>
    <row r="2818" spans="1:2" x14ac:dyDescent="0.2">
      <c r="A2818" t="s">
        <v>24697</v>
      </c>
    </row>
    <row r="2819" spans="1:2" x14ac:dyDescent="0.2">
      <c r="A2819" t="s">
        <v>24698</v>
      </c>
    </row>
    <row r="2820" spans="1:2" x14ac:dyDescent="0.2">
      <c r="A2820" t="s">
        <v>24699</v>
      </c>
      <c r="B2820" t="s">
        <v>24701</v>
      </c>
    </row>
    <row r="2821" spans="1:2" x14ac:dyDescent="0.2">
      <c r="A2821" t="s">
        <v>24700</v>
      </c>
    </row>
    <row r="2822" spans="1:2" x14ac:dyDescent="0.2">
      <c r="A2822" t="s">
        <v>24702</v>
      </c>
      <c r="B2822" t="s">
        <v>28822</v>
      </c>
    </row>
    <row r="2823" spans="1:2" x14ac:dyDescent="0.2">
      <c r="A2823" t="s">
        <v>28823</v>
      </c>
      <c r="B2823" t="s">
        <v>28824</v>
      </c>
    </row>
    <row r="2824" spans="1:2" x14ac:dyDescent="0.2">
      <c r="A2824" t="s">
        <v>28825</v>
      </c>
      <c r="B2824" t="s">
        <v>28826</v>
      </c>
    </row>
    <row r="2825" spans="1:2" x14ac:dyDescent="0.2">
      <c r="A2825" t="s">
        <v>28827</v>
      </c>
      <c r="B2825" t="s">
        <v>27777</v>
      </c>
    </row>
    <row r="2826" spans="1:2" x14ac:dyDescent="0.2">
      <c r="A2826" t="s">
        <v>28828</v>
      </c>
      <c r="B2826" t="s">
        <v>28829</v>
      </c>
    </row>
    <row r="2827" spans="1:2" x14ac:dyDescent="0.2">
      <c r="A2827" t="s">
        <v>28830</v>
      </c>
      <c r="B2827" t="s">
        <v>28831</v>
      </c>
    </row>
    <row r="2828" spans="1:2" x14ac:dyDescent="0.2">
      <c r="A2828" t="s">
        <v>28832</v>
      </c>
      <c r="B2828" t="s">
        <v>28833</v>
      </c>
    </row>
    <row r="2829" spans="1:2" x14ac:dyDescent="0.2">
      <c r="A2829" t="s">
        <v>28834</v>
      </c>
      <c r="B2829" t="s">
        <v>28835</v>
      </c>
    </row>
    <row r="2830" spans="1:2" x14ac:dyDescent="0.2">
      <c r="A2830" t="s">
        <v>28836</v>
      </c>
      <c r="B2830" t="s">
        <v>28837</v>
      </c>
    </row>
    <row r="2831" spans="1:2" x14ac:dyDescent="0.2">
      <c r="A2831" t="s">
        <v>28838</v>
      </c>
      <c r="B2831" t="s">
        <v>28839</v>
      </c>
    </row>
    <row r="2832" spans="1:2" x14ac:dyDescent="0.2">
      <c r="A2832" t="s">
        <v>28840</v>
      </c>
      <c r="B2832" t="s">
        <v>28841</v>
      </c>
    </row>
    <row r="2833" spans="1:2" x14ac:dyDescent="0.2">
      <c r="A2833" t="s">
        <v>28842</v>
      </c>
      <c r="B2833" t="s">
        <v>28843</v>
      </c>
    </row>
    <row r="2834" spans="1:2" x14ac:dyDescent="0.2">
      <c r="A2834" t="s">
        <v>28844</v>
      </c>
      <c r="B2834" t="s">
        <v>28225</v>
      </c>
    </row>
    <row r="2835" spans="1:2" x14ac:dyDescent="0.2">
      <c r="A2835" t="s">
        <v>28845</v>
      </c>
      <c r="B2835" t="s">
        <v>27804</v>
      </c>
    </row>
    <row r="2836" spans="1:2" x14ac:dyDescent="0.2">
      <c r="A2836" t="s">
        <v>28846</v>
      </c>
      <c r="B2836" t="s">
        <v>28847</v>
      </c>
    </row>
    <row r="2837" spans="1:2" x14ac:dyDescent="0.2">
      <c r="A2837" t="s">
        <v>28848</v>
      </c>
      <c r="B2837" t="s">
        <v>28236</v>
      </c>
    </row>
    <row r="2838" spans="1:2" x14ac:dyDescent="0.2">
      <c r="A2838" t="s">
        <v>28849</v>
      </c>
      <c r="B2838" t="s">
        <v>27812</v>
      </c>
    </row>
    <row r="2839" spans="1:2" x14ac:dyDescent="0.2">
      <c r="A2839" t="s">
        <v>28850</v>
      </c>
    </row>
    <row r="2840" spans="1:2" x14ac:dyDescent="0.2">
      <c r="A2840" t="s">
        <v>28851</v>
      </c>
    </row>
    <row r="2841" spans="1:2" x14ac:dyDescent="0.2">
      <c r="A2841" t="s">
        <v>24777</v>
      </c>
    </row>
  </sheetData>
  <pageMargins left="0.51180555555555596" right="0.51180555555555596" top="0.78749999999999998" bottom="0.78749999999999998" header="0.511811023622047" footer="0.511811023622047"/>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8"/>
  <sheetViews>
    <sheetView showGridLines="0" view="pageBreakPreview" zoomScaleNormal="100" workbookViewId="0">
      <selection activeCell="G6" sqref="G6"/>
    </sheetView>
  </sheetViews>
  <sheetFormatPr defaultColWidth="7.875" defaultRowHeight="14.25" x14ac:dyDescent="0.2"/>
  <cols>
    <col min="1" max="1" width="2.125" customWidth="1"/>
    <col min="2" max="2" width="8.5" customWidth="1"/>
    <col min="3" max="3" width="14.75" customWidth="1"/>
    <col min="4" max="4" width="7.75" style="84" customWidth="1"/>
    <col min="5" max="5" width="71.875" style="85" customWidth="1"/>
    <col min="6" max="6" width="7.5" style="86" customWidth="1"/>
    <col min="7" max="7" width="9.875" style="87" customWidth="1"/>
    <col min="8" max="10" width="13.375" style="88" customWidth="1"/>
    <col min="11" max="11" width="12.375" customWidth="1"/>
  </cols>
  <sheetData>
    <row r="1" spans="1:256" s="89" customFormat="1" ht="13.5" customHeight="1" x14ac:dyDescent="0.2">
      <c r="C1" s="90"/>
      <c r="D1" s="91"/>
      <c r="E1" s="11"/>
      <c r="F1" s="11"/>
      <c r="G1" s="93" t="s">
        <v>28852</v>
      </c>
      <c r="H1" s="94">
        <v>0.21879999999999999</v>
      </c>
      <c r="I1" s="95"/>
      <c r="J1" s="95"/>
    </row>
    <row r="2" spans="1:256" s="96" customFormat="1" ht="13.5" customHeight="1" x14ac:dyDescent="0.2">
      <c r="B2" s="97"/>
      <c r="C2" s="98"/>
      <c r="D2" s="99"/>
      <c r="E2" s="100" t="s">
        <v>28853</v>
      </c>
      <c r="F2" s="101"/>
      <c r="G2" s="101"/>
      <c r="H2" s="101"/>
      <c r="I2" s="101"/>
      <c r="J2" s="102">
        <f>SUBTOTAL(9,J3:J5)</f>
        <v>4059.8745989999998</v>
      </c>
      <c r="K2" s="103"/>
      <c r="L2" s="103"/>
    </row>
    <row r="3" spans="1:256" s="105" customFormat="1" ht="13.5" customHeight="1" x14ac:dyDescent="0.2">
      <c r="A3" s="96">
        <v>2</v>
      </c>
      <c r="B3" s="104" t="str">
        <f>IF(A3=1,"SINAPI",IF(A3=2,"CDHU",IF(A3=3,"FDE",IF(A3=4,"SICRO","ERRO"))))</f>
        <v>CDHU</v>
      </c>
      <c r="C3" s="105" t="s">
        <v>12513</v>
      </c>
      <c r="D3" s="106" t="s">
        <v>28854</v>
      </c>
      <c r="E3" s="107" t="str">
        <f>IF($A3=1,VLOOKUP($C3,'SINAPI JAN26'!$1:$1048576,2,0),IF($A3=2,VLOOKUP($C3,'CDHU 200'!$1:$1048576,2,0),IF($A3=3,VLOOKUP($C3,FDE!$1:$1048576,2,0),"ERRO")))</f>
        <v>Revestimento em placa de alumínio composto "ACM", espessura de 4 mm e acabamento em PVDF</v>
      </c>
      <c r="F3" s="108" t="str">
        <f>IF($A3=1,VLOOKUP($C3,'SINAPI JAN26'!$1:$1048576,3,0),IF($A3=2,VLOOKUP($C3,'CDHU 200'!$1:$1048576,3,0),IF($A3=3,VLOOKUP($C3,FDE!$1:$1048576,3,0))))</f>
        <v>M2</v>
      </c>
      <c r="G3" s="105">
        <v>2.85</v>
      </c>
      <c r="H3" s="105">
        <f>IF($A3=1,VLOOKUP($C3,'SINAPI JAN26'!$1:$1048576,4,0),IF($A3=2,VLOOKUP($C3,'CDHU 200'!$1:$1048576,6,0),IF($A3=3,VLOOKUP($C3,FDE!$1:$1048576,4,0))))</f>
        <v>878.25</v>
      </c>
      <c r="I3" s="105">
        <f>(H3*H1)+H3</f>
        <v>1070.4111</v>
      </c>
      <c r="J3" s="109">
        <f>I3*G3</f>
        <v>3050.6716350000002</v>
      </c>
      <c r="K3" s="104"/>
      <c r="L3" s="104"/>
      <c r="Q3" s="110"/>
      <c r="R3" s="104"/>
      <c r="S3" s="104"/>
      <c r="T3" s="104"/>
      <c r="U3" s="108"/>
      <c r="Z3" s="110"/>
      <c r="AA3" s="104"/>
      <c r="AB3" s="104"/>
      <c r="AC3" s="104"/>
      <c r="AD3" s="108"/>
      <c r="AI3" s="110"/>
      <c r="AJ3" s="104"/>
      <c r="AK3" s="104"/>
      <c r="AL3" s="104"/>
      <c r="AM3" s="108"/>
      <c r="AR3" s="110"/>
      <c r="AS3" s="104"/>
      <c r="AT3" s="104"/>
      <c r="AU3" s="104"/>
      <c r="AV3" s="108"/>
      <c r="BA3" s="110"/>
      <c r="BB3" s="104"/>
      <c r="BC3" s="104"/>
      <c r="BD3" s="104"/>
      <c r="BE3" s="108"/>
      <c r="BJ3" s="110"/>
      <c r="BK3" s="104"/>
      <c r="BL3" s="104"/>
      <c r="BM3" s="104"/>
      <c r="BN3" s="108"/>
      <c r="BS3" s="110"/>
      <c r="BT3" s="104"/>
      <c r="BU3" s="104"/>
      <c r="BV3" s="104"/>
      <c r="BW3" s="108"/>
      <c r="CB3" s="110"/>
      <c r="CC3" s="104"/>
      <c r="CD3" s="104"/>
      <c r="CE3" s="104"/>
      <c r="CF3" s="108"/>
      <c r="CK3" s="110"/>
      <c r="CL3" s="104"/>
      <c r="CM3" s="104"/>
      <c r="CN3" s="104"/>
      <c r="CO3" s="108"/>
      <c r="CT3" s="110"/>
      <c r="CU3" s="104"/>
      <c r="CV3" s="104"/>
      <c r="CW3" s="104"/>
      <c r="CX3" s="108"/>
      <c r="DC3" s="110"/>
      <c r="DD3" s="104"/>
      <c r="DE3" s="104"/>
      <c r="DF3" s="104"/>
      <c r="DG3" s="108"/>
      <c r="DL3" s="110"/>
      <c r="DM3" s="104"/>
      <c r="DN3" s="104"/>
      <c r="DO3" s="104"/>
      <c r="DP3" s="108"/>
      <c r="DU3" s="110"/>
      <c r="DV3" s="104"/>
      <c r="DW3" s="104"/>
      <c r="DX3" s="104"/>
      <c r="DY3" s="108"/>
      <c r="ED3" s="110"/>
      <c r="EE3" s="104"/>
      <c r="EF3" s="104"/>
      <c r="EG3" s="104"/>
      <c r="EH3" s="108"/>
      <c r="EM3" s="110"/>
      <c r="EN3" s="104"/>
      <c r="EO3" s="104"/>
      <c r="EP3" s="104"/>
      <c r="EQ3" s="108"/>
      <c r="EV3" s="110"/>
      <c r="EW3" s="104"/>
      <c r="EX3" s="104"/>
      <c r="EY3" s="104"/>
      <c r="EZ3" s="108"/>
      <c r="FE3" s="110"/>
      <c r="FF3" s="104"/>
      <c r="FG3" s="104"/>
      <c r="FH3" s="104"/>
      <c r="FI3" s="108"/>
      <c r="FN3" s="110"/>
      <c r="FO3" s="104"/>
      <c r="FP3" s="104"/>
      <c r="FQ3" s="104"/>
      <c r="FR3" s="108"/>
      <c r="FW3" s="110"/>
      <c r="FX3" s="104"/>
      <c r="FY3" s="104"/>
      <c r="FZ3" s="104"/>
      <c r="GA3" s="108"/>
      <c r="GF3" s="110"/>
      <c r="GG3" s="104"/>
      <c r="GH3" s="104"/>
      <c r="GI3" s="104"/>
      <c r="GJ3" s="108"/>
      <c r="GO3" s="110"/>
      <c r="GP3" s="104"/>
      <c r="GQ3" s="104"/>
      <c r="GR3" s="104"/>
      <c r="GS3" s="108"/>
      <c r="GX3" s="110"/>
      <c r="GY3" s="104"/>
      <c r="GZ3" s="104"/>
      <c r="HA3" s="104"/>
      <c r="HB3" s="108"/>
      <c r="HG3" s="110"/>
      <c r="HH3" s="104"/>
      <c r="HI3" s="104"/>
      <c r="HJ3" s="104"/>
      <c r="HK3" s="108"/>
      <c r="HP3" s="110"/>
      <c r="HQ3" s="104"/>
      <c r="HR3" s="104"/>
      <c r="HS3" s="104"/>
      <c r="HT3" s="108"/>
      <c r="HY3" s="110"/>
      <c r="HZ3" s="104"/>
      <c r="IA3" s="104"/>
      <c r="IB3" s="104"/>
      <c r="IC3" s="108"/>
      <c r="IH3" s="110"/>
      <c r="II3" s="104"/>
      <c r="IJ3" s="104"/>
      <c r="IK3" s="104"/>
      <c r="IL3" s="108"/>
      <c r="IQ3" s="110"/>
      <c r="IR3" s="104"/>
      <c r="IS3" s="104"/>
      <c r="IT3" s="104"/>
      <c r="IU3" s="96"/>
      <c r="IV3" s="96"/>
    </row>
    <row r="4" spans="1:256" s="105" customFormat="1" ht="13.5" customHeight="1" x14ac:dyDescent="0.2">
      <c r="A4" s="96">
        <v>2</v>
      </c>
      <c r="B4" s="104" t="str">
        <f>IF(A4=1,"SINAPI",IF(A4=2,"CDHU",IF(A4=3,"FDE",IF(A4=4,"SICRO","ERRO"))))</f>
        <v>CDHU</v>
      </c>
      <c r="C4" s="105" t="s">
        <v>11973</v>
      </c>
      <c r="D4" s="106" t="s">
        <v>28855</v>
      </c>
      <c r="E4" s="107" t="str">
        <f>IF($A4=1,VLOOKUP($C4,'SINAPI JAN26'!$1:$1048576,2,0),IF($A4=2,VLOOKUP($C4,'CDHU 200'!$1:$1048576,2,0),IF($A4=3,VLOOKUP($C4,FDE!$1:$1048576,2,0),"ERRO")))</f>
        <v>Fornecimento e montagem de estrutura metálica em perfil metalon, sem pintura</v>
      </c>
      <c r="F4" s="108" t="str">
        <f>IF($A4=1,VLOOKUP($C4,'SINAPI JAN26'!$1:$1048576,3,0),IF($A4=2,VLOOKUP($C4,'CDHU 200'!$1:$1048576,3,0),IF($A4=3,VLOOKUP($C4,FDE!$1:$1048576,3,0))))</f>
        <v>KG</v>
      </c>
      <c r="G4" s="105">
        <v>8</v>
      </c>
      <c r="H4" s="105">
        <f>IF($A4=1,VLOOKUP($C4,'SINAPI JAN26'!$1:$1048576,4,0),IF($A4=2,VLOOKUP($C4,'CDHU 200'!$1:$1048576,6,0),IF($A4=3,VLOOKUP($C4,FDE!$1:$1048576,4,0))))</f>
        <v>17.34</v>
      </c>
      <c r="I4" s="105">
        <f>(H4*H1)+H4</f>
        <v>21.133991999999999</v>
      </c>
      <c r="J4" s="109">
        <f>I4*G4</f>
        <v>169.07193599999999</v>
      </c>
      <c r="K4" s="104"/>
      <c r="L4" s="104"/>
      <c r="Q4" s="110"/>
      <c r="R4" s="104"/>
      <c r="S4" s="104"/>
      <c r="T4" s="104"/>
      <c r="U4" s="108"/>
      <c r="Z4" s="110"/>
      <c r="AA4" s="104"/>
      <c r="AB4" s="104"/>
      <c r="AC4" s="104"/>
      <c r="AD4" s="108"/>
      <c r="AI4" s="110"/>
      <c r="AJ4" s="104"/>
      <c r="AK4" s="104"/>
      <c r="AL4" s="104"/>
      <c r="AM4" s="108"/>
      <c r="AR4" s="110"/>
      <c r="AS4" s="104"/>
      <c r="AT4" s="104"/>
      <c r="AU4" s="104"/>
      <c r="AV4" s="108"/>
      <c r="BA4" s="110"/>
      <c r="BB4" s="104"/>
      <c r="BC4" s="104"/>
      <c r="BD4" s="104"/>
      <c r="BE4" s="108"/>
      <c r="BJ4" s="110"/>
      <c r="BK4" s="104"/>
      <c r="BL4" s="104"/>
      <c r="BM4" s="104"/>
      <c r="BN4" s="108"/>
      <c r="BS4" s="110"/>
      <c r="BT4" s="104"/>
      <c r="BU4" s="104"/>
      <c r="BV4" s="104"/>
      <c r="BW4" s="108"/>
      <c r="CB4" s="110"/>
      <c r="CC4" s="104"/>
      <c r="CD4" s="104"/>
      <c r="CE4" s="104"/>
      <c r="CF4" s="108"/>
      <c r="CK4" s="110"/>
      <c r="CL4" s="104"/>
      <c r="CM4" s="104"/>
      <c r="CN4" s="104"/>
      <c r="CO4" s="108"/>
      <c r="CT4" s="110"/>
      <c r="CU4" s="104"/>
      <c r="CV4" s="104"/>
      <c r="CW4" s="104"/>
      <c r="CX4" s="108"/>
      <c r="DC4" s="110"/>
      <c r="DD4" s="104"/>
      <c r="DE4" s="104"/>
      <c r="DF4" s="104"/>
      <c r="DG4" s="108"/>
      <c r="DL4" s="110"/>
      <c r="DM4" s="104"/>
      <c r="DN4" s="104"/>
      <c r="DO4" s="104"/>
      <c r="DP4" s="108"/>
      <c r="DU4" s="110"/>
      <c r="DV4" s="104"/>
      <c r="DW4" s="104"/>
      <c r="DX4" s="104"/>
      <c r="DY4" s="108"/>
      <c r="ED4" s="110"/>
      <c r="EE4" s="104"/>
      <c r="EF4" s="104"/>
      <c r="EG4" s="104"/>
      <c r="EH4" s="108"/>
      <c r="EM4" s="110"/>
      <c r="EN4" s="104"/>
      <c r="EO4" s="104"/>
      <c r="EP4" s="104"/>
      <c r="EQ4" s="108"/>
      <c r="EV4" s="110"/>
      <c r="EW4" s="104"/>
      <c r="EX4" s="104"/>
      <c r="EY4" s="104"/>
      <c r="EZ4" s="108"/>
      <c r="FE4" s="110"/>
      <c r="FF4" s="104"/>
      <c r="FG4" s="104"/>
      <c r="FH4" s="104"/>
      <c r="FI4" s="108"/>
      <c r="FN4" s="110"/>
      <c r="FO4" s="104"/>
      <c r="FP4" s="104"/>
      <c r="FQ4" s="104"/>
      <c r="FR4" s="108"/>
      <c r="FW4" s="110"/>
      <c r="FX4" s="104"/>
      <c r="FY4" s="104"/>
      <c r="FZ4" s="104"/>
      <c r="GA4" s="108"/>
      <c r="GF4" s="110"/>
      <c r="GG4" s="104"/>
      <c r="GH4" s="104"/>
      <c r="GI4" s="104"/>
      <c r="GJ4" s="108"/>
      <c r="GO4" s="110"/>
      <c r="GP4" s="104"/>
      <c r="GQ4" s="104"/>
      <c r="GR4" s="104"/>
      <c r="GS4" s="108"/>
      <c r="GX4" s="110"/>
      <c r="GY4" s="104"/>
      <c r="GZ4" s="104"/>
      <c r="HA4" s="104"/>
      <c r="HB4" s="108"/>
      <c r="HG4" s="110"/>
      <c r="HH4" s="104"/>
      <c r="HI4" s="104"/>
      <c r="HJ4" s="104"/>
      <c r="HK4" s="108"/>
      <c r="HP4" s="110"/>
      <c r="HQ4" s="104"/>
      <c r="HR4" s="104"/>
      <c r="HS4" s="104"/>
      <c r="HT4" s="108"/>
      <c r="HY4" s="110"/>
      <c r="HZ4" s="104"/>
      <c r="IA4" s="104"/>
      <c r="IB4" s="104"/>
      <c r="IC4" s="108"/>
      <c r="IH4" s="110"/>
      <c r="II4" s="104"/>
      <c r="IJ4" s="104"/>
      <c r="IK4" s="104"/>
      <c r="IL4" s="108"/>
      <c r="IQ4" s="110"/>
      <c r="IR4" s="104"/>
      <c r="IS4" s="104"/>
      <c r="IT4" s="104"/>
      <c r="IU4" s="96"/>
      <c r="IV4" s="96"/>
    </row>
    <row r="5" spans="1:256" s="105" customFormat="1" ht="13.5" customHeight="1" x14ac:dyDescent="0.2">
      <c r="A5" s="96">
        <v>3</v>
      </c>
      <c r="B5" s="104" t="str">
        <f>IF(A5=1,"SINAPI",IF(A5=2,"CDHU",IF(A5=3,"FDE",IF(A5=4,"SICRO","ERRO"))))</f>
        <v>FDE</v>
      </c>
      <c r="C5" s="105" t="s">
        <v>11449</v>
      </c>
      <c r="D5" s="106" t="s">
        <v>28856</v>
      </c>
      <c r="E5" s="107" t="str">
        <f>IF($A5=1,VLOOKUP($C5,'SINAPI JAN26'!$1:$1048576,2,0),IF($A5=2,VLOOKUP($C5,'CDHU 200'!$1:$1048576,2,0),IF($A5=3,VLOOKUP($C5,FDE!$1:$1048576,2,0),"ERRO")))</f>
        <v>PLACA DE ACRILICO TRANSPARENTE ESP=5MM PROTECAO A CONTATO ACIDENTAL</v>
      </c>
      <c r="F5" s="108" t="str">
        <f>IF($A5=1,VLOOKUP($C5,'SINAPI JAN26'!$1:$1048576,3,0),IF($A5=2,VLOOKUP($C5,'CDHU 200'!$1:$1048576,3,0),IF($A5=3,VLOOKUP($C5,FDE!$1:$1048576,3,0))))</f>
        <v>M2</v>
      </c>
      <c r="G5" s="105">
        <v>2.25</v>
      </c>
      <c r="H5" s="105">
        <f>IF($A5=1,VLOOKUP($C5,'SINAPI JAN26'!$1:$1048576,4,0),IF($A5=2,VLOOKUP($C5,'CDHU 200'!$1:$1048576,6,0),IF($A5=3,VLOOKUP($C5,FDE!$1:$1048576,4,0))))</f>
        <v>306.36</v>
      </c>
      <c r="I5" s="105">
        <f>(H5*H1)+H5</f>
        <v>373.39156800000001</v>
      </c>
      <c r="J5" s="109">
        <f>I5*G5</f>
        <v>840.13102800000001</v>
      </c>
      <c r="K5" s="104"/>
      <c r="L5" s="104"/>
      <c r="Q5" s="110"/>
      <c r="R5" s="104"/>
      <c r="S5" s="104"/>
      <c r="T5" s="104"/>
      <c r="U5" s="108"/>
      <c r="Z5" s="110"/>
      <c r="AA5" s="104"/>
      <c r="AB5" s="104"/>
      <c r="AC5" s="104"/>
      <c r="AD5" s="108"/>
      <c r="AI5" s="110"/>
      <c r="AJ5" s="104"/>
      <c r="AK5" s="104"/>
      <c r="AL5" s="104"/>
      <c r="AM5" s="108"/>
      <c r="AR5" s="110"/>
      <c r="AS5" s="104"/>
      <c r="AT5" s="104"/>
      <c r="AU5" s="104"/>
      <c r="AV5" s="108"/>
      <c r="BA5" s="110"/>
      <c r="BB5" s="104"/>
      <c r="BC5" s="104"/>
      <c r="BD5" s="104"/>
      <c r="BE5" s="108"/>
      <c r="BJ5" s="110"/>
      <c r="BK5" s="104"/>
      <c r="BL5" s="104"/>
      <c r="BM5" s="104"/>
      <c r="BN5" s="108"/>
      <c r="BS5" s="110"/>
      <c r="BT5" s="104"/>
      <c r="BU5" s="104"/>
      <c r="BV5" s="104"/>
      <c r="BW5" s="108"/>
      <c r="CB5" s="110"/>
      <c r="CC5" s="104"/>
      <c r="CD5" s="104"/>
      <c r="CE5" s="104"/>
      <c r="CF5" s="108"/>
      <c r="CK5" s="110"/>
      <c r="CL5" s="104"/>
      <c r="CM5" s="104"/>
      <c r="CN5" s="104"/>
      <c r="CO5" s="108"/>
      <c r="CT5" s="110"/>
      <c r="CU5" s="104"/>
      <c r="CV5" s="104"/>
      <c r="CW5" s="104"/>
      <c r="CX5" s="108"/>
      <c r="DC5" s="110"/>
      <c r="DD5" s="104"/>
      <c r="DE5" s="104"/>
      <c r="DF5" s="104"/>
      <c r="DG5" s="108"/>
      <c r="DL5" s="110"/>
      <c r="DM5" s="104"/>
      <c r="DN5" s="104"/>
      <c r="DO5" s="104"/>
      <c r="DP5" s="108"/>
      <c r="DU5" s="110"/>
      <c r="DV5" s="104"/>
      <c r="DW5" s="104"/>
      <c r="DX5" s="104"/>
      <c r="DY5" s="108"/>
      <c r="ED5" s="110"/>
      <c r="EE5" s="104"/>
      <c r="EF5" s="104"/>
      <c r="EG5" s="104"/>
      <c r="EH5" s="108"/>
      <c r="EM5" s="110"/>
      <c r="EN5" s="104"/>
      <c r="EO5" s="104"/>
      <c r="EP5" s="104"/>
      <c r="EQ5" s="108"/>
      <c r="EV5" s="110"/>
      <c r="EW5" s="104"/>
      <c r="EX5" s="104"/>
      <c r="EY5" s="104"/>
      <c r="EZ5" s="108"/>
      <c r="FE5" s="110"/>
      <c r="FF5" s="104"/>
      <c r="FG5" s="104"/>
      <c r="FH5" s="104"/>
      <c r="FI5" s="108"/>
      <c r="FN5" s="110"/>
      <c r="FO5" s="104"/>
      <c r="FP5" s="104"/>
      <c r="FQ5" s="104"/>
      <c r="FR5" s="108"/>
      <c r="FW5" s="110"/>
      <c r="FX5" s="104"/>
      <c r="FY5" s="104"/>
      <c r="FZ5" s="104"/>
      <c r="GA5" s="108"/>
      <c r="GF5" s="110"/>
      <c r="GG5" s="104"/>
      <c r="GH5" s="104"/>
      <c r="GI5" s="104"/>
      <c r="GJ5" s="108"/>
      <c r="GO5" s="110"/>
      <c r="GP5" s="104"/>
      <c r="GQ5" s="104"/>
      <c r="GR5" s="104"/>
      <c r="GS5" s="108"/>
      <c r="GX5" s="110"/>
      <c r="GY5" s="104"/>
      <c r="GZ5" s="104"/>
      <c r="HA5" s="104"/>
      <c r="HB5" s="108"/>
      <c r="HG5" s="110"/>
      <c r="HH5" s="104"/>
      <c r="HI5" s="104"/>
      <c r="HJ5" s="104"/>
      <c r="HK5" s="108"/>
      <c r="HP5" s="110"/>
      <c r="HQ5" s="104"/>
      <c r="HR5" s="104"/>
      <c r="HS5" s="104"/>
      <c r="HT5" s="108"/>
      <c r="HY5" s="110"/>
      <c r="HZ5" s="104"/>
      <c r="IA5" s="104"/>
      <c r="IB5" s="104"/>
      <c r="IC5" s="108"/>
      <c r="IH5" s="110"/>
      <c r="II5" s="104"/>
      <c r="IJ5" s="104"/>
      <c r="IK5" s="104"/>
      <c r="IL5" s="108"/>
      <c r="IQ5" s="110"/>
      <c r="IR5" s="104"/>
      <c r="IS5" s="104"/>
      <c r="IT5" s="104"/>
      <c r="IU5" s="96"/>
      <c r="IV5" s="96"/>
    </row>
    <row r="6" spans="1:256" s="115" customFormat="1" ht="13.5" customHeight="1" x14ac:dyDescent="0.2">
      <c r="A6" s="96"/>
      <c r="B6" s="110"/>
      <c r="C6" s="111"/>
      <c r="D6" s="112"/>
      <c r="E6" s="113"/>
      <c r="F6" s="114"/>
      <c r="J6" s="116"/>
      <c r="K6" s="110"/>
      <c r="L6" s="110"/>
      <c r="Q6" s="110"/>
      <c r="R6" s="110"/>
      <c r="S6" s="110"/>
      <c r="T6" s="110"/>
      <c r="U6" s="114"/>
      <c r="Z6" s="110"/>
      <c r="AA6" s="110"/>
      <c r="AB6" s="110"/>
      <c r="AC6" s="110"/>
      <c r="AD6" s="114"/>
      <c r="AI6" s="110"/>
      <c r="AJ6" s="110"/>
      <c r="AK6" s="110"/>
      <c r="AL6" s="110"/>
      <c r="AM6" s="114"/>
      <c r="AR6" s="110"/>
      <c r="AS6" s="110"/>
      <c r="AT6" s="110"/>
      <c r="AU6" s="110"/>
      <c r="AV6" s="114"/>
      <c r="BA6" s="110"/>
      <c r="BB6" s="110"/>
      <c r="BC6" s="110"/>
      <c r="BD6" s="110"/>
      <c r="BE6" s="114"/>
      <c r="BJ6" s="110"/>
      <c r="BK6" s="110"/>
      <c r="BL6" s="110"/>
      <c r="BM6" s="110"/>
      <c r="BN6" s="114"/>
      <c r="BS6" s="110"/>
      <c r="BT6" s="110"/>
      <c r="BU6" s="110"/>
      <c r="BV6" s="110"/>
      <c r="BW6" s="114"/>
      <c r="CB6" s="110"/>
      <c r="CC6" s="110"/>
      <c r="CD6" s="110"/>
      <c r="CE6" s="110"/>
      <c r="CF6" s="114"/>
      <c r="CK6" s="110"/>
      <c r="CL6" s="110"/>
      <c r="CM6" s="110"/>
      <c r="CN6" s="110"/>
      <c r="CO6" s="114"/>
      <c r="CT6" s="110"/>
      <c r="CU6" s="110"/>
      <c r="CV6" s="110"/>
      <c r="CW6" s="110"/>
      <c r="CX6" s="114"/>
      <c r="DC6" s="110"/>
      <c r="DD6" s="110"/>
      <c r="DE6" s="110"/>
      <c r="DF6" s="110"/>
      <c r="DG6" s="114"/>
      <c r="DL6" s="110"/>
      <c r="DM6" s="110"/>
      <c r="DN6" s="110"/>
      <c r="DO6" s="110"/>
      <c r="DP6" s="114"/>
      <c r="DU6" s="110"/>
      <c r="DV6" s="110"/>
      <c r="DW6" s="110"/>
      <c r="DX6" s="110"/>
      <c r="DY6" s="114"/>
      <c r="ED6" s="110"/>
      <c r="EE6" s="110"/>
      <c r="EF6" s="110"/>
      <c r="EG6" s="110"/>
      <c r="EH6" s="114"/>
      <c r="EM6" s="110"/>
      <c r="EN6" s="110"/>
      <c r="EO6" s="110"/>
      <c r="EP6" s="110"/>
      <c r="EQ6" s="114"/>
      <c r="EV6" s="110"/>
      <c r="EW6" s="110"/>
      <c r="EX6" s="110"/>
      <c r="EY6" s="110"/>
      <c r="EZ6" s="114"/>
      <c r="FE6" s="110"/>
      <c r="FF6" s="110"/>
      <c r="FG6" s="110"/>
      <c r="FH6" s="110"/>
      <c r="FI6" s="114"/>
      <c r="FN6" s="110"/>
      <c r="FO6" s="110"/>
      <c r="FP6" s="110"/>
      <c r="FQ6" s="110"/>
      <c r="FR6" s="114"/>
      <c r="FW6" s="110"/>
      <c r="FX6" s="110"/>
      <c r="FY6" s="110"/>
      <c r="FZ6" s="110"/>
      <c r="GA6" s="114"/>
      <c r="GF6" s="110"/>
      <c r="GG6" s="110"/>
      <c r="GH6" s="110"/>
      <c r="GI6" s="110"/>
      <c r="GJ6" s="114"/>
      <c r="GO6" s="110"/>
      <c r="GP6" s="110"/>
      <c r="GQ6" s="110"/>
      <c r="GR6" s="110"/>
      <c r="GS6" s="114"/>
      <c r="GX6" s="110"/>
      <c r="GY6" s="110"/>
      <c r="GZ6" s="110"/>
      <c r="HA6" s="110"/>
      <c r="HB6" s="114"/>
      <c r="HG6" s="110"/>
      <c r="HH6" s="110"/>
      <c r="HI6" s="110"/>
      <c r="HJ6" s="110"/>
      <c r="HK6" s="114"/>
      <c r="HP6" s="110"/>
      <c r="HQ6" s="110"/>
      <c r="HR6" s="110"/>
      <c r="HS6" s="110"/>
      <c r="HT6" s="114"/>
      <c r="HY6" s="110"/>
      <c r="HZ6" s="110"/>
      <c r="IA6" s="110"/>
      <c r="IB6" s="110"/>
      <c r="IC6" s="114"/>
      <c r="IH6" s="110"/>
      <c r="II6" s="110"/>
      <c r="IJ6" s="110"/>
      <c r="IK6" s="110"/>
      <c r="IL6" s="114"/>
      <c r="IQ6" s="110"/>
      <c r="IR6" s="110"/>
      <c r="IS6" s="110"/>
      <c r="IT6" s="110"/>
      <c r="IU6" s="96"/>
      <c r="IV6" s="96"/>
    </row>
    <row r="7" spans="1:256" s="117" customFormat="1" ht="4.5" customHeight="1" x14ac:dyDescent="0.2">
      <c r="A7" s="96"/>
    </row>
    <row r="8" spans="1:256" s="96" customFormat="1" ht="13.5" customHeight="1" x14ac:dyDescent="0.2">
      <c r="B8" s="118"/>
      <c r="C8" s="119"/>
      <c r="D8" s="120"/>
      <c r="E8" s="121"/>
      <c r="F8" s="120"/>
      <c r="G8" s="122"/>
      <c r="H8" s="122"/>
      <c r="I8" s="123"/>
      <c r="J8" s="122"/>
      <c r="K8" s="124"/>
    </row>
  </sheetData>
  <mergeCells count="1">
    <mergeCell ref="E1:F1"/>
  </mergeCells>
  <printOptions horizontalCentered="1"/>
  <pageMargins left="3.9583333333333297E-2" right="3.9583333333333297E-2" top="0.35416666666666702" bottom="0.35486111111111102" header="0.511811023622047" footer="0.31527777777777799"/>
  <pageSetup scale="48" orientation="landscape" horizontalDpi="300" verticalDpi="300" r:id="rId1"/>
  <headerFooter>
    <oddFooter>&amp;C&amp;"Lucida Sans,Normal"&amp;7Secretaria Municipal de Planejamento
E-MAIL - projetos.plan@santabarbara.sp.gov.br
Av.Monte Castelo, nº 1000 - Jd. Primavera - Fone (19) 3455.8071&amp;R&amp;10Página &amp;P/&amp;N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283"/>
  <sheetViews>
    <sheetView showGridLines="0" view="pageBreakPreview" topLeftCell="A263" zoomScaleNormal="100" workbookViewId="0">
      <selection activeCell="H4" sqref="H4"/>
    </sheetView>
  </sheetViews>
  <sheetFormatPr defaultColWidth="7.875" defaultRowHeight="14.25" x14ac:dyDescent="0.2"/>
  <cols>
    <col min="1" max="1" width="2.125" customWidth="1"/>
    <col min="2" max="2" width="8.5" customWidth="1"/>
    <col min="3" max="3" width="14.75" customWidth="1"/>
    <col min="4" max="4" width="7.75" style="84" customWidth="1"/>
    <col min="5" max="5" width="72.625" style="85" customWidth="1"/>
    <col min="6" max="6" width="7.5" style="86" customWidth="1"/>
    <col min="7" max="7" width="9.875" style="87" customWidth="1"/>
    <col min="8" max="10" width="13.375" style="88" customWidth="1"/>
    <col min="11" max="11" width="12.375" customWidth="1"/>
  </cols>
  <sheetData>
    <row r="1" spans="1:256" s="26" customFormat="1" ht="102" customHeight="1" x14ac:dyDescent="0.2">
      <c r="B1" s="10" t="s">
        <v>28857</v>
      </c>
      <c r="C1" s="10"/>
      <c r="D1" s="10"/>
      <c r="E1" s="10"/>
      <c r="F1" s="10"/>
      <c r="G1" s="10"/>
      <c r="H1" s="10"/>
      <c r="I1" s="10"/>
      <c r="J1" s="10"/>
    </row>
    <row r="2" spans="1:256" s="125" customFormat="1" ht="13.5" customHeight="1" x14ac:dyDescent="0.2">
      <c r="C2" s="126" t="s">
        <v>28858</v>
      </c>
      <c r="D2" s="127" t="s">
        <v>28859</v>
      </c>
      <c r="E2" s="128"/>
      <c r="F2" s="129"/>
      <c r="G2" s="130"/>
      <c r="I2" s="131"/>
      <c r="J2" s="131"/>
    </row>
    <row r="3" spans="1:256" s="89" customFormat="1" ht="13.5" customHeight="1" x14ac:dyDescent="0.2">
      <c r="C3" s="90" t="s">
        <v>28860</v>
      </c>
      <c r="D3" s="91">
        <v>46063</v>
      </c>
      <c r="E3" s="11"/>
      <c r="F3" s="11"/>
      <c r="G3" s="93" t="s">
        <v>28852</v>
      </c>
      <c r="H3" s="94">
        <v>0.2127</v>
      </c>
      <c r="I3" s="95"/>
      <c r="J3" s="95"/>
    </row>
    <row r="4" spans="1:256" s="89" customFormat="1" ht="13.5" customHeight="1" x14ac:dyDescent="0.2">
      <c r="C4" s="90"/>
      <c r="D4" s="132" t="s">
        <v>28861</v>
      </c>
      <c r="E4" s="92"/>
      <c r="F4" s="92"/>
      <c r="G4" s="133"/>
      <c r="H4" s="134"/>
      <c r="I4" s="95"/>
      <c r="J4" s="95"/>
    </row>
    <row r="5" spans="1:256" s="125" customFormat="1" ht="13.5" customHeight="1" x14ac:dyDescent="0.2">
      <c r="E5" s="135"/>
      <c r="F5" s="129"/>
      <c r="G5" s="136"/>
      <c r="H5" s="131"/>
      <c r="I5" s="131"/>
      <c r="J5" s="131"/>
    </row>
    <row r="6" spans="1:256" s="96" customFormat="1" ht="26.25" customHeight="1" x14ac:dyDescent="0.2">
      <c r="B6" s="137" t="s">
        <v>28862</v>
      </c>
      <c r="C6" s="137" t="s">
        <v>24694</v>
      </c>
      <c r="D6" s="138" t="s">
        <v>28863</v>
      </c>
      <c r="E6" s="138" t="s">
        <v>28864</v>
      </c>
      <c r="F6" s="138" t="s">
        <v>28865</v>
      </c>
      <c r="G6" s="139" t="s">
        <v>28866</v>
      </c>
      <c r="H6" s="137" t="s">
        <v>28867</v>
      </c>
      <c r="I6" s="137" t="s">
        <v>28868</v>
      </c>
      <c r="J6" s="137" t="s">
        <v>28869</v>
      </c>
    </row>
    <row r="7" spans="1:256" s="96" customFormat="1" ht="4.5" customHeight="1" x14ac:dyDescent="0.2">
      <c r="B7" s="140"/>
      <c r="C7" s="141"/>
      <c r="D7" s="142"/>
      <c r="E7" s="117"/>
      <c r="F7" s="142"/>
      <c r="G7" s="143"/>
      <c r="H7" s="143"/>
      <c r="I7" s="143"/>
      <c r="J7" s="143"/>
    </row>
    <row r="8" spans="1:256" s="96" customFormat="1" ht="13.5" customHeight="1" x14ac:dyDescent="0.2">
      <c r="B8" s="97"/>
      <c r="C8" s="98"/>
      <c r="D8" s="99">
        <v>1</v>
      </c>
      <c r="E8" s="100" t="s">
        <v>28870</v>
      </c>
      <c r="F8" s="101"/>
      <c r="G8" s="101"/>
      <c r="H8" s="101"/>
      <c r="I8" s="101"/>
      <c r="J8" s="144">
        <f>SUBTOTAL(9,J9:J16)</f>
        <v>26482.469161919998</v>
      </c>
      <c r="K8" s="103"/>
      <c r="L8" s="103"/>
    </row>
    <row r="9" spans="1:256" s="151" customFormat="1" ht="13.5" customHeight="1" x14ac:dyDescent="0.2">
      <c r="A9" s="145">
        <v>2</v>
      </c>
      <c r="B9" s="146" t="str">
        <f t="shared" ref="B9:B16" si="0">IF(A9=1,"SINAPI",IF(A9=2,"CDHU",IF(A9=3,"FDE",IF(A9=4,"SICRO","ERRO"))))</f>
        <v>CDHU</v>
      </c>
      <c r="C9" s="147" t="s">
        <v>10656</v>
      </c>
      <c r="D9" s="148" t="s">
        <v>28871</v>
      </c>
      <c r="E9" s="149" t="str">
        <f>IF($A9=1,VLOOKUP($C9,'SINAPI JAN26'!$1:$1048576,2,0),IF($A9=2,VLOOKUP($C9,'CDHU 200'!$1:$1048576,2,0),IF($A9=3,VLOOKUP($C9,FDE!$1:$1048576,2,0),"ERRO")))</f>
        <v>Placa de identificação para obra</v>
      </c>
      <c r="F9" s="150" t="str">
        <f>IF($A9=1,VLOOKUP($C9,'SINAPI JAN26'!$1:$1048576,3,0),IF($A9=2,VLOOKUP($C9,'CDHU 200'!$1:$1048576,3,0),IF($A9=3,VLOOKUP($C9,FDE!$1:$1048576,3,0))))</f>
        <v>M2</v>
      </c>
      <c r="G9" s="151">
        <f>2*3</f>
        <v>6</v>
      </c>
      <c r="H9" s="151">
        <f>IF($A9=1,VLOOKUP($C9,'SINAPI JAN26'!$1:$1048576,4,0),IF($A9=2,VLOOKUP($C9,'CDHU 200'!$1:$1048576,6,0),IF($A9=3,VLOOKUP($C9,FDE!$1:$1048576,4,0))))</f>
        <v>924.91</v>
      </c>
      <c r="I9" s="151">
        <f t="shared" ref="I9:I16" si="1">(H9*$H$3)+H9</f>
        <v>1121.638357</v>
      </c>
      <c r="J9" s="152">
        <f t="shared" ref="J9:J16" si="2">I9*G9</f>
        <v>6729.8301420000007</v>
      </c>
      <c r="K9" s="146"/>
      <c r="L9" s="146"/>
      <c r="Q9" s="153"/>
      <c r="R9" s="146"/>
      <c r="S9" s="146"/>
      <c r="T9" s="146"/>
      <c r="U9" s="150"/>
      <c r="Z9" s="153"/>
      <c r="AA9" s="146"/>
      <c r="AB9" s="146"/>
      <c r="AC9" s="146"/>
      <c r="AD9" s="150"/>
      <c r="AI9" s="153"/>
      <c r="AJ9" s="146"/>
      <c r="AK9" s="146"/>
      <c r="AL9" s="146"/>
      <c r="AM9" s="150"/>
      <c r="AR9" s="153"/>
      <c r="AS9" s="146"/>
      <c r="AT9" s="146"/>
      <c r="AU9" s="146"/>
      <c r="AV9" s="150"/>
      <c r="BA9" s="153"/>
      <c r="BB9" s="146"/>
      <c r="BC9" s="146"/>
      <c r="BD9" s="146"/>
      <c r="BE9" s="150"/>
      <c r="BJ9" s="153"/>
      <c r="BK9" s="146"/>
      <c r="BL9" s="146"/>
      <c r="BM9" s="146"/>
      <c r="BN9" s="150"/>
      <c r="BS9" s="153"/>
      <c r="BT9" s="146"/>
      <c r="BU9" s="146"/>
      <c r="BV9" s="146"/>
      <c r="BW9" s="150"/>
      <c r="CB9" s="153"/>
      <c r="CC9" s="146"/>
      <c r="CD9" s="146"/>
      <c r="CE9" s="146"/>
      <c r="CF9" s="150"/>
      <c r="CK9" s="153"/>
      <c r="CL9" s="146"/>
      <c r="CM9" s="146"/>
      <c r="CN9" s="146"/>
      <c r="CO9" s="150"/>
      <c r="CT9" s="153"/>
      <c r="CU9" s="146"/>
      <c r="CV9" s="146"/>
      <c r="CW9" s="146"/>
      <c r="CX9" s="150"/>
      <c r="DC9" s="153"/>
      <c r="DD9" s="146"/>
      <c r="DE9" s="146"/>
      <c r="DF9" s="146"/>
      <c r="DG9" s="150"/>
      <c r="DL9" s="153"/>
      <c r="DM9" s="146"/>
      <c r="DN9" s="146"/>
      <c r="DO9" s="146"/>
      <c r="DP9" s="150"/>
      <c r="DU9" s="153"/>
      <c r="DV9" s="146"/>
      <c r="DW9" s="146"/>
      <c r="DX9" s="146"/>
      <c r="DY9" s="150"/>
      <c r="ED9" s="153"/>
      <c r="EE9" s="146"/>
      <c r="EF9" s="146"/>
      <c r="EG9" s="146"/>
      <c r="EH9" s="150"/>
      <c r="EM9" s="153"/>
      <c r="EN9" s="146"/>
      <c r="EO9" s="146"/>
      <c r="EP9" s="146"/>
      <c r="EQ9" s="150"/>
      <c r="EV9" s="153"/>
      <c r="EW9" s="146"/>
      <c r="EX9" s="146"/>
      <c r="EY9" s="146"/>
      <c r="EZ9" s="150"/>
      <c r="FE9" s="153"/>
      <c r="FF9" s="146"/>
      <c r="FG9" s="146"/>
      <c r="FH9" s="146"/>
      <c r="FI9" s="150"/>
      <c r="FN9" s="153"/>
      <c r="FO9" s="146"/>
      <c r="FP9" s="146"/>
      <c r="FQ9" s="146"/>
      <c r="FR9" s="150"/>
      <c r="FW9" s="153"/>
      <c r="FX9" s="146"/>
      <c r="FY9" s="146"/>
      <c r="FZ9" s="146"/>
      <c r="GA9" s="150"/>
      <c r="GF9" s="153"/>
      <c r="GG9" s="146"/>
      <c r="GH9" s="146"/>
      <c r="GI9" s="146"/>
      <c r="GJ9" s="150"/>
      <c r="GO9" s="153"/>
      <c r="GP9" s="146"/>
      <c r="GQ9" s="146"/>
      <c r="GR9" s="146"/>
      <c r="GS9" s="150"/>
      <c r="GX9" s="153"/>
      <c r="GY9" s="146"/>
      <c r="GZ9" s="146"/>
      <c r="HA9" s="146"/>
      <c r="HB9" s="150"/>
      <c r="HG9" s="153"/>
      <c r="HH9" s="146"/>
      <c r="HI9" s="146"/>
      <c r="HJ9" s="146"/>
      <c r="HK9" s="150"/>
      <c r="HP9" s="153"/>
      <c r="HQ9" s="146"/>
      <c r="HR9" s="146"/>
      <c r="HS9" s="146"/>
      <c r="HT9" s="150"/>
      <c r="HY9" s="153"/>
      <c r="HZ9" s="146"/>
      <c r="IA9" s="146"/>
      <c r="IB9" s="146"/>
      <c r="IC9" s="150"/>
      <c r="IH9" s="153"/>
      <c r="II9" s="146"/>
      <c r="IJ9" s="146"/>
      <c r="IK9" s="146"/>
      <c r="IL9" s="150"/>
      <c r="IQ9" s="153"/>
      <c r="IR9" s="146"/>
      <c r="IS9" s="146"/>
      <c r="IT9" s="146"/>
      <c r="IU9" s="145"/>
      <c r="IV9" s="145"/>
    </row>
    <row r="10" spans="1:256" s="149" customFormat="1" ht="13.5" customHeight="1" x14ac:dyDescent="0.2">
      <c r="A10" s="154">
        <v>2</v>
      </c>
      <c r="B10" s="146" t="str">
        <f t="shared" si="0"/>
        <v>CDHU</v>
      </c>
      <c r="C10" s="147" t="s">
        <v>10280</v>
      </c>
      <c r="D10" s="148" t="s">
        <v>28872</v>
      </c>
      <c r="E10" s="149" t="str">
        <f>IF($A10=1,VLOOKUP($C10,'SINAPI JAN26'!$1:$1048576,2,0),IF($A10=2,VLOOKUP($C10,'CDHU 200'!$1:$1048576,2,0),IF($A10=3,VLOOKUP($C10,FDE!$1:$1048576,2,0),"ERRO")))</f>
        <v>Projeto executivo de estrutura em formato A1</v>
      </c>
      <c r="F10" s="150" t="str">
        <f>IF($A10=1,VLOOKUP($C10,'SINAPI JAN26'!$1:$1048576,3,0),IF($A10=2,VLOOKUP($C10,'CDHU 200'!$1:$1048576,3,0),IF($A10=3,VLOOKUP($C10,FDE!$1:$1048576,3,0))))</f>
        <v>UN</v>
      </c>
      <c r="G10" s="151">
        <v>1</v>
      </c>
      <c r="H10" s="151">
        <f>IF($A10=1,VLOOKUP($C10,'SINAPI JAN26'!$1:$1048576,4,0),IF($A10=2,VLOOKUP($C10,'CDHU 200'!$1:$1048576,6,0),IF($A10=3,VLOOKUP($C10,FDE!$1:$1048576,4,0))))</f>
        <v>2658.26</v>
      </c>
      <c r="I10" s="151">
        <f t="shared" si="1"/>
        <v>3223.671902</v>
      </c>
      <c r="J10" s="152">
        <f t="shared" si="2"/>
        <v>3223.671902</v>
      </c>
    </row>
    <row r="11" spans="1:256" s="149" customFormat="1" ht="13.5" customHeight="1" x14ac:dyDescent="0.2">
      <c r="A11" s="154">
        <v>2</v>
      </c>
      <c r="B11" s="146" t="str">
        <f t="shared" si="0"/>
        <v>CDHU</v>
      </c>
      <c r="C11" s="147" t="s">
        <v>10284</v>
      </c>
      <c r="D11" s="148" t="s">
        <v>28873</v>
      </c>
      <c r="E11" s="149" t="str">
        <f>IF($A11=1,VLOOKUP($C11,'SINAPI JAN26'!$1:$1048576,2,0),IF($A11=2,VLOOKUP($C11,'CDHU 200'!$1:$1048576,2,0),IF($A11=3,VLOOKUP($C11,FDE!$1:$1048576,2,0),"ERRO")))</f>
        <v>Projeto executivo de instalações hidráulicas em formato A1</v>
      </c>
      <c r="F11" s="150" t="str">
        <f>IF($A11=1,VLOOKUP($C11,'SINAPI JAN26'!$1:$1048576,3,0),IF($A11=2,VLOOKUP($C11,'CDHU 200'!$1:$1048576,3,0),IF($A11=3,VLOOKUP($C11,FDE!$1:$1048576,3,0))))</f>
        <v>UN</v>
      </c>
      <c r="G11" s="151">
        <v>2</v>
      </c>
      <c r="H11" s="151">
        <f>IF($A11=1,VLOOKUP($C11,'SINAPI JAN26'!$1:$1048576,4,0),IF($A11=2,VLOOKUP($C11,'CDHU 200'!$1:$1048576,6,0),IF($A11=3,VLOOKUP($C11,FDE!$1:$1048576,4,0))))</f>
        <v>1141.18</v>
      </c>
      <c r="I11" s="151">
        <f t="shared" si="1"/>
        <v>1383.9089860000001</v>
      </c>
      <c r="J11" s="152">
        <f t="shared" si="2"/>
        <v>2767.8179720000003</v>
      </c>
    </row>
    <row r="12" spans="1:256" s="149" customFormat="1" ht="13.5" customHeight="1" x14ac:dyDescent="0.2">
      <c r="A12" s="154">
        <v>2</v>
      </c>
      <c r="B12" s="146" t="str">
        <f t="shared" si="0"/>
        <v>CDHU</v>
      </c>
      <c r="C12" s="147" t="s">
        <v>10288</v>
      </c>
      <c r="D12" s="148" t="s">
        <v>28874</v>
      </c>
      <c r="E12" s="149" t="str">
        <f>IF($A12=1,VLOOKUP($C12,'SINAPI JAN26'!$1:$1048576,2,0),IF($A12=2,VLOOKUP($C12,'CDHU 200'!$1:$1048576,2,0),IF($A12=3,VLOOKUP($C12,FDE!$1:$1048576,2,0),"ERRO")))</f>
        <v>Projeto executivo de instalações elétricas em formato A1</v>
      </c>
      <c r="F12" s="150" t="str">
        <f>IF($A12=1,VLOOKUP($C12,'SINAPI JAN26'!$1:$1048576,3,0),IF($A12=2,VLOOKUP($C12,'CDHU 200'!$1:$1048576,3,0),IF($A12=3,VLOOKUP($C12,FDE!$1:$1048576,3,0))))</f>
        <v>UN</v>
      </c>
      <c r="G12" s="151">
        <v>2</v>
      </c>
      <c r="H12" s="151">
        <f>IF($A12=1,VLOOKUP($C12,'SINAPI JAN26'!$1:$1048576,4,0),IF($A12=2,VLOOKUP($C12,'CDHU 200'!$1:$1048576,6,0),IF($A12=3,VLOOKUP($C12,FDE!$1:$1048576,4,0))))</f>
        <v>1267.26</v>
      </c>
      <c r="I12" s="151">
        <f t="shared" si="1"/>
        <v>1536.806202</v>
      </c>
      <c r="J12" s="152">
        <f t="shared" si="2"/>
        <v>3073.612404</v>
      </c>
    </row>
    <row r="13" spans="1:256" s="151" customFormat="1" ht="13.5" customHeight="1" x14ac:dyDescent="0.2">
      <c r="A13" s="145">
        <v>2</v>
      </c>
      <c r="B13" s="146" t="str">
        <f t="shared" si="0"/>
        <v>CDHU</v>
      </c>
      <c r="C13" s="147" t="s">
        <v>10292</v>
      </c>
      <c r="D13" s="148" t="s">
        <v>28875</v>
      </c>
      <c r="E13" s="149" t="str">
        <f>IF($A13=1,VLOOKUP($C13,'SINAPI JAN26'!$1:$1048576,2,0),IF($A13=2,VLOOKUP($C13,'CDHU 200'!$1:$1048576,2,0),IF($A13=3,VLOOKUP($C13,FDE!$1:$1048576,2,0),"ERRO")))</f>
        <v>Projeto executivo de climatização em formato A1</v>
      </c>
      <c r="F13" s="150" t="str">
        <f>IF($A13=1,VLOOKUP($C13,'SINAPI JAN26'!$1:$1048576,3,0),IF($A13=2,VLOOKUP($C13,'CDHU 200'!$1:$1048576,3,0),IF($A13=3,VLOOKUP($C13,FDE!$1:$1048576,3,0))))</f>
        <v>UN</v>
      </c>
      <c r="G13" s="151">
        <v>1</v>
      </c>
      <c r="H13" s="151">
        <f>IF($A13=1,VLOOKUP($C13,'SINAPI JAN26'!$1:$1048576,4,0),IF($A13=2,VLOOKUP($C13,'CDHU 200'!$1:$1048576,6,0),IF($A13=3,VLOOKUP($C13,FDE!$1:$1048576,4,0))))</f>
        <v>2439.23</v>
      </c>
      <c r="I13" s="151">
        <f t="shared" si="1"/>
        <v>2958.0542209999999</v>
      </c>
      <c r="J13" s="152">
        <f t="shared" si="2"/>
        <v>2958.0542209999999</v>
      </c>
      <c r="K13" s="146"/>
      <c r="L13" s="146"/>
      <c r="Q13" s="153"/>
      <c r="R13" s="146"/>
      <c r="S13" s="146"/>
      <c r="T13" s="146"/>
      <c r="U13" s="150"/>
      <c r="Z13" s="153"/>
      <c r="AA13" s="146"/>
      <c r="AB13" s="146"/>
      <c r="AC13" s="146"/>
      <c r="AD13" s="150"/>
      <c r="AI13" s="153"/>
      <c r="AJ13" s="146"/>
      <c r="AK13" s="146"/>
      <c r="AL13" s="146"/>
      <c r="AM13" s="150"/>
      <c r="AR13" s="153"/>
      <c r="AS13" s="146"/>
      <c r="AT13" s="146"/>
      <c r="AU13" s="146"/>
      <c r="AV13" s="150"/>
      <c r="BA13" s="153"/>
      <c r="BB13" s="146"/>
      <c r="BC13" s="146"/>
      <c r="BD13" s="146"/>
      <c r="BE13" s="150"/>
      <c r="BJ13" s="153"/>
      <c r="BK13" s="146"/>
      <c r="BL13" s="146"/>
      <c r="BM13" s="146"/>
      <c r="BN13" s="150"/>
      <c r="BS13" s="153"/>
      <c r="BT13" s="146"/>
      <c r="BU13" s="146"/>
      <c r="BV13" s="146"/>
      <c r="BW13" s="150"/>
      <c r="CB13" s="153"/>
      <c r="CC13" s="146"/>
      <c r="CD13" s="146"/>
      <c r="CE13" s="146"/>
      <c r="CF13" s="150"/>
      <c r="CK13" s="153"/>
      <c r="CL13" s="146"/>
      <c r="CM13" s="146"/>
      <c r="CN13" s="146"/>
      <c r="CO13" s="150"/>
      <c r="CT13" s="153"/>
      <c r="CU13" s="146"/>
      <c r="CV13" s="146"/>
      <c r="CW13" s="146"/>
      <c r="CX13" s="150"/>
      <c r="DC13" s="153"/>
      <c r="DD13" s="146"/>
      <c r="DE13" s="146"/>
      <c r="DF13" s="146"/>
      <c r="DG13" s="150"/>
      <c r="DL13" s="153"/>
      <c r="DM13" s="146"/>
      <c r="DN13" s="146"/>
      <c r="DO13" s="146"/>
      <c r="DP13" s="150"/>
      <c r="DU13" s="153"/>
      <c r="DV13" s="146"/>
      <c r="DW13" s="146"/>
      <c r="DX13" s="146"/>
      <c r="DY13" s="150"/>
      <c r="ED13" s="153"/>
      <c r="EE13" s="146"/>
      <c r="EF13" s="146"/>
      <c r="EG13" s="146"/>
      <c r="EH13" s="150"/>
      <c r="EM13" s="153"/>
      <c r="EN13" s="146"/>
      <c r="EO13" s="146"/>
      <c r="EP13" s="146"/>
      <c r="EQ13" s="150"/>
      <c r="EV13" s="153"/>
      <c r="EW13" s="146"/>
      <c r="EX13" s="146"/>
      <c r="EY13" s="146"/>
      <c r="EZ13" s="150"/>
      <c r="FE13" s="153"/>
      <c r="FF13" s="146"/>
      <c r="FG13" s="146"/>
      <c r="FH13" s="146"/>
      <c r="FI13" s="150"/>
      <c r="FN13" s="153"/>
      <c r="FO13" s="146"/>
      <c r="FP13" s="146"/>
      <c r="FQ13" s="146"/>
      <c r="FR13" s="150"/>
      <c r="FW13" s="153"/>
      <c r="FX13" s="146"/>
      <c r="FY13" s="146"/>
      <c r="FZ13" s="146"/>
      <c r="GA13" s="150"/>
      <c r="GF13" s="153"/>
      <c r="GG13" s="146"/>
      <c r="GH13" s="146"/>
      <c r="GI13" s="146"/>
      <c r="GJ13" s="150"/>
      <c r="GO13" s="153"/>
      <c r="GP13" s="146"/>
      <c r="GQ13" s="146"/>
      <c r="GR13" s="146"/>
      <c r="GS13" s="150"/>
      <c r="GX13" s="153"/>
      <c r="GY13" s="146"/>
      <c r="GZ13" s="146"/>
      <c r="HA13" s="146"/>
      <c r="HB13" s="150"/>
      <c r="HG13" s="153"/>
      <c r="HH13" s="146"/>
      <c r="HI13" s="146"/>
      <c r="HJ13" s="146"/>
      <c r="HK13" s="150"/>
      <c r="HP13" s="153"/>
      <c r="HQ13" s="146"/>
      <c r="HR13" s="146"/>
      <c r="HS13" s="146"/>
      <c r="HT13" s="150"/>
      <c r="HY13" s="153"/>
      <c r="HZ13" s="146"/>
      <c r="IA13" s="146"/>
      <c r="IB13" s="146"/>
      <c r="IC13" s="150"/>
      <c r="IH13" s="153"/>
      <c r="II13" s="146"/>
      <c r="IJ13" s="146"/>
      <c r="IK13" s="146"/>
      <c r="IL13" s="150"/>
      <c r="IQ13" s="153"/>
      <c r="IR13" s="146"/>
      <c r="IS13" s="146"/>
      <c r="IT13" s="146"/>
      <c r="IU13" s="145"/>
      <c r="IV13" s="145"/>
    </row>
    <row r="14" spans="1:256" s="151" customFormat="1" ht="13.5" customHeight="1" x14ac:dyDescent="0.2">
      <c r="A14" s="145">
        <v>2</v>
      </c>
      <c r="B14" s="146" t="str">
        <f t="shared" si="0"/>
        <v>CDHU</v>
      </c>
      <c r="C14" s="147" t="s">
        <v>10676</v>
      </c>
      <c r="D14" s="148" t="s">
        <v>28876</v>
      </c>
      <c r="E14" s="149" t="str">
        <f>IF($A14=1,VLOOKUP($C14,'SINAPI JAN26'!$1:$1048576,2,0),IF($A14=2,VLOOKUP($C14,'CDHU 200'!$1:$1048576,2,0),IF($A14=3,VLOOKUP($C14,FDE!$1:$1048576,2,0),"ERRO")))</f>
        <v>Locação de obra de edificação</v>
      </c>
      <c r="F14" s="150" t="str">
        <f>IF($A14=1,VLOOKUP($C14,'SINAPI JAN26'!$1:$1048576,3,0),IF($A14=2,VLOOKUP($C14,'CDHU 200'!$1:$1048576,3,0),IF($A14=3,VLOOKUP($C14,FDE!$1:$1048576,3,0))))</f>
        <v>M2</v>
      </c>
      <c r="G14" s="151">
        <v>37.14</v>
      </c>
      <c r="H14" s="151">
        <f>IF($A14=1,VLOOKUP($C14,'SINAPI JAN26'!$1:$1048576,4,0),IF($A14=2,VLOOKUP($C14,'CDHU 200'!$1:$1048576,6,0),IF($A14=3,VLOOKUP($C14,FDE!$1:$1048576,4,0))))</f>
        <v>17.850000000000001</v>
      </c>
      <c r="I14" s="151">
        <f t="shared" si="1"/>
        <v>21.646695000000001</v>
      </c>
      <c r="J14" s="152">
        <f t="shared" si="2"/>
        <v>803.95825230000003</v>
      </c>
      <c r="K14" s="146"/>
      <c r="L14" s="146"/>
      <c r="Q14" s="153"/>
      <c r="R14" s="146"/>
      <c r="S14" s="146"/>
      <c r="T14" s="146"/>
      <c r="U14" s="150"/>
      <c r="Z14" s="153"/>
      <c r="AA14" s="146"/>
      <c r="AB14" s="146"/>
      <c r="AC14" s="146"/>
      <c r="AD14" s="150"/>
      <c r="AI14" s="153"/>
      <c r="AJ14" s="146"/>
      <c r="AK14" s="146"/>
      <c r="AL14" s="146"/>
      <c r="AM14" s="150"/>
      <c r="AR14" s="153"/>
      <c r="AS14" s="146"/>
      <c r="AT14" s="146"/>
      <c r="AU14" s="146"/>
      <c r="AV14" s="150"/>
      <c r="BA14" s="153"/>
      <c r="BB14" s="146"/>
      <c r="BC14" s="146"/>
      <c r="BD14" s="146"/>
      <c r="BE14" s="150"/>
      <c r="BJ14" s="153"/>
      <c r="BK14" s="146"/>
      <c r="BL14" s="146"/>
      <c r="BM14" s="146"/>
      <c r="BN14" s="150"/>
      <c r="BS14" s="153"/>
      <c r="BT14" s="146"/>
      <c r="BU14" s="146"/>
      <c r="BV14" s="146"/>
      <c r="BW14" s="150"/>
      <c r="CB14" s="153"/>
      <c r="CC14" s="146"/>
      <c r="CD14" s="146"/>
      <c r="CE14" s="146"/>
      <c r="CF14" s="150"/>
      <c r="CK14" s="153"/>
      <c r="CL14" s="146"/>
      <c r="CM14" s="146"/>
      <c r="CN14" s="146"/>
      <c r="CO14" s="150"/>
      <c r="CT14" s="153"/>
      <c r="CU14" s="146"/>
      <c r="CV14" s="146"/>
      <c r="CW14" s="146"/>
      <c r="CX14" s="150"/>
      <c r="DC14" s="153"/>
      <c r="DD14" s="146"/>
      <c r="DE14" s="146"/>
      <c r="DF14" s="146"/>
      <c r="DG14" s="150"/>
      <c r="DL14" s="153"/>
      <c r="DM14" s="146"/>
      <c r="DN14" s="146"/>
      <c r="DO14" s="146"/>
      <c r="DP14" s="150"/>
      <c r="DU14" s="153"/>
      <c r="DV14" s="146"/>
      <c r="DW14" s="146"/>
      <c r="DX14" s="146"/>
      <c r="DY14" s="150"/>
      <c r="ED14" s="153"/>
      <c r="EE14" s="146"/>
      <c r="EF14" s="146"/>
      <c r="EG14" s="146"/>
      <c r="EH14" s="150"/>
      <c r="EM14" s="153"/>
      <c r="EN14" s="146"/>
      <c r="EO14" s="146"/>
      <c r="EP14" s="146"/>
      <c r="EQ14" s="150"/>
      <c r="EV14" s="153"/>
      <c r="EW14" s="146"/>
      <c r="EX14" s="146"/>
      <c r="EY14" s="146"/>
      <c r="EZ14" s="150"/>
      <c r="FE14" s="153"/>
      <c r="FF14" s="146"/>
      <c r="FG14" s="146"/>
      <c r="FH14" s="146"/>
      <c r="FI14" s="150"/>
      <c r="FN14" s="153"/>
      <c r="FO14" s="146"/>
      <c r="FP14" s="146"/>
      <c r="FQ14" s="146"/>
      <c r="FR14" s="150"/>
      <c r="FW14" s="153"/>
      <c r="FX14" s="146"/>
      <c r="FY14" s="146"/>
      <c r="FZ14" s="146"/>
      <c r="GA14" s="150"/>
      <c r="GF14" s="153"/>
      <c r="GG14" s="146"/>
      <c r="GH14" s="146"/>
      <c r="GI14" s="146"/>
      <c r="GJ14" s="150"/>
      <c r="GO14" s="153"/>
      <c r="GP14" s="146"/>
      <c r="GQ14" s="146"/>
      <c r="GR14" s="146"/>
      <c r="GS14" s="150"/>
      <c r="GX14" s="153"/>
      <c r="GY14" s="146"/>
      <c r="GZ14" s="146"/>
      <c r="HA14" s="146"/>
      <c r="HB14" s="150"/>
      <c r="HG14" s="153"/>
      <c r="HH14" s="146"/>
      <c r="HI14" s="146"/>
      <c r="HJ14" s="146"/>
      <c r="HK14" s="150"/>
      <c r="HP14" s="153"/>
      <c r="HQ14" s="146"/>
      <c r="HR14" s="146"/>
      <c r="HS14" s="146"/>
      <c r="HT14" s="150"/>
      <c r="HY14" s="153"/>
      <c r="HZ14" s="146"/>
      <c r="IA14" s="146"/>
      <c r="IB14" s="146"/>
      <c r="IC14" s="150"/>
      <c r="IH14" s="153"/>
      <c r="II14" s="146"/>
      <c r="IJ14" s="146"/>
      <c r="IK14" s="146"/>
      <c r="IL14" s="150"/>
      <c r="IQ14" s="153"/>
      <c r="IR14" s="146"/>
      <c r="IS14" s="146"/>
      <c r="IT14" s="146"/>
      <c r="IU14" s="145"/>
      <c r="IV14" s="145"/>
    </row>
    <row r="15" spans="1:256" s="149" customFormat="1" ht="13.5" customHeight="1" x14ac:dyDescent="0.2">
      <c r="A15" s="154">
        <v>2</v>
      </c>
      <c r="B15" s="146" t="str">
        <f t="shared" si="0"/>
        <v>CDHU</v>
      </c>
      <c r="C15" s="147" t="s">
        <v>10682</v>
      </c>
      <c r="D15" s="148" t="s">
        <v>28877</v>
      </c>
      <c r="E15" s="149" t="str">
        <f>IF($A15=1,VLOOKUP($C15,'SINAPI JAN26'!$1:$1048576,2,0),IF($A15=2,VLOOKUP($C15,'CDHU 200'!$1:$1048576,2,0),IF($A15=3,VLOOKUP($C15,FDE!$1:$1048576,2,0),"ERRO")))</f>
        <v>Locação de vias, calçadas, tanques e lagoas</v>
      </c>
      <c r="F15" s="150" t="str">
        <f>IF($A15=1,VLOOKUP($C15,'SINAPI JAN26'!$1:$1048576,3,0),IF($A15=2,VLOOKUP($C15,'CDHU 200'!$1:$1048576,3,0),IF($A15=3,VLOOKUP($C15,FDE!$1:$1048576,3,0))))</f>
        <v>M2</v>
      </c>
      <c r="G15" s="151">
        <v>144.21</v>
      </c>
      <c r="H15" s="151">
        <f>IF($A15=1,VLOOKUP($C15,'SINAPI JAN26'!$1:$1048576,4,0),IF($A15=2,VLOOKUP($C15,'CDHU 200'!$1:$1048576,6,0),IF($A15=3,VLOOKUP($C15,FDE!$1:$1048576,4,0))))</f>
        <v>1.84</v>
      </c>
      <c r="I15" s="151">
        <f t="shared" si="1"/>
        <v>2.2313680000000002</v>
      </c>
      <c r="J15" s="152">
        <f t="shared" si="2"/>
        <v>321.78557928000004</v>
      </c>
    </row>
    <row r="16" spans="1:256" s="149" customFormat="1" ht="24.75" customHeight="1" x14ac:dyDescent="0.2">
      <c r="A16" s="154">
        <v>2</v>
      </c>
      <c r="B16" s="146" t="str">
        <f t="shared" si="0"/>
        <v>CDHU</v>
      </c>
      <c r="C16" s="147" t="s">
        <v>11184</v>
      </c>
      <c r="D16" s="148" t="s">
        <v>28878</v>
      </c>
      <c r="E16" s="149" t="str">
        <f>IF($A16=1,VLOOKUP($C16,'SINAPI JAN26'!$1:$1048576,2,0),IF($A16=2,VLOOKUP($C16,'CDHU 200'!$1:$1048576,2,0),IF($A16=3,VLOOKUP($C16,FDE!$1:$1048576,2,0),"ERRO")))</f>
        <v>Remoção de entulho de obra com caçamba metálica - material volumoso e misturado por alvenaria, terra, madeira, papel, plástico e metal</v>
      </c>
      <c r="F16" s="150" t="str">
        <f>IF($A16=1,VLOOKUP($C16,'SINAPI JAN26'!$1:$1048576,3,0),IF($A16=2,VLOOKUP($C16,'CDHU 200'!$1:$1048576,3,0),IF($A16=3,VLOOKUP($C16,FDE!$1:$1048576,3,0))))</f>
        <v>M3</v>
      </c>
      <c r="G16" s="151">
        <v>41.31</v>
      </c>
      <c r="H16" s="151">
        <f>IF($A16=1,VLOOKUP($C16,'SINAPI JAN26'!$1:$1048576,4,0),IF($A16=2,VLOOKUP($C16,'CDHU 200'!$1:$1048576,6,0),IF($A16=3,VLOOKUP($C16,FDE!$1:$1048576,4,0))))</f>
        <v>131.82</v>
      </c>
      <c r="I16" s="151">
        <f t="shared" si="1"/>
        <v>159.858114</v>
      </c>
      <c r="J16" s="152">
        <f t="shared" si="2"/>
        <v>6603.7386893400007</v>
      </c>
    </row>
    <row r="17" spans="1:256" s="96" customFormat="1" ht="4.5" customHeight="1" x14ac:dyDescent="0.2">
      <c r="B17" s="140"/>
      <c r="C17" s="155"/>
      <c r="D17" s="106"/>
      <c r="E17" s="117"/>
      <c r="F17" s="142"/>
      <c r="G17" s="143"/>
      <c r="H17" s="105"/>
      <c r="I17" s="105"/>
      <c r="J17" s="156"/>
    </row>
    <row r="18" spans="1:256" s="96" customFormat="1" ht="13.5" customHeight="1" x14ac:dyDescent="0.2">
      <c r="B18" s="97"/>
      <c r="C18" s="98"/>
      <c r="D18" s="99">
        <v>2</v>
      </c>
      <c r="E18" s="100" t="s">
        <v>28879</v>
      </c>
      <c r="F18" s="101"/>
      <c r="G18" s="101"/>
      <c r="H18" s="101"/>
      <c r="I18" s="101"/>
      <c r="J18" s="144">
        <f>SUBTOTAL(9,J19:J35)</f>
        <v>37631.437041140009</v>
      </c>
      <c r="K18" s="103"/>
      <c r="L18" s="103"/>
    </row>
    <row r="19" spans="1:256" s="151" customFormat="1" ht="29.25" customHeight="1" x14ac:dyDescent="0.2">
      <c r="A19" s="145">
        <v>2</v>
      </c>
      <c r="B19" s="146" t="str">
        <f t="shared" ref="B19:B35" si="3">IF(A19=1,"SINAPI",IF(A19=2,"CDHU",IF(A19=3,"FDE",IF(A19=4,"SICRO","ERRO"))))</f>
        <v>CDHU</v>
      </c>
      <c r="C19" s="147" t="s">
        <v>10704</v>
      </c>
      <c r="D19" s="148" t="s">
        <v>28880</v>
      </c>
      <c r="E19" s="149" t="str">
        <f>IF($A19=1,VLOOKUP($C19,'SINAPI JAN26'!$1:$1048576,2,0),IF($A19=2,VLOOKUP($C19,'CDHU 200'!$1:$1048576,2,0),IF($A19=3,VLOOKUP($C19,FDE!$1:$1048576,2,0),"ERRO")))</f>
        <v>Demolição mecanizada de pavimento ou piso em concreto, inclusive fragmentação e acomodação do material</v>
      </c>
      <c r="F19" s="150" t="str">
        <f>IF($A19=1,VLOOKUP($C19,'SINAPI JAN26'!$1:$1048576,3,0),IF($A19=2,VLOOKUP($C19,'CDHU 200'!$1:$1048576,3,0),IF($A19=3,VLOOKUP($C19,FDE!$1:$1048576,3,0))))</f>
        <v>M2</v>
      </c>
      <c r="G19" s="151">
        <v>278.44</v>
      </c>
      <c r="H19" s="151">
        <f>IF($A19=1,VLOOKUP($C19,'SINAPI JAN26'!$1:$1048576,4,0),IF($A19=2,VLOOKUP($C19,'CDHU 200'!$1:$1048576,6,0),IF($A19=3,VLOOKUP($C19,FDE!$1:$1048576,4,0))))</f>
        <v>30.76</v>
      </c>
      <c r="I19" s="151">
        <f t="shared" ref="I19:I35" si="4">(H19*$H$3)+H19</f>
        <v>37.302652000000002</v>
      </c>
      <c r="J19" s="152">
        <f t="shared" ref="J19:J35" si="5">I19*G19</f>
        <v>10386.55042288</v>
      </c>
      <c r="K19" s="146"/>
      <c r="L19" s="146"/>
      <c r="Q19" s="153"/>
      <c r="R19" s="146"/>
      <c r="S19" s="146"/>
      <c r="T19" s="146"/>
      <c r="U19" s="150"/>
      <c r="Z19" s="153"/>
      <c r="AA19" s="146"/>
      <c r="AB19" s="146"/>
      <c r="AC19" s="146"/>
      <c r="AD19" s="150"/>
      <c r="AI19" s="153"/>
      <c r="AJ19" s="146"/>
      <c r="AK19" s="146"/>
      <c r="AL19" s="146"/>
      <c r="AM19" s="150"/>
      <c r="AR19" s="153"/>
      <c r="AS19" s="146"/>
      <c r="AT19" s="146"/>
      <c r="AU19" s="146"/>
      <c r="AV19" s="150"/>
      <c r="BA19" s="153"/>
      <c r="BB19" s="146"/>
      <c r="BC19" s="146"/>
      <c r="BD19" s="146"/>
      <c r="BE19" s="150"/>
      <c r="BJ19" s="153"/>
      <c r="BK19" s="146"/>
      <c r="BL19" s="146"/>
      <c r="BM19" s="146"/>
      <c r="BN19" s="150"/>
      <c r="BS19" s="153"/>
      <c r="BT19" s="146"/>
      <c r="BU19" s="146"/>
      <c r="BV19" s="146"/>
      <c r="BW19" s="150"/>
      <c r="CB19" s="153"/>
      <c r="CC19" s="146"/>
      <c r="CD19" s="146"/>
      <c r="CE19" s="146"/>
      <c r="CF19" s="150"/>
      <c r="CK19" s="153"/>
      <c r="CL19" s="146"/>
      <c r="CM19" s="146"/>
      <c r="CN19" s="146"/>
      <c r="CO19" s="150"/>
      <c r="CT19" s="153"/>
      <c r="CU19" s="146"/>
      <c r="CV19" s="146"/>
      <c r="CW19" s="146"/>
      <c r="CX19" s="150"/>
      <c r="DC19" s="153"/>
      <c r="DD19" s="146"/>
      <c r="DE19" s="146"/>
      <c r="DF19" s="146"/>
      <c r="DG19" s="150"/>
      <c r="DL19" s="153"/>
      <c r="DM19" s="146"/>
      <c r="DN19" s="146"/>
      <c r="DO19" s="146"/>
      <c r="DP19" s="150"/>
      <c r="DU19" s="153"/>
      <c r="DV19" s="146"/>
      <c r="DW19" s="146"/>
      <c r="DX19" s="146"/>
      <c r="DY19" s="150"/>
      <c r="ED19" s="153"/>
      <c r="EE19" s="146"/>
      <c r="EF19" s="146"/>
      <c r="EG19" s="146"/>
      <c r="EH19" s="150"/>
      <c r="EM19" s="153"/>
      <c r="EN19" s="146"/>
      <c r="EO19" s="146"/>
      <c r="EP19" s="146"/>
      <c r="EQ19" s="150"/>
      <c r="EV19" s="153"/>
      <c r="EW19" s="146"/>
      <c r="EX19" s="146"/>
      <c r="EY19" s="146"/>
      <c r="EZ19" s="150"/>
      <c r="FE19" s="153"/>
      <c r="FF19" s="146"/>
      <c r="FG19" s="146"/>
      <c r="FH19" s="146"/>
      <c r="FI19" s="150"/>
      <c r="FN19" s="153"/>
      <c r="FO19" s="146"/>
      <c r="FP19" s="146"/>
      <c r="FQ19" s="146"/>
      <c r="FR19" s="150"/>
      <c r="FW19" s="153"/>
      <c r="FX19" s="146"/>
      <c r="FY19" s="146"/>
      <c r="FZ19" s="146"/>
      <c r="GA19" s="150"/>
      <c r="GF19" s="153"/>
      <c r="GG19" s="146"/>
      <c r="GH19" s="146"/>
      <c r="GI19" s="146"/>
      <c r="GJ19" s="150"/>
      <c r="GO19" s="153"/>
      <c r="GP19" s="146"/>
      <c r="GQ19" s="146"/>
      <c r="GR19" s="146"/>
      <c r="GS19" s="150"/>
      <c r="GX19" s="153"/>
      <c r="GY19" s="146"/>
      <c r="GZ19" s="146"/>
      <c r="HA19" s="146"/>
      <c r="HB19" s="150"/>
      <c r="HG19" s="153"/>
      <c r="HH19" s="146"/>
      <c r="HI19" s="146"/>
      <c r="HJ19" s="146"/>
      <c r="HK19" s="150"/>
      <c r="HP19" s="153"/>
      <c r="HQ19" s="146"/>
      <c r="HR19" s="146"/>
      <c r="HS19" s="146"/>
      <c r="HT19" s="150"/>
      <c r="HY19" s="153"/>
      <c r="HZ19" s="146"/>
      <c r="IA19" s="146"/>
      <c r="IB19" s="146"/>
      <c r="IC19" s="150"/>
      <c r="IH19" s="153"/>
      <c r="II19" s="146"/>
      <c r="IJ19" s="146"/>
      <c r="IK19" s="146"/>
      <c r="IL19" s="150"/>
      <c r="IQ19" s="153"/>
      <c r="IR19" s="146"/>
      <c r="IS19" s="146"/>
      <c r="IT19" s="146"/>
      <c r="IU19" s="145"/>
      <c r="IV19" s="145"/>
    </row>
    <row r="20" spans="1:256" s="151" customFormat="1" ht="18.75" customHeight="1" x14ac:dyDescent="0.2">
      <c r="A20" s="145">
        <v>2</v>
      </c>
      <c r="B20" s="146" t="str">
        <f t="shared" si="3"/>
        <v>CDHU</v>
      </c>
      <c r="C20" s="147" t="s">
        <v>10714</v>
      </c>
      <c r="D20" s="148" t="s">
        <v>28881</v>
      </c>
      <c r="E20" s="149" t="str">
        <f>IF($A20=1,VLOOKUP($C20,'SINAPI JAN26'!$1:$1048576,2,0),IF($A20=2,VLOOKUP($C20,'CDHU 200'!$1:$1048576,2,0),IF($A20=3,VLOOKUP($C20,FDE!$1:$1048576,2,0),"ERRO")))</f>
        <v>Demolição manual de alvenaria de elevação ou elemento vazado, incluindo revestimento</v>
      </c>
      <c r="F20" s="150" t="str">
        <f>IF($A20=1,VLOOKUP($C20,'SINAPI JAN26'!$1:$1048576,3,0),IF($A20=2,VLOOKUP($C20,'CDHU 200'!$1:$1048576,3,0),IF($A20=3,VLOOKUP($C20,FDE!$1:$1048576,3,0))))</f>
        <v>M3</v>
      </c>
      <c r="G20" s="151">
        <v>24.01</v>
      </c>
      <c r="H20" s="151">
        <f>IF($A20=1,VLOOKUP($C20,'SINAPI JAN26'!$1:$1048576,4,0),IF($A20=2,VLOOKUP($C20,'CDHU 200'!$1:$1048576,6,0),IF($A20=3,VLOOKUP($C20,FDE!$1:$1048576,4,0))))</f>
        <v>90.84</v>
      </c>
      <c r="I20" s="151">
        <f t="shared" si="4"/>
        <v>110.16166800000001</v>
      </c>
      <c r="J20" s="152">
        <f t="shared" si="5"/>
        <v>2644.9816486800005</v>
      </c>
      <c r="K20" s="146"/>
      <c r="L20" s="146"/>
      <c r="Q20" s="153"/>
      <c r="R20" s="146"/>
      <c r="S20" s="146"/>
      <c r="T20" s="146"/>
      <c r="U20" s="150"/>
      <c r="Z20" s="153"/>
      <c r="AA20" s="146"/>
      <c r="AB20" s="146"/>
      <c r="AC20" s="146"/>
      <c r="AD20" s="150"/>
      <c r="AI20" s="153"/>
      <c r="AJ20" s="146"/>
      <c r="AK20" s="146"/>
      <c r="AL20" s="146"/>
      <c r="AM20" s="150"/>
      <c r="AR20" s="153"/>
      <c r="AS20" s="146"/>
      <c r="AT20" s="146"/>
      <c r="AU20" s="146"/>
      <c r="AV20" s="150"/>
      <c r="BA20" s="153"/>
      <c r="BB20" s="146"/>
      <c r="BC20" s="146"/>
      <c r="BD20" s="146"/>
      <c r="BE20" s="150"/>
      <c r="BJ20" s="153"/>
      <c r="BK20" s="146"/>
      <c r="BL20" s="146"/>
      <c r="BM20" s="146"/>
      <c r="BN20" s="150"/>
      <c r="BS20" s="153"/>
      <c r="BT20" s="146"/>
      <c r="BU20" s="146"/>
      <c r="BV20" s="146"/>
      <c r="BW20" s="150"/>
      <c r="CB20" s="153"/>
      <c r="CC20" s="146"/>
      <c r="CD20" s="146"/>
      <c r="CE20" s="146"/>
      <c r="CF20" s="150"/>
      <c r="CK20" s="153"/>
      <c r="CL20" s="146"/>
      <c r="CM20" s="146"/>
      <c r="CN20" s="146"/>
      <c r="CO20" s="150"/>
      <c r="CT20" s="153"/>
      <c r="CU20" s="146"/>
      <c r="CV20" s="146"/>
      <c r="CW20" s="146"/>
      <c r="CX20" s="150"/>
      <c r="DC20" s="153"/>
      <c r="DD20" s="146"/>
      <c r="DE20" s="146"/>
      <c r="DF20" s="146"/>
      <c r="DG20" s="150"/>
      <c r="DL20" s="153"/>
      <c r="DM20" s="146"/>
      <c r="DN20" s="146"/>
      <c r="DO20" s="146"/>
      <c r="DP20" s="150"/>
      <c r="DU20" s="153"/>
      <c r="DV20" s="146"/>
      <c r="DW20" s="146"/>
      <c r="DX20" s="146"/>
      <c r="DY20" s="150"/>
      <c r="ED20" s="153"/>
      <c r="EE20" s="146"/>
      <c r="EF20" s="146"/>
      <c r="EG20" s="146"/>
      <c r="EH20" s="150"/>
      <c r="EM20" s="153"/>
      <c r="EN20" s="146"/>
      <c r="EO20" s="146"/>
      <c r="EP20" s="146"/>
      <c r="EQ20" s="150"/>
      <c r="EV20" s="153"/>
      <c r="EW20" s="146"/>
      <c r="EX20" s="146"/>
      <c r="EY20" s="146"/>
      <c r="EZ20" s="150"/>
      <c r="FE20" s="153"/>
      <c r="FF20" s="146"/>
      <c r="FG20" s="146"/>
      <c r="FH20" s="146"/>
      <c r="FI20" s="150"/>
      <c r="FN20" s="153"/>
      <c r="FO20" s="146"/>
      <c r="FP20" s="146"/>
      <c r="FQ20" s="146"/>
      <c r="FR20" s="150"/>
      <c r="FW20" s="153"/>
      <c r="FX20" s="146"/>
      <c r="FY20" s="146"/>
      <c r="FZ20" s="146"/>
      <c r="GA20" s="150"/>
      <c r="GF20" s="153"/>
      <c r="GG20" s="146"/>
      <c r="GH20" s="146"/>
      <c r="GI20" s="146"/>
      <c r="GJ20" s="150"/>
      <c r="GO20" s="153"/>
      <c r="GP20" s="146"/>
      <c r="GQ20" s="146"/>
      <c r="GR20" s="146"/>
      <c r="GS20" s="150"/>
      <c r="GX20" s="153"/>
      <c r="GY20" s="146"/>
      <c r="GZ20" s="146"/>
      <c r="HA20" s="146"/>
      <c r="HB20" s="150"/>
      <c r="HG20" s="153"/>
      <c r="HH20" s="146"/>
      <c r="HI20" s="146"/>
      <c r="HJ20" s="146"/>
      <c r="HK20" s="150"/>
      <c r="HP20" s="153"/>
      <c r="HQ20" s="146"/>
      <c r="HR20" s="146"/>
      <c r="HS20" s="146"/>
      <c r="HT20" s="150"/>
      <c r="HY20" s="153"/>
      <c r="HZ20" s="146"/>
      <c r="IA20" s="146"/>
      <c r="IB20" s="146"/>
      <c r="IC20" s="150"/>
      <c r="IH20" s="153"/>
      <c r="II20" s="146"/>
      <c r="IJ20" s="146"/>
      <c r="IK20" s="146"/>
      <c r="IL20" s="150"/>
      <c r="IQ20" s="153"/>
      <c r="IR20" s="146"/>
      <c r="IS20" s="146"/>
      <c r="IT20" s="146"/>
      <c r="IU20" s="145"/>
      <c r="IV20" s="145"/>
    </row>
    <row r="21" spans="1:256" s="151" customFormat="1" ht="18.75" customHeight="1" x14ac:dyDescent="0.2">
      <c r="A21" s="145">
        <v>2</v>
      </c>
      <c r="B21" s="146" t="str">
        <f t="shared" si="3"/>
        <v>CDHU</v>
      </c>
      <c r="C21" s="147" t="s">
        <v>10726</v>
      </c>
      <c r="D21" s="148" t="s">
        <v>28882</v>
      </c>
      <c r="E21" s="149" t="str">
        <f>IF($A21=1,VLOOKUP($C21,'SINAPI JAN26'!$1:$1048576,2,0),IF($A21=2,VLOOKUP($C21,'CDHU 200'!$1:$1048576,2,0),IF($A21=3,VLOOKUP($C21,FDE!$1:$1048576,2,0),"ERRO")))</f>
        <v>Demolição manual de revestimento cerâmico, incluindo a base</v>
      </c>
      <c r="F21" s="150" t="str">
        <f>IF($A21=1,VLOOKUP($C21,'SINAPI JAN26'!$1:$1048576,3,0),IF($A21=2,VLOOKUP($C21,'CDHU 200'!$1:$1048576,3,0),IF($A21=3,VLOOKUP($C21,FDE!$1:$1048576,3,0))))</f>
        <v>M2</v>
      </c>
      <c r="G21" s="151">
        <v>268.07</v>
      </c>
      <c r="H21" s="151">
        <f>IF($A21=1,VLOOKUP($C21,'SINAPI JAN26'!$1:$1048576,4,0),IF($A21=2,VLOOKUP($C21,'CDHU 200'!$1:$1048576,6,0),IF($A21=3,VLOOKUP($C21,FDE!$1:$1048576,4,0))))</f>
        <v>13.63</v>
      </c>
      <c r="I21" s="151">
        <f t="shared" si="4"/>
        <v>16.529101000000001</v>
      </c>
      <c r="J21" s="152">
        <f t="shared" si="5"/>
        <v>4430.9561050700004</v>
      </c>
      <c r="K21" s="146"/>
      <c r="L21" s="146"/>
      <c r="Q21" s="153"/>
      <c r="R21" s="146"/>
      <c r="S21" s="146"/>
      <c r="T21" s="146"/>
      <c r="U21" s="150"/>
      <c r="Z21" s="153"/>
      <c r="AA21" s="146"/>
      <c r="AB21" s="146"/>
      <c r="AC21" s="146"/>
      <c r="AD21" s="150"/>
      <c r="AI21" s="153"/>
      <c r="AJ21" s="146"/>
      <c r="AK21" s="146"/>
      <c r="AL21" s="146"/>
      <c r="AM21" s="150"/>
      <c r="AR21" s="153"/>
      <c r="AS21" s="146"/>
      <c r="AT21" s="146"/>
      <c r="AU21" s="146"/>
      <c r="AV21" s="150"/>
      <c r="BA21" s="153"/>
      <c r="BB21" s="146"/>
      <c r="BC21" s="146"/>
      <c r="BD21" s="146"/>
      <c r="BE21" s="150"/>
      <c r="BJ21" s="153"/>
      <c r="BK21" s="146"/>
      <c r="BL21" s="146"/>
      <c r="BM21" s="146"/>
      <c r="BN21" s="150"/>
      <c r="BS21" s="153"/>
      <c r="BT21" s="146"/>
      <c r="BU21" s="146"/>
      <c r="BV21" s="146"/>
      <c r="BW21" s="150"/>
      <c r="CB21" s="153"/>
      <c r="CC21" s="146"/>
      <c r="CD21" s="146"/>
      <c r="CE21" s="146"/>
      <c r="CF21" s="150"/>
      <c r="CK21" s="153"/>
      <c r="CL21" s="146"/>
      <c r="CM21" s="146"/>
      <c r="CN21" s="146"/>
      <c r="CO21" s="150"/>
      <c r="CT21" s="153"/>
      <c r="CU21" s="146"/>
      <c r="CV21" s="146"/>
      <c r="CW21" s="146"/>
      <c r="CX21" s="150"/>
      <c r="DC21" s="153"/>
      <c r="DD21" s="146"/>
      <c r="DE21" s="146"/>
      <c r="DF21" s="146"/>
      <c r="DG21" s="150"/>
      <c r="DL21" s="153"/>
      <c r="DM21" s="146"/>
      <c r="DN21" s="146"/>
      <c r="DO21" s="146"/>
      <c r="DP21" s="150"/>
      <c r="DU21" s="153"/>
      <c r="DV21" s="146"/>
      <c r="DW21" s="146"/>
      <c r="DX21" s="146"/>
      <c r="DY21" s="150"/>
      <c r="ED21" s="153"/>
      <c r="EE21" s="146"/>
      <c r="EF21" s="146"/>
      <c r="EG21" s="146"/>
      <c r="EH21" s="150"/>
      <c r="EM21" s="153"/>
      <c r="EN21" s="146"/>
      <c r="EO21" s="146"/>
      <c r="EP21" s="146"/>
      <c r="EQ21" s="150"/>
      <c r="EV21" s="153"/>
      <c r="EW21" s="146"/>
      <c r="EX21" s="146"/>
      <c r="EY21" s="146"/>
      <c r="EZ21" s="150"/>
      <c r="FE21" s="153"/>
      <c r="FF21" s="146"/>
      <c r="FG21" s="146"/>
      <c r="FH21" s="146"/>
      <c r="FI21" s="150"/>
      <c r="FN21" s="153"/>
      <c r="FO21" s="146"/>
      <c r="FP21" s="146"/>
      <c r="FQ21" s="146"/>
      <c r="FR21" s="150"/>
      <c r="FW21" s="153"/>
      <c r="FX21" s="146"/>
      <c r="FY21" s="146"/>
      <c r="FZ21" s="146"/>
      <c r="GA21" s="150"/>
      <c r="GF21" s="153"/>
      <c r="GG21" s="146"/>
      <c r="GH21" s="146"/>
      <c r="GI21" s="146"/>
      <c r="GJ21" s="150"/>
      <c r="GO21" s="153"/>
      <c r="GP21" s="146"/>
      <c r="GQ21" s="146"/>
      <c r="GR21" s="146"/>
      <c r="GS21" s="150"/>
      <c r="GX21" s="153"/>
      <c r="GY21" s="146"/>
      <c r="GZ21" s="146"/>
      <c r="HA21" s="146"/>
      <c r="HB21" s="150"/>
      <c r="HG21" s="153"/>
      <c r="HH21" s="146"/>
      <c r="HI21" s="146"/>
      <c r="HJ21" s="146"/>
      <c r="HK21" s="150"/>
      <c r="HP21" s="153"/>
      <c r="HQ21" s="146"/>
      <c r="HR21" s="146"/>
      <c r="HS21" s="146"/>
      <c r="HT21" s="150"/>
      <c r="HY21" s="153"/>
      <c r="HZ21" s="146"/>
      <c r="IA21" s="146"/>
      <c r="IB21" s="146"/>
      <c r="IC21" s="150"/>
      <c r="IH21" s="153"/>
      <c r="II21" s="146"/>
      <c r="IJ21" s="146"/>
      <c r="IK21" s="146"/>
      <c r="IL21" s="150"/>
      <c r="IQ21" s="153"/>
      <c r="IR21" s="146"/>
      <c r="IS21" s="146"/>
      <c r="IT21" s="146"/>
      <c r="IU21" s="145"/>
      <c r="IV21" s="145"/>
    </row>
    <row r="22" spans="1:256" s="151" customFormat="1" ht="13.5" customHeight="1" x14ac:dyDescent="0.2">
      <c r="A22" s="145">
        <v>2</v>
      </c>
      <c r="B22" s="146" t="str">
        <f t="shared" si="3"/>
        <v>CDHU</v>
      </c>
      <c r="C22" s="147" t="s">
        <v>10826</v>
      </c>
      <c r="D22" s="148" t="s">
        <v>28883</v>
      </c>
      <c r="E22" s="157" t="str">
        <f>IF($A22=1,VLOOKUP($C22,'SINAPI JAN26'!$1:$1048576,2,0),IF($A22=2,VLOOKUP($C22,'CDHU 200'!$1:$1048576,2,0),IF($A22=3,VLOOKUP($C22,FDE!$1:$1048576,2,0),"ERRO")))</f>
        <v>Retirada de telhamento em barro</v>
      </c>
      <c r="F22" s="150" t="str">
        <f>IF($A22=1,VLOOKUP($C22,'SINAPI JAN26'!$1:$1048576,3,0),IF($A22=2,VLOOKUP($C22,'CDHU 200'!$1:$1048576,3,0),IF($A22=3,VLOOKUP($C22,FDE!$1:$1048576,3,0))))</f>
        <v>M2</v>
      </c>
      <c r="G22" s="151">
        <v>283.5</v>
      </c>
      <c r="H22" s="151">
        <f>IF($A22=1,VLOOKUP($C22,'SINAPI JAN26'!$1:$1048576,4,0),IF($A22=2,VLOOKUP($C22,'CDHU 200'!$1:$1048576,6,0),IF($A22=3,VLOOKUP($C22,FDE!$1:$1048576,4,0))))</f>
        <v>18.170000000000002</v>
      </c>
      <c r="I22" s="151">
        <f t="shared" si="4"/>
        <v>22.034759000000001</v>
      </c>
      <c r="J22" s="152">
        <f t="shared" si="5"/>
        <v>6246.8541765</v>
      </c>
      <c r="K22" s="146"/>
      <c r="L22" s="146"/>
      <c r="Q22" s="153"/>
      <c r="R22" s="146"/>
      <c r="S22" s="146"/>
      <c r="T22" s="146"/>
      <c r="U22" s="150"/>
      <c r="Z22" s="153"/>
      <c r="AA22" s="146"/>
      <c r="AB22" s="146"/>
      <c r="AC22" s="146"/>
      <c r="AD22" s="150"/>
      <c r="AI22" s="153"/>
      <c r="AJ22" s="146"/>
      <c r="AK22" s="146"/>
      <c r="AL22" s="146"/>
      <c r="AM22" s="150"/>
      <c r="AR22" s="153"/>
      <c r="AS22" s="146"/>
      <c r="AT22" s="146"/>
      <c r="AU22" s="146"/>
      <c r="AV22" s="150"/>
      <c r="BA22" s="153"/>
      <c r="BB22" s="146"/>
      <c r="BC22" s="146"/>
      <c r="BD22" s="146"/>
      <c r="BE22" s="150"/>
      <c r="BJ22" s="153"/>
      <c r="BK22" s="146"/>
      <c r="BL22" s="146"/>
      <c r="BM22" s="146"/>
      <c r="BN22" s="150"/>
      <c r="BS22" s="153"/>
      <c r="BT22" s="146"/>
      <c r="BU22" s="146"/>
      <c r="BV22" s="146"/>
      <c r="BW22" s="150"/>
      <c r="CB22" s="153"/>
      <c r="CC22" s="146"/>
      <c r="CD22" s="146"/>
      <c r="CE22" s="146"/>
      <c r="CF22" s="150"/>
      <c r="CK22" s="153"/>
      <c r="CL22" s="146"/>
      <c r="CM22" s="146"/>
      <c r="CN22" s="146"/>
      <c r="CO22" s="150"/>
      <c r="CT22" s="153"/>
      <c r="CU22" s="146"/>
      <c r="CV22" s="146"/>
      <c r="CW22" s="146"/>
      <c r="CX22" s="150"/>
      <c r="DC22" s="153"/>
      <c r="DD22" s="146"/>
      <c r="DE22" s="146"/>
      <c r="DF22" s="146"/>
      <c r="DG22" s="150"/>
      <c r="DL22" s="153"/>
      <c r="DM22" s="146"/>
      <c r="DN22" s="146"/>
      <c r="DO22" s="146"/>
      <c r="DP22" s="150"/>
      <c r="DU22" s="153"/>
      <c r="DV22" s="146"/>
      <c r="DW22" s="146"/>
      <c r="DX22" s="146"/>
      <c r="DY22" s="150"/>
      <c r="ED22" s="153"/>
      <c r="EE22" s="146"/>
      <c r="EF22" s="146"/>
      <c r="EG22" s="146"/>
      <c r="EH22" s="150"/>
      <c r="EM22" s="153"/>
      <c r="EN22" s="146"/>
      <c r="EO22" s="146"/>
      <c r="EP22" s="146"/>
      <c r="EQ22" s="150"/>
      <c r="EV22" s="153"/>
      <c r="EW22" s="146"/>
      <c r="EX22" s="146"/>
      <c r="EY22" s="146"/>
      <c r="EZ22" s="150"/>
      <c r="FE22" s="153"/>
      <c r="FF22" s="146"/>
      <c r="FG22" s="146"/>
      <c r="FH22" s="146"/>
      <c r="FI22" s="150"/>
      <c r="FN22" s="153"/>
      <c r="FO22" s="146"/>
      <c r="FP22" s="146"/>
      <c r="FQ22" s="146"/>
      <c r="FR22" s="150"/>
      <c r="FW22" s="153"/>
      <c r="FX22" s="146"/>
      <c r="FY22" s="146"/>
      <c r="FZ22" s="146"/>
      <c r="GA22" s="150"/>
      <c r="GF22" s="153"/>
      <c r="GG22" s="146"/>
      <c r="GH22" s="146"/>
      <c r="GI22" s="146"/>
      <c r="GJ22" s="150"/>
      <c r="GO22" s="153"/>
      <c r="GP22" s="146"/>
      <c r="GQ22" s="146"/>
      <c r="GR22" s="146"/>
      <c r="GS22" s="150"/>
      <c r="GX22" s="153"/>
      <c r="GY22" s="146"/>
      <c r="GZ22" s="146"/>
      <c r="HA22" s="146"/>
      <c r="HB22" s="150"/>
      <c r="HG22" s="153"/>
      <c r="HH22" s="146"/>
      <c r="HI22" s="146"/>
      <c r="HJ22" s="146"/>
      <c r="HK22" s="150"/>
      <c r="HP22" s="153"/>
      <c r="HQ22" s="146"/>
      <c r="HR22" s="146"/>
      <c r="HS22" s="146"/>
      <c r="HT22" s="150"/>
      <c r="HY22" s="153"/>
      <c r="HZ22" s="146"/>
      <c r="IA22" s="146"/>
      <c r="IB22" s="146"/>
      <c r="IC22" s="150"/>
      <c r="IH22" s="153"/>
      <c r="II22" s="146"/>
      <c r="IJ22" s="146"/>
      <c r="IK22" s="146"/>
      <c r="IL22" s="150"/>
      <c r="IQ22" s="153"/>
      <c r="IR22" s="146"/>
      <c r="IS22" s="146"/>
      <c r="IT22" s="146"/>
      <c r="IU22" s="145"/>
      <c r="IV22" s="145"/>
    </row>
    <row r="23" spans="1:256" s="151" customFormat="1" ht="13.5" customHeight="1" x14ac:dyDescent="0.2">
      <c r="A23" s="145">
        <v>2</v>
      </c>
      <c r="B23" s="146" t="str">
        <f t="shared" si="3"/>
        <v>CDHU</v>
      </c>
      <c r="C23" s="147" t="s">
        <v>10814</v>
      </c>
      <c r="D23" s="148" t="s">
        <v>28884</v>
      </c>
      <c r="E23" s="157" t="str">
        <f>IF($A23=1,VLOOKUP($C23,'SINAPI JAN26'!$1:$1048576,2,0),IF($A23=2,VLOOKUP($C23,'CDHU 200'!$1:$1048576,2,0),IF($A23=3,VLOOKUP($C23,FDE!$1:$1048576,2,0),"ERRO")))</f>
        <v>Retirada de estrutura em madeira tesoura - telhas de barro</v>
      </c>
      <c r="F23" s="150" t="str">
        <f>IF($A23=1,VLOOKUP($C23,'SINAPI JAN26'!$1:$1048576,3,0),IF($A23=2,VLOOKUP($C23,'CDHU 200'!$1:$1048576,3,0),IF($A23=3,VLOOKUP($C23,FDE!$1:$1048576,3,0))))</f>
        <v>M2</v>
      </c>
      <c r="G23" s="151">
        <v>54.46</v>
      </c>
      <c r="H23" s="151">
        <f>IF($A23=1,VLOOKUP($C23,'SINAPI JAN26'!$1:$1048576,4,0),IF($A23=2,VLOOKUP($C23,'CDHU 200'!$1:$1048576,6,0),IF($A23=3,VLOOKUP($C23,FDE!$1:$1048576,4,0))))</f>
        <v>27.69</v>
      </c>
      <c r="I23" s="151">
        <f t="shared" si="4"/>
        <v>33.579663000000004</v>
      </c>
      <c r="J23" s="152">
        <f t="shared" si="5"/>
        <v>1828.7484469800002</v>
      </c>
      <c r="K23" s="146"/>
      <c r="L23" s="146"/>
      <c r="Q23" s="153"/>
      <c r="R23" s="146"/>
      <c r="S23" s="146"/>
      <c r="T23" s="146"/>
      <c r="U23" s="150"/>
      <c r="Z23" s="153"/>
      <c r="AA23" s="146"/>
      <c r="AB23" s="146"/>
      <c r="AC23" s="146"/>
      <c r="AD23" s="150"/>
      <c r="AI23" s="153"/>
      <c r="AJ23" s="146"/>
      <c r="AK23" s="146"/>
      <c r="AL23" s="146"/>
      <c r="AM23" s="150"/>
      <c r="AR23" s="153"/>
      <c r="AS23" s="146"/>
      <c r="AT23" s="146"/>
      <c r="AU23" s="146"/>
      <c r="AV23" s="150"/>
      <c r="BA23" s="153"/>
      <c r="BB23" s="146"/>
      <c r="BC23" s="146"/>
      <c r="BD23" s="146"/>
      <c r="BE23" s="150"/>
      <c r="BJ23" s="153"/>
      <c r="BK23" s="146"/>
      <c r="BL23" s="146"/>
      <c r="BM23" s="146"/>
      <c r="BN23" s="150"/>
      <c r="BS23" s="153"/>
      <c r="BT23" s="146"/>
      <c r="BU23" s="146"/>
      <c r="BV23" s="146"/>
      <c r="BW23" s="150"/>
      <c r="CB23" s="153"/>
      <c r="CC23" s="146"/>
      <c r="CD23" s="146"/>
      <c r="CE23" s="146"/>
      <c r="CF23" s="150"/>
      <c r="CK23" s="153"/>
      <c r="CL23" s="146"/>
      <c r="CM23" s="146"/>
      <c r="CN23" s="146"/>
      <c r="CO23" s="150"/>
      <c r="CT23" s="153"/>
      <c r="CU23" s="146"/>
      <c r="CV23" s="146"/>
      <c r="CW23" s="146"/>
      <c r="CX23" s="150"/>
      <c r="DC23" s="153"/>
      <c r="DD23" s="146"/>
      <c r="DE23" s="146"/>
      <c r="DF23" s="146"/>
      <c r="DG23" s="150"/>
      <c r="DL23" s="153"/>
      <c r="DM23" s="146"/>
      <c r="DN23" s="146"/>
      <c r="DO23" s="146"/>
      <c r="DP23" s="150"/>
      <c r="DU23" s="153"/>
      <c r="DV23" s="146"/>
      <c r="DW23" s="146"/>
      <c r="DX23" s="146"/>
      <c r="DY23" s="150"/>
      <c r="ED23" s="153"/>
      <c r="EE23" s="146"/>
      <c r="EF23" s="146"/>
      <c r="EG23" s="146"/>
      <c r="EH23" s="150"/>
      <c r="EM23" s="153"/>
      <c r="EN23" s="146"/>
      <c r="EO23" s="146"/>
      <c r="EP23" s="146"/>
      <c r="EQ23" s="150"/>
      <c r="EV23" s="153"/>
      <c r="EW23" s="146"/>
      <c r="EX23" s="146"/>
      <c r="EY23" s="146"/>
      <c r="EZ23" s="150"/>
      <c r="FE23" s="153"/>
      <c r="FF23" s="146"/>
      <c r="FG23" s="146"/>
      <c r="FH23" s="146"/>
      <c r="FI23" s="150"/>
      <c r="FN23" s="153"/>
      <c r="FO23" s="146"/>
      <c r="FP23" s="146"/>
      <c r="FQ23" s="146"/>
      <c r="FR23" s="150"/>
      <c r="FW23" s="153"/>
      <c r="FX23" s="146"/>
      <c r="FY23" s="146"/>
      <c r="FZ23" s="146"/>
      <c r="GA23" s="150"/>
      <c r="GF23" s="153"/>
      <c r="GG23" s="146"/>
      <c r="GH23" s="146"/>
      <c r="GI23" s="146"/>
      <c r="GJ23" s="150"/>
      <c r="GO23" s="153"/>
      <c r="GP23" s="146"/>
      <c r="GQ23" s="146"/>
      <c r="GR23" s="146"/>
      <c r="GS23" s="150"/>
      <c r="GX23" s="153"/>
      <c r="GY23" s="146"/>
      <c r="GZ23" s="146"/>
      <c r="HA23" s="146"/>
      <c r="HB23" s="150"/>
      <c r="HG23" s="153"/>
      <c r="HH23" s="146"/>
      <c r="HI23" s="146"/>
      <c r="HJ23" s="146"/>
      <c r="HK23" s="150"/>
      <c r="HP23" s="153"/>
      <c r="HQ23" s="146"/>
      <c r="HR23" s="146"/>
      <c r="HS23" s="146"/>
      <c r="HT23" s="150"/>
      <c r="HY23" s="153"/>
      <c r="HZ23" s="146"/>
      <c r="IA23" s="146"/>
      <c r="IB23" s="146"/>
      <c r="IC23" s="150"/>
      <c r="IH23" s="153"/>
      <c r="II23" s="146"/>
      <c r="IJ23" s="146"/>
      <c r="IK23" s="146"/>
      <c r="IL23" s="150"/>
      <c r="IQ23" s="153"/>
      <c r="IR23" s="146"/>
      <c r="IS23" s="146"/>
      <c r="IT23" s="146"/>
      <c r="IU23" s="145"/>
      <c r="IV23" s="145"/>
    </row>
    <row r="24" spans="1:256" s="151" customFormat="1" ht="13.5" customHeight="1" x14ac:dyDescent="0.2">
      <c r="A24" s="145">
        <v>2</v>
      </c>
      <c r="B24" s="146" t="str">
        <f t="shared" si="3"/>
        <v>CDHU</v>
      </c>
      <c r="C24" s="147" t="s">
        <v>10830</v>
      </c>
      <c r="D24" s="148" t="s">
        <v>28885</v>
      </c>
      <c r="E24" s="157" t="str">
        <f>IF($A24=1,VLOOKUP($C24,'SINAPI JAN26'!$1:$1048576,2,0),IF($A24=2,VLOOKUP($C24,'CDHU 200'!$1:$1048576,2,0),IF($A24=3,VLOOKUP($C24,FDE!$1:$1048576,2,0),"ERRO")))</f>
        <v>Retirada de cumeeira ou espigão em barro</v>
      </c>
      <c r="F24" s="150" t="str">
        <f>IF($A24=1,VLOOKUP($C24,'SINAPI JAN26'!$1:$1048576,3,0),IF($A24=2,VLOOKUP($C24,'CDHU 200'!$1:$1048576,3,0),IF($A24=3,VLOOKUP($C24,FDE!$1:$1048576,3,0))))</f>
        <v>M</v>
      </c>
      <c r="G24" s="151">
        <v>18.399999999999999</v>
      </c>
      <c r="H24" s="151">
        <f>IF($A24=1,VLOOKUP($C24,'SINAPI JAN26'!$1:$1048576,4,0),IF($A24=2,VLOOKUP($C24,'CDHU 200'!$1:$1048576,6,0),IF($A24=3,VLOOKUP($C24,FDE!$1:$1048576,4,0))))</f>
        <v>6.81</v>
      </c>
      <c r="I24" s="151">
        <f t="shared" si="4"/>
        <v>8.2584869999999988</v>
      </c>
      <c r="J24" s="152">
        <f t="shared" si="5"/>
        <v>151.95616079999996</v>
      </c>
      <c r="K24" s="146"/>
      <c r="L24" s="146"/>
      <c r="Q24" s="153"/>
      <c r="R24" s="146"/>
      <c r="S24" s="146"/>
      <c r="T24" s="146"/>
      <c r="U24" s="150"/>
      <c r="Z24" s="153"/>
      <c r="AA24" s="146"/>
      <c r="AB24" s="146"/>
      <c r="AC24" s="146"/>
      <c r="AD24" s="150"/>
      <c r="AI24" s="153"/>
      <c r="AJ24" s="146"/>
      <c r="AK24" s="146"/>
      <c r="AL24" s="146"/>
      <c r="AM24" s="150"/>
      <c r="AR24" s="153"/>
      <c r="AS24" s="146"/>
      <c r="AT24" s="146"/>
      <c r="AU24" s="146"/>
      <c r="AV24" s="150"/>
      <c r="BA24" s="153"/>
      <c r="BB24" s="146"/>
      <c r="BC24" s="146"/>
      <c r="BD24" s="146"/>
      <c r="BE24" s="150"/>
      <c r="BJ24" s="153"/>
      <c r="BK24" s="146"/>
      <c r="BL24" s="146"/>
      <c r="BM24" s="146"/>
      <c r="BN24" s="150"/>
      <c r="BS24" s="153"/>
      <c r="BT24" s="146"/>
      <c r="BU24" s="146"/>
      <c r="BV24" s="146"/>
      <c r="BW24" s="150"/>
      <c r="CB24" s="153"/>
      <c r="CC24" s="146"/>
      <c r="CD24" s="146"/>
      <c r="CE24" s="146"/>
      <c r="CF24" s="150"/>
      <c r="CK24" s="153"/>
      <c r="CL24" s="146"/>
      <c r="CM24" s="146"/>
      <c r="CN24" s="146"/>
      <c r="CO24" s="150"/>
      <c r="CT24" s="153"/>
      <c r="CU24" s="146"/>
      <c r="CV24" s="146"/>
      <c r="CW24" s="146"/>
      <c r="CX24" s="150"/>
      <c r="DC24" s="153"/>
      <c r="DD24" s="146"/>
      <c r="DE24" s="146"/>
      <c r="DF24" s="146"/>
      <c r="DG24" s="150"/>
      <c r="DL24" s="153"/>
      <c r="DM24" s="146"/>
      <c r="DN24" s="146"/>
      <c r="DO24" s="146"/>
      <c r="DP24" s="150"/>
      <c r="DU24" s="153"/>
      <c r="DV24" s="146"/>
      <c r="DW24" s="146"/>
      <c r="DX24" s="146"/>
      <c r="DY24" s="150"/>
      <c r="ED24" s="153"/>
      <c r="EE24" s="146"/>
      <c r="EF24" s="146"/>
      <c r="EG24" s="146"/>
      <c r="EH24" s="150"/>
      <c r="EM24" s="153"/>
      <c r="EN24" s="146"/>
      <c r="EO24" s="146"/>
      <c r="EP24" s="146"/>
      <c r="EQ24" s="150"/>
      <c r="EV24" s="153"/>
      <c r="EW24" s="146"/>
      <c r="EX24" s="146"/>
      <c r="EY24" s="146"/>
      <c r="EZ24" s="150"/>
      <c r="FE24" s="153"/>
      <c r="FF24" s="146"/>
      <c r="FG24" s="146"/>
      <c r="FH24" s="146"/>
      <c r="FI24" s="150"/>
      <c r="FN24" s="153"/>
      <c r="FO24" s="146"/>
      <c r="FP24" s="146"/>
      <c r="FQ24" s="146"/>
      <c r="FR24" s="150"/>
      <c r="FW24" s="153"/>
      <c r="FX24" s="146"/>
      <c r="FY24" s="146"/>
      <c r="FZ24" s="146"/>
      <c r="GA24" s="150"/>
      <c r="GF24" s="153"/>
      <c r="GG24" s="146"/>
      <c r="GH24" s="146"/>
      <c r="GI24" s="146"/>
      <c r="GJ24" s="150"/>
      <c r="GO24" s="153"/>
      <c r="GP24" s="146"/>
      <c r="GQ24" s="146"/>
      <c r="GR24" s="146"/>
      <c r="GS24" s="150"/>
      <c r="GX24" s="153"/>
      <c r="GY24" s="146"/>
      <c r="GZ24" s="146"/>
      <c r="HA24" s="146"/>
      <c r="HB24" s="150"/>
      <c r="HG24" s="153"/>
      <c r="HH24" s="146"/>
      <c r="HI24" s="146"/>
      <c r="HJ24" s="146"/>
      <c r="HK24" s="150"/>
      <c r="HP24" s="153"/>
      <c r="HQ24" s="146"/>
      <c r="HR24" s="146"/>
      <c r="HS24" s="146"/>
      <c r="HT24" s="150"/>
      <c r="HY24" s="153"/>
      <c r="HZ24" s="146"/>
      <c r="IA24" s="146"/>
      <c r="IB24" s="146"/>
      <c r="IC24" s="150"/>
      <c r="IH24" s="153"/>
      <c r="II24" s="146"/>
      <c r="IJ24" s="146"/>
      <c r="IK24" s="146"/>
      <c r="IL24" s="150"/>
      <c r="IQ24" s="153"/>
      <c r="IR24" s="146"/>
      <c r="IS24" s="146"/>
      <c r="IT24" s="146"/>
      <c r="IU24" s="145"/>
      <c r="IV24" s="145"/>
    </row>
    <row r="25" spans="1:256" s="151" customFormat="1" ht="25.5" customHeight="1" x14ac:dyDescent="0.2">
      <c r="A25" s="145">
        <v>2</v>
      </c>
      <c r="B25" s="146" t="str">
        <f t="shared" si="3"/>
        <v>CDHU</v>
      </c>
      <c r="C25" s="147" t="s">
        <v>10730</v>
      </c>
      <c r="D25" s="148" t="s">
        <v>28886</v>
      </c>
      <c r="E25" s="157" t="str">
        <f>IF($A25=1,VLOOKUP($C25,'SINAPI JAN26'!$1:$1048576,2,0),IF($A25=2,VLOOKUP($C25,'CDHU 200'!$1:$1048576,2,0),IF($A25=3,VLOOKUP($C25,FDE!$1:$1048576,2,0),"ERRO")))</f>
        <v>Demolição manual de rodapé, soleira ou peitoril, em material cerâmico e/ou ladrilho hidráulico, incluindo a base</v>
      </c>
      <c r="F25" s="150" t="str">
        <f>IF($A25=1,VLOOKUP($C25,'SINAPI JAN26'!$1:$1048576,3,0),IF($A25=2,VLOOKUP($C25,'CDHU 200'!$1:$1048576,3,0),IF($A25=3,VLOOKUP($C25,FDE!$1:$1048576,3,0))))</f>
        <v>M</v>
      </c>
      <c r="G25" s="151">
        <v>157.03</v>
      </c>
      <c r="H25" s="151">
        <f>IF($A25=1,VLOOKUP($C25,'SINAPI JAN26'!$1:$1048576,4,0),IF($A25=2,VLOOKUP($C25,'CDHU 200'!$1:$1048576,6,0),IF($A25=3,VLOOKUP($C25,FDE!$1:$1048576,4,0))))</f>
        <v>3.41</v>
      </c>
      <c r="I25" s="151">
        <f t="shared" si="4"/>
        <v>4.1353070000000001</v>
      </c>
      <c r="J25" s="152">
        <f t="shared" si="5"/>
        <v>649.36725821000005</v>
      </c>
      <c r="K25" s="146"/>
      <c r="L25" s="146"/>
      <c r="Q25" s="153"/>
      <c r="R25" s="146"/>
      <c r="S25" s="146"/>
      <c r="T25" s="146"/>
      <c r="U25" s="150"/>
      <c r="Z25" s="153"/>
      <c r="AA25" s="146"/>
      <c r="AB25" s="146"/>
      <c r="AC25" s="146"/>
      <c r="AD25" s="150"/>
      <c r="AI25" s="153"/>
      <c r="AJ25" s="146"/>
      <c r="AK25" s="146"/>
      <c r="AL25" s="146"/>
      <c r="AM25" s="150"/>
      <c r="AR25" s="153"/>
      <c r="AS25" s="146"/>
      <c r="AT25" s="146"/>
      <c r="AU25" s="146"/>
      <c r="AV25" s="150"/>
      <c r="BA25" s="153"/>
      <c r="BB25" s="146"/>
      <c r="BC25" s="146"/>
      <c r="BD25" s="146"/>
      <c r="BE25" s="150"/>
      <c r="BJ25" s="153"/>
      <c r="BK25" s="146"/>
      <c r="BL25" s="146"/>
      <c r="BM25" s="146"/>
      <c r="BN25" s="150"/>
      <c r="BS25" s="153"/>
      <c r="BT25" s="146"/>
      <c r="BU25" s="146"/>
      <c r="BV25" s="146"/>
      <c r="BW25" s="150"/>
      <c r="CB25" s="153"/>
      <c r="CC25" s="146"/>
      <c r="CD25" s="146"/>
      <c r="CE25" s="146"/>
      <c r="CF25" s="150"/>
      <c r="CK25" s="153"/>
      <c r="CL25" s="146"/>
      <c r="CM25" s="146"/>
      <c r="CN25" s="146"/>
      <c r="CO25" s="150"/>
      <c r="CT25" s="153"/>
      <c r="CU25" s="146"/>
      <c r="CV25" s="146"/>
      <c r="CW25" s="146"/>
      <c r="CX25" s="150"/>
      <c r="DC25" s="153"/>
      <c r="DD25" s="146"/>
      <c r="DE25" s="146"/>
      <c r="DF25" s="146"/>
      <c r="DG25" s="150"/>
      <c r="DL25" s="153"/>
      <c r="DM25" s="146"/>
      <c r="DN25" s="146"/>
      <c r="DO25" s="146"/>
      <c r="DP25" s="150"/>
      <c r="DU25" s="153"/>
      <c r="DV25" s="146"/>
      <c r="DW25" s="146"/>
      <c r="DX25" s="146"/>
      <c r="DY25" s="150"/>
      <c r="ED25" s="153"/>
      <c r="EE25" s="146"/>
      <c r="EF25" s="146"/>
      <c r="EG25" s="146"/>
      <c r="EH25" s="150"/>
      <c r="EM25" s="153"/>
      <c r="EN25" s="146"/>
      <c r="EO25" s="146"/>
      <c r="EP25" s="146"/>
      <c r="EQ25" s="150"/>
      <c r="EV25" s="153"/>
      <c r="EW25" s="146"/>
      <c r="EX25" s="146"/>
      <c r="EY25" s="146"/>
      <c r="EZ25" s="150"/>
      <c r="FE25" s="153"/>
      <c r="FF25" s="146"/>
      <c r="FG25" s="146"/>
      <c r="FH25" s="146"/>
      <c r="FI25" s="150"/>
      <c r="FN25" s="153"/>
      <c r="FO25" s="146"/>
      <c r="FP25" s="146"/>
      <c r="FQ25" s="146"/>
      <c r="FR25" s="150"/>
      <c r="FW25" s="153"/>
      <c r="FX25" s="146"/>
      <c r="FY25" s="146"/>
      <c r="FZ25" s="146"/>
      <c r="GA25" s="150"/>
      <c r="GF25" s="153"/>
      <c r="GG25" s="146"/>
      <c r="GH25" s="146"/>
      <c r="GI25" s="146"/>
      <c r="GJ25" s="150"/>
      <c r="GO25" s="153"/>
      <c r="GP25" s="146"/>
      <c r="GQ25" s="146"/>
      <c r="GR25" s="146"/>
      <c r="GS25" s="150"/>
      <c r="GX25" s="153"/>
      <c r="GY25" s="146"/>
      <c r="GZ25" s="146"/>
      <c r="HA25" s="146"/>
      <c r="HB25" s="150"/>
      <c r="HG25" s="153"/>
      <c r="HH25" s="146"/>
      <c r="HI25" s="146"/>
      <c r="HJ25" s="146"/>
      <c r="HK25" s="150"/>
      <c r="HP25" s="153"/>
      <c r="HQ25" s="146"/>
      <c r="HR25" s="146"/>
      <c r="HS25" s="146"/>
      <c r="HT25" s="150"/>
      <c r="HY25" s="153"/>
      <c r="HZ25" s="146"/>
      <c r="IA25" s="146"/>
      <c r="IB25" s="146"/>
      <c r="IC25" s="150"/>
      <c r="IH25" s="153"/>
      <c r="II25" s="146"/>
      <c r="IJ25" s="146"/>
      <c r="IK25" s="146"/>
      <c r="IL25" s="150"/>
      <c r="IQ25" s="153"/>
      <c r="IR25" s="146"/>
      <c r="IS25" s="146"/>
      <c r="IT25" s="146"/>
      <c r="IU25" s="145"/>
      <c r="IV25" s="145"/>
    </row>
    <row r="26" spans="1:256" s="151" customFormat="1" ht="13.5" customHeight="1" x14ac:dyDescent="0.2">
      <c r="A26" s="145">
        <v>2</v>
      </c>
      <c r="B26" s="146" t="str">
        <f t="shared" si="3"/>
        <v>CDHU</v>
      </c>
      <c r="C26" s="147" t="s">
        <v>10896</v>
      </c>
      <c r="D26" s="148" t="s">
        <v>28887</v>
      </c>
      <c r="E26" s="157" t="str">
        <f>IF($A26=1,VLOOKUP($C26,'SINAPI JAN26'!$1:$1048576,2,0),IF($A26=2,VLOOKUP($C26,'CDHU 200'!$1:$1048576,2,0),IF($A26=3,VLOOKUP($C26,FDE!$1:$1048576,2,0),"ERRO")))</f>
        <v>Retirada de esquadria metálica em geral</v>
      </c>
      <c r="F26" s="150" t="str">
        <f>IF($A26=1,VLOOKUP($C26,'SINAPI JAN26'!$1:$1048576,3,0),IF($A26=2,VLOOKUP($C26,'CDHU 200'!$1:$1048576,3,0),IF($A26=3,VLOOKUP($C26,FDE!$1:$1048576,3,0))))</f>
        <v>M2</v>
      </c>
      <c r="G26" s="151">
        <v>4.8</v>
      </c>
      <c r="H26" s="151">
        <f>IF($A26=1,VLOOKUP($C26,'SINAPI JAN26'!$1:$1048576,4,0),IF($A26=2,VLOOKUP($C26,'CDHU 200'!$1:$1048576,6,0),IF($A26=3,VLOOKUP($C26,FDE!$1:$1048576,4,0))))</f>
        <v>35.25</v>
      </c>
      <c r="I26" s="151">
        <f t="shared" si="4"/>
        <v>42.747675000000001</v>
      </c>
      <c r="J26" s="152">
        <f t="shared" si="5"/>
        <v>205.18884</v>
      </c>
      <c r="K26" s="146"/>
      <c r="L26" s="146"/>
      <c r="Q26" s="153"/>
      <c r="R26" s="146"/>
      <c r="S26" s="146"/>
      <c r="T26" s="146"/>
      <c r="U26" s="150"/>
      <c r="Z26" s="153"/>
      <c r="AA26" s="146"/>
      <c r="AB26" s="146"/>
      <c r="AC26" s="146"/>
      <c r="AD26" s="150"/>
      <c r="AI26" s="153"/>
      <c r="AJ26" s="146"/>
      <c r="AK26" s="146"/>
      <c r="AL26" s="146"/>
      <c r="AM26" s="150"/>
      <c r="AR26" s="153"/>
      <c r="AS26" s="146"/>
      <c r="AT26" s="146"/>
      <c r="AU26" s="146"/>
      <c r="AV26" s="150"/>
      <c r="BA26" s="153"/>
      <c r="BB26" s="146"/>
      <c r="BC26" s="146"/>
      <c r="BD26" s="146"/>
      <c r="BE26" s="150"/>
      <c r="BJ26" s="153"/>
      <c r="BK26" s="146"/>
      <c r="BL26" s="146"/>
      <c r="BM26" s="146"/>
      <c r="BN26" s="150"/>
      <c r="BS26" s="153"/>
      <c r="BT26" s="146"/>
      <c r="BU26" s="146"/>
      <c r="BV26" s="146"/>
      <c r="BW26" s="150"/>
      <c r="CB26" s="153"/>
      <c r="CC26" s="146"/>
      <c r="CD26" s="146"/>
      <c r="CE26" s="146"/>
      <c r="CF26" s="150"/>
      <c r="CK26" s="153"/>
      <c r="CL26" s="146"/>
      <c r="CM26" s="146"/>
      <c r="CN26" s="146"/>
      <c r="CO26" s="150"/>
      <c r="CT26" s="153"/>
      <c r="CU26" s="146"/>
      <c r="CV26" s="146"/>
      <c r="CW26" s="146"/>
      <c r="CX26" s="150"/>
      <c r="DC26" s="153"/>
      <c r="DD26" s="146"/>
      <c r="DE26" s="146"/>
      <c r="DF26" s="146"/>
      <c r="DG26" s="150"/>
      <c r="DL26" s="153"/>
      <c r="DM26" s="146"/>
      <c r="DN26" s="146"/>
      <c r="DO26" s="146"/>
      <c r="DP26" s="150"/>
      <c r="DU26" s="153"/>
      <c r="DV26" s="146"/>
      <c r="DW26" s="146"/>
      <c r="DX26" s="146"/>
      <c r="DY26" s="150"/>
      <c r="ED26" s="153"/>
      <c r="EE26" s="146"/>
      <c r="EF26" s="146"/>
      <c r="EG26" s="146"/>
      <c r="EH26" s="150"/>
      <c r="EM26" s="153"/>
      <c r="EN26" s="146"/>
      <c r="EO26" s="146"/>
      <c r="EP26" s="146"/>
      <c r="EQ26" s="150"/>
      <c r="EV26" s="153"/>
      <c r="EW26" s="146"/>
      <c r="EX26" s="146"/>
      <c r="EY26" s="146"/>
      <c r="EZ26" s="150"/>
      <c r="FE26" s="153"/>
      <c r="FF26" s="146"/>
      <c r="FG26" s="146"/>
      <c r="FH26" s="146"/>
      <c r="FI26" s="150"/>
      <c r="FN26" s="153"/>
      <c r="FO26" s="146"/>
      <c r="FP26" s="146"/>
      <c r="FQ26" s="146"/>
      <c r="FR26" s="150"/>
      <c r="FW26" s="153"/>
      <c r="FX26" s="146"/>
      <c r="FY26" s="146"/>
      <c r="FZ26" s="146"/>
      <c r="GA26" s="150"/>
      <c r="GF26" s="153"/>
      <c r="GG26" s="146"/>
      <c r="GH26" s="146"/>
      <c r="GI26" s="146"/>
      <c r="GJ26" s="150"/>
      <c r="GO26" s="153"/>
      <c r="GP26" s="146"/>
      <c r="GQ26" s="146"/>
      <c r="GR26" s="146"/>
      <c r="GS26" s="150"/>
      <c r="GX26" s="153"/>
      <c r="GY26" s="146"/>
      <c r="GZ26" s="146"/>
      <c r="HA26" s="146"/>
      <c r="HB26" s="150"/>
      <c r="HG26" s="153"/>
      <c r="HH26" s="146"/>
      <c r="HI26" s="146"/>
      <c r="HJ26" s="146"/>
      <c r="HK26" s="150"/>
      <c r="HP26" s="153"/>
      <c r="HQ26" s="146"/>
      <c r="HR26" s="146"/>
      <c r="HS26" s="146"/>
      <c r="HT26" s="150"/>
      <c r="HY26" s="153"/>
      <c r="HZ26" s="146"/>
      <c r="IA26" s="146"/>
      <c r="IB26" s="146"/>
      <c r="IC26" s="150"/>
      <c r="IH26" s="153"/>
      <c r="II26" s="146"/>
      <c r="IJ26" s="146"/>
      <c r="IK26" s="146"/>
      <c r="IL26" s="150"/>
      <c r="IQ26" s="153"/>
      <c r="IR26" s="146"/>
      <c r="IS26" s="146"/>
      <c r="IT26" s="146"/>
      <c r="IU26" s="145"/>
      <c r="IV26" s="145"/>
    </row>
    <row r="27" spans="1:256" s="151" customFormat="1" ht="13.5" customHeight="1" x14ac:dyDescent="0.2">
      <c r="A27" s="145">
        <v>2</v>
      </c>
      <c r="B27" s="146" t="str">
        <f t="shared" si="3"/>
        <v>CDHU</v>
      </c>
      <c r="C27" s="147" t="s">
        <v>10898</v>
      </c>
      <c r="D27" s="148" t="s">
        <v>28888</v>
      </c>
      <c r="E27" s="157" t="str">
        <f>IF($A27=1,VLOOKUP($C27,'SINAPI JAN26'!$1:$1048576,2,0),IF($A27=2,VLOOKUP($C27,'CDHU 200'!$1:$1048576,2,0),IF($A27=3,VLOOKUP($C27,FDE!$1:$1048576,2,0),"ERRO")))</f>
        <v>Retirada de folha de esquadria metálica</v>
      </c>
      <c r="F27" s="150" t="str">
        <f>IF($A27=1,VLOOKUP($C27,'SINAPI JAN26'!$1:$1048576,3,0),IF($A27=2,VLOOKUP($C27,'CDHU 200'!$1:$1048576,3,0),IF($A27=3,VLOOKUP($C27,FDE!$1:$1048576,3,0))))</f>
        <v>UN</v>
      </c>
      <c r="G27" s="151">
        <v>5</v>
      </c>
      <c r="H27" s="151">
        <f>IF($A27=1,VLOOKUP($C27,'SINAPI JAN26'!$1:$1048576,4,0),IF($A27=2,VLOOKUP($C27,'CDHU 200'!$1:$1048576,6,0),IF($A27=3,VLOOKUP($C27,FDE!$1:$1048576,4,0))))</f>
        <v>29.39</v>
      </c>
      <c r="I27" s="151">
        <f t="shared" si="4"/>
        <v>35.641252999999999</v>
      </c>
      <c r="J27" s="152">
        <f t="shared" si="5"/>
        <v>178.206265</v>
      </c>
      <c r="K27" s="146"/>
      <c r="L27" s="146"/>
      <c r="Q27" s="153"/>
      <c r="R27" s="146"/>
      <c r="S27" s="146"/>
      <c r="T27" s="146"/>
      <c r="U27" s="150"/>
      <c r="Z27" s="153"/>
      <c r="AA27" s="146"/>
      <c r="AB27" s="146"/>
      <c r="AC27" s="146"/>
      <c r="AD27" s="150"/>
      <c r="AI27" s="153"/>
      <c r="AJ27" s="146"/>
      <c r="AK27" s="146"/>
      <c r="AL27" s="146"/>
      <c r="AM27" s="150"/>
      <c r="AR27" s="153"/>
      <c r="AS27" s="146"/>
      <c r="AT27" s="146"/>
      <c r="AU27" s="146"/>
      <c r="AV27" s="150"/>
      <c r="BA27" s="153"/>
      <c r="BB27" s="146"/>
      <c r="BC27" s="146"/>
      <c r="BD27" s="146"/>
      <c r="BE27" s="150"/>
      <c r="BJ27" s="153"/>
      <c r="BK27" s="146"/>
      <c r="BL27" s="146"/>
      <c r="BM27" s="146"/>
      <c r="BN27" s="150"/>
      <c r="BS27" s="153"/>
      <c r="BT27" s="146"/>
      <c r="BU27" s="146"/>
      <c r="BV27" s="146"/>
      <c r="BW27" s="150"/>
      <c r="CB27" s="153"/>
      <c r="CC27" s="146"/>
      <c r="CD27" s="146"/>
      <c r="CE27" s="146"/>
      <c r="CF27" s="150"/>
      <c r="CK27" s="153"/>
      <c r="CL27" s="146"/>
      <c r="CM27" s="146"/>
      <c r="CN27" s="146"/>
      <c r="CO27" s="150"/>
      <c r="CT27" s="153"/>
      <c r="CU27" s="146"/>
      <c r="CV27" s="146"/>
      <c r="CW27" s="146"/>
      <c r="CX27" s="150"/>
      <c r="DC27" s="153"/>
      <c r="DD27" s="146"/>
      <c r="DE27" s="146"/>
      <c r="DF27" s="146"/>
      <c r="DG27" s="150"/>
      <c r="DL27" s="153"/>
      <c r="DM27" s="146"/>
      <c r="DN27" s="146"/>
      <c r="DO27" s="146"/>
      <c r="DP27" s="150"/>
      <c r="DU27" s="153"/>
      <c r="DV27" s="146"/>
      <c r="DW27" s="146"/>
      <c r="DX27" s="146"/>
      <c r="DY27" s="150"/>
      <c r="ED27" s="153"/>
      <c r="EE27" s="146"/>
      <c r="EF27" s="146"/>
      <c r="EG27" s="146"/>
      <c r="EH27" s="150"/>
      <c r="EM27" s="153"/>
      <c r="EN27" s="146"/>
      <c r="EO27" s="146"/>
      <c r="EP27" s="146"/>
      <c r="EQ27" s="150"/>
      <c r="EV27" s="153"/>
      <c r="EW27" s="146"/>
      <c r="EX27" s="146"/>
      <c r="EY27" s="146"/>
      <c r="EZ27" s="150"/>
      <c r="FE27" s="153"/>
      <c r="FF27" s="146"/>
      <c r="FG27" s="146"/>
      <c r="FH27" s="146"/>
      <c r="FI27" s="150"/>
      <c r="FN27" s="153"/>
      <c r="FO27" s="146"/>
      <c r="FP27" s="146"/>
      <c r="FQ27" s="146"/>
      <c r="FR27" s="150"/>
      <c r="FW27" s="153"/>
      <c r="FX27" s="146"/>
      <c r="FY27" s="146"/>
      <c r="FZ27" s="146"/>
      <c r="GA27" s="150"/>
      <c r="GF27" s="153"/>
      <c r="GG27" s="146"/>
      <c r="GH27" s="146"/>
      <c r="GI27" s="146"/>
      <c r="GJ27" s="150"/>
      <c r="GO27" s="153"/>
      <c r="GP27" s="146"/>
      <c r="GQ27" s="146"/>
      <c r="GR27" s="146"/>
      <c r="GS27" s="150"/>
      <c r="GX27" s="153"/>
      <c r="GY27" s="146"/>
      <c r="GZ27" s="146"/>
      <c r="HA27" s="146"/>
      <c r="HB27" s="150"/>
      <c r="HG27" s="153"/>
      <c r="HH27" s="146"/>
      <c r="HI27" s="146"/>
      <c r="HJ27" s="146"/>
      <c r="HK27" s="150"/>
      <c r="HP27" s="153"/>
      <c r="HQ27" s="146"/>
      <c r="HR27" s="146"/>
      <c r="HS27" s="146"/>
      <c r="HT27" s="150"/>
      <c r="HY27" s="153"/>
      <c r="HZ27" s="146"/>
      <c r="IA27" s="146"/>
      <c r="IB27" s="146"/>
      <c r="IC27" s="150"/>
      <c r="IH27" s="153"/>
      <c r="II27" s="146"/>
      <c r="IJ27" s="146"/>
      <c r="IK27" s="146"/>
      <c r="IL27" s="150"/>
      <c r="IQ27" s="153"/>
      <c r="IR27" s="146"/>
      <c r="IS27" s="146"/>
      <c r="IT27" s="146"/>
      <c r="IU27" s="145"/>
      <c r="IV27" s="145"/>
    </row>
    <row r="28" spans="1:256" s="151" customFormat="1" ht="13.5" customHeight="1" x14ac:dyDescent="0.2">
      <c r="A28" s="145">
        <v>2</v>
      </c>
      <c r="B28" s="146" t="str">
        <f t="shared" si="3"/>
        <v>CDHU</v>
      </c>
      <c r="C28" s="147" t="s">
        <v>10884</v>
      </c>
      <c r="D28" s="148" t="s">
        <v>28889</v>
      </c>
      <c r="E28" s="157" t="str">
        <f>IF($A28=1,VLOOKUP($C28,'SINAPI JAN26'!$1:$1048576,2,0),IF($A28=2,VLOOKUP($C28,'CDHU 200'!$1:$1048576,2,0),IF($A28=3,VLOOKUP($C28,FDE!$1:$1048576,2,0),"ERRO")))</f>
        <v>Retirada de folha de esquadria em madeira</v>
      </c>
      <c r="F28" s="150" t="str">
        <f>IF($A28=1,VLOOKUP($C28,'SINAPI JAN26'!$1:$1048576,3,0),IF($A28=2,VLOOKUP($C28,'CDHU 200'!$1:$1048576,3,0),IF($A28=3,VLOOKUP($C28,FDE!$1:$1048576,3,0))))</f>
        <v>UN</v>
      </c>
      <c r="G28" s="151">
        <v>18</v>
      </c>
      <c r="H28" s="151">
        <f>IF($A28=1,VLOOKUP($C28,'SINAPI JAN26'!$1:$1048576,4,0),IF($A28=2,VLOOKUP($C28,'CDHU 200'!$1:$1048576,6,0),IF($A28=3,VLOOKUP($C28,FDE!$1:$1048576,4,0))))</f>
        <v>25.18</v>
      </c>
      <c r="I28" s="151">
        <f t="shared" si="4"/>
        <v>30.535786000000002</v>
      </c>
      <c r="J28" s="152">
        <f t="shared" si="5"/>
        <v>549.64414800000009</v>
      </c>
      <c r="K28" s="146"/>
      <c r="L28" s="146"/>
      <c r="Q28" s="153"/>
      <c r="R28" s="146"/>
      <c r="S28" s="146"/>
      <c r="T28" s="146"/>
      <c r="U28" s="150"/>
      <c r="Z28" s="153"/>
      <c r="AA28" s="146"/>
      <c r="AB28" s="146"/>
      <c r="AC28" s="146"/>
      <c r="AD28" s="150"/>
      <c r="AI28" s="153"/>
      <c r="AJ28" s="146"/>
      <c r="AK28" s="146"/>
      <c r="AL28" s="146"/>
      <c r="AM28" s="150"/>
      <c r="AR28" s="153"/>
      <c r="AS28" s="146"/>
      <c r="AT28" s="146"/>
      <c r="AU28" s="146"/>
      <c r="AV28" s="150"/>
      <c r="BA28" s="153"/>
      <c r="BB28" s="146"/>
      <c r="BC28" s="146"/>
      <c r="BD28" s="146"/>
      <c r="BE28" s="150"/>
      <c r="BJ28" s="153"/>
      <c r="BK28" s="146"/>
      <c r="BL28" s="146"/>
      <c r="BM28" s="146"/>
      <c r="BN28" s="150"/>
      <c r="BS28" s="153"/>
      <c r="BT28" s="146"/>
      <c r="BU28" s="146"/>
      <c r="BV28" s="146"/>
      <c r="BW28" s="150"/>
      <c r="CB28" s="153"/>
      <c r="CC28" s="146"/>
      <c r="CD28" s="146"/>
      <c r="CE28" s="146"/>
      <c r="CF28" s="150"/>
      <c r="CK28" s="153"/>
      <c r="CL28" s="146"/>
      <c r="CM28" s="146"/>
      <c r="CN28" s="146"/>
      <c r="CO28" s="150"/>
      <c r="CT28" s="153"/>
      <c r="CU28" s="146"/>
      <c r="CV28" s="146"/>
      <c r="CW28" s="146"/>
      <c r="CX28" s="150"/>
      <c r="DC28" s="153"/>
      <c r="DD28" s="146"/>
      <c r="DE28" s="146"/>
      <c r="DF28" s="146"/>
      <c r="DG28" s="150"/>
      <c r="DL28" s="153"/>
      <c r="DM28" s="146"/>
      <c r="DN28" s="146"/>
      <c r="DO28" s="146"/>
      <c r="DP28" s="150"/>
      <c r="DU28" s="153"/>
      <c r="DV28" s="146"/>
      <c r="DW28" s="146"/>
      <c r="DX28" s="146"/>
      <c r="DY28" s="150"/>
      <c r="ED28" s="153"/>
      <c r="EE28" s="146"/>
      <c r="EF28" s="146"/>
      <c r="EG28" s="146"/>
      <c r="EH28" s="150"/>
      <c r="EM28" s="153"/>
      <c r="EN28" s="146"/>
      <c r="EO28" s="146"/>
      <c r="EP28" s="146"/>
      <c r="EQ28" s="150"/>
      <c r="EV28" s="153"/>
      <c r="EW28" s="146"/>
      <c r="EX28" s="146"/>
      <c r="EY28" s="146"/>
      <c r="EZ28" s="150"/>
      <c r="FE28" s="153"/>
      <c r="FF28" s="146"/>
      <c r="FG28" s="146"/>
      <c r="FH28" s="146"/>
      <c r="FI28" s="150"/>
      <c r="FN28" s="153"/>
      <c r="FO28" s="146"/>
      <c r="FP28" s="146"/>
      <c r="FQ28" s="146"/>
      <c r="FR28" s="150"/>
      <c r="FW28" s="153"/>
      <c r="FX28" s="146"/>
      <c r="FY28" s="146"/>
      <c r="FZ28" s="146"/>
      <c r="GA28" s="150"/>
      <c r="GF28" s="153"/>
      <c r="GG28" s="146"/>
      <c r="GH28" s="146"/>
      <c r="GI28" s="146"/>
      <c r="GJ28" s="150"/>
      <c r="GO28" s="153"/>
      <c r="GP28" s="146"/>
      <c r="GQ28" s="146"/>
      <c r="GR28" s="146"/>
      <c r="GS28" s="150"/>
      <c r="GX28" s="153"/>
      <c r="GY28" s="146"/>
      <c r="GZ28" s="146"/>
      <c r="HA28" s="146"/>
      <c r="HB28" s="150"/>
      <c r="HG28" s="153"/>
      <c r="HH28" s="146"/>
      <c r="HI28" s="146"/>
      <c r="HJ28" s="146"/>
      <c r="HK28" s="150"/>
      <c r="HP28" s="153"/>
      <c r="HQ28" s="146"/>
      <c r="HR28" s="146"/>
      <c r="HS28" s="146"/>
      <c r="HT28" s="150"/>
      <c r="HY28" s="153"/>
      <c r="HZ28" s="146"/>
      <c r="IA28" s="146"/>
      <c r="IB28" s="146"/>
      <c r="IC28" s="150"/>
      <c r="IH28" s="153"/>
      <c r="II28" s="146"/>
      <c r="IJ28" s="146"/>
      <c r="IK28" s="146"/>
      <c r="IL28" s="150"/>
      <c r="IQ28" s="153"/>
      <c r="IR28" s="146"/>
      <c r="IS28" s="146"/>
      <c r="IT28" s="146"/>
      <c r="IU28" s="145"/>
      <c r="IV28" s="145"/>
    </row>
    <row r="29" spans="1:256" s="151" customFormat="1" ht="13.5" customHeight="1" x14ac:dyDescent="0.2">
      <c r="A29" s="145">
        <v>2</v>
      </c>
      <c r="B29" s="146" t="str">
        <f t="shared" si="3"/>
        <v>CDHU</v>
      </c>
      <c r="C29" s="147" t="s">
        <v>10888</v>
      </c>
      <c r="D29" s="148" t="s">
        <v>28890</v>
      </c>
      <c r="E29" s="149" t="str">
        <f>IF($A29=1,VLOOKUP($C29,'SINAPI JAN26'!$1:$1048576,2,0),IF($A29=2,VLOOKUP($C29,'CDHU 200'!$1:$1048576,2,0),IF($A29=3,VLOOKUP($C29,FDE!$1:$1048576,2,0),"ERRO")))</f>
        <v>Retirada de batente com guarnição e peças lineares em madeira, chumbados</v>
      </c>
      <c r="F29" s="150" t="str">
        <f>IF($A29=1,VLOOKUP($C29,'SINAPI JAN26'!$1:$1048576,3,0),IF($A29=2,VLOOKUP($C29,'CDHU 200'!$1:$1048576,3,0),IF($A29=3,VLOOKUP($C29,FDE!$1:$1048576,3,0))))</f>
        <v>M</v>
      </c>
      <c r="G29" s="151">
        <v>84.3</v>
      </c>
      <c r="H29" s="151">
        <f>IF($A29=1,VLOOKUP($C29,'SINAPI JAN26'!$1:$1048576,4,0),IF($A29=2,VLOOKUP($C29,'CDHU 200'!$1:$1048576,6,0),IF($A29=3,VLOOKUP($C29,FDE!$1:$1048576,4,0))))</f>
        <v>15.1</v>
      </c>
      <c r="I29" s="151">
        <f t="shared" si="4"/>
        <v>18.311769999999999</v>
      </c>
      <c r="J29" s="152">
        <f t="shared" si="5"/>
        <v>1543.6822109999998</v>
      </c>
      <c r="K29" s="146"/>
      <c r="L29" s="146"/>
      <c r="Q29" s="153"/>
      <c r="R29" s="146"/>
      <c r="S29" s="146"/>
      <c r="T29" s="146"/>
      <c r="U29" s="150"/>
      <c r="Z29" s="153"/>
      <c r="AA29" s="146"/>
      <c r="AB29" s="146"/>
      <c r="AC29" s="146"/>
      <c r="AD29" s="150"/>
      <c r="AI29" s="153"/>
      <c r="AJ29" s="146"/>
      <c r="AK29" s="146"/>
      <c r="AL29" s="146"/>
      <c r="AM29" s="150"/>
      <c r="AR29" s="153"/>
      <c r="AS29" s="146"/>
      <c r="AT29" s="146"/>
      <c r="AU29" s="146"/>
      <c r="AV29" s="150"/>
      <c r="BA29" s="153"/>
      <c r="BB29" s="146"/>
      <c r="BC29" s="146"/>
      <c r="BD29" s="146"/>
      <c r="BE29" s="150"/>
      <c r="BJ29" s="153"/>
      <c r="BK29" s="146"/>
      <c r="BL29" s="146"/>
      <c r="BM29" s="146"/>
      <c r="BN29" s="150"/>
      <c r="BS29" s="153"/>
      <c r="BT29" s="146"/>
      <c r="BU29" s="146"/>
      <c r="BV29" s="146"/>
      <c r="BW29" s="150"/>
      <c r="CB29" s="153"/>
      <c r="CC29" s="146"/>
      <c r="CD29" s="146"/>
      <c r="CE29" s="146"/>
      <c r="CF29" s="150"/>
      <c r="CK29" s="153"/>
      <c r="CL29" s="146"/>
      <c r="CM29" s="146"/>
      <c r="CN29" s="146"/>
      <c r="CO29" s="150"/>
      <c r="CT29" s="153"/>
      <c r="CU29" s="146"/>
      <c r="CV29" s="146"/>
      <c r="CW29" s="146"/>
      <c r="CX29" s="150"/>
      <c r="DC29" s="153"/>
      <c r="DD29" s="146"/>
      <c r="DE29" s="146"/>
      <c r="DF29" s="146"/>
      <c r="DG29" s="150"/>
      <c r="DL29" s="153"/>
      <c r="DM29" s="146"/>
      <c r="DN29" s="146"/>
      <c r="DO29" s="146"/>
      <c r="DP29" s="150"/>
      <c r="DU29" s="153"/>
      <c r="DV29" s="146"/>
      <c r="DW29" s="146"/>
      <c r="DX29" s="146"/>
      <c r="DY29" s="150"/>
      <c r="ED29" s="153"/>
      <c r="EE29" s="146"/>
      <c r="EF29" s="146"/>
      <c r="EG29" s="146"/>
      <c r="EH29" s="150"/>
      <c r="EM29" s="153"/>
      <c r="EN29" s="146"/>
      <c r="EO29" s="146"/>
      <c r="EP29" s="146"/>
      <c r="EQ29" s="150"/>
      <c r="EV29" s="153"/>
      <c r="EW29" s="146"/>
      <c r="EX29" s="146"/>
      <c r="EY29" s="146"/>
      <c r="EZ29" s="150"/>
      <c r="FE29" s="153"/>
      <c r="FF29" s="146"/>
      <c r="FG29" s="146"/>
      <c r="FH29" s="146"/>
      <c r="FI29" s="150"/>
      <c r="FN29" s="153"/>
      <c r="FO29" s="146"/>
      <c r="FP29" s="146"/>
      <c r="FQ29" s="146"/>
      <c r="FR29" s="150"/>
      <c r="FW29" s="153"/>
      <c r="FX29" s="146"/>
      <c r="FY29" s="146"/>
      <c r="FZ29" s="146"/>
      <c r="GA29" s="150"/>
      <c r="GF29" s="153"/>
      <c r="GG29" s="146"/>
      <c r="GH29" s="146"/>
      <c r="GI29" s="146"/>
      <c r="GJ29" s="150"/>
      <c r="GO29" s="153"/>
      <c r="GP29" s="146"/>
      <c r="GQ29" s="146"/>
      <c r="GR29" s="146"/>
      <c r="GS29" s="150"/>
      <c r="GX29" s="153"/>
      <c r="GY29" s="146"/>
      <c r="GZ29" s="146"/>
      <c r="HA29" s="146"/>
      <c r="HB29" s="150"/>
      <c r="HG29" s="153"/>
      <c r="HH29" s="146"/>
      <c r="HI29" s="146"/>
      <c r="HJ29" s="146"/>
      <c r="HK29" s="150"/>
      <c r="HP29" s="153"/>
      <c r="HQ29" s="146"/>
      <c r="HR29" s="146"/>
      <c r="HS29" s="146"/>
      <c r="HT29" s="150"/>
      <c r="HY29" s="153"/>
      <c r="HZ29" s="146"/>
      <c r="IA29" s="146"/>
      <c r="IB29" s="146"/>
      <c r="IC29" s="150"/>
      <c r="IH29" s="153"/>
      <c r="II29" s="146"/>
      <c r="IJ29" s="146"/>
      <c r="IK29" s="146"/>
      <c r="IL29" s="150"/>
      <c r="IQ29" s="153"/>
      <c r="IR29" s="146"/>
      <c r="IS29" s="146"/>
      <c r="IT29" s="146"/>
      <c r="IU29" s="145"/>
      <c r="IV29" s="145"/>
    </row>
    <row r="30" spans="1:256" s="151" customFormat="1" ht="13.5" customHeight="1" x14ac:dyDescent="0.2">
      <c r="A30" s="145">
        <v>2</v>
      </c>
      <c r="B30" s="146" t="str">
        <f t="shared" si="3"/>
        <v>CDHU</v>
      </c>
      <c r="C30" s="147" t="s">
        <v>10908</v>
      </c>
      <c r="D30" s="148" t="s">
        <v>28891</v>
      </c>
      <c r="E30" s="157" t="str">
        <f>IF($A30=1,VLOOKUP($C30,'SINAPI JAN26'!$1:$1048576,2,0),IF($A30=2,VLOOKUP($C30,'CDHU 200'!$1:$1048576,2,0),IF($A30=3,VLOOKUP($C30,FDE!$1:$1048576,2,0),"ERRO")))</f>
        <v>Retirada de poste ou sistema de sustentação para alambrado ou fechamento</v>
      </c>
      <c r="F30" s="150" t="str">
        <f>IF($A30=1,VLOOKUP($C30,'SINAPI JAN26'!$1:$1048576,3,0),IF($A30=2,VLOOKUP($C30,'CDHU 200'!$1:$1048576,3,0),IF($A30=3,VLOOKUP($C30,FDE!$1:$1048576,3,0))))</f>
        <v>UN</v>
      </c>
      <c r="G30" s="151">
        <v>32</v>
      </c>
      <c r="H30" s="151">
        <f>IF($A30=1,VLOOKUP($C30,'SINAPI JAN26'!$1:$1048576,4,0),IF($A30=2,VLOOKUP($C30,'CDHU 200'!$1:$1048576,6,0),IF($A30=3,VLOOKUP($C30,FDE!$1:$1048576,4,0))))</f>
        <v>29.52</v>
      </c>
      <c r="I30" s="151">
        <f t="shared" si="4"/>
        <v>35.798904</v>
      </c>
      <c r="J30" s="152">
        <f t="shared" si="5"/>
        <v>1145.564928</v>
      </c>
      <c r="K30" s="146"/>
      <c r="L30" s="146"/>
      <c r="Q30" s="153"/>
      <c r="R30" s="146"/>
      <c r="S30" s="146"/>
      <c r="T30" s="146"/>
      <c r="U30" s="150"/>
      <c r="Z30" s="153"/>
      <c r="AA30" s="146"/>
      <c r="AB30" s="146"/>
      <c r="AC30" s="146"/>
      <c r="AD30" s="150"/>
      <c r="AI30" s="153"/>
      <c r="AJ30" s="146"/>
      <c r="AK30" s="146"/>
      <c r="AL30" s="146"/>
      <c r="AM30" s="150"/>
      <c r="AR30" s="153"/>
      <c r="AS30" s="146"/>
      <c r="AT30" s="146"/>
      <c r="AU30" s="146"/>
      <c r="AV30" s="150"/>
      <c r="BA30" s="153"/>
      <c r="BB30" s="146"/>
      <c r="BC30" s="146"/>
      <c r="BD30" s="146"/>
      <c r="BE30" s="150"/>
      <c r="BJ30" s="153"/>
      <c r="BK30" s="146"/>
      <c r="BL30" s="146"/>
      <c r="BM30" s="146"/>
      <c r="BN30" s="150"/>
      <c r="BS30" s="153"/>
      <c r="BT30" s="146"/>
      <c r="BU30" s="146"/>
      <c r="BV30" s="146"/>
      <c r="BW30" s="150"/>
      <c r="CB30" s="153"/>
      <c r="CC30" s="146"/>
      <c r="CD30" s="146"/>
      <c r="CE30" s="146"/>
      <c r="CF30" s="150"/>
      <c r="CK30" s="153"/>
      <c r="CL30" s="146"/>
      <c r="CM30" s="146"/>
      <c r="CN30" s="146"/>
      <c r="CO30" s="150"/>
      <c r="CT30" s="153"/>
      <c r="CU30" s="146"/>
      <c r="CV30" s="146"/>
      <c r="CW30" s="146"/>
      <c r="CX30" s="150"/>
      <c r="DC30" s="153"/>
      <c r="DD30" s="146"/>
      <c r="DE30" s="146"/>
      <c r="DF30" s="146"/>
      <c r="DG30" s="150"/>
      <c r="DL30" s="153"/>
      <c r="DM30" s="146"/>
      <c r="DN30" s="146"/>
      <c r="DO30" s="146"/>
      <c r="DP30" s="150"/>
      <c r="DU30" s="153"/>
      <c r="DV30" s="146"/>
      <c r="DW30" s="146"/>
      <c r="DX30" s="146"/>
      <c r="DY30" s="150"/>
      <c r="ED30" s="153"/>
      <c r="EE30" s="146"/>
      <c r="EF30" s="146"/>
      <c r="EG30" s="146"/>
      <c r="EH30" s="150"/>
      <c r="EM30" s="153"/>
      <c r="EN30" s="146"/>
      <c r="EO30" s="146"/>
      <c r="EP30" s="146"/>
      <c r="EQ30" s="150"/>
      <c r="EV30" s="153"/>
      <c r="EW30" s="146"/>
      <c r="EX30" s="146"/>
      <c r="EY30" s="146"/>
      <c r="EZ30" s="150"/>
      <c r="FE30" s="153"/>
      <c r="FF30" s="146"/>
      <c r="FG30" s="146"/>
      <c r="FH30" s="146"/>
      <c r="FI30" s="150"/>
      <c r="FN30" s="153"/>
      <c r="FO30" s="146"/>
      <c r="FP30" s="146"/>
      <c r="FQ30" s="146"/>
      <c r="FR30" s="150"/>
      <c r="FW30" s="153"/>
      <c r="FX30" s="146"/>
      <c r="FY30" s="146"/>
      <c r="FZ30" s="146"/>
      <c r="GA30" s="150"/>
      <c r="GF30" s="153"/>
      <c r="GG30" s="146"/>
      <c r="GH30" s="146"/>
      <c r="GI30" s="146"/>
      <c r="GJ30" s="150"/>
      <c r="GO30" s="153"/>
      <c r="GP30" s="146"/>
      <c r="GQ30" s="146"/>
      <c r="GR30" s="146"/>
      <c r="GS30" s="150"/>
      <c r="GX30" s="153"/>
      <c r="GY30" s="146"/>
      <c r="GZ30" s="146"/>
      <c r="HA30" s="146"/>
      <c r="HB30" s="150"/>
      <c r="HG30" s="153"/>
      <c r="HH30" s="146"/>
      <c r="HI30" s="146"/>
      <c r="HJ30" s="146"/>
      <c r="HK30" s="150"/>
      <c r="HP30" s="153"/>
      <c r="HQ30" s="146"/>
      <c r="HR30" s="146"/>
      <c r="HS30" s="146"/>
      <c r="HT30" s="150"/>
      <c r="HY30" s="153"/>
      <c r="HZ30" s="146"/>
      <c r="IA30" s="146"/>
      <c r="IB30" s="146"/>
      <c r="IC30" s="150"/>
      <c r="IH30" s="153"/>
      <c r="II30" s="146"/>
      <c r="IJ30" s="146"/>
      <c r="IK30" s="146"/>
      <c r="IL30" s="150"/>
      <c r="IQ30" s="153"/>
      <c r="IR30" s="146"/>
      <c r="IS30" s="146"/>
      <c r="IT30" s="146"/>
      <c r="IU30" s="145"/>
      <c r="IV30" s="145"/>
    </row>
    <row r="31" spans="1:256" s="151" customFormat="1" ht="13.5" customHeight="1" x14ac:dyDescent="0.2">
      <c r="A31" s="145">
        <v>2</v>
      </c>
      <c r="B31" s="146" t="str">
        <f t="shared" si="3"/>
        <v>CDHU</v>
      </c>
      <c r="C31" s="147" t="s">
        <v>10910</v>
      </c>
      <c r="D31" s="148" t="s">
        <v>28892</v>
      </c>
      <c r="E31" s="157" t="str">
        <f>IF($A31=1,VLOOKUP($C31,'SINAPI JAN26'!$1:$1048576,2,0),IF($A31=2,VLOOKUP($C31,'CDHU 200'!$1:$1048576,2,0),IF($A31=3,VLOOKUP($C31,FDE!$1:$1048576,2,0),"ERRO")))</f>
        <v>Retirada de entelamento metálico em geral</v>
      </c>
      <c r="F31" s="150" t="str">
        <f>IF($A31=1,VLOOKUP($C31,'SINAPI JAN26'!$1:$1048576,3,0),IF($A31=2,VLOOKUP($C31,'CDHU 200'!$1:$1048576,3,0),IF($A31=3,VLOOKUP($C31,FDE!$1:$1048576,3,0))))</f>
        <v>M2</v>
      </c>
      <c r="G31" s="151">
        <v>129.96</v>
      </c>
      <c r="H31" s="151">
        <f>IF($A31=1,VLOOKUP($C31,'SINAPI JAN26'!$1:$1048576,4,0),IF($A31=2,VLOOKUP($C31,'CDHU 200'!$1:$1048576,6,0),IF($A31=3,VLOOKUP($C31,FDE!$1:$1048576,4,0))))</f>
        <v>4.79</v>
      </c>
      <c r="I31" s="151">
        <f t="shared" si="4"/>
        <v>5.8088329999999999</v>
      </c>
      <c r="J31" s="152">
        <f t="shared" si="5"/>
        <v>754.91593668000007</v>
      </c>
      <c r="K31" s="146"/>
      <c r="L31" s="146"/>
      <c r="Q31" s="153"/>
      <c r="R31" s="146"/>
      <c r="S31" s="146"/>
      <c r="T31" s="146"/>
      <c r="U31" s="150"/>
      <c r="Z31" s="153"/>
      <c r="AA31" s="146"/>
      <c r="AB31" s="146"/>
      <c r="AC31" s="146"/>
      <c r="AD31" s="150"/>
      <c r="AI31" s="153"/>
      <c r="AJ31" s="146"/>
      <c r="AK31" s="146"/>
      <c r="AL31" s="146"/>
      <c r="AM31" s="150"/>
      <c r="AR31" s="153"/>
      <c r="AS31" s="146"/>
      <c r="AT31" s="146"/>
      <c r="AU31" s="146"/>
      <c r="AV31" s="150"/>
      <c r="BA31" s="153"/>
      <c r="BB31" s="146"/>
      <c r="BC31" s="146"/>
      <c r="BD31" s="146"/>
      <c r="BE31" s="150"/>
      <c r="BJ31" s="153"/>
      <c r="BK31" s="146"/>
      <c r="BL31" s="146"/>
      <c r="BM31" s="146"/>
      <c r="BN31" s="150"/>
      <c r="BS31" s="153"/>
      <c r="BT31" s="146"/>
      <c r="BU31" s="146"/>
      <c r="BV31" s="146"/>
      <c r="BW31" s="150"/>
      <c r="CB31" s="153"/>
      <c r="CC31" s="146"/>
      <c r="CD31" s="146"/>
      <c r="CE31" s="146"/>
      <c r="CF31" s="150"/>
      <c r="CK31" s="153"/>
      <c r="CL31" s="146"/>
      <c r="CM31" s="146"/>
      <c r="CN31" s="146"/>
      <c r="CO31" s="150"/>
      <c r="CT31" s="153"/>
      <c r="CU31" s="146"/>
      <c r="CV31" s="146"/>
      <c r="CW31" s="146"/>
      <c r="CX31" s="150"/>
      <c r="DC31" s="153"/>
      <c r="DD31" s="146"/>
      <c r="DE31" s="146"/>
      <c r="DF31" s="146"/>
      <c r="DG31" s="150"/>
      <c r="DL31" s="153"/>
      <c r="DM31" s="146"/>
      <c r="DN31" s="146"/>
      <c r="DO31" s="146"/>
      <c r="DP31" s="150"/>
      <c r="DU31" s="153"/>
      <c r="DV31" s="146"/>
      <c r="DW31" s="146"/>
      <c r="DX31" s="146"/>
      <c r="DY31" s="150"/>
      <c r="ED31" s="153"/>
      <c r="EE31" s="146"/>
      <c r="EF31" s="146"/>
      <c r="EG31" s="146"/>
      <c r="EH31" s="150"/>
      <c r="EM31" s="153"/>
      <c r="EN31" s="146"/>
      <c r="EO31" s="146"/>
      <c r="EP31" s="146"/>
      <c r="EQ31" s="150"/>
      <c r="EV31" s="153"/>
      <c r="EW31" s="146"/>
      <c r="EX31" s="146"/>
      <c r="EY31" s="146"/>
      <c r="EZ31" s="150"/>
      <c r="FE31" s="153"/>
      <c r="FF31" s="146"/>
      <c r="FG31" s="146"/>
      <c r="FH31" s="146"/>
      <c r="FI31" s="150"/>
      <c r="FN31" s="153"/>
      <c r="FO31" s="146"/>
      <c r="FP31" s="146"/>
      <c r="FQ31" s="146"/>
      <c r="FR31" s="150"/>
      <c r="FW31" s="153"/>
      <c r="FX31" s="146"/>
      <c r="FY31" s="146"/>
      <c r="FZ31" s="146"/>
      <c r="GA31" s="150"/>
      <c r="GF31" s="153"/>
      <c r="GG31" s="146"/>
      <c r="GH31" s="146"/>
      <c r="GI31" s="146"/>
      <c r="GJ31" s="150"/>
      <c r="GO31" s="153"/>
      <c r="GP31" s="146"/>
      <c r="GQ31" s="146"/>
      <c r="GR31" s="146"/>
      <c r="GS31" s="150"/>
      <c r="GX31" s="153"/>
      <c r="GY31" s="146"/>
      <c r="GZ31" s="146"/>
      <c r="HA31" s="146"/>
      <c r="HB31" s="150"/>
      <c r="HG31" s="153"/>
      <c r="HH31" s="146"/>
      <c r="HI31" s="146"/>
      <c r="HJ31" s="146"/>
      <c r="HK31" s="150"/>
      <c r="HP31" s="153"/>
      <c r="HQ31" s="146"/>
      <c r="HR31" s="146"/>
      <c r="HS31" s="146"/>
      <c r="HT31" s="150"/>
      <c r="HY31" s="153"/>
      <c r="HZ31" s="146"/>
      <c r="IA31" s="146"/>
      <c r="IB31" s="146"/>
      <c r="IC31" s="150"/>
      <c r="IH31" s="153"/>
      <c r="II31" s="146"/>
      <c r="IJ31" s="146"/>
      <c r="IK31" s="146"/>
      <c r="IL31" s="150"/>
      <c r="IQ31" s="153"/>
      <c r="IR31" s="146"/>
      <c r="IS31" s="146"/>
      <c r="IT31" s="146"/>
      <c r="IU31" s="145"/>
      <c r="IV31" s="145"/>
    </row>
    <row r="32" spans="1:256" s="151" customFormat="1" ht="13.5" customHeight="1" x14ac:dyDescent="0.2">
      <c r="A32" s="145">
        <v>2</v>
      </c>
      <c r="B32" s="146" t="str">
        <f t="shared" si="3"/>
        <v>CDHU</v>
      </c>
      <c r="C32" s="147" t="s">
        <v>10924</v>
      </c>
      <c r="D32" s="148" t="s">
        <v>28893</v>
      </c>
      <c r="E32" s="149" t="str">
        <f>IF($A32=1,VLOOKUP($C32,'SINAPI JAN26'!$1:$1048576,2,0),IF($A32=2,VLOOKUP($C32,'CDHU 200'!$1:$1048576,2,0),IF($A32=3,VLOOKUP($C32,FDE!$1:$1048576,2,0),"ERRO")))</f>
        <v>Retirada de aparelho sanitário incluindo acessórios</v>
      </c>
      <c r="F32" s="150" t="str">
        <f>IF($A32=1,VLOOKUP($C32,'SINAPI JAN26'!$1:$1048576,3,0),IF($A32=2,VLOOKUP($C32,'CDHU 200'!$1:$1048576,3,0),IF($A32=3,VLOOKUP($C32,FDE!$1:$1048576,3,0))))</f>
        <v>UN</v>
      </c>
      <c r="G32" s="151">
        <v>16</v>
      </c>
      <c r="H32" s="151">
        <f>IF($A32=1,VLOOKUP($C32,'SINAPI JAN26'!$1:$1048576,4,0),IF($A32=2,VLOOKUP($C32,'CDHU 200'!$1:$1048576,6,0),IF($A32=3,VLOOKUP($C32,FDE!$1:$1048576,4,0))))</f>
        <v>49.68</v>
      </c>
      <c r="I32" s="151">
        <f t="shared" si="4"/>
        <v>60.246935999999998</v>
      </c>
      <c r="J32" s="152">
        <f t="shared" si="5"/>
        <v>963.95097599999997</v>
      </c>
      <c r="K32" s="146"/>
      <c r="L32" s="146"/>
      <c r="Q32" s="153"/>
      <c r="R32" s="146"/>
      <c r="S32" s="146"/>
      <c r="T32" s="146"/>
      <c r="U32" s="150"/>
      <c r="Z32" s="153"/>
      <c r="AA32" s="146"/>
      <c r="AB32" s="146"/>
      <c r="AC32" s="146"/>
      <c r="AD32" s="150"/>
      <c r="AI32" s="153"/>
      <c r="AJ32" s="146"/>
      <c r="AK32" s="146"/>
      <c r="AL32" s="146"/>
      <c r="AM32" s="150"/>
      <c r="AR32" s="153"/>
      <c r="AS32" s="146"/>
      <c r="AT32" s="146"/>
      <c r="AU32" s="146"/>
      <c r="AV32" s="150"/>
      <c r="BA32" s="153"/>
      <c r="BB32" s="146"/>
      <c r="BC32" s="146"/>
      <c r="BD32" s="146"/>
      <c r="BE32" s="150"/>
      <c r="BJ32" s="153"/>
      <c r="BK32" s="146"/>
      <c r="BL32" s="146"/>
      <c r="BM32" s="146"/>
      <c r="BN32" s="150"/>
      <c r="BS32" s="153"/>
      <c r="BT32" s="146"/>
      <c r="BU32" s="146"/>
      <c r="BV32" s="146"/>
      <c r="BW32" s="150"/>
      <c r="CB32" s="153"/>
      <c r="CC32" s="146"/>
      <c r="CD32" s="146"/>
      <c r="CE32" s="146"/>
      <c r="CF32" s="150"/>
      <c r="CK32" s="153"/>
      <c r="CL32" s="146"/>
      <c r="CM32" s="146"/>
      <c r="CN32" s="146"/>
      <c r="CO32" s="150"/>
      <c r="CT32" s="153"/>
      <c r="CU32" s="146"/>
      <c r="CV32" s="146"/>
      <c r="CW32" s="146"/>
      <c r="CX32" s="150"/>
      <c r="DC32" s="153"/>
      <c r="DD32" s="146"/>
      <c r="DE32" s="146"/>
      <c r="DF32" s="146"/>
      <c r="DG32" s="150"/>
      <c r="DL32" s="153"/>
      <c r="DM32" s="146"/>
      <c r="DN32" s="146"/>
      <c r="DO32" s="146"/>
      <c r="DP32" s="150"/>
      <c r="DU32" s="153"/>
      <c r="DV32" s="146"/>
      <c r="DW32" s="146"/>
      <c r="DX32" s="146"/>
      <c r="DY32" s="150"/>
      <c r="ED32" s="153"/>
      <c r="EE32" s="146"/>
      <c r="EF32" s="146"/>
      <c r="EG32" s="146"/>
      <c r="EH32" s="150"/>
      <c r="EM32" s="153"/>
      <c r="EN32" s="146"/>
      <c r="EO32" s="146"/>
      <c r="EP32" s="146"/>
      <c r="EQ32" s="150"/>
      <c r="EV32" s="153"/>
      <c r="EW32" s="146"/>
      <c r="EX32" s="146"/>
      <c r="EY32" s="146"/>
      <c r="EZ32" s="150"/>
      <c r="FE32" s="153"/>
      <c r="FF32" s="146"/>
      <c r="FG32" s="146"/>
      <c r="FH32" s="146"/>
      <c r="FI32" s="150"/>
      <c r="FN32" s="153"/>
      <c r="FO32" s="146"/>
      <c r="FP32" s="146"/>
      <c r="FQ32" s="146"/>
      <c r="FR32" s="150"/>
      <c r="FW32" s="153"/>
      <c r="FX32" s="146"/>
      <c r="FY32" s="146"/>
      <c r="FZ32" s="146"/>
      <c r="GA32" s="150"/>
      <c r="GF32" s="153"/>
      <c r="GG32" s="146"/>
      <c r="GH32" s="146"/>
      <c r="GI32" s="146"/>
      <c r="GJ32" s="150"/>
      <c r="GO32" s="153"/>
      <c r="GP32" s="146"/>
      <c r="GQ32" s="146"/>
      <c r="GR32" s="146"/>
      <c r="GS32" s="150"/>
      <c r="GX32" s="153"/>
      <c r="GY32" s="146"/>
      <c r="GZ32" s="146"/>
      <c r="HA32" s="146"/>
      <c r="HB32" s="150"/>
      <c r="HG32" s="153"/>
      <c r="HH32" s="146"/>
      <c r="HI32" s="146"/>
      <c r="HJ32" s="146"/>
      <c r="HK32" s="150"/>
      <c r="HP32" s="153"/>
      <c r="HQ32" s="146"/>
      <c r="HR32" s="146"/>
      <c r="HS32" s="146"/>
      <c r="HT32" s="150"/>
      <c r="HY32" s="153"/>
      <c r="HZ32" s="146"/>
      <c r="IA32" s="146"/>
      <c r="IB32" s="146"/>
      <c r="IC32" s="150"/>
      <c r="IH32" s="153"/>
      <c r="II32" s="146"/>
      <c r="IJ32" s="146"/>
      <c r="IK32" s="146"/>
      <c r="IL32" s="150"/>
      <c r="IQ32" s="153"/>
      <c r="IR32" s="146"/>
      <c r="IS32" s="146"/>
      <c r="IT32" s="146"/>
      <c r="IU32" s="145"/>
      <c r="IV32" s="145"/>
    </row>
    <row r="33" spans="1:256" s="151" customFormat="1" ht="13.5" customHeight="1" x14ac:dyDescent="0.2">
      <c r="A33" s="145">
        <v>2</v>
      </c>
      <c r="B33" s="146" t="str">
        <f t="shared" si="3"/>
        <v>CDHU</v>
      </c>
      <c r="C33" s="147" t="s">
        <v>10926</v>
      </c>
      <c r="D33" s="148" t="s">
        <v>28894</v>
      </c>
      <c r="E33" s="149" t="str">
        <f>IF($A33=1,VLOOKUP($C33,'SINAPI JAN26'!$1:$1048576,2,0),IF($A33=2,VLOOKUP($C33,'CDHU 200'!$1:$1048576,2,0),IF($A33=3,VLOOKUP($C33,FDE!$1:$1048576,2,0),"ERRO")))</f>
        <v>Retirada de bancada incluindo pertences</v>
      </c>
      <c r="F33" s="150" t="str">
        <f>IF($A33=1,VLOOKUP($C33,'SINAPI JAN26'!$1:$1048576,3,0),IF($A33=2,VLOOKUP($C33,'CDHU 200'!$1:$1048576,3,0),IF($A33=3,VLOOKUP($C33,FDE!$1:$1048576,3,0))))</f>
        <v>M2</v>
      </c>
      <c r="G33" s="151">
        <v>6.58</v>
      </c>
      <c r="H33" s="151">
        <f>IF($A33=1,VLOOKUP($C33,'SINAPI JAN26'!$1:$1048576,4,0),IF($A33=2,VLOOKUP($C33,'CDHU 200'!$1:$1048576,6,0),IF($A33=3,VLOOKUP($C33,FDE!$1:$1048576,4,0))))</f>
        <v>70.489999999999995</v>
      </c>
      <c r="I33" s="151">
        <f t="shared" si="4"/>
        <v>85.483222999999995</v>
      </c>
      <c r="J33" s="152">
        <f t="shared" si="5"/>
        <v>562.47960734000003</v>
      </c>
      <c r="K33" s="146"/>
      <c r="L33" s="146"/>
      <c r="Q33" s="153"/>
      <c r="R33" s="146"/>
      <c r="S33" s="146"/>
      <c r="T33" s="146"/>
      <c r="U33" s="150"/>
      <c r="Z33" s="153"/>
      <c r="AA33" s="146"/>
      <c r="AB33" s="146"/>
      <c r="AC33" s="146"/>
      <c r="AD33" s="150"/>
      <c r="AI33" s="153"/>
      <c r="AJ33" s="146"/>
      <c r="AK33" s="146"/>
      <c r="AL33" s="146"/>
      <c r="AM33" s="150"/>
      <c r="AR33" s="153"/>
      <c r="AS33" s="146"/>
      <c r="AT33" s="146"/>
      <c r="AU33" s="146"/>
      <c r="AV33" s="150"/>
      <c r="BA33" s="153"/>
      <c r="BB33" s="146"/>
      <c r="BC33" s="146"/>
      <c r="BD33" s="146"/>
      <c r="BE33" s="150"/>
      <c r="BJ33" s="153"/>
      <c r="BK33" s="146"/>
      <c r="BL33" s="146"/>
      <c r="BM33" s="146"/>
      <c r="BN33" s="150"/>
      <c r="BS33" s="153"/>
      <c r="BT33" s="146"/>
      <c r="BU33" s="146"/>
      <c r="BV33" s="146"/>
      <c r="BW33" s="150"/>
      <c r="CB33" s="153"/>
      <c r="CC33" s="146"/>
      <c r="CD33" s="146"/>
      <c r="CE33" s="146"/>
      <c r="CF33" s="150"/>
      <c r="CK33" s="153"/>
      <c r="CL33" s="146"/>
      <c r="CM33" s="146"/>
      <c r="CN33" s="146"/>
      <c r="CO33" s="150"/>
      <c r="CT33" s="153"/>
      <c r="CU33" s="146"/>
      <c r="CV33" s="146"/>
      <c r="CW33" s="146"/>
      <c r="CX33" s="150"/>
      <c r="DC33" s="153"/>
      <c r="DD33" s="146"/>
      <c r="DE33" s="146"/>
      <c r="DF33" s="146"/>
      <c r="DG33" s="150"/>
      <c r="DL33" s="153"/>
      <c r="DM33" s="146"/>
      <c r="DN33" s="146"/>
      <c r="DO33" s="146"/>
      <c r="DP33" s="150"/>
      <c r="DU33" s="153"/>
      <c r="DV33" s="146"/>
      <c r="DW33" s="146"/>
      <c r="DX33" s="146"/>
      <c r="DY33" s="150"/>
      <c r="ED33" s="153"/>
      <c r="EE33" s="146"/>
      <c r="EF33" s="146"/>
      <c r="EG33" s="146"/>
      <c r="EH33" s="150"/>
      <c r="EM33" s="153"/>
      <c r="EN33" s="146"/>
      <c r="EO33" s="146"/>
      <c r="EP33" s="146"/>
      <c r="EQ33" s="150"/>
      <c r="EV33" s="153"/>
      <c r="EW33" s="146"/>
      <c r="EX33" s="146"/>
      <c r="EY33" s="146"/>
      <c r="EZ33" s="150"/>
      <c r="FE33" s="153"/>
      <c r="FF33" s="146"/>
      <c r="FG33" s="146"/>
      <c r="FH33" s="146"/>
      <c r="FI33" s="150"/>
      <c r="FN33" s="153"/>
      <c r="FO33" s="146"/>
      <c r="FP33" s="146"/>
      <c r="FQ33" s="146"/>
      <c r="FR33" s="150"/>
      <c r="FW33" s="153"/>
      <c r="FX33" s="146"/>
      <c r="FY33" s="146"/>
      <c r="FZ33" s="146"/>
      <c r="GA33" s="150"/>
      <c r="GF33" s="153"/>
      <c r="GG33" s="146"/>
      <c r="GH33" s="146"/>
      <c r="GI33" s="146"/>
      <c r="GJ33" s="150"/>
      <c r="GO33" s="153"/>
      <c r="GP33" s="146"/>
      <c r="GQ33" s="146"/>
      <c r="GR33" s="146"/>
      <c r="GS33" s="150"/>
      <c r="GX33" s="153"/>
      <c r="GY33" s="146"/>
      <c r="GZ33" s="146"/>
      <c r="HA33" s="146"/>
      <c r="HB33" s="150"/>
      <c r="HG33" s="153"/>
      <c r="HH33" s="146"/>
      <c r="HI33" s="146"/>
      <c r="HJ33" s="146"/>
      <c r="HK33" s="150"/>
      <c r="HP33" s="153"/>
      <c r="HQ33" s="146"/>
      <c r="HR33" s="146"/>
      <c r="HS33" s="146"/>
      <c r="HT33" s="150"/>
      <c r="HY33" s="153"/>
      <c r="HZ33" s="146"/>
      <c r="IA33" s="146"/>
      <c r="IB33" s="146"/>
      <c r="IC33" s="150"/>
      <c r="IH33" s="153"/>
      <c r="II33" s="146"/>
      <c r="IJ33" s="146"/>
      <c r="IK33" s="146"/>
      <c r="IL33" s="150"/>
      <c r="IQ33" s="153"/>
      <c r="IR33" s="146"/>
      <c r="IS33" s="146"/>
      <c r="IT33" s="146"/>
      <c r="IU33" s="145"/>
      <c r="IV33" s="145"/>
    </row>
    <row r="34" spans="1:256" s="151" customFormat="1" ht="21" customHeight="1" x14ac:dyDescent="0.2">
      <c r="A34" s="145">
        <v>2</v>
      </c>
      <c r="B34" s="146" t="str">
        <f t="shared" si="3"/>
        <v>CDHU</v>
      </c>
      <c r="C34" s="147" t="s">
        <v>11144</v>
      </c>
      <c r="D34" s="148" t="s">
        <v>28895</v>
      </c>
      <c r="E34" s="149" t="str">
        <f>IF($A34=1,VLOOKUP($C34,'SINAPI JAN26'!$1:$1048576,2,0),IF($A34=2,VLOOKUP($C34,'CDHU 200'!$1:$1048576,2,0),IF($A34=3,VLOOKUP($C34,FDE!$1:$1048576,2,0),"ERRO")))</f>
        <v>Remoção de tubulação hidráulica em geral, incluindo conexões, caixas e ralos</v>
      </c>
      <c r="F34" s="150" t="str">
        <f>IF($A34=1,VLOOKUP($C34,'SINAPI JAN26'!$1:$1048576,3,0),IF($A34=2,VLOOKUP($C34,'CDHU 200'!$1:$1048576,3,0),IF($A34=3,VLOOKUP($C34,FDE!$1:$1048576,3,0))))</f>
        <v>M</v>
      </c>
      <c r="G34" s="151">
        <v>20</v>
      </c>
      <c r="H34" s="151">
        <f>IF($A34=1,VLOOKUP($C34,'SINAPI JAN26'!$1:$1048576,4,0),IF($A34=2,VLOOKUP($C34,'CDHU 200'!$1:$1048576,6,0),IF($A34=3,VLOOKUP($C34,FDE!$1:$1048576,4,0))))</f>
        <v>9.08</v>
      </c>
      <c r="I34" s="151">
        <f t="shared" si="4"/>
        <v>11.011316000000001</v>
      </c>
      <c r="J34" s="152">
        <f t="shared" si="5"/>
        <v>220.22632000000002</v>
      </c>
      <c r="K34" s="146"/>
      <c r="L34" s="146"/>
      <c r="Q34" s="153"/>
      <c r="R34" s="146"/>
      <c r="S34" s="146"/>
      <c r="T34" s="146"/>
      <c r="U34" s="150"/>
      <c r="Z34" s="153"/>
      <c r="AA34" s="146"/>
      <c r="AB34" s="146"/>
      <c r="AC34" s="146"/>
      <c r="AD34" s="150"/>
      <c r="AI34" s="153"/>
      <c r="AJ34" s="146"/>
      <c r="AK34" s="146"/>
      <c r="AL34" s="146"/>
      <c r="AM34" s="150"/>
      <c r="AR34" s="153"/>
      <c r="AS34" s="146"/>
      <c r="AT34" s="146"/>
      <c r="AU34" s="146"/>
      <c r="AV34" s="150"/>
      <c r="BA34" s="153"/>
      <c r="BB34" s="146"/>
      <c r="BC34" s="146"/>
      <c r="BD34" s="146"/>
      <c r="BE34" s="150"/>
      <c r="BJ34" s="153"/>
      <c r="BK34" s="146"/>
      <c r="BL34" s="146"/>
      <c r="BM34" s="146"/>
      <c r="BN34" s="150"/>
      <c r="BS34" s="153"/>
      <c r="BT34" s="146"/>
      <c r="BU34" s="146"/>
      <c r="BV34" s="146"/>
      <c r="BW34" s="150"/>
      <c r="CB34" s="153"/>
      <c r="CC34" s="146"/>
      <c r="CD34" s="146"/>
      <c r="CE34" s="146"/>
      <c r="CF34" s="150"/>
      <c r="CK34" s="153"/>
      <c r="CL34" s="146"/>
      <c r="CM34" s="146"/>
      <c r="CN34" s="146"/>
      <c r="CO34" s="150"/>
      <c r="CT34" s="153"/>
      <c r="CU34" s="146"/>
      <c r="CV34" s="146"/>
      <c r="CW34" s="146"/>
      <c r="CX34" s="150"/>
      <c r="DC34" s="153"/>
      <c r="DD34" s="146"/>
      <c r="DE34" s="146"/>
      <c r="DF34" s="146"/>
      <c r="DG34" s="150"/>
      <c r="DL34" s="153"/>
      <c r="DM34" s="146"/>
      <c r="DN34" s="146"/>
      <c r="DO34" s="146"/>
      <c r="DP34" s="150"/>
      <c r="DU34" s="153"/>
      <c r="DV34" s="146"/>
      <c r="DW34" s="146"/>
      <c r="DX34" s="146"/>
      <c r="DY34" s="150"/>
      <c r="ED34" s="153"/>
      <c r="EE34" s="146"/>
      <c r="EF34" s="146"/>
      <c r="EG34" s="146"/>
      <c r="EH34" s="150"/>
      <c r="EM34" s="153"/>
      <c r="EN34" s="146"/>
      <c r="EO34" s="146"/>
      <c r="EP34" s="146"/>
      <c r="EQ34" s="150"/>
      <c r="EV34" s="153"/>
      <c r="EW34" s="146"/>
      <c r="EX34" s="146"/>
      <c r="EY34" s="146"/>
      <c r="EZ34" s="150"/>
      <c r="FE34" s="153"/>
      <c r="FF34" s="146"/>
      <c r="FG34" s="146"/>
      <c r="FH34" s="146"/>
      <c r="FI34" s="150"/>
      <c r="FN34" s="153"/>
      <c r="FO34" s="146"/>
      <c r="FP34" s="146"/>
      <c r="FQ34" s="146"/>
      <c r="FR34" s="150"/>
      <c r="FW34" s="153"/>
      <c r="FX34" s="146"/>
      <c r="FY34" s="146"/>
      <c r="FZ34" s="146"/>
      <c r="GA34" s="150"/>
      <c r="GF34" s="153"/>
      <c r="GG34" s="146"/>
      <c r="GH34" s="146"/>
      <c r="GI34" s="146"/>
      <c r="GJ34" s="150"/>
      <c r="GO34" s="153"/>
      <c r="GP34" s="146"/>
      <c r="GQ34" s="146"/>
      <c r="GR34" s="146"/>
      <c r="GS34" s="150"/>
      <c r="GX34" s="153"/>
      <c r="GY34" s="146"/>
      <c r="GZ34" s="146"/>
      <c r="HA34" s="146"/>
      <c r="HB34" s="150"/>
      <c r="HG34" s="153"/>
      <c r="HH34" s="146"/>
      <c r="HI34" s="146"/>
      <c r="HJ34" s="146"/>
      <c r="HK34" s="150"/>
      <c r="HP34" s="153"/>
      <c r="HQ34" s="146"/>
      <c r="HR34" s="146"/>
      <c r="HS34" s="146"/>
      <c r="HT34" s="150"/>
      <c r="HY34" s="153"/>
      <c r="HZ34" s="146"/>
      <c r="IA34" s="146"/>
      <c r="IB34" s="146"/>
      <c r="IC34" s="150"/>
      <c r="IH34" s="153"/>
      <c r="II34" s="146"/>
      <c r="IJ34" s="146"/>
      <c r="IK34" s="146"/>
      <c r="IL34" s="150"/>
      <c r="IQ34" s="153"/>
      <c r="IR34" s="146"/>
      <c r="IS34" s="146"/>
      <c r="IT34" s="146"/>
      <c r="IU34" s="145"/>
      <c r="IV34" s="145"/>
    </row>
    <row r="35" spans="1:256" s="151" customFormat="1" ht="25.5" customHeight="1" x14ac:dyDescent="0.2">
      <c r="A35" s="145">
        <v>2</v>
      </c>
      <c r="B35" s="146" t="str">
        <f t="shared" si="3"/>
        <v>CDHU</v>
      </c>
      <c r="C35" s="147" t="s">
        <v>11182</v>
      </c>
      <c r="D35" s="148" t="s">
        <v>28896</v>
      </c>
      <c r="E35" s="149" t="str">
        <f>IF($A35=1,VLOOKUP($C35,'SINAPI JAN26'!$1:$1048576,2,0),IF($A35=2,VLOOKUP($C35,'CDHU 200'!$1:$1048576,2,0),IF($A35=3,VLOOKUP($C35,FDE!$1:$1048576,2,0),"ERRO")))</f>
        <v>Remoção de entulho separado de obra com caçamba metálica - terra, alvenaria, concreto, argamassa, madeira, papel, plástico ou metal</v>
      </c>
      <c r="F35" s="150" t="str">
        <f>IF($A35=1,VLOOKUP($C35,'SINAPI JAN26'!$1:$1048576,3,0),IF($A35=2,VLOOKUP($C35,'CDHU 200'!$1:$1048576,3,0),IF($A35=3,VLOOKUP($C35,FDE!$1:$1048576,3,0))))</f>
        <v>M3</v>
      </c>
      <c r="G35" s="151">
        <v>38</v>
      </c>
      <c r="H35" s="151">
        <f>IF($A35=1,VLOOKUP($C35,'SINAPI JAN26'!$1:$1048576,4,0),IF($A35=2,VLOOKUP($C35,'CDHU 200'!$1:$1048576,6,0),IF($A35=3,VLOOKUP($C35,FDE!$1:$1048576,4,0))))</f>
        <v>112.15</v>
      </c>
      <c r="I35" s="151">
        <f t="shared" si="4"/>
        <v>136.00430500000002</v>
      </c>
      <c r="J35" s="152">
        <f t="shared" si="5"/>
        <v>5168.163590000001</v>
      </c>
      <c r="K35" s="146"/>
      <c r="L35" s="146"/>
      <c r="Q35" s="153"/>
      <c r="R35" s="146"/>
      <c r="S35" s="146"/>
      <c r="T35" s="146"/>
      <c r="U35" s="150"/>
      <c r="Z35" s="153"/>
      <c r="AA35" s="146"/>
      <c r="AB35" s="146"/>
      <c r="AC35" s="146"/>
      <c r="AD35" s="150"/>
      <c r="AI35" s="153"/>
      <c r="AJ35" s="146"/>
      <c r="AK35" s="146"/>
      <c r="AL35" s="146"/>
      <c r="AM35" s="150"/>
      <c r="AR35" s="153"/>
      <c r="AS35" s="146"/>
      <c r="AT35" s="146"/>
      <c r="AU35" s="146"/>
      <c r="AV35" s="150"/>
      <c r="BA35" s="153"/>
      <c r="BB35" s="146"/>
      <c r="BC35" s="146"/>
      <c r="BD35" s="146"/>
      <c r="BE35" s="150"/>
      <c r="BJ35" s="153"/>
      <c r="BK35" s="146"/>
      <c r="BL35" s="146"/>
      <c r="BM35" s="146"/>
      <c r="BN35" s="150"/>
      <c r="BS35" s="153"/>
      <c r="BT35" s="146"/>
      <c r="BU35" s="146"/>
      <c r="BV35" s="146"/>
      <c r="BW35" s="150"/>
      <c r="CB35" s="153"/>
      <c r="CC35" s="146"/>
      <c r="CD35" s="146"/>
      <c r="CE35" s="146"/>
      <c r="CF35" s="150"/>
      <c r="CK35" s="153"/>
      <c r="CL35" s="146"/>
      <c r="CM35" s="146"/>
      <c r="CN35" s="146"/>
      <c r="CO35" s="150"/>
      <c r="CT35" s="153"/>
      <c r="CU35" s="146"/>
      <c r="CV35" s="146"/>
      <c r="CW35" s="146"/>
      <c r="CX35" s="150"/>
      <c r="DC35" s="153"/>
      <c r="DD35" s="146"/>
      <c r="DE35" s="146"/>
      <c r="DF35" s="146"/>
      <c r="DG35" s="150"/>
      <c r="DL35" s="153"/>
      <c r="DM35" s="146"/>
      <c r="DN35" s="146"/>
      <c r="DO35" s="146"/>
      <c r="DP35" s="150"/>
      <c r="DU35" s="153"/>
      <c r="DV35" s="146"/>
      <c r="DW35" s="146"/>
      <c r="DX35" s="146"/>
      <c r="DY35" s="150"/>
      <c r="ED35" s="153"/>
      <c r="EE35" s="146"/>
      <c r="EF35" s="146"/>
      <c r="EG35" s="146"/>
      <c r="EH35" s="150"/>
      <c r="EM35" s="153"/>
      <c r="EN35" s="146"/>
      <c r="EO35" s="146"/>
      <c r="EP35" s="146"/>
      <c r="EQ35" s="150"/>
      <c r="EV35" s="153"/>
      <c r="EW35" s="146"/>
      <c r="EX35" s="146"/>
      <c r="EY35" s="146"/>
      <c r="EZ35" s="150"/>
      <c r="FE35" s="153"/>
      <c r="FF35" s="146"/>
      <c r="FG35" s="146"/>
      <c r="FH35" s="146"/>
      <c r="FI35" s="150"/>
      <c r="FN35" s="153"/>
      <c r="FO35" s="146"/>
      <c r="FP35" s="146"/>
      <c r="FQ35" s="146"/>
      <c r="FR35" s="150"/>
      <c r="FW35" s="153"/>
      <c r="FX35" s="146"/>
      <c r="FY35" s="146"/>
      <c r="FZ35" s="146"/>
      <c r="GA35" s="150"/>
      <c r="GF35" s="153"/>
      <c r="GG35" s="146"/>
      <c r="GH35" s="146"/>
      <c r="GI35" s="146"/>
      <c r="GJ35" s="150"/>
      <c r="GO35" s="153"/>
      <c r="GP35" s="146"/>
      <c r="GQ35" s="146"/>
      <c r="GR35" s="146"/>
      <c r="GS35" s="150"/>
      <c r="GX35" s="153"/>
      <c r="GY35" s="146"/>
      <c r="GZ35" s="146"/>
      <c r="HA35" s="146"/>
      <c r="HB35" s="150"/>
      <c r="HG35" s="153"/>
      <c r="HH35" s="146"/>
      <c r="HI35" s="146"/>
      <c r="HJ35" s="146"/>
      <c r="HK35" s="150"/>
      <c r="HP35" s="153"/>
      <c r="HQ35" s="146"/>
      <c r="HR35" s="146"/>
      <c r="HS35" s="146"/>
      <c r="HT35" s="150"/>
      <c r="HY35" s="153"/>
      <c r="HZ35" s="146"/>
      <c r="IA35" s="146"/>
      <c r="IB35" s="146"/>
      <c r="IC35" s="150"/>
      <c r="IH35" s="153"/>
      <c r="II35" s="146"/>
      <c r="IJ35" s="146"/>
      <c r="IK35" s="146"/>
      <c r="IL35" s="150"/>
      <c r="IQ35" s="153"/>
      <c r="IR35" s="146"/>
      <c r="IS35" s="146"/>
      <c r="IT35" s="146"/>
      <c r="IU35" s="145"/>
      <c r="IV35" s="145"/>
    </row>
    <row r="36" spans="1:256" s="96" customFormat="1" ht="4.5" customHeight="1" x14ac:dyDescent="0.2">
      <c r="B36" s="140"/>
      <c r="C36" s="155"/>
      <c r="D36" s="148"/>
      <c r="E36" s="117"/>
      <c r="F36" s="142"/>
      <c r="G36" s="143"/>
      <c r="H36" s="105"/>
      <c r="I36" s="105"/>
      <c r="J36" s="156"/>
    </row>
    <row r="37" spans="1:256" s="96" customFormat="1" ht="13.5" customHeight="1" x14ac:dyDescent="0.2">
      <c r="B37" s="97"/>
      <c r="C37" s="98"/>
      <c r="D37" s="99">
        <v>3</v>
      </c>
      <c r="E37" s="100" t="s">
        <v>28897</v>
      </c>
      <c r="F37" s="101"/>
      <c r="G37" s="101"/>
      <c r="H37" s="101"/>
      <c r="I37" s="101"/>
      <c r="J37" s="144">
        <f>SUBTOTAL(9,J38:J51)</f>
        <v>42358.851607260003</v>
      </c>
      <c r="K37" s="103"/>
      <c r="L37" s="103"/>
    </row>
    <row r="38" spans="1:256" s="151" customFormat="1" ht="13.5" customHeight="1" x14ac:dyDescent="0.2">
      <c r="A38" s="145">
        <v>2</v>
      </c>
      <c r="B38" s="146" t="str">
        <f t="shared" ref="B38:B51" si="6">IF(A38=1,"SINAPI",IF(A38=2,"CDHU",IF(A38=3,"FDE",IF(A38=4,"SICRO","ERRO"))))</f>
        <v>CDHU</v>
      </c>
      <c r="C38" s="147" t="s">
        <v>11603</v>
      </c>
      <c r="D38" s="148" t="s">
        <v>28898</v>
      </c>
      <c r="E38" s="157" t="str">
        <f>IF($A38=1,VLOOKUP($C38,'SINAPI JAN26'!$1:$1048576,2,0),IF($A38=2,VLOOKUP($C38,'CDHU 200'!$1:$1048576,2,0),IF($A38=3,VLOOKUP($C38,FDE!$1:$1048576,2,0),"ERRO")))</f>
        <v>Broca em concreto armado diâmetro de 30 cm - completa</v>
      </c>
      <c r="F38" s="150" t="str">
        <f>IF($A38=1,VLOOKUP($C38,'SINAPI JAN26'!$1:$1048576,3,0),IF($A38=2,VLOOKUP($C38,'CDHU 200'!$1:$1048576,3,0),IF($A38=3,VLOOKUP($C38,FDE!$1:$1048576,3,0))))</f>
        <v>M</v>
      </c>
      <c r="G38" s="151">
        <v>120</v>
      </c>
      <c r="H38" s="151">
        <f>IF($A38=1,VLOOKUP($C38,'SINAPI JAN26'!$1:$1048576,4,0),IF($A38=2,VLOOKUP($C38,'CDHU 200'!$1:$1048576,6,0),IF($A38=3,VLOOKUP($C38,FDE!$1:$1048576,4,0))))</f>
        <v>133.46</v>
      </c>
      <c r="I38" s="151">
        <f t="shared" ref="I38:I51" si="7">(H38*$H$3)+H38</f>
        <v>161.84694200000001</v>
      </c>
      <c r="J38" s="152">
        <f t="shared" ref="J38:J51" si="8">I38*G38</f>
        <v>19421.633040000001</v>
      </c>
      <c r="K38" s="146"/>
      <c r="L38" s="146"/>
      <c r="Q38" s="153"/>
      <c r="R38" s="146"/>
      <c r="S38" s="146"/>
      <c r="T38" s="146"/>
      <c r="U38" s="150"/>
      <c r="Z38" s="153"/>
      <c r="AA38" s="146"/>
      <c r="AB38" s="146"/>
      <c r="AC38" s="146"/>
      <c r="AD38" s="150"/>
      <c r="AI38" s="153"/>
      <c r="AJ38" s="146"/>
      <c r="AK38" s="146"/>
      <c r="AL38" s="146"/>
      <c r="AM38" s="150"/>
      <c r="AR38" s="153"/>
      <c r="AS38" s="146"/>
      <c r="AT38" s="146"/>
      <c r="AU38" s="146"/>
      <c r="AV38" s="150"/>
      <c r="BA38" s="153"/>
      <c r="BB38" s="146"/>
      <c r="BC38" s="146"/>
      <c r="BD38" s="146"/>
      <c r="BE38" s="150"/>
      <c r="BJ38" s="153"/>
      <c r="BK38" s="146"/>
      <c r="BL38" s="146"/>
      <c r="BM38" s="146"/>
      <c r="BN38" s="150"/>
      <c r="BS38" s="153"/>
      <c r="BT38" s="146"/>
      <c r="BU38" s="146"/>
      <c r="BV38" s="146"/>
      <c r="BW38" s="150"/>
      <c r="CB38" s="153"/>
      <c r="CC38" s="146"/>
      <c r="CD38" s="146"/>
      <c r="CE38" s="146"/>
      <c r="CF38" s="150"/>
      <c r="CK38" s="153"/>
      <c r="CL38" s="146"/>
      <c r="CM38" s="146"/>
      <c r="CN38" s="146"/>
      <c r="CO38" s="150"/>
      <c r="CT38" s="153"/>
      <c r="CU38" s="146"/>
      <c r="CV38" s="146"/>
      <c r="CW38" s="146"/>
      <c r="CX38" s="150"/>
      <c r="DC38" s="153"/>
      <c r="DD38" s="146"/>
      <c r="DE38" s="146"/>
      <c r="DF38" s="146"/>
      <c r="DG38" s="150"/>
      <c r="DL38" s="153"/>
      <c r="DM38" s="146"/>
      <c r="DN38" s="146"/>
      <c r="DO38" s="146"/>
      <c r="DP38" s="150"/>
      <c r="DU38" s="153"/>
      <c r="DV38" s="146"/>
      <c r="DW38" s="146"/>
      <c r="DX38" s="146"/>
      <c r="DY38" s="150"/>
      <c r="ED38" s="153"/>
      <c r="EE38" s="146"/>
      <c r="EF38" s="146"/>
      <c r="EG38" s="146"/>
      <c r="EH38" s="150"/>
      <c r="EM38" s="153"/>
      <c r="EN38" s="146"/>
      <c r="EO38" s="146"/>
      <c r="EP38" s="146"/>
      <c r="EQ38" s="150"/>
      <c r="EV38" s="153"/>
      <c r="EW38" s="146"/>
      <c r="EX38" s="146"/>
      <c r="EY38" s="146"/>
      <c r="EZ38" s="150"/>
      <c r="FE38" s="153"/>
      <c r="FF38" s="146"/>
      <c r="FG38" s="146"/>
      <c r="FH38" s="146"/>
      <c r="FI38" s="150"/>
      <c r="FN38" s="153"/>
      <c r="FO38" s="146"/>
      <c r="FP38" s="146"/>
      <c r="FQ38" s="146"/>
      <c r="FR38" s="150"/>
      <c r="FW38" s="153"/>
      <c r="FX38" s="146"/>
      <c r="FY38" s="146"/>
      <c r="FZ38" s="146"/>
      <c r="GA38" s="150"/>
      <c r="GF38" s="153"/>
      <c r="GG38" s="146"/>
      <c r="GH38" s="146"/>
      <c r="GI38" s="146"/>
      <c r="GJ38" s="150"/>
      <c r="GO38" s="153"/>
      <c r="GP38" s="146"/>
      <c r="GQ38" s="146"/>
      <c r="GR38" s="146"/>
      <c r="GS38" s="150"/>
      <c r="GX38" s="153"/>
      <c r="GY38" s="146"/>
      <c r="GZ38" s="146"/>
      <c r="HA38" s="146"/>
      <c r="HB38" s="150"/>
      <c r="HG38" s="153"/>
      <c r="HH38" s="146"/>
      <c r="HI38" s="146"/>
      <c r="HJ38" s="146"/>
      <c r="HK38" s="150"/>
      <c r="HP38" s="153"/>
      <c r="HQ38" s="146"/>
      <c r="HR38" s="146"/>
      <c r="HS38" s="146"/>
      <c r="HT38" s="150"/>
      <c r="HY38" s="153"/>
      <c r="HZ38" s="146"/>
      <c r="IA38" s="146"/>
      <c r="IB38" s="146"/>
      <c r="IC38" s="150"/>
      <c r="IH38" s="153"/>
      <c r="II38" s="146"/>
      <c r="IJ38" s="146"/>
      <c r="IK38" s="146"/>
      <c r="IL38" s="150"/>
      <c r="IQ38" s="153"/>
      <c r="IR38" s="146"/>
      <c r="IS38" s="146"/>
      <c r="IT38" s="146"/>
      <c r="IU38" s="145"/>
      <c r="IV38" s="145"/>
    </row>
    <row r="39" spans="1:256" s="151" customFormat="1" ht="13.5" customHeight="1" x14ac:dyDescent="0.2">
      <c r="A39" s="145">
        <v>2</v>
      </c>
      <c r="B39" s="146" t="str">
        <f t="shared" si="6"/>
        <v>CDHU</v>
      </c>
      <c r="C39" s="147" t="s">
        <v>11258</v>
      </c>
      <c r="D39" s="148" t="s">
        <v>28899</v>
      </c>
      <c r="E39" s="157" t="str">
        <f>IF($A39=1,VLOOKUP($C39,'SINAPI JAN26'!$1:$1048576,2,0),IF($A39=2,VLOOKUP($C39,'CDHU 200'!$1:$1048576,2,0),IF($A39=3,VLOOKUP($C39,FDE!$1:$1048576,2,0),"ERRO")))</f>
        <v>Escavação manual em solo de 1ª e 2ª categoria em vala ou cava até 1,5 m</v>
      </c>
      <c r="F39" s="150" t="str">
        <f>IF($A39=1,VLOOKUP($C39,'SINAPI JAN26'!$1:$1048576,3,0),IF($A39=2,VLOOKUP($C39,'CDHU 200'!$1:$1048576,3,0),IF($A39=3,VLOOKUP($C39,FDE!$1:$1048576,3,0))))</f>
        <v>M3</v>
      </c>
      <c r="G39" s="151">
        <v>9.74</v>
      </c>
      <c r="H39" s="151">
        <f>IF($A39=1,VLOOKUP($C39,'SINAPI JAN26'!$1:$1048576,4,0),IF($A39=2,VLOOKUP($C39,'CDHU 200'!$1:$1048576,6,0),IF($A39=3,VLOOKUP($C39,FDE!$1:$1048576,4,0))))</f>
        <v>68.13</v>
      </c>
      <c r="I39" s="151">
        <f t="shared" si="7"/>
        <v>82.621251000000001</v>
      </c>
      <c r="J39" s="152">
        <f t="shared" si="8"/>
        <v>804.73098474000005</v>
      </c>
      <c r="K39" s="146"/>
      <c r="L39" s="146"/>
      <c r="Q39" s="153"/>
      <c r="R39" s="146"/>
      <c r="S39" s="146"/>
      <c r="T39" s="146"/>
      <c r="U39" s="150"/>
      <c r="Z39" s="153"/>
      <c r="AA39" s="146"/>
      <c r="AB39" s="146"/>
      <c r="AC39" s="146"/>
      <c r="AD39" s="150"/>
      <c r="AI39" s="153"/>
      <c r="AJ39" s="146"/>
      <c r="AK39" s="146"/>
      <c r="AL39" s="146"/>
      <c r="AM39" s="150"/>
      <c r="AR39" s="153"/>
      <c r="AS39" s="146"/>
      <c r="AT39" s="146"/>
      <c r="AU39" s="146"/>
      <c r="AV39" s="150"/>
      <c r="BA39" s="153"/>
      <c r="BB39" s="146"/>
      <c r="BC39" s="146"/>
      <c r="BD39" s="146"/>
      <c r="BE39" s="150"/>
      <c r="BJ39" s="153"/>
      <c r="BK39" s="146"/>
      <c r="BL39" s="146"/>
      <c r="BM39" s="146"/>
      <c r="BN39" s="150"/>
      <c r="BS39" s="153"/>
      <c r="BT39" s="146"/>
      <c r="BU39" s="146"/>
      <c r="BV39" s="146"/>
      <c r="BW39" s="150"/>
      <c r="CB39" s="153"/>
      <c r="CC39" s="146"/>
      <c r="CD39" s="146"/>
      <c r="CE39" s="146"/>
      <c r="CF39" s="150"/>
      <c r="CK39" s="153"/>
      <c r="CL39" s="146"/>
      <c r="CM39" s="146"/>
      <c r="CN39" s="146"/>
      <c r="CO39" s="150"/>
      <c r="CT39" s="153"/>
      <c r="CU39" s="146"/>
      <c r="CV39" s="146"/>
      <c r="CW39" s="146"/>
      <c r="CX39" s="150"/>
      <c r="DC39" s="153"/>
      <c r="DD39" s="146"/>
      <c r="DE39" s="146"/>
      <c r="DF39" s="146"/>
      <c r="DG39" s="150"/>
      <c r="DL39" s="153"/>
      <c r="DM39" s="146"/>
      <c r="DN39" s="146"/>
      <c r="DO39" s="146"/>
      <c r="DP39" s="150"/>
      <c r="DU39" s="153"/>
      <c r="DV39" s="146"/>
      <c r="DW39" s="146"/>
      <c r="DX39" s="146"/>
      <c r="DY39" s="150"/>
      <c r="ED39" s="153"/>
      <c r="EE39" s="146"/>
      <c r="EF39" s="146"/>
      <c r="EG39" s="146"/>
      <c r="EH39" s="150"/>
      <c r="EM39" s="153"/>
      <c r="EN39" s="146"/>
      <c r="EO39" s="146"/>
      <c r="EP39" s="146"/>
      <c r="EQ39" s="150"/>
      <c r="EV39" s="153"/>
      <c r="EW39" s="146"/>
      <c r="EX39" s="146"/>
      <c r="EY39" s="146"/>
      <c r="EZ39" s="150"/>
      <c r="FE39" s="153"/>
      <c r="FF39" s="146"/>
      <c r="FG39" s="146"/>
      <c r="FH39" s="146"/>
      <c r="FI39" s="150"/>
      <c r="FN39" s="153"/>
      <c r="FO39" s="146"/>
      <c r="FP39" s="146"/>
      <c r="FQ39" s="146"/>
      <c r="FR39" s="150"/>
      <c r="FW39" s="153"/>
      <c r="FX39" s="146"/>
      <c r="FY39" s="146"/>
      <c r="FZ39" s="146"/>
      <c r="GA39" s="150"/>
      <c r="GF39" s="153"/>
      <c r="GG39" s="146"/>
      <c r="GH39" s="146"/>
      <c r="GI39" s="146"/>
      <c r="GJ39" s="150"/>
      <c r="GO39" s="153"/>
      <c r="GP39" s="146"/>
      <c r="GQ39" s="146"/>
      <c r="GR39" s="146"/>
      <c r="GS39" s="150"/>
      <c r="GX39" s="153"/>
      <c r="GY39" s="146"/>
      <c r="GZ39" s="146"/>
      <c r="HA39" s="146"/>
      <c r="HB39" s="150"/>
      <c r="HG39" s="153"/>
      <c r="HH39" s="146"/>
      <c r="HI39" s="146"/>
      <c r="HJ39" s="146"/>
      <c r="HK39" s="150"/>
      <c r="HP39" s="153"/>
      <c r="HQ39" s="146"/>
      <c r="HR39" s="146"/>
      <c r="HS39" s="146"/>
      <c r="HT39" s="150"/>
      <c r="HY39" s="153"/>
      <c r="HZ39" s="146"/>
      <c r="IA39" s="146"/>
      <c r="IB39" s="146"/>
      <c r="IC39" s="150"/>
      <c r="IH39" s="153"/>
      <c r="II39" s="146"/>
      <c r="IJ39" s="146"/>
      <c r="IK39" s="146"/>
      <c r="IL39" s="150"/>
      <c r="IQ39" s="153"/>
      <c r="IR39" s="146"/>
      <c r="IS39" s="146"/>
      <c r="IT39" s="146"/>
      <c r="IU39" s="145"/>
      <c r="IV39" s="145"/>
    </row>
    <row r="40" spans="1:256" s="151" customFormat="1" ht="39" customHeight="1" x14ac:dyDescent="0.2">
      <c r="A40" s="145">
        <v>1</v>
      </c>
      <c r="B40" s="146" t="str">
        <f t="shared" si="6"/>
        <v>SINAPI</v>
      </c>
      <c r="C40" s="147">
        <v>101617</v>
      </c>
      <c r="D40" s="148" t="s">
        <v>28900</v>
      </c>
      <c r="E40" s="157" t="str">
        <f>IF($A40=1,VLOOKUP($C40,'SINAPI JAN26'!$1:$1048576,2,0),IF($A40=2,VLOOKUP($C40,'CDHU 200'!$1:$1048576,2,0),IF($A40=3,VLOOKUP($C40,FDE!$1:$1048576,2,0),"ERRO")))</f>
        <v>PREPARO DE FUNDO DE VALA COM LARGURA MAIOR OU IGUAL A 1,5 M E MENOR QUE 2,5 M (ACERTO DO SOLO NATURAL), EM LOCAL COM NÍVEL BAIXO DE INTERFERÊNCIA. AF_01/2026</v>
      </c>
      <c r="F40" s="150" t="str">
        <f>IF($A40=1,VLOOKUP($C40,'SINAPI JAN26'!$1:$1048576,3,0),IF($A40=2,VLOOKUP($C40,'CDHU 200'!$1:$1048576,3,0),IF($A40=3,VLOOKUP($C40,FDE!$1:$1048576,3,0))))</f>
        <v>M2</v>
      </c>
      <c r="G40" s="151">
        <v>19.13</v>
      </c>
      <c r="H40" s="151">
        <f>IF($A40=1,VLOOKUP($C40,'SINAPI JAN26'!$1:$1048576,4,0),IF($A40=2,VLOOKUP($C40,'CDHU 200'!$1:$1048576,6,0),IF($A40=3,VLOOKUP($C40,FDE!$1:$1048576,4,0))))</f>
        <v>4.6399999999999997</v>
      </c>
      <c r="I40" s="151">
        <f t="shared" si="7"/>
        <v>5.6269279999999995</v>
      </c>
      <c r="J40" s="152">
        <f t="shared" si="8"/>
        <v>107.64313263999999</v>
      </c>
      <c r="K40" s="152"/>
      <c r="L40" s="146"/>
      <c r="Q40" s="153"/>
      <c r="R40" s="146"/>
      <c r="S40" s="146"/>
      <c r="T40" s="146"/>
      <c r="U40" s="150"/>
      <c r="Z40" s="153"/>
      <c r="AA40" s="146"/>
      <c r="AB40" s="146"/>
      <c r="AC40" s="146"/>
      <c r="AD40" s="150"/>
      <c r="AI40" s="153"/>
      <c r="AJ40" s="146"/>
      <c r="AK40" s="146"/>
      <c r="AL40" s="146"/>
      <c r="AM40" s="150"/>
      <c r="AR40" s="153"/>
      <c r="AS40" s="146"/>
      <c r="AT40" s="146"/>
      <c r="AU40" s="146"/>
      <c r="AV40" s="150"/>
      <c r="BA40" s="153"/>
      <c r="BB40" s="146"/>
      <c r="BC40" s="146"/>
      <c r="BD40" s="146"/>
      <c r="BE40" s="150"/>
      <c r="BJ40" s="153"/>
      <c r="BK40" s="146"/>
      <c r="BL40" s="146"/>
      <c r="BM40" s="146"/>
      <c r="BN40" s="150"/>
      <c r="BS40" s="153"/>
      <c r="BT40" s="146"/>
      <c r="BU40" s="146"/>
      <c r="BV40" s="146"/>
      <c r="BW40" s="150"/>
      <c r="CB40" s="153"/>
      <c r="CC40" s="146"/>
      <c r="CD40" s="146"/>
      <c r="CE40" s="146"/>
      <c r="CF40" s="150"/>
      <c r="CK40" s="153"/>
      <c r="CL40" s="146"/>
      <c r="CM40" s="146"/>
      <c r="CN40" s="146"/>
      <c r="CO40" s="150"/>
      <c r="CT40" s="153"/>
      <c r="CU40" s="146"/>
      <c r="CV40" s="146"/>
      <c r="CW40" s="146"/>
      <c r="CX40" s="150"/>
      <c r="DC40" s="153"/>
      <c r="DD40" s="146"/>
      <c r="DE40" s="146"/>
      <c r="DF40" s="146"/>
      <c r="DG40" s="150"/>
      <c r="DL40" s="153"/>
      <c r="DM40" s="146"/>
      <c r="DN40" s="146"/>
      <c r="DO40" s="146"/>
      <c r="DP40" s="150"/>
      <c r="DU40" s="153"/>
      <c r="DV40" s="146"/>
      <c r="DW40" s="146"/>
      <c r="DX40" s="146"/>
      <c r="DY40" s="150"/>
      <c r="ED40" s="153"/>
      <c r="EE40" s="146"/>
      <c r="EF40" s="146"/>
      <c r="EG40" s="146"/>
      <c r="EH40" s="150"/>
      <c r="EM40" s="153"/>
      <c r="EN40" s="146"/>
      <c r="EO40" s="146"/>
      <c r="EP40" s="146"/>
      <c r="EQ40" s="150"/>
      <c r="EV40" s="153"/>
      <c r="EW40" s="146"/>
      <c r="EX40" s="146"/>
      <c r="EY40" s="146"/>
      <c r="EZ40" s="150"/>
      <c r="FE40" s="153"/>
      <c r="FF40" s="146"/>
      <c r="FG40" s="146"/>
      <c r="FH40" s="146"/>
      <c r="FI40" s="150"/>
      <c r="FN40" s="153"/>
      <c r="FO40" s="146"/>
      <c r="FP40" s="146"/>
      <c r="FQ40" s="146"/>
      <c r="FR40" s="150"/>
      <c r="FW40" s="153"/>
      <c r="FX40" s="146"/>
      <c r="FY40" s="146"/>
      <c r="FZ40" s="146"/>
      <c r="GA40" s="150"/>
      <c r="GF40" s="153"/>
      <c r="GG40" s="146"/>
      <c r="GH40" s="146"/>
      <c r="GI40" s="146"/>
      <c r="GJ40" s="150"/>
      <c r="GO40" s="153"/>
      <c r="GP40" s="146"/>
      <c r="GQ40" s="146"/>
      <c r="GR40" s="146"/>
      <c r="GS40" s="150"/>
      <c r="GX40" s="153"/>
      <c r="GY40" s="146"/>
      <c r="GZ40" s="146"/>
      <c r="HA40" s="146"/>
      <c r="HB40" s="150"/>
      <c r="HG40" s="153"/>
      <c r="HH40" s="146"/>
      <c r="HI40" s="146"/>
      <c r="HJ40" s="146"/>
      <c r="HK40" s="150"/>
      <c r="HP40" s="153"/>
      <c r="HQ40" s="146"/>
      <c r="HR40" s="146"/>
      <c r="HS40" s="146"/>
      <c r="HT40" s="150"/>
      <c r="HY40" s="153"/>
      <c r="HZ40" s="146"/>
      <c r="IA40" s="146"/>
      <c r="IB40" s="146"/>
      <c r="IC40" s="150"/>
      <c r="IH40" s="153"/>
      <c r="II40" s="146"/>
      <c r="IJ40" s="146"/>
      <c r="IK40" s="146"/>
      <c r="IL40" s="150"/>
      <c r="IQ40" s="153"/>
      <c r="IR40" s="146"/>
      <c r="IS40" s="146"/>
      <c r="IT40" s="146"/>
      <c r="IU40" s="158"/>
      <c r="IV40" s="158"/>
    </row>
    <row r="41" spans="1:256" s="151" customFormat="1" ht="13.5" customHeight="1" x14ac:dyDescent="0.2">
      <c r="A41" s="145">
        <v>2</v>
      </c>
      <c r="B41" s="146" t="str">
        <f t="shared" si="6"/>
        <v>CDHU</v>
      </c>
      <c r="C41" s="147" t="s">
        <v>11411</v>
      </c>
      <c r="D41" s="148" t="s">
        <v>28901</v>
      </c>
      <c r="E41" s="157" t="str">
        <f>IF($A41=1,VLOOKUP($C41,'SINAPI JAN26'!$1:$1048576,2,0),IF($A41=2,VLOOKUP($C41,'CDHU 200'!$1:$1048576,2,0),IF($A41=3,VLOOKUP($C41,FDE!$1:$1048576,2,0),"ERRO")))</f>
        <v>Forma em madeira comum para fundação</v>
      </c>
      <c r="F41" s="150" t="str">
        <f>IF($A41=1,VLOOKUP($C41,'SINAPI JAN26'!$1:$1048576,3,0),IF($A41=2,VLOOKUP($C41,'CDHU 200'!$1:$1048576,3,0),IF($A41=3,VLOOKUP($C41,FDE!$1:$1048576,3,0))))</f>
        <v>M2</v>
      </c>
      <c r="G41" s="151">
        <v>27.7</v>
      </c>
      <c r="H41" s="151">
        <f>IF($A41=1,VLOOKUP($C41,'SINAPI JAN26'!$1:$1048576,4,0),IF($A41=2,VLOOKUP($C41,'CDHU 200'!$1:$1048576,6,0),IF($A41=3,VLOOKUP($C41,FDE!$1:$1048576,4,0))))</f>
        <v>110.06</v>
      </c>
      <c r="I41" s="151">
        <f t="shared" si="7"/>
        <v>133.469762</v>
      </c>
      <c r="J41" s="152">
        <f t="shared" si="8"/>
        <v>3697.1124073999999</v>
      </c>
      <c r="K41" s="146"/>
      <c r="L41" s="146"/>
      <c r="Q41" s="153"/>
      <c r="R41" s="146"/>
      <c r="S41" s="146"/>
      <c r="T41" s="146"/>
      <c r="U41" s="150"/>
      <c r="Z41" s="153"/>
      <c r="AA41" s="146"/>
      <c r="AB41" s="146"/>
      <c r="AC41" s="146"/>
      <c r="AD41" s="150"/>
      <c r="AI41" s="153"/>
      <c r="AJ41" s="146"/>
      <c r="AK41" s="146"/>
      <c r="AL41" s="146"/>
      <c r="AM41" s="150"/>
      <c r="AR41" s="153"/>
      <c r="AS41" s="146"/>
      <c r="AT41" s="146"/>
      <c r="AU41" s="146"/>
      <c r="AV41" s="150"/>
      <c r="BA41" s="153"/>
      <c r="BB41" s="146"/>
      <c r="BC41" s="146"/>
      <c r="BD41" s="146"/>
      <c r="BE41" s="150"/>
      <c r="BJ41" s="153"/>
      <c r="BK41" s="146"/>
      <c r="BL41" s="146"/>
      <c r="BM41" s="146"/>
      <c r="BN41" s="150"/>
      <c r="BS41" s="153"/>
      <c r="BT41" s="146"/>
      <c r="BU41" s="146"/>
      <c r="BV41" s="146"/>
      <c r="BW41" s="150"/>
      <c r="CB41" s="153"/>
      <c r="CC41" s="146"/>
      <c r="CD41" s="146"/>
      <c r="CE41" s="146"/>
      <c r="CF41" s="150"/>
      <c r="CK41" s="153"/>
      <c r="CL41" s="146"/>
      <c r="CM41" s="146"/>
      <c r="CN41" s="146"/>
      <c r="CO41" s="150"/>
      <c r="CT41" s="153"/>
      <c r="CU41" s="146"/>
      <c r="CV41" s="146"/>
      <c r="CW41" s="146"/>
      <c r="CX41" s="150"/>
      <c r="DC41" s="153"/>
      <c r="DD41" s="146"/>
      <c r="DE41" s="146"/>
      <c r="DF41" s="146"/>
      <c r="DG41" s="150"/>
      <c r="DL41" s="153"/>
      <c r="DM41" s="146"/>
      <c r="DN41" s="146"/>
      <c r="DO41" s="146"/>
      <c r="DP41" s="150"/>
      <c r="DU41" s="153"/>
      <c r="DV41" s="146"/>
      <c r="DW41" s="146"/>
      <c r="DX41" s="146"/>
      <c r="DY41" s="150"/>
      <c r="ED41" s="153"/>
      <c r="EE41" s="146"/>
      <c r="EF41" s="146"/>
      <c r="EG41" s="146"/>
      <c r="EH41" s="150"/>
      <c r="EM41" s="153"/>
      <c r="EN41" s="146"/>
      <c r="EO41" s="146"/>
      <c r="EP41" s="146"/>
      <c r="EQ41" s="150"/>
      <c r="EV41" s="153"/>
      <c r="EW41" s="146"/>
      <c r="EX41" s="146"/>
      <c r="EY41" s="146"/>
      <c r="EZ41" s="150"/>
      <c r="FE41" s="153"/>
      <c r="FF41" s="146"/>
      <c r="FG41" s="146"/>
      <c r="FH41" s="146"/>
      <c r="FI41" s="150"/>
      <c r="FN41" s="153"/>
      <c r="FO41" s="146"/>
      <c r="FP41" s="146"/>
      <c r="FQ41" s="146"/>
      <c r="FR41" s="150"/>
      <c r="FW41" s="153"/>
      <c r="FX41" s="146"/>
      <c r="FY41" s="146"/>
      <c r="FZ41" s="146"/>
      <c r="GA41" s="150"/>
      <c r="GF41" s="153"/>
      <c r="GG41" s="146"/>
      <c r="GH41" s="146"/>
      <c r="GI41" s="146"/>
      <c r="GJ41" s="150"/>
      <c r="GO41" s="153"/>
      <c r="GP41" s="146"/>
      <c r="GQ41" s="146"/>
      <c r="GR41" s="146"/>
      <c r="GS41" s="150"/>
      <c r="GX41" s="153"/>
      <c r="GY41" s="146"/>
      <c r="GZ41" s="146"/>
      <c r="HA41" s="146"/>
      <c r="HB41" s="150"/>
      <c r="HG41" s="153"/>
      <c r="HH41" s="146"/>
      <c r="HI41" s="146"/>
      <c r="HJ41" s="146"/>
      <c r="HK41" s="150"/>
      <c r="HP41" s="153"/>
      <c r="HQ41" s="146"/>
      <c r="HR41" s="146"/>
      <c r="HS41" s="146"/>
      <c r="HT41" s="150"/>
      <c r="HY41" s="153"/>
      <c r="HZ41" s="146"/>
      <c r="IA41" s="146"/>
      <c r="IB41" s="146"/>
      <c r="IC41" s="150"/>
      <c r="IH41" s="153"/>
      <c r="II41" s="146"/>
      <c r="IJ41" s="146"/>
      <c r="IK41" s="146"/>
      <c r="IL41" s="150"/>
      <c r="IQ41" s="153"/>
      <c r="IR41" s="146"/>
      <c r="IS41" s="146"/>
      <c r="IT41" s="146"/>
      <c r="IU41" s="145"/>
      <c r="IV41" s="145"/>
    </row>
    <row r="42" spans="1:256" s="151" customFormat="1" ht="13.5" customHeight="1" x14ac:dyDescent="0.2">
      <c r="A42" s="145">
        <v>2</v>
      </c>
      <c r="B42" s="146" t="str">
        <f t="shared" si="6"/>
        <v>CDHU</v>
      </c>
      <c r="C42" s="147" t="s">
        <v>11483</v>
      </c>
      <c r="D42" s="148" t="s">
        <v>28902</v>
      </c>
      <c r="E42" s="157" t="str">
        <f>IF($A42=1,VLOOKUP($C42,'SINAPI JAN26'!$1:$1048576,2,0),IF($A42=2,VLOOKUP($C42,'CDHU 200'!$1:$1048576,2,0),IF($A42=3,VLOOKUP($C42,FDE!$1:$1048576,2,0),"ERRO")))</f>
        <v>Concreto usinado, fck = 25 MPa</v>
      </c>
      <c r="F42" s="150" t="str">
        <f>IF($A42=1,VLOOKUP($C42,'SINAPI JAN26'!$1:$1048576,3,0),IF($A42=2,VLOOKUP($C42,'CDHU 200'!$1:$1048576,3,0),IF($A42=3,VLOOKUP($C42,FDE!$1:$1048576,3,0))))</f>
        <v>M3</v>
      </c>
      <c r="G42" s="151">
        <v>6.98</v>
      </c>
      <c r="H42" s="151">
        <f>IF($A42=1,VLOOKUP($C42,'SINAPI JAN26'!$1:$1048576,4,0),IF($A42=2,VLOOKUP($C42,'CDHU 200'!$1:$1048576,6,0),IF($A42=3,VLOOKUP($C42,FDE!$1:$1048576,4,0))))</f>
        <v>519.37</v>
      </c>
      <c r="I42" s="151">
        <f t="shared" si="7"/>
        <v>629.83999900000003</v>
      </c>
      <c r="J42" s="152">
        <f t="shared" si="8"/>
        <v>4396.2831930200009</v>
      </c>
      <c r="K42" s="146"/>
      <c r="L42" s="146"/>
      <c r="Q42" s="153"/>
      <c r="R42" s="146"/>
      <c r="S42" s="146"/>
      <c r="T42" s="146"/>
      <c r="U42" s="150"/>
      <c r="Z42" s="153"/>
      <c r="AA42" s="146"/>
      <c r="AB42" s="146"/>
      <c r="AC42" s="146"/>
      <c r="AD42" s="150"/>
      <c r="AI42" s="153"/>
      <c r="AJ42" s="146"/>
      <c r="AK42" s="146"/>
      <c r="AL42" s="146"/>
      <c r="AM42" s="150"/>
      <c r="AR42" s="153"/>
      <c r="AS42" s="146"/>
      <c r="AT42" s="146"/>
      <c r="AU42" s="146"/>
      <c r="AV42" s="150"/>
      <c r="BA42" s="153"/>
      <c r="BB42" s="146"/>
      <c r="BC42" s="146"/>
      <c r="BD42" s="146"/>
      <c r="BE42" s="150"/>
      <c r="BJ42" s="153"/>
      <c r="BK42" s="146"/>
      <c r="BL42" s="146"/>
      <c r="BM42" s="146"/>
      <c r="BN42" s="150"/>
      <c r="BS42" s="153"/>
      <c r="BT42" s="146"/>
      <c r="BU42" s="146"/>
      <c r="BV42" s="146"/>
      <c r="BW42" s="150"/>
      <c r="CB42" s="153"/>
      <c r="CC42" s="146"/>
      <c r="CD42" s="146"/>
      <c r="CE42" s="146"/>
      <c r="CF42" s="150"/>
      <c r="CK42" s="153"/>
      <c r="CL42" s="146"/>
      <c r="CM42" s="146"/>
      <c r="CN42" s="146"/>
      <c r="CO42" s="150"/>
      <c r="CT42" s="153"/>
      <c r="CU42" s="146"/>
      <c r="CV42" s="146"/>
      <c r="CW42" s="146"/>
      <c r="CX42" s="150"/>
      <c r="DC42" s="153"/>
      <c r="DD42" s="146"/>
      <c r="DE42" s="146"/>
      <c r="DF42" s="146"/>
      <c r="DG42" s="150"/>
      <c r="DL42" s="153"/>
      <c r="DM42" s="146"/>
      <c r="DN42" s="146"/>
      <c r="DO42" s="146"/>
      <c r="DP42" s="150"/>
      <c r="DU42" s="153"/>
      <c r="DV42" s="146"/>
      <c r="DW42" s="146"/>
      <c r="DX42" s="146"/>
      <c r="DY42" s="150"/>
      <c r="ED42" s="153"/>
      <c r="EE42" s="146"/>
      <c r="EF42" s="146"/>
      <c r="EG42" s="146"/>
      <c r="EH42" s="150"/>
      <c r="EM42" s="153"/>
      <c r="EN42" s="146"/>
      <c r="EO42" s="146"/>
      <c r="EP42" s="146"/>
      <c r="EQ42" s="150"/>
      <c r="EV42" s="153"/>
      <c r="EW42" s="146"/>
      <c r="EX42" s="146"/>
      <c r="EY42" s="146"/>
      <c r="EZ42" s="150"/>
      <c r="FE42" s="153"/>
      <c r="FF42" s="146"/>
      <c r="FG42" s="146"/>
      <c r="FH42" s="146"/>
      <c r="FI42" s="150"/>
      <c r="FN42" s="153"/>
      <c r="FO42" s="146"/>
      <c r="FP42" s="146"/>
      <c r="FQ42" s="146"/>
      <c r="FR42" s="150"/>
      <c r="FW42" s="153"/>
      <c r="FX42" s="146"/>
      <c r="FY42" s="146"/>
      <c r="FZ42" s="146"/>
      <c r="GA42" s="150"/>
      <c r="GF42" s="153"/>
      <c r="GG42" s="146"/>
      <c r="GH42" s="146"/>
      <c r="GI42" s="146"/>
      <c r="GJ42" s="150"/>
      <c r="GO42" s="153"/>
      <c r="GP42" s="146"/>
      <c r="GQ42" s="146"/>
      <c r="GR42" s="146"/>
      <c r="GS42" s="150"/>
      <c r="GX42" s="153"/>
      <c r="GY42" s="146"/>
      <c r="GZ42" s="146"/>
      <c r="HA42" s="146"/>
      <c r="HB42" s="150"/>
      <c r="HG42" s="153"/>
      <c r="HH42" s="146"/>
      <c r="HI42" s="146"/>
      <c r="HJ42" s="146"/>
      <c r="HK42" s="150"/>
      <c r="HP42" s="153"/>
      <c r="HQ42" s="146"/>
      <c r="HR42" s="146"/>
      <c r="HS42" s="146"/>
      <c r="HT42" s="150"/>
      <c r="HY42" s="153"/>
      <c r="HZ42" s="146"/>
      <c r="IA42" s="146"/>
      <c r="IB42" s="146"/>
      <c r="IC42" s="150"/>
      <c r="IH42" s="153"/>
      <c r="II42" s="146"/>
      <c r="IJ42" s="146"/>
      <c r="IK42" s="146"/>
      <c r="IL42" s="150"/>
      <c r="IQ42" s="153"/>
      <c r="IR42" s="146"/>
      <c r="IS42" s="146"/>
      <c r="IT42" s="146"/>
      <c r="IU42" s="145"/>
      <c r="IV42" s="145"/>
    </row>
    <row r="43" spans="1:256" s="151" customFormat="1" ht="13.5" customHeight="1" x14ac:dyDescent="0.2">
      <c r="A43" s="145">
        <v>2</v>
      </c>
      <c r="B43" s="146" t="str">
        <f t="shared" si="6"/>
        <v>CDHU</v>
      </c>
      <c r="C43" s="147" t="s">
        <v>11547</v>
      </c>
      <c r="D43" s="148" t="s">
        <v>28903</v>
      </c>
      <c r="E43" s="157" t="str">
        <f>IF($A43=1,VLOOKUP($C43,'SINAPI JAN26'!$1:$1048576,2,0),IF($A43=2,VLOOKUP($C43,'CDHU 200'!$1:$1048576,2,0),IF($A43=3,VLOOKUP($C43,FDE!$1:$1048576,2,0),"ERRO")))</f>
        <v>Lançamento e adensamento de concreto ou massa em fundação</v>
      </c>
      <c r="F43" s="150" t="str">
        <f>IF($A43=1,VLOOKUP($C43,'SINAPI JAN26'!$1:$1048576,3,0),IF($A43=2,VLOOKUP($C43,'CDHU 200'!$1:$1048576,3,0),IF($A43=3,VLOOKUP($C43,FDE!$1:$1048576,3,0))))</f>
        <v>M3</v>
      </c>
      <c r="G43" s="151">
        <f>G42</f>
        <v>6.98</v>
      </c>
      <c r="H43" s="151">
        <f>IF($A43=1,VLOOKUP($C43,'SINAPI JAN26'!$1:$1048576,4,0),IF($A43=2,VLOOKUP($C43,'CDHU 200'!$1:$1048576,6,0),IF($A43=3,VLOOKUP($C43,FDE!$1:$1048576,4,0))))</f>
        <v>191.54</v>
      </c>
      <c r="I43" s="151">
        <f t="shared" si="7"/>
        <v>232.28055799999998</v>
      </c>
      <c r="J43" s="152">
        <f t="shared" si="8"/>
        <v>1621.3182948399999</v>
      </c>
      <c r="K43" s="146"/>
      <c r="L43" s="146"/>
      <c r="Q43" s="153"/>
      <c r="R43" s="146"/>
      <c r="S43" s="146"/>
      <c r="T43" s="146"/>
      <c r="U43" s="150"/>
      <c r="Z43" s="153"/>
      <c r="AA43" s="146"/>
      <c r="AB43" s="146"/>
      <c r="AC43" s="146"/>
      <c r="AD43" s="150"/>
      <c r="AI43" s="153"/>
      <c r="AJ43" s="146"/>
      <c r="AK43" s="146"/>
      <c r="AL43" s="146"/>
      <c r="AM43" s="150"/>
      <c r="AR43" s="153"/>
      <c r="AS43" s="146"/>
      <c r="AT43" s="146"/>
      <c r="AU43" s="146"/>
      <c r="AV43" s="150"/>
      <c r="BA43" s="153"/>
      <c r="BB43" s="146"/>
      <c r="BC43" s="146"/>
      <c r="BD43" s="146"/>
      <c r="BE43" s="150"/>
      <c r="BJ43" s="153"/>
      <c r="BK43" s="146"/>
      <c r="BL43" s="146"/>
      <c r="BM43" s="146"/>
      <c r="BN43" s="150"/>
      <c r="BS43" s="153"/>
      <c r="BT43" s="146"/>
      <c r="BU43" s="146"/>
      <c r="BV43" s="146"/>
      <c r="BW43" s="150"/>
      <c r="CB43" s="153"/>
      <c r="CC43" s="146"/>
      <c r="CD43" s="146"/>
      <c r="CE43" s="146"/>
      <c r="CF43" s="150"/>
      <c r="CK43" s="153"/>
      <c r="CL43" s="146"/>
      <c r="CM43" s="146"/>
      <c r="CN43" s="146"/>
      <c r="CO43" s="150"/>
      <c r="CT43" s="153"/>
      <c r="CU43" s="146"/>
      <c r="CV43" s="146"/>
      <c r="CW43" s="146"/>
      <c r="CX43" s="150"/>
      <c r="DC43" s="153"/>
      <c r="DD43" s="146"/>
      <c r="DE43" s="146"/>
      <c r="DF43" s="146"/>
      <c r="DG43" s="150"/>
      <c r="DL43" s="153"/>
      <c r="DM43" s="146"/>
      <c r="DN43" s="146"/>
      <c r="DO43" s="146"/>
      <c r="DP43" s="150"/>
      <c r="DU43" s="153"/>
      <c r="DV43" s="146"/>
      <c r="DW43" s="146"/>
      <c r="DX43" s="146"/>
      <c r="DY43" s="150"/>
      <c r="ED43" s="153"/>
      <c r="EE43" s="146"/>
      <c r="EF43" s="146"/>
      <c r="EG43" s="146"/>
      <c r="EH43" s="150"/>
      <c r="EM43" s="153"/>
      <c r="EN43" s="146"/>
      <c r="EO43" s="146"/>
      <c r="EP43" s="146"/>
      <c r="EQ43" s="150"/>
      <c r="EV43" s="153"/>
      <c r="EW43" s="146"/>
      <c r="EX43" s="146"/>
      <c r="EY43" s="146"/>
      <c r="EZ43" s="150"/>
      <c r="FE43" s="153"/>
      <c r="FF43" s="146"/>
      <c r="FG43" s="146"/>
      <c r="FH43" s="146"/>
      <c r="FI43" s="150"/>
      <c r="FN43" s="153"/>
      <c r="FO43" s="146"/>
      <c r="FP43" s="146"/>
      <c r="FQ43" s="146"/>
      <c r="FR43" s="150"/>
      <c r="FW43" s="153"/>
      <c r="FX43" s="146"/>
      <c r="FY43" s="146"/>
      <c r="FZ43" s="146"/>
      <c r="GA43" s="150"/>
      <c r="GF43" s="153"/>
      <c r="GG43" s="146"/>
      <c r="GH43" s="146"/>
      <c r="GI43" s="146"/>
      <c r="GJ43" s="150"/>
      <c r="GO43" s="153"/>
      <c r="GP43" s="146"/>
      <c r="GQ43" s="146"/>
      <c r="GR43" s="146"/>
      <c r="GS43" s="150"/>
      <c r="GX43" s="153"/>
      <c r="GY43" s="146"/>
      <c r="GZ43" s="146"/>
      <c r="HA43" s="146"/>
      <c r="HB43" s="150"/>
      <c r="HG43" s="153"/>
      <c r="HH43" s="146"/>
      <c r="HI43" s="146"/>
      <c r="HJ43" s="146"/>
      <c r="HK43" s="150"/>
      <c r="HP43" s="153"/>
      <c r="HQ43" s="146"/>
      <c r="HR43" s="146"/>
      <c r="HS43" s="146"/>
      <c r="HT43" s="150"/>
      <c r="HY43" s="153"/>
      <c r="HZ43" s="146"/>
      <c r="IA43" s="146"/>
      <c r="IB43" s="146"/>
      <c r="IC43" s="150"/>
      <c r="IH43" s="153"/>
      <c r="II43" s="146"/>
      <c r="IJ43" s="146"/>
      <c r="IK43" s="146"/>
      <c r="IL43" s="150"/>
      <c r="IQ43" s="153"/>
      <c r="IR43" s="146"/>
      <c r="IS43" s="146"/>
      <c r="IT43" s="146"/>
      <c r="IU43" s="145"/>
      <c r="IV43" s="145"/>
    </row>
    <row r="44" spans="1:256" s="151" customFormat="1" ht="13.5" customHeight="1" x14ac:dyDescent="0.2">
      <c r="A44" s="145">
        <v>2</v>
      </c>
      <c r="B44" s="146" t="str">
        <f t="shared" si="6"/>
        <v>CDHU</v>
      </c>
      <c r="C44" s="147" t="s">
        <v>11465</v>
      </c>
      <c r="D44" s="148" t="s">
        <v>28904</v>
      </c>
      <c r="E44" s="157" t="str">
        <f>IF($A44=1,VLOOKUP($C44,'SINAPI JAN26'!$1:$1048576,2,0),IF($A44=2,VLOOKUP($C44,'CDHU 200'!$1:$1048576,2,0),IF($A44=3,VLOOKUP($C44,FDE!$1:$1048576,2,0),"ERRO")))</f>
        <v>Armadura em barra de aço CA-50 (A ou B) fyk = 500 MPa</v>
      </c>
      <c r="F44" s="150" t="str">
        <f>IF($A44=1,VLOOKUP($C44,'SINAPI JAN26'!$1:$1048576,3,0),IF($A44=2,VLOOKUP($C44,'CDHU 200'!$1:$1048576,3,0),IF($A44=3,VLOOKUP($C44,FDE!$1:$1048576,3,0))))</f>
        <v>KG</v>
      </c>
      <c r="G44" s="151">
        <v>218.79</v>
      </c>
      <c r="H44" s="151">
        <f>IF($A44=1,VLOOKUP($C44,'SINAPI JAN26'!$1:$1048576,4,0),IF($A44=2,VLOOKUP($C44,'CDHU 200'!$1:$1048576,6,0),IF($A44=3,VLOOKUP($C44,FDE!$1:$1048576,4,0))))</f>
        <v>10.14</v>
      </c>
      <c r="I44" s="151">
        <f t="shared" si="7"/>
        <v>12.296778</v>
      </c>
      <c r="J44" s="152">
        <f t="shared" si="8"/>
        <v>2690.4120586199997</v>
      </c>
      <c r="K44" s="146"/>
      <c r="L44" s="146"/>
      <c r="Q44" s="153"/>
      <c r="R44" s="146"/>
      <c r="S44" s="146"/>
      <c r="T44" s="146"/>
      <c r="U44" s="150"/>
      <c r="Z44" s="153"/>
      <c r="AA44" s="146"/>
      <c r="AB44" s="146"/>
      <c r="AC44" s="146"/>
      <c r="AD44" s="150"/>
      <c r="AI44" s="153"/>
      <c r="AJ44" s="146"/>
      <c r="AK44" s="146"/>
      <c r="AL44" s="146"/>
      <c r="AM44" s="150"/>
      <c r="AR44" s="153"/>
      <c r="AS44" s="146"/>
      <c r="AT44" s="146"/>
      <c r="AU44" s="146"/>
      <c r="AV44" s="150"/>
      <c r="BA44" s="153"/>
      <c r="BB44" s="146"/>
      <c r="BC44" s="146"/>
      <c r="BD44" s="146"/>
      <c r="BE44" s="150"/>
      <c r="BJ44" s="153"/>
      <c r="BK44" s="146"/>
      <c r="BL44" s="146"/>
      <c r="BM44" s="146"/>
      <c r="BN44" s="150"/>
      <c r="BS44" s="153"/>
      <c r="BT44" s="146"/>
      <c r="BU44" s="146"/>
      <c r="BV44" s="146"/>
      <c r="BW44" s="150"/>
      <c r="CB44" s="153"/>
      <c r="CC44" s="146"/>
      <c r="CD44" s="146"/>
      <c r="CE44" s="146"/>
      <c r="CF44" s="150"/>
      <c r="CK44" s="153"/>
      <c r="CL44" s="146"/>
      <c r="CM44" s="146"/>
      <c r="CN44" s="146"/>
      <c r="CO44" s="150"/>
      <c r="CT44" s="153"/>
      <c r="CU44" s="146"/>
      <c r="CV44" s="146"/>
      <c r="CW44" s="146"/>
      <c r="CX44" s="150"/>
      <c r="DC44" s="153"/>
      <c r="DD44" s="146"/>
      <c r="DE44" s="146"/>
      <c r="DF44" s="146"/>
      <c r="DG44" s="150"/>
      <c r="DL44" s="153"/>
      <c r="DM44" s="146"/>
      <c r="DN44" s="146"/>
      <c r="DO44" s="146"/>
      <c r="DP44" s="150"/>
      <c r="DU44" s="153"/>
      <c r="DV44" s="146"/>
      <c r="DW44" s="146"/>
      <c r="DX44" s="146"/>
      <c r="DY44" s="150"/>
      <c r="ED44" s="153"/>
      <c r="EE44" s="146"/>
      <c r="EF44" s="146"/>
      <c r="EG44" s="146"/>
      <c r="EH44" s="150"/>
      <c r="EM44" s="153"/>
      <c r="EN44" s="146"/>
      <c r="EO44" s="146"/>
      <c r="EP44" s="146"/>
      <c r="EQ44" s="150"/>
      <c r="EV44" s="153"/>
      <c r="EW44" s="146"/>
      <c r="EX44" s="146"/>
      <c r="EY44" s="146"/>
      <c r="EZ44" s="150"/>
      <c r="FE44" s="153"/>
      <c r="FF44" s="146"/>
      <c r="FG44" s="146"/>
      <c r="FH44" s="146"/>
      <c r="FI44" s="150"/>
      <c r="FN44" s="153"/>
      <c r="FO44" s="146"/>
      <c r="FP44" s="146"/>
      <c r="FQ44" s="146"/>
      <c r="FR44" s="150"/>
      <c r="FW44" s="153"/>
      <c r="FX44" s="146"/>
      <c r="FY44" s="146"/>
      <c r="FZ44" s="146"/>
      <c r="GA44" s="150"/>
      <c r="GF44" s="153"/>
      <c r="GG44" s="146"/>
      <c r="GH44" s="146"/>
      <c r="GI44" s="146"/>
      <c r="GJ44" s="150"/>
      <c r="GO44" s="153"/>
      <c r="GP44" s="146"/>
      <c r="GQ44" s="146"/>
      <c r="GR44" s="146"/>
      <c r="GS44" s="150"/>
      <c r="GX44" s="153"/>
      <c r="GY44" s="146"/>
      <c r="GZ44" s="146"/>
      <c r="HA44" s="146"/>
      <c r="HB44" s="150"/>
      <c r="HG44" s="153"/>
      <c r="HH44" s="146"/>
      <c r="HI44" s="146"/>
      <c r="HJ44" s="146"/>
      <c r="HK44" s="150"/>
      <c r="HP44" s="153"/>
      <c r="HQ44" s="146"/>
      <c r="HR44" s="146"/>
      <c r="HS44" s="146"/>
      <c r="HT44" s="150"/>
      <c r="HY44" s="153"/>
      <c r="HZ44" s="146"/>
      <c r="IA44" s="146"/>
      <c r="IB44" s="146"/>
      <c r="IC44" s="150"/>
      <c r="IH44" s="153"/>
      <c r="II44" s="146"/>
      <c r="IJ44" s="146"/>
      <c r="IK44" s="146"/>
      <c r="IL44" s="150"/>
      <c r="IQ44" s="153"/>
      <c r="IR44" s="146"/>
      <c r="IS44" s="146"/>
      <c r="IT44" s="146"/>
      <c r="IU44" s="145"/>
      <c r="IV44" s="145"/>
    </row>
    <row r="45" spans="1:256" s="151" customFormat="1" ht="13.5" customHeight="1" x14ac:dyDescent="0.2">
      <c r="A45" s="145">
        <v>2</v>
      </c>
      <c r="B45" s="146" t="str">
        <f t="shared" si="6"/>
        <v>CDHU</v>
      </c>
      <c r="C45" s="147" t="s">
        <v>11467</v>
      </c>
      <c r="D45" s="148" t="s">
        <v>28905</v>
      </c>
      <c r="E45" s="149" t="str">
        <f>IF($A45=1,VLOOKUP($C45,'SINAPI JAN26'!$1:$1048576,2,0),IF($A45=2,VLOOKUP($C45,'CDHU 200'!$1:$1048576,2,0),IF($A45=3,VLOOKUP($C45,FDE!$1:$1048576,2,0),"ERRO")))</f>
        <v>Armadura em barra de aço CA-60 (A ou B) fyk = 600 MPa</v>
      </c>
      <c r="F45" s="150" t="str">
        <f>IF($A45=1,VLOOKUP($C45,'SINAPI JAN26'!$1:$1048576,3,0),IF($A45=2,VLOOKUP($C45,'CDHU 200'!$1:$1048576,3,0),IF($A45=3,VLOOKUP($C45,FDE!$1:$1048576,3,0))))</f>
        <v>KG</v>
      </c>
      <c r="G45" s="151">
        <v>55.38</v>
      </c>
      <c r="H45" s="151">
        <f>IF($A45=1,VLOOKUP($C45,'SINAPI JAN26'!$1:$1048576,4,0),IF($A45=2,VLOOKUP($C45,'CDHU 200'!$1:$1048576,6,0),IF($A45=3,VLOOKUP($C45,FDE!$1:$1048576,4,0))))</f>
        <v>10.47</v>
      </c>
      <c r="I45" s="151">
        <f t="shared" si="7"/>
        <v>12.696969000000001</v>
      </c>
      <c r="J45" s="152">
        <f t="shared" si="8"/>
        <v>703.15814322000006</v>
      </c>
      <c r="K45" s="146"/>
      <c r="L45" s="146"/>
      <c r="Q45" s="153"/>
      <c r="R45" s="146"/>
      <c r="S45" s="146"/>
      <c r="T45" s="146"/>
      <c r="U45" s="150"/>
      <c r="Z45" s="153"/>
      <c r="AA45" s="146"/>
      <c r="AB45" s="146"/>
      <c r="AC45" s="146"/>
      <c r="AD45" s="150"/>
      <c r="AI45" s="153"/>
      <c r="AJ45" s="146"/>
      <c r="AK45" s="146"/>
      <c r="AL45" s="146"/>
      <c r="AM45" s="150"/>
      <c r="AR45" s="153"/>
      <c r="AS45" s="146"/>
      <c r="AT45" s="146"/>
      <c r="AU45" s="146"/>
      <c r="AV45" s="150"/>
      <c r="BA45" s="153"/>
      <c r="BB45" s="146"/>
      <c r="BC45" s="146"/>
      <c r="BD45" s="146"/>
      <c r="BE45" s="150"/>
      <c r="BJ45" s="153"/>
      <c r="BK45" s="146"/>
      <c r="BL45" s="146"/>
      <c r="BM45" s="146"/>
      <c r="BN45" s="150"/>
      <c r="BS45" s="153"/>
      <c r="BT45" s="146"/>
      <c r="BU45" s="146"/>
      <c r="BV45" s="146"/>
      <c r="BW45" s="150"/>
      <c r="CB45" s="153"/>
      <c r="CC45" s="146"/>
      <c r="CD45" s="146"/>
      <c r="CE45" s="146"/>
      <c r="CF45" s="150"/>
      <c r="CK45" s="153"/>
      <c r="CL45" s="146"/>
      <c r="CM45" s="146"/>
      <c r="CN45" s="146"/>
      <c r="CO45" s="150"/>
      <c r="CT45" s="153"/>
      <c r="CU45" s="146"/>
      <c r="CV45" s="146"/>
      <c r="CW45" s="146"/>
      <c r="CX45" s="150"/>
      <c r="DC45" s="153"/>
      <c r="DD45" s="146"/>
      <c r="DE45" s="146"/>
      <c r="DF45" s="146"/>
      <c r="DG45" s="150"/>
      <c r="DL45" s="153"/>
      <c r="DM45" s="146"/>
      <c r="DN45" s="146"/>
      <c r="DO45" s="146"/>
      <c r="DP45" s="150"/>
      <c r="DU45" s="153"/>
      <c r="DV45" s="146"/>
      <c r="DW45" s="146"/>
      <c r="DX45" s="146"/>
      <c r="DY45" s="150"/>
      <c r="ED45" s="153"/>
      <c r="EE45" s="146"/>
      <c r="EF45" s="146"/>
      <c r="EG45" s="146"/>
      <c r="EH45" s="150"/>
      <c r="EM45" s="153"/>
      <c r="EN45" s="146"/>
      <c r="EO45" s="146"/>
      <c r="EP45" s="146"/>
      <c r="EQ45" s="150"/>
      <c r="EV45" s="153"/>
      <c r="EW45" s="146"/>
      <c r="EX45" s="146"/>
      <c r="EY45" s="146"/>
      <c r="EZ45" s="150"/>
      <c r="FE45" s="153"/>
      <c r="FF45" s="146"/>
      <c r="FG45" s="146"/>
      <c r="FH45" s="146"/>
      <c r="FI45" s="150"/>
      <c r="FN45" s="153"/>
      <c r="FO45" s="146"/>
      <c r="FP45" s="146"/>
      <c r="FQ45" s="146"/>
      <c r="FR45" s="150"/>
      <c r="FW45" s="153"/>
      <c r="FX45" s="146"/>
      <c r="FY45" s="146"/>
      <c r="FZ45" s="146"/>
      <c r="GA45" s="150"/>
      <c r="GF45" s="153"/>
      <c r="GG45" s="146"/>
      <c r="GH45" s="146"/>
      <c r="GI45" s="146"/>
      <c r="GJ45" s="150"/>
      <c r="GO45" s="153"/>
      <c r="GP45" s="146"/>
      <c r="GQ45" s="146"/>
      <c r="GR45" s="146"/>
      <c r="GS45" s="150"/>
      <c r="GX45" s="153"/>
      <c r="GY45" s="146"/>
      <c r="GZ45" s="146"/>
      <c r="HA45" s="146"/>
      <c r="HB45" s="150"/>
      <c r="HG45" s="153"/>
      <c r="HH45" s="146"/>
      <c r="HI45" s="146"/>
      <c r="HJ45" s="146"/>
      <c r="HK45" s="150"/>
      <c r="HP45" s="153"/>
      <c r="HQ45" s="146"/>
      <c r="HR45" s="146"/>
      <c r="HS45" s="146"/>
      <c r="HT45" s="150"/>
      <c r="HY45" s="153"/>
      <c r="HZ45" s="146"/>
      <c r="IA45" s="146"/>
      <c r="IB45" s="146"/>
      <c r="IC45" s="150"/>
      <c r="IH45" s="153"/>
      <c r="II45" s="146"/>
      <c r="IJ45" s="146"/>
      <c r="IK45" s="146"/>
      <c r="IL45" s="150"/>
      <c r="IQ45" s="153"/>
      <c r="IR45" s="146"/>
      <c r="IS45" s="146"/>
      <c r="IT45" s="146"/>
      <c r="IU45" s="145"/>
      <c r="IV45" s="145"/>
    </row>
    <row r="46" spans="1:256" s="151" customFormat="1" ht="13.5" customHeight="1" x14ac:dyDescent="0.2">
      <c r="A46" s="145">
        <v>2</v>
      </c>
      <c r="B46" s="146" t="str">
        <f t="shared" si="6"/>
        <v>CDHU</v>
      </c>
      <c r="C46" s="147" t="s">
        <v>11775</v>
      </c>
      <c r="D46" s="148" t="s">
        <v>28906</v>
      </c>
      <c r="E46" s="157" t="str">
        <f>IF($A46=1,VLOOKUP($C46,'SINAPI JAN26'!$1:$1048576,2,0),IF($A46=2,VLOOKUP($C46,'CDHU 200'!$1:$1048576,2,0),IF($A46=3,VLOOKUP($C46,FDE!$1:$1048576,2,0),"ERRO")))</f>
        <v>Alvenaria de embasamento em tijolo maciço comum</v>
      </c>
      <c r="F46" s="150" t="str">
        <f>IF($A46=1,VLOOKUP($C46,'SINAPI JAN26'!$1:$1048576,3,0),IF($A46=2,VLOOKUP($C46,'CDHU 200'!$1:$1048576,3,0),IF($A46=3,VLOOKUP($C46,FDE!$1:$1048576,3,0))))</f>
        <v>M3</v>
      </c>
      <c r="G46" s="151">
        <v>4.3099999999999996</v>
      </c>
      <c r="H46" s="151">
        <f>IF($A46=1,VLOOKUP($C46,'SINAPI JAN26'!$1:$1048576,4,0),IF($A46=2,VLOOKUP($C46,'CDHU 200'!$1:$1048576,6,0),IF($A46=3,VLOOKUP($C46,FDE!$1:$1048576,4,0))))</f>
        <v>1104.5899999999999</v>
      </c>
      <c r="I46" s="151">
        <f t="shared" si="7"/>
        <v>1339.5362929999999</v>
      </c>
      <c r="J46" s="152">
        <f t="shared" si="8"/>
        <v>5773.4014228299993</v>
      </c>
      <c r="K46" s="146"/>
      <c r="L46" s="146"/>
      <c r="Q46" s="153"/>
      <c r="R46" s="146"/>
      <c r="S46" s="146"/>
      <c r="T46" s="146"/>
      <c r="U46" s="150"/>
      <c r="Z46" s="153"/>
      <c r="AA46" s="146"/>
      <c r="AB46" s="146"/>
      <c r="AC46" s="146"/>
      <c r="AD46" s="150"/>
      <c r="AI46" s="153"/>
      <c r="AJ46" s="146"/>
      <c r="AK46" s="146"/>
      <c r="AL46" s="146"/>
      <c r="AM46" s="150"/>
      <c r="AR46" s="153"/>
      <c r="AS46" s="146"/>
      <c r="AT46" s="146"/>
      <c r="AU46" s="146"/>
      <c r="AV46" s="150"/>
      <c r="BA46" s="153"/>
      <c r="BB46" s="146"/>
      <c r="BC46" s="146"/>
      <c r="BD46" s="146"/>
      <c r="BE46" s="150"/>
      <c r="BJ46" s="153"/>
      <c r="BK46" s="146"/>
      <c r="BL46" s="146"/>
      <c r="BM46" s="146"/>
      <c r="BN46" s="150"/>
      <c r="BS46" s="153"/>
      <c r="BT46" s="146"/>
      <c r="BU46" s="146"/>
      <c r="BV46" s="146"/>
      <c r="BW46" s="150"/>
      <c r="CB46" s="153"/>
      <c r="CC46" s="146"/>
      <c r="CD46" s="146"/>
      <c r="CE46" s="146"/>
      <c r="CF46" s="150"/>
      <c r="CK46" s="153"/>
      <c r="CL46" s="146"/>
      <c r="CM46" s="146"/>
      <c r="CN46" s="146"/>
      <c r="CO46" s="150"/>
      <c r="CT46" s="153"/>
      <c r="CU46" s="146"/>
      <c r="CV46" s="146"/>
      <c r="CW46" s="146"/>
      <c r="CX46" s="150"/>
      <c r="DC46" s="153"/>
      <c r="DD46" s="146"/>
      <c r="DE46" s="146"/>
      <c r="DF46" s="146"/>
      <c r="DG46" s="150"/>
      <c r="DL46" s="153"/>
      <c r="DM46" s="146"/>
      <c r="DN46" s="146"/>
      <c r="DO46" s="146"/>
      <c r="DP46" s="150"/>
      <c r="DU46" s="153"/>
      <c r="DV46" s="146"/>
      <c r="DW46" s="146"/>
      <c r="DX46" s="146"/>
      <c r="DY46" s="150"/>
      <c r="ED46" s="153"/>
      <c r="EE46" s="146"/>
      <c r="EF46" s="146"/>
      <c r="EG46" s="146"/>
      <c r="EH46" s="150"/>
      <c r="EM46" s="153"/>
      <c r="EN46" s="146"/>
      <c r="EO46" s="146"/>
      <c r="EP46" s="146"/>
      <c r="EQ46" s="150"/>
      <c r="EV46" s="153"/>
      <c r="EW46" s="146"/>
      <c r="EX46" s="146"/>
      <c r="EY46" s="146"/>
      <c r="EZ46" s="150"/>
      <c r="FE46" s="153"/>
      <c r="FF46" s="146"/>
      <c r="FG46" s="146"/>
      <c r="FH46" s="146"/>
      <c r="FI46" s="150"/>
      <c r="FN46" s="153"/>
      <c r="FO46" s="146"/>
      <c r="FP46" s="146"/>
      <c r="FQ46" s="146"/>
      <c r="FR46" s="150"/>
      <c r="FW46" s="153"/>
      <c r="FX46" s="146"/>
      <c r="FY46" s="146"/>
      <c r="FZ46" s="146"/>
      <c r="GA46" s="150"/>
      <c r="GF46" s="153"/>
      <c r="GG46" s="146"/>
      <c r="GH46" s="146"/>
      <c r="GI46" s="146"/>
      <c r="GJ46" s="150"/>
      <c r="GO46" s="153"/>
      <c r="GP46" s="146"/>
      <c r="GQ46" s="146"/>
      <c r="GR46" s="146"/>
      <c r="GS46" s="150"/>
      <c r="GX46" s="153"/>
      <c r="GY46" s="146"/>
      <c r="GZ46" s="146"/>
      <c r="HA46" s="146"/>
      <c r="HB46" s="150"/>
      <c r="HG46" s="153"/>
      <c r="HH46" s="146"/>
      <c r="HI46" s="146"/>
      <c r="HJ46" s="146"/>
      <c r="HK46" s="150"/>
      <c r="HP46" s="153"/>
      <c r="HQ46" s="146"/>
      <c r="HR46" s="146"/>
      <c r="HS46" s="146"/>
      <c r="HT46" s="150"/>
      <c r="HY46" s="153"/>
      <c r="HZ46" s="146"/>
      <c r="IA46" s="146"/>
      <c r="IB46" s="146"/>
      <c r="IC46" s="150"/>
      <c r="IH46" s="153"/>
      <c r="II46" s="146"/>
      <c r="IJ46" s="146"/>
      <c r="IK46" s="146"/>
      <c r="IL46" s="150"/>
      <c r="IQ46" s="153"/>
      <c r="IR46" s="146"/>
      <c r="IS46" s="146"/>
      <c r="IT46" s="146"/>
      <c r="IU46" s="145"/>
      <c r="IV46" s="145"/>
    </row>
    <row r="47" spans="1:256" s="151" customFormat="1" ht="13.5" customHeight="1" x14ac:dyDescent="0.2">
      <c r="A47" s="145">
        <v>2</v>
      </c>
      <c r="B47" s="146" t="str">
        <f t="shared" si="6"/>
        <v>CDHU</v>
      </c>
      <c r="C47" s="147" t="s">
        <v>12153</v>
      </c>
      <c r="D47" s="148" t="s">
        <v>28907</v>
      </c>
      <c r="E47" s="149" t="str">
        <f>IF($A47=1,VLOOKUP($C47,'SINAPI JAN26'!$1:$1048576,2,0),IF($A47=2,VLOOKUP($C47,'CDHU 200'!$1:$1048576,2,0),IF($A47=3,VLOOKUP($C47,FDE!$1:$1048576,2,0),"ERRO")))</f>
        <v>Chapisco com adesivo de alto desempenho</v>
      </c>
      <c r="F47" s="150" t="str">
        <f>IF($A47=1,VLOOKUP($C47,'SINAPI JAN26'!$1:$1048576,3,0),IF($A47=2,VLOOKUP($C47,'CDHU 200'!$1:$1048576,3,0),IF($A47=3,VLOOKUP($C47,FDE!$1:$1048576,3,0))))</f>
        <v>M2</v>
      </c>
      <c r="G47" s="151">
        <v>0.9</v>
      </c>
      <c r="H47" s="151">
        <f>IF($A47=1,VLOOKUP($C47,'SINAPI JAN26'!$1:$1048576,4,0),IF($A47=2,VLOOKUP($C47,'CDHU 200'!$1:$1048576,6,0),IF($A47=3,VLOOKUP($C47,FDE!$1:$1048576,4,0))))</f>
        <v>12.69</v>
      </c>
      <c r="I47" s="151">
        <f t="shared" si="7"/>
        <v>15.389163</v>
      </c>
      <c r="J47" s="152">
        <f t="shared" si="8"/>
        <v>13.8502467</v>
      </c>
      <c r="K47" s="146"/>
      <c r="L47" s="146"/>
      <c r="Q47" s="153"/>
      <c r="R47" s="146"/>
      <c r="S47" s="146"/>
      <c r="T47" s="146"/>
      <c r="U47" s="150"/>
      <c r="Z47" s="153"/>
      <c r="AA47" s="146"/>
      <c r="AB47" s="146"/>
      <c r="AC47" s="146"/>
      <c r="AD47" s="150"/>
      <c r="AI47" s="153"/>
      <c r="AJ47" s="146"/>
      <c r="AK47" s="146"/>
      <c r="AL47" s="146"/>
      <c r="AM47" s="150"/>
      <c r="AR47" s="153"/>
      <c r="AS47" s="146"/>
      <c r="AT47" s="146"/>
      <c r="AU47" s="146"/>
      <c r="AV47" s="150"/>
      <c r="BA47" s="153"/>
      <c r="BB47" s="146"/>
      <c r="BC47" s="146"/>
      <c r="BD47" s="146"/>
      <c r="BE47" s="150"/>
      <c r="BJ47" s="153"/>
      <c r="BK47" s="146"/>
      <c r="BL47" s="146"/>
      <c r="BM47" s="146"/>
      <c r="BN47" s="150"/>
      <c r="BS47" s="153"/>
      <c r="BT47" s="146"/>
      <c r="BU47" s="146"/>
      <c r="BV47" s="146"/>
      <c r="BW47" s="150"/>
      <c r="CB47" s="153"/>
      <c r="CC47" s="146"/>
      <c r="CD47" s="146"/>
      <c r="CE47" s="146"/>
      <c r="CF47" s="150"/>
      <c r="CK47" s="153"/>
      <c r="CL47" s="146"/>
      <c r="CM47" s="146"/>
      <c r="CN47" s="146"/>
      <c r="CO47" s="150"/>
      <c r="CT47" s="153"/>
      <c r="CU47" s="146"/>
      <c r="CV47" s="146"/>
      <c r="CW47" s="146"/>
      <c r="CX47" s="150"/>
      <c r="DC47" s="153"/>
      <c r="DD47" s="146"/>
      <c r="DE47" s="146"/>
      <c r="DF47" s="146"/>
      <c r="DG47" s="150"/>
      <c r="DL47" s="153"/>
      <c r="DM47" s="146"/>
      <c r="DN47" s="146"/>
      <c r="DO47" s="146"/>
      <c r="DP47" s="150"/>
      <c r="DU47" s="153"/>
      <c r="DV47" s="146"/>
      <c r="DW47" s="146"/>
      <c r="DX47" s="146"/>
      <c r="DY47" s="150"/>
      <c r="ED47" s="153"/>
      <c r="EE47" s="146"/>
      <c r="EF47" s="146"/>
      <c r="EG47" s="146"/>
      <c r="EH47" s="150"/>
      <c r="EM47" s="153"/>
      <c r="EN47" s="146"/>
      <c r="EO47" s="146"/>
      <c r="EP47" s="146"/>
      <c r="EQ47" s="150"/>
      <c r="EV47" s="153"/>
      <c r="EW47" s="146"/>
      <c r="EX47" s="146"/>
      <c r="EY47" s="146"/>
      <c r="EZ47" s="150"/>
      <c r="FE47" s="153"/>
      <c r="FF47" s="146"/>
      <c r="FG47" s="146"/>
      <c r="FH47" s="146"/>
      <c r="FI47" s="150"/>
      <c r="FN47" s="153"/>
      <c r="FO47" s="146"/>
      <c r="FP47" s="146"/>
      <c r="FQ47" s="146"/>
      <c r="FR47" s="150"/>
      <c r="FW47" s="153"/>
      <c r="FX47" s="146"/>
      <c r="FY47" s="146"/>
      <c r="FZ47" s="146"/>
      <c r="GA47" s="150"/>
      <c r="GF47" s="153"/>
      <c r="GG47" s="146"/>
      <c r="GH47" s="146"/>
      <c r="GI47" s="146"/>
      <c r="GJ47" s="150"/>
      <c r="GO47" s="153"/>
      <c r="GP47" s="146"/>
      <c r="GQ47" s="146"/>
      <c r="GR47" s="146"/>
      <c r="GS47" s="150"/>
      <c r="GX47" s="153"/>
      <c r="GY47" s="146"/>
      <c r="GZ47" s="146"/>
      <c r="HA47" s="146"/>
      <c r="HB47" s="150"/>
      <c r="HG47" s="153"/>
      <c r="HH47" s="146"/>
      <c r="HI47" s="146"/>
      <c r="HJ47" s="146"/>
      <c r="HK47" s="150"/>
      <c r="HP47" s="153"/>
      <c r="HQ47" s="146"/>
      <c r="HR47" s="146"/>
      <c r="HS47" s="146"/>
      <c r="HT47" s="150"/>
      <c r="HY47" s="153"/>
      <c r="HZ47" s="146"/>
      <c r="IA47" s="146"/>
      <c r="IB47" s="146"/>
      <c r="IC47" s="150"/>
      <c r="IH47" s="153"/>
      <c r="II47" s="146"/>
      <c r="IJ47" s="146"/>
      <c r="IK47" s="146"/>
      <c r="IL47" s="150"/>
      <c r="IQ47" s="153"/>
      <c r="IR47" s="146"/>
      <c r="IS47" s="146"/>
      <c r="IT47" s="146"/>
      <c r="IU47" s="145"/>
      <c r="IV47" s="145"/>
    </row>
    <row r="48" spans="1:256" s="151" customFormat="1" ht="13.5" customHeight="1" x14ac:dyDescent="0.2">
      <c r="A48" s="145">
        <v>2</v>
      </c>
      <c r="B48" s="146" t="str">
        <f t="shared" si="6"/>
        <v>CDHU</v>
      </c>
      <c r="C48" s="147" t="s">
        <v>13667</v>
      </c>
      <c r="D48" s="148" t="s">
        <v>28908</v>
      </c>
      <c r="E48" s="149" t="str">
        <f>IF($A48=1,VLOOKUP($C48,'SINAPI JAN26'!$1:$1048576,2,0),IF($A48=2,VLOOKUP($C48,'CDHU 200'!$1:$1048576,2,0),IF($A48=3,VLOOKUP($C48,FDE!$1:$1048576,2,0),"ERRO")))</f>
        <v>Impermeabilização em argamassa impermeável com aditivo hidrófugo</v>
      </c>
      <c r="F48" s="150" t="str">
        <f>IF($A48=1,VLOOKUP($C48,'SINAPI JAN26'!$1:$1048576,3,0),IF($A48=2,VLOOKUP($C48,'CDHU 200'!$1:$1048576,3,0),IF($A48=3,VLOOKUP($C48,FDE!$1:$1048576,3,0))))</f>
        <v>M3</v>
      </c>
      <c r="G48" s="151">
        <v>0.68</v>
      </c>
      <c r="H48" s="151">
        <f>IF($A48=1,VLOOKUP($C48,'SINAPI JAN26'!$1:$1048576,4,0),IF($A48=2,VLOOKUP($C48,'CDHU 200'!$1:$1048576,6,0),IF($A48=3,VLOOKUP($C48,FDE!$1:$1048576,4,0))))</f>
        <v>877.46</v>
      </c>
      <c r="I48" s="151">
        <f t="shared" si="7"/>
        <v>1064.095742</v>
      </c>
      <c r="J48" s="152">
        <f t="shared" si="8"/>
        <v>723.58510455999999</v>
      </c>
      <c r="K48" s="146"/>
      <c r="L48" s="146"/>
      <c r="Q48" s="153"/>
      <c r="R48" s="146"/>
      <c r="S48" s="146"/>
      <c r="T48" s="146"/>
      <c r="U48" s="150"/>
      <c r="Z48" s="153"/>
      <c r="AA48" s="146"/>
      <c r="AB48" s="146"/>
      <c r="AC48" s="146"/>
      <c r="AD48" s="150"/>
      <c r="AI48" s="153"/>
      <c r="AJ48" s="146"/>
      <c r="AK48" s="146"/>
      <c r="AL48" s="146"/>
      <c r="AM48" s="150"/>
      <c r="AR48" s="153"/>
      <c r="AS48" s="146"/>
      <c r="AT48" s="146"/>
      <c r="AU48" s="146"/>
      <c r="AV48" s="150"/>
      <c r="BA48" s="153"/>
      <c r="BB48" s="146"/>
      <c r="BC48" s="146"/>
      <c r="BD48" s="146"/>
      <c r="BE48" s="150"/>
      <c r="BJ48" s="153"/>
      <c r="BK48" s="146"/>
      <c r="BL48" s="146"/>
      <c r="BM48" s="146"/>
      <c r="BN48" s="150"/>
      <c r="BS48" s="153"/>
      <c r="BT48" s="146"/>
      <c r="BU48" s="146"/>
      <c r="BV48" s="146"/>
      <c r="BW48" s="150"/>
      <c r="CB48" s="153"/>
      <c r="CC48" s="146"/>
      <c r="CD48" s="146"/>
      <c r="CE48" s="146"/>
      <c r="CF48" s="150"/>
      <c r="CK48" s="153"/>
      <c r="CL48" s="146"/>
      <c r="CM48" s="146"/>
      <c r="CN48" s="146"/>
      <c r="CO48" s="150"/>
      <c r="CT48" s="153"/>
      <c r="CU48" s="146"/>
      <c r="CV48" s="146"/>
      <c r="CW48" s="146"/>
      <c r="CX48" s="150"/>
      <c r="DC48" s="153"/>
      <c r="DD48" s="146"/>
      <c r="DE48" s="146"/>
      <c r="DF48" s="146"/>
      <c r="DG48" s="150"/>
      <c r="DL48" s="153"/>
      <c r="DM48" s="146"/>
      <c r="DN48" s="146"/>
      <c r="DO48" s="146"/>
      <c r="DP48" s="150"/>
      <c r="DU48" s="153"/>
      <c r="DV48" s="146"/>
      <c r="DW48" s="146"/>
      <c r="DX48" s="146"/>
      <c r="DY48" s="150"/>
      <c r="ED48" s="153"/>
      <c r="EE48" s="146"/>
      <c r="EF48" s="146"/>
      <c r="EG48" s="146"/>
      <c r="EH48" s="150"/>
      <c r="EM48" s="153"/>
      <c r="EN48" s="146"/>
      <c r="EO48" s="146"/>
      <c r="EP48" s="146"/>
      <c r="EQ48" s="150"/>
      <c r="EV48" s="153"/>
      <c r="EW48" s="146"/>
      <c r="EX48" s="146"/>
      <c r="EY48" s="146"/>
      <c r="EZ48" s="150"/>
      <c r="FE48" s="153"/>
      <c r="FF48" s="146"/>
      <c r="FG48" s="146"/>
      <c r="FH48" s="146"/>
      <c r="FI48" s="150"/>
      <c r="FN48" s="153"/>
      <c r="FO48" s="146"/>
      <c r="FP48" s="146"/>
      <c r="FQ48" s="146"/>
      <c r="FR48" s="150"/>
      <c r="FW48" s="153"/>
      <c r="FX48" s="146"/>
      <c r="FY48" s="146"/>
      <c r="FZ48" s="146"/>
      <c r="GA48" s="150"/>
      <c r="GF48" s="153"/>
      <c r="GG48" s="146"/>
      <c r="GH48" s="146"/>
      <c r="GI48" s="146"/>
      <c r="GJ48" s="150"/>
      <c r="GO48" s="153"/>
      <c r="GP48" s="146"/>
      <c r="GQ48" s="146"/>
      <c r="GR48" s="146"/>
      <c r="GS48" s="150"/>
      <c r="GX48" s="153"/>
      <c r="GY48" s="146"/>
      <c r="GZ48" s="146"/>
      <c r="HA48" s="146"/>
      <c r="HB48" s="150"/>
      <c r="HG48" s="153"/>
      <c r="HH48" s="146"/>
      <c r="HI48" s="146"/>
      <c r="HJ48" s="146"/>
      <c r="HK48" s="150"/>
      <c r="HP48" s="153"/>
      <c r="HQ48" s="146"/>
      <c r="HR48" s="146"/>
      <c r="HS48" s="146"/>
      <c r="HT48" s="150"/>
      <c r="HY48" s="153"/>
      <c r="HZ48" s="146"/>
      <c r="IA48" s="146"/>
      <c r="IB48" s="146"/>
      <c r="IC48" s="150"/>
      <c r="IH48" s="153"/>
      <c r="II48" s="146"/>
      <c r="IJ48" s="146"/>
      <c r="IK48" s="146"/>
      <c r="IL48" s="150"/>
      <c r="IQ48" s="153"/>
      <c r="IR48" s="146"/>
      <c r="IS48" s="146"/>
      <c r="IT48" s="146"/>
      <c r="IU48" s="145"/>
      <c r="IV48" s="145"/>
    </row>
    <row r="49" spans="1:256" s="151" customFormat="1" ht="21" customHeight="1" x14ac:dyDescent="0.2">
      <c r="A49" s="145">
        <v>1</v>
      </c>
      <c r="B49" s="146" t="str">
        <f t="shared" si="6"/>
        <v>SINAPI</v>
      </c>
      <c r="C49" s="159">
        <v>98557</v>
      </c>
      <c r="D49" s="148" t="s">
        <v>28909</v>
      </c>
      <c r="E49" s="149" t="str">
        <f>IF($A49=1,VLOOKUP($C49,'SINAPI JAN26'!$1:$1048576,2,0),IF($A49=2,VLOOKUP($C49,'CDHU 200'!$1:$1048576,2,0),IF($A49=3,VLOOKUP($C49,FDE!$1:$1048576,2,0),"ERRO")))</f>
        <v>IMPERMEABILIZAÇÃO DE SUPERFÍCIE COM EMULSÃO ASFÁLTICA, 2 DEMÃOS. AF_09/2023</v>
      </c>
      <c r="F49" s="150" t="str">
        <f>IF($A49=1,VLOOKUP($C49,'SINAPI JAN26'!$1:$1048576,3,0),IF($A49=2,VLOOKUP($C49,'CDHU 200'!$1:$1048576,3,0),IF($A49=3,VLOOKUP($C49,FDE!$1:$1048576,3,0))))</f>
        <v>M2</v>
      </c>
      <c r="G49" s="151">
        <v>33.96</v>
      </c>
      <c r="H49" s="151">
        <f>IF($A49=1,VLOOKUP($C49,'SINAPI JAN26'!$1:$1048576,4,0),IF($A49=2,VLOOKUP($C49,'CDHU 200'!$1:$1048576,6,0),IF($A49=3,VLOOKUP($C49,FDE!$1:$1048576,4,0))))</f>
        <v>45.21</v>
      </c>
      <c r="I49" s="151">
        <f t="shared" si="7"/>
        <v>54.826166999999998</v>
      </c>
      <c r="J49" s="152">
        <f t="shared" si="8"/>
        <v>1861.8966313199999</v>
      </c>
      <c r="K49" s="146"/>
      <c r="L49" s="146"/>
      <c r="Q49" s="153"/>
      <c r="R49" s="146"/>
      <c r="S49" s="146"/>
      <c r="T49" s="146"/>
      <c r="U49" s="150"/>
      <c r="Z49" s="153"/>
      <c r="AA49" s="146"/>
      <c r="AB49" s="146"/>
      <c r="AC49" s="146"/>
      <c r="AD49" s="150"/>
      <c r="AI49" s="153"/>
      <c r="AJ49" s="146"/>
      <c r="AK49" s="146"/>
      <c r="AL49" s="146"/>
      <c r="AM49" s="150"/>
      <c r="AR49" s="153"/>
      <c r="AS49" s="146"/>
      <c r="AT49" s="146"/>
      <c r="AU49" s="146"/>
      <c r="AV49" s="150"/>
      <c r="BA49" s="153"/>
      <c r="BB49" s="146"/>
      <c r="BC49" s="146"/>
      <c r="BD49" s="146"/>
      <c r="BE49" s="150"/>
      <c r="BJ49" s="153"/>
      <c r="BK49" s="146"/>
      <c r="BL49" s="146"/>
      <c r="BM49" s="146"/>
      <c r="BN49" s="150"/>
      <c r="BS49" s="153"/>
      <c r="BT49" s="146"/>
      <c r="BU49" s="146"/>
      <c r="BV49" s="146"/>
      <c r="BW49" s="150"/>
      <c r="CB49" s="153"/>
      <c r="CC49" s="146"/>
      <c r="CD49" s="146"/>
      <c r="CE49" s="146"/>
      <c r="CF49" s="150"/>
      <c r="CK49" s="153"/>
      <c r="CL49" s="146"/>
      <c r="CM49" s="146"/>
      <c r="CN49" s="146"/>
      <c r="CO49" s="150"/>
      <c r="CT49" s="153"/>
      <c r="CU49" s="146"/>
      <c r="CV49" s="146"/>
      <c r="CW49" s="146"/>
      <c r="CX49" s="150"/>
      <c r="DC49" s="153"/>
      <c r="DD49" s="146"/>
      <c r="DE49" s="146"/>
      <c r="DF49" s="146"/>
      <c r="DG49" s="150"/>
      <c r="DL49" s="153"/>
      <c r="DM49" s="146"/>
      <c r="DN49" s="146"/>
      <c r="DO49" s="146"/>
      <c r="DP49" s="150"/>
      <c r="DU49" s="153"/>
      <c r="DV49" s="146"/>
      <c r="DW49" s="146"/>
      <c r="DX49" s="146"/>
      <c r="DY49" s="150"/>
      <c r="ED49" s="153"/>
      <c r="EE49" s="146"/>
      <c r="EF49" s="146"/>
      <c r="EG49" s="146"/>
      <c r="EH49" s="150"/>
      <c r="EM49" s="153"/>
      <c r="EN49" s="146"/>
      <c r="EO49" s="146"/>
      <c r="EP49" s="146"/>
      <c r="EQ49" s="150"/>
      <c r="EV49" s="153"/>
      <c r="EW49" s="146"/>
      <c r="EX49" s="146"/>
      <c r="EY49" s="146"/>
      <c r="EZ49" s="150"/>
      <c r="FE49" s="153"/>
      <c r="FF49" s="146"/>
      <c r="FG49" s="146"/>
      <c r="FH49" s="146"/>
      <c r="FI49" s="150"/>
      <c r="FN49" s="153"/>
      <c r="FO49" s="146"/>
      <c r="FP49" s="146"/>
      <c r="FQ49" s="146"/>
      <c r="FR49" s="150"/>
      <c r="FW49" s="153"/>
      <c r="FX49" s="146"/>
      <c r="FY49" s="146"/>
      <c r="FZ49" s="146"/>
      <c r="GA49" s="150"/>
      <c r="GF49" s="153"/>
      <c r="GG49" s="146"/>
      <c r="GH49" s="146"/>
      <c r="GI49" s="146"/>
      <c r="GJ49" s="150"/>
      <c r="GO49" s="153"/>
      <c r="GP49" s="146"/>
      <c r="GQ49" s="146"/>
      <c r="GR49" s="146"/>
      <c r="GS49" s="150"/>
      <c r="GX49" s="153"/>
      <c r="GY49" s="146"/>
      <c r="GZ49" s="146"/>
      <c r="HA49" s="146"/>
      <c r="HB49" s="150"/>
      <c r="HG49" s="153"/>
      <c r="HH49" s="146"/>
      <c r="HI49" s="146"/>
      <c r="HJ49" s="146"/>
      <c r="HK49" s="150"/>
      <c r="HP49" s="153"/>
      <c r="HQ49" s="146"/>
      <c r="HR49" s="146"/>
      <c r="HS49" s="146"/>
      <c r="HT49" s="150"/>
      <c r="HY49" s="153"/>
      <c r="HZ49" s="146"/>
      <c r="IA49" s="146"/>
      <c r="IB49" s="146"/>
      <c r="IC49" s="150"/>
      <c r="IH49" s="153"/>
      <c r="II49" s="146"/>
      <c r="IJ49" s="146"/>
      <c r="IK49" s="146"/>
      <c r="IL49" s="150"/>
      <c r="IQ49" s="153"/>
      <c r="IR49" s="146"/>
      <c r="IS49" s="146"/>
      <c r="IT49" s="146"/>
      <c r="IU49" s="145"/>
      <c r="IV49" s="145"/>
    </row>
    <row r="50" spans="1:256" s="151" customFormat="1" ht="13.5" customHeight="1" x14ac:dyDescent="0.2">
      <c r="A50" s="145">
        <v>2</v>
      </c>
      <c r="B50" s="146" t="str">
        <f t="shared" si="6"/>
        <v>CDHU</v>
      </c>
      <c r="C50" s="147" t="s">
        <v>11266</v>
      </c>
      <c r="D50" s="148" t="s">
        <v>28910</v>
      </c>
      <c r="E50" s="149" t="str">
        <f>IF($A50=1,VLOOKUP($C50,'SINAPI JAN26'!$1:$1048576,2,0),IF($A50=2,VLOOKUP($C50,'CDHU 200'!$1:$1048576,2,0),IF($A50=3,VLOOKUP($C50,FDE!$1:$1048576,2,0),"ERRO")))</f>
        <v>Reaterro manual apiloado sem controle de compactação</v>
      </c>
      <c r="F50" s="150" t="str">
        <f>IF($A50=1,VLOOKUP($C50,'SINAPI JAN26'!$1:$1048576,3,0),IF($A50=2,VLOOKUP($C50,'CDHU 200'!$1:$1048576,3,0),IF($A50=3,VLOOKUP($C50,FDE!$1:$1048576,3,0))))</f>
        <v>M3</v>
      </c>
      <c r="G50" s="151">
        <v>0.49</v>
      </c>
      <c r="H50" s="151">
        <f>IF($A50=1,VLOOKUP($C50,'SINAPI JAN26'!$1:$1048576,4,0),IF($A50=2,VLOOKUP($C50,'CDHU 200'!$1:$1048576,6,0),IF($A50=3,VLOOKUP($C50,FDE!$1:$1048576,4,0))))</f>
        <v>21.19</v>
      </c>
      <c r="I50" s="151">
        <f t="shared" si="7"/>
        <v>25.697113000000002</v>
      </c>
      <c r="J50" s="152">
        <f t="shared" si="8"/>
        <v>12.591585370000001</v>
      </c>
      <c r="K50" s="146"/>
      <c r="L50" s="146"/>
      <c r="Q50" s="153"/>
      <c r="R50" s="146"/>
      <c r="S50" s="146"/>
      <c r="T50" s="146"/>
      <c r="U50" s="150"/>
      <c r="Z50" s="153"/>
      <c r="AA50" s="146"/>
      <c r="AB50" s="146"/>
      <c r="AC50" s="146"/>
      <c r="AD50" s="150"/>
      <c r="AI50" s="153"/>
      <c r="AJ50" s="146"/>
      <c r="AK50" s="146"/>
      <c r="AL50" s="146"/>
      <c r="AM50" s="150"/>
      <c r="AR50" s="153"/>
      <c r="AS50" s="146"/>
      <c r="AT50" s="146"/>
      <c r="AU50" s="146"/>
      <c r="AV50" s="150"/>
      <c r="BA50" s="153"/>
      <c r="BB50" s="146"/>
      <c r="BC50" s="146"/>
      <c r="BD50" s="146"/>
      <c r="BE50" s="150"/>
      <c r="BJ50" s="153"/>
      <c r="BK50" s="146"/>
      <c r="BL50" s="146"/>
      <c r="BM50" s="146"/>
      <c r="BN50" s="150"/>
      <c r="BS50" s="153"/>
      <c r="BT50" s="146"/>
      <c r="BU50" s="146"/>
      <c r="BV50" s="146"/>
      <c r="BW50" s="150"/>
      <c r="CB50" s="153"/>
      <c r="CC50" s="146"/>
      <c r="CD50" s="146"/>
      <c r="CE50" s="146"/>
      <c r="CF50" s="150"/>
      <c r="CK50" s="153"/>
      <c r="CL50" s="146"/>
      <c r="CM50" s="146"/>
      <c r="CN50" s="146"/>
      <c r="CO50" s="150"/>
      <c r="CT50" s="153"/>
      <c r="CU50" s="146"/>
      <c r="CV50" s="146"/>
      <c r="CW50" s="146"/>
      <c r="CX50" s="150"/>
      <c r="DC50" s="153"/>
      <c r="DD50" s="146"/>
      <c r="DE50" s="146"/>
      <c r="DF50" s="146"/>
      <c r="DG50" s="150"/>
      <c r="DL50" s="153"/>
      <c r="DM50" s="146"/>
      <c r="DN50" s="146"/>
      <c r="DO50" s="146"/>
      <c r="DP50" s="150"/>
      <c r="DU50" s="153"/>
      <c r="DV50" s="146"/>
      <c r="DW50" s="146"/>
      <c r="DX50" s="146"/>
      <c r="DY50" s="150"/>
      <c r="ED50" s="153"/>
      <c r="EE50" s="146"/>
      <c r="EF50" s="146"/>
      <c r="EG50" s="146"/>
      <c r="EH50" s="150"/>
      <c r="EM50" s="153"/>
      <c r="EN50" s="146"/>
      <c r="EO50" s="146"/>
      <c r="EP50" s="146"/>
      <c r="EQ50" s="150"/>
      <c r="EV50" s="153"/>
      <c r="EW50" s="146"/>
      <c r="EX50" s="146"/>
      <c r="EY50" s="146"/>
      <c r="EZ50" s="150"/>
      <c r="FE50" s="153"/>
      <c r="FF50" s="146"/>
      <c r="FG50" s="146"/>
      <c r="FH50" s="146"/>
      <c r="FI50" s="150"/>
      <c r="FN50" s="153"/>
      <c r="FO50" s="146"/>
      <c r="FP50" s="146"/>
      <c r="FQ50" s="146"/>
      <c r="FR50" s="150"/>
      <c r="FW50" s="153"/>
      <c r="FX50" s="146"/>
      <c r="FY50" s="146"/>
      <c r="FZ50" s="146"/>
      <c r="GA50" s="150"/>
      <c r="GF50" s="153"/>
      <c r="GG50" s="146"/>
      <c r="GH50" s="146"/>
      <c r="GI50" s="146"/>
      <c r="GJ50" s="150"/>
      <c r="GO50" s="153"/>
      <c r="GP50" s="146"/>
      <c r="GQ50" s="146"/>
      <c r="GR50" s="146"/>
      <c r="GS50" s="150"/>
      <c r="GX50" s="153"/>
      <c r="GY50" s="146"/>
      <c r="GZ50" s="146"/>
      <c r="HA50" s="146"/>
      <c r="HB50" s="150"/>
      <c r="HG50" s="153"/>
      <c r="HH50" s="146"/>
      <c r="HI50" s="146"/>
      <c r="HJ50" s="146"/>
      <c r="HK50" s="150"/>
      <c r="HP50" s="153"/>
      <c r="HQ50" s="146"/>
      <c r="HR50" s="146"/>
      <c r="HS50" s="146"/>
      <c r="HT50" s="150"/>
      <c r="HY50" s="153"/>
      <c r="HZ50" s="146"/>
      <c r="IA50" s="146"/>
      <c r="IB50" s="146"/>
      <c r="IC50" s="150"/>
      <c r="IH50" s="153"/>
      <c r="II50" s="146"/>
      <c r="IJ50" s="146"/>
      <c r="IK50" s="146"/>
      <c r="IL50" s="150"/>
      <c r="IQ50" s="153"/>
      <c r="IR50" s="146"/>
      <c r="IS50" s="146"/>
      <c r="IT50" s="146"/>
      <c r="IU50" s="145"/>
      <c r="IV50" s="145"/>
    </row>
    <row r="51" spans="1:256" s="151" customFormat="1" ht="15" customHeight="1" x14ac:dyDescent="0.2">
      <c r="A51" s="154">
        <v>2</v>
      </c>
      <c r="B51" s="146" t="str">
        <f t="shared" si="6"/>
        <v>CDHU</v>
      </c>
      <c r="C51" s="147" t="s">
        <v>11559</v>
      </c>
      <c r="D51" s="148" t="s">
        <v>28911</v>
      </c>
      <c r="E51" s="157" t="str">
        <f>IF($A51=1,VLOOKUP($C51,'SINAPI JAN26'!$1:$1048576,2,0),IF($A51=2,VLOOKUP($C51,'CDHU 200'!$1:$1048576,2,0),IF($A51=3,VLOOKUP($C51,FDE!$1:$1048576,2,0),"ERRO")))</f>
        <v>Lastro de pedra britada</v>
      </c>
      <c r="F51" s="150" t="str">
        <f>IF($A51=1,VLOOKUP($C51,'SINAPI JAN26'!$1:$1048576,3,0),IF($A51=2,VLOOKUP($C51,'CDHU 200'!$1:$1048576,3,0),IF($A51=3,VLOOKUP($C51,FDE!$1:$1048576,3,0))))</f>
        <v>M3</v>
      </c>
      <c r="G51" s="151">
        <v>2</v>
      </c>
      <c r="H51" s="151">
        <f>IF($A51=1,VLOOKUP($C51,'SINAPI JAN26'!$1:$1048576,4,0),IF($A51=2,VLOOKUP($C51,'CDHU 200'!$1:$1048576,6,0),IF($A51=3,VLOOKUP($C51,FDE!$1:$1048576,4,0))))</f>
        <v>219.03</v>
      </c>
      <c r="I51" s="151">
        <f t="shared" si="7"/>
        <v>265.617681</v>
      </c>
      <c r="J51" s="152">
        <f t="shared" si="8"/>
        <v>531.23536200000001</v>
      </c>
      <c r="K51" s="146"/>
      <c r="L51" s="146"/>
      <c r="Q51" s="153"/>
      <c r="R51" s="146"/>
      <c r="S51" s="146"/>
      <c r="T51" s="146"/>
      <c r="U51" s="150"/>
      <c r="Z51" s="153"/>
      <c r="AA51" s="146"/>
      <c r="AB51" s="146"/>
      <c r="AC51" s="146"/>
      <c r="AD51" s="150"/>
      <c r="AI51" s="153"/>
      <c r="AJ51" s="146"/>
      <c r="AK51" s="146"/>
      <c r="AL51" s="146"/>
      <c r="AM51" s="150"/>
      <c r="AR51" s="153"/>
      <c r="AS51" s="146"/>
      <c r="AT51" s="146"/>
      <c r="AU51" s="146"/>
      <c r="AV51" s="150"/>
      <c r="BA51" s="153"/>
      <c r="BB51" s="146"/>
      <c r="BC51" s="146"/>
      <c r="BD51" s="146"/>
      <c r="BE51" s="150"/>
      <c r="BJ51" s="153"/>
      <c r="BK51" s="146"/>
      <c r="BL51" s="146"/>
      <c r="BM51" s="146"/>
      <c r="BN51" s="150"/>
      <c r="BS51" s="153"/>
      <c r="BT51" s="146"/>
      <c r="BU51" s="146"/>
      <c r="BV51" s="146"/>
      <c r="BW51" s="150"/>
      <c r="CB51" s="153"/>
      <c r="CC51" s="146"/>
      <c r="CD51" s="146"/>
      <c r="CE51" s="146"/>
      <c r="CF51" s="150"/>
      <c r="CK51" s="153"/>
      <c r="CL51" s="146"/>
      <c r="CM51" s="146"/>
      <c r="CN51" s="146"/>
      <c r="CO51" s="150"/>
      <c r="CT51" s="153"/>
      <c r="CU51" s="146"/>
      <c r="CV51" s="146"/>
      <c r="CW51" s="146"/>
      <c r="CX51" s="150"/>
      <c r="DC51" s="153"/>
      <c r="DD51" s="146"/>
      <c r="DE51" s="146"/>
      <c r="DF51" s="146"/>
      <c r="DG51" s="150"/>
      <c r="DL51" s="153"/>
      <c r="DM51" s="146"/>
      <c r="DN51" s="146"/>
      <c r="DO51" s="146"/>
      <c r="DP51" s="150"/>
      <c r="DU51" s="153"/>
      <c r="DV51" s="146"/>
      <c r="DW51" s="146"/>
      <c r="DX51" s="146"/>
      <c r="DY51" s="150"/>
      <c r="ED51" s="153"/>
      <c r="EE51" s="146"/>
      <c r="EF51" s="146"/>
      <c r="EG51" s="146"/>
      <c r="EH51" s="150"/>
      <c r="EM51" s="153"/>
      <c r="EN51" s="146"/>
      <c r="EO51" s="146"/>
      <c r="EP51" s="146"/>
      <c r="EQ51" s="150"/>
      <c r="EV51" s="153"/>
      <c r="EW51" s="146"/>
      <c r="EX51" s="146"/>
      <c r="EY51" s="146"/>
      <c r="EZ51" s="150"/>
      <c r="FE51" s="153"/>
      <c r="FF51" s="146"/>
      <c r="FG51" s="146"/>
      <c r="FH51" s="146"/>
      <c r="FI51" s="150"/>
      <c r="FN51" s="153"/>
      <c r="FO51" s="146"/>
      <c r="FP51" s="146"/>
      <c r="FQ51" s="146"/>
      <c r="FR51" s="150"/>
      <c r="FW51" s="153"/>
      <c r="FX51" s="146"/>
      <c r="FY51" s="146"/>
      <c r="FZ51" s="146"/>
      <c r="GA51" s="150"/>
      <c r="GF51" s="153"/>
      <c r="GG51" s="146"/>
      <c r="GH51" s="146"/>
      <c r="GI51" s="146"/>
      <c r="GJ51" s="150"/>
      <c r="GO51" s="153"/>
      <c r="GP51" s="146"/>
      <c r="GQ51" s="146"/>
      <c r="GR51" s="146"/>
      <c r="GS51" s="150"/>
      <c r="GX51" s="153"/>
      <c r="GY51" s="146"/>
      <c r="GZ51" s="146"/>
      <c r="HA51" s="146"/>
      <c r="HB51" s="150"/>
      <c r="HG51" s="153"/>
      <c r="HH51" s="146"/>
      <c r="HI51" s="146"/>
      <c r="HJ51" s="146"/>
      <c r="HK51" s="150"/>
      <c r="HP51" s="153"/>
      <c r="HQ51" s="146"/>
      <c r="HR51" s="146"/>
      <c r="HS51" s="146"/>
      <c r="HT51" s="150"/>
      <c r="HY51" s="153"/>
      <c r="HZ51" s="146"/>
      <c r="IA51" s="146"/>
      <c r="IB51" s="146"/>
      <c r="IC51" s="150"/>
      <c r="IH51" s="153"/>
      <c r="II51" s="146"/>
      <c r="IJ51" s="146"/>
      <c r="IK51" s="146"/>
      <c r="IL51" s="150"/>
      <c r="IQ51" s="153"/>
      <c r="IR51" s="146"/>
      <c r="IS51" s="146"/>
      <c r="IT51" s="146"/>
      <c r="IU51" s="154"/>
      <c r="IV51" s="154"/>
    </row>
    <row r="52" spans="1:256" s="96" customFormat="1" ht="4.5" customHeight="1" x14ac:dyDescent="0.2">
      <c r="B52" s="140"/>
      <c r="C52" s="155"/>
      <c r="D52" s="148"/>
      <c r="E52" s="117"/>
      <c r="F52" s="142"/>
      <c r="G52" s="143"/>
      <c r="H52" s="105"/>
      <c r="I52" s="105"/>
      <c r="J52" s="156"/>
    </row>
    <row r="53" spans="1:256" s="96" customFormat="1" ht="13.5" customHeight="1" x14ac:dyDescent="0.2">
      <c r="B53" s="97"/>
      <c r="C53" s="98"/>
      <c r="D53" s="99">
        <v>4</v>
      </c>
      <c r="E53" s="100" t="s">
        <v>28912</v>
      </c>
      <c r="F53" s="101"/>
      <c r="G53" s="101"/>
      <c r="H53" s="101"/>
      <c r="I53" s="101"/>
      <c r="J53" s="144">
        <f>SUBTOTAL(9,J54:J61)</f>
        <v>67536.837569680007</v>
      </c>
      <c r="K53" s="103"/>
      <c r="L53" s="103"/>
    </row>
    <row r="54" spans="1:256" s="151" customFormat="1" ht="13.5" customHeight="1" x14ac:dyDescent="0.2">
      <c r="A54" s="145">
        <v>2</v>
      </c>
      <c r="B54" s="146" t="str">
        <f t="shared" ref="B54:B61" si="9">IF(A54=1,"SINAPI",IF(A54=2,"CDHU",IF(A54=3,"FDE",IF(A54=4,"SICRO","ERRO"))))</f>
        <v>CDHU</v>
      </c>
      <c r="C54" s="147" t="s">
        <v>11807</v>
      </c>
      <c r="D54" s="148" t="s">
        <v>28913</v>
      </c>
      <c r="E54" s="149" t="str">
        <f>IF($A54=1,VLOOKUP($C54,'SINAPI JAN26'!$1:$1048576,2,0),IF($A54=2,VLOOKUP($C54,'CDHU 200'!$1:$1048576,2,0),IF($A54=3,VLOOKUP($C54,FDE!$1:$1048576,2,0),"ERRO")))</f>
        <v>Alvenaria de bloco cerâmico de vedação de 14 cm</v>
      </c>
      <c r="F54" s="150" t="str">
        <f>IF($A54=1,VLOOKUP($C54,'SINAPI JAN26'!$1:$1048576,3,0),IF($A54=2,VLOOKUP($C54,'CDHU 200'!$1:$1048576,3,0),IF($A54=3,VLOOKUP($C54,FDE!$1:$1048576,3,0))))</f>
        <v>M2</v>
      </c>
      <c r="G54" s="151">
        <v>291.82</v>
      </c>
      <c r="H54" s="151">
        <f>IF($A54=1,VLOOKUP($C54,'SINAPI JAN26'!$1:$1048576,4,0),IF($A54=2,VLOOKUP($C54,'CDHU 200'!$1:$1048576,6,0),IF($A54=3,VLOOKUP($C54,FDE!$1:$1048576,4,0))))</f>
        <v>87.33</v>
      </c>
      <c r="I54" s="151">
        <f t="shared" ref="I54:I61" si="10">(H54*$H$3)+H54</f>
        <v>105.905091</v>
      </c>
      <c r="J54" s="152">
        <f t="shared" ref="J54:J61" si="11">I54*G54</f>
        <v>30905.22365562</v>
      </c>
      <c r="K54" s="146"/>
      <c r="L54" s="146"/>
      <c r="Q54" s="153"/>
      <c r="R54" s="146"/>
      <c r="S54" s="146"/>
      <c r="T54" s="146"/>
      <c r="U54" s="150"/>
      <c r="Z54" s="153"/>
      <c r="AA54" s="146"/>
      <c r="AB54" s="146"/>
      <c r="AC54" s="146"/>
      <c r="AD54" s="150"/>
      <c r="AI54" s="153"/>
      <c r="AJ54" s="146"/>
      <c r="AK54" s="146"/>
      <c r="AL54" s="146"/>
      <c r="AM54" s="150"/>
      <c r="AR54" s="153"/>
      <c r="AS54" s="146"/>
      <c r="AT54" s="146"/>
      <c r="AU54" s="146"/>
      <c r="AV54" s="150"/>
      <c r="BA54" s="153"/>
      <c r="BB54" s="146"/>
      <c r="BC54" s="146"/>
      <c r="BD54" s="146"/>
      <c r="BE54" s="150"/>
      <c r="BJ54" s="153"/>
      <c r="BK54" s="146"/>
      <c r="BL54" s="146"/>
      <c r="BM54" s="146"/>
      <c r="BN54" s="150"/>
      <c r="BS54" s="153"/>
      <c r="BT54" s="146"/>
      <c r="BU54" s="146"/>
      <c r="BV54" s="146"/>
      <c r="BW54" s="150"/>
      <c r="CB54" s="153"/>
      <c r="CC54" s="146"/>
      <c r="CD54" s="146"/>
      <c r="CE54" s="146"/>
      <c r="CF54" s="150"/>
      <c r="CK54" s="153"/>
      <c r="CL54" s="146"/>
      <c r="CM54" s="146"/>
      <c r="CN54" s="146"/>
      <c r="CO54" s="150"/>
      <c r="CT54" s="153"/>
      <c r="CU54" s="146"/>
      <c r="CV54" s="146"/>
      <c r="CW54" s="146"/>
      <c r="CX54" s="150"/>
      <c r="DC54" s="153"/>
      <c r="DD54" s="146"/>
      <c r="DE54" s="146"/>
      <c r="DF54" s="146"/>
      <c r="DG54" s="150"/>
      <c r="DL54" s="153"/>
      <c r="DM54" s="146"/>
      <c r="DN54" s="146"/>
      <c r="DO54" s="146"/>
      <c r="DP54" s="150"/>
      <c r="DU54" s="153"/>
      <c r="DV54" s="146"/>
      <c r="DW54" s="146"/>
      <c r="DX54" s="146"/>
      <c r="DY54" s="150"/>
      <c r="ED54" s="153"/>
      <c r="EE54" s="146"/>
      <c r="EF54" s="146"/>
      <c r="EG54" s="146"/>
      <c r="EH54" s="150"/>
      <c r="EM54" s="153"/>
      <c r="EN54" s="146"/>
      <c r="EO54" s="146"/>
      <c r="EP54" s="146"/>
      <c r="EQ54" s="150"/>
      <c r="EV54" s="153"/>
      <c r="EW54" s="146"/>
      <c r="EX54" s="146"/>
      <c r="EY54" s="146"/>
      <c r="EZ54" s="150"/>
      <c r="FE54" s="153"/>
      <c r="FF54" s="146"/>
      <c r="FG54" s="146"/>
      <c r="FH54" s="146"/>
      <c r="FI54" s="150"/>
      <c r="FN54" s="153"/>
      <c r="FO54" s="146"/>
      <c r="FP54" s="146"/>
      <c r="FQ54" s="146"/>
      <c r="FR54" s="150"/>
      <c r="FW54" s="153"/>
      <c r="FX54" s="146"/>
      <c r="FY54" s="146"/>
      <c r="FZ54" s="146"/>
      <c r="GA54" s="150"/>
      <c r="GF54" s="153"/>
      <c r="GG54" s="146"/>
      <c r="GH54" s="146"/>
      <c r="GI54" s="146"/>
      <c r="GJ54" s="150"/>
      <c r="GO54" s="153"/>
      <c r="GP54" s="146"/>
      <c r="GQ54" s="146"/>
      <c r="GR54" s="146"/>
      <c r="GS54" s="150"/>
      <c r="GX54" s="153"/>
      <c r="GY54" s="146"/>
      <c r="GZ54" s="146"/>
      <c r="HA54" s="146"/>
      <c r="HB54" s="150"/>
      <c r="HG54" s="153"/>
      <c r="HH54" s="146"/>
      <c r="HI54" s="146"/>
      <c r="HJ54" s="146"/>
      <c r="HK54" s="150"/>
      <c r="HP54" s="153"/>
      <c r="HQ54" s="146"/>
      <c r="HR54" s="146"/>
      <c r="HS54" s="146"/>
      <c r="HT54" s="150"/>
      <c r="HY54" s="153"/>
      <c r="HZ54" s="146"/>
      <c r="IA54" s="146"/>
      <c r="IB54" s="146"/>
      <c r="IC54" s="150"/>
      <c r="IH54" s="153"/>
      <c r="II54" s="146"/>
      <c r="IJ54" s="146"/>
      <c r="IK54" s="146"/>
      <c r="IL54" s="150"/>
      <c r="IQ54" s="153"/>
      <c r="IR54" s="146"/>
      <c r="IS54" s="146"/>
      <c r="IT54" s="146"/>
      <c r="IU54" s="145"/>
      <c r="IV54" s="145"/>
    </row>
    <row r="55" spans="1:256" s="151" customFormat="1" ht="13.5" customHeight="1" x14ac:dyDescent="0.2">
      <c r="A55" s="145">
        <v>2</v>
      </c>
      <c r="B55" s="146" t="str">
        <f t="shared" si="9"/>
        <v>CDHU</v>
      </c>
      <c r="C55" s="147" t="s">
        <v>11413</v>
      </c>
      <c r="D55" s="148" t="s">
        <v>28914</v>
      </c>
      <c r="E55" s="157" t="str">
        <f>IF($A55=1,VLOOKUP($C55,'SINAPI JAN26'!$1:$1048576,2,0),IF($A55=2,VLOOKUP($C55,'CDHU 200'!$1:$1048576,2,0),IF($A55=3,VLOOKUP($C55,FDE!$1:$1048576,2,0),"ERRO")))</f>
        <v>Forma em madeira comum para estrutura</v>
      </c>
      <c r="F55" s="150" t="str">
        <f>IF($A55=1,VLOOKUP($C55,'SINAPI JAN26'!$1:$1048576,3,0),IF($A55=2,VLOOKUP($C55,'CDHU 200'!$1:$1048576,3,0),IF($A55=3,VLOOKUP($C55,FDE!$1:$1048576,3,0))))</f>
        <v>M2</v>
      </c>
      <c r="G55" s="151">
        <v>44.09</v>
      </c>
      <c r="H55" s="151">
        <f>IF($A55=1,VLOOKUP($C55,'SINAPI JAN26'!$1:$1048576,4,0),IF($A55=2,VLOOKUP($C55,'CDHU 200'!$1:$1048576,6,0),IF($A55=3,VLOOKUP($C55,FDE!$1:$1048576,4,0))))</f>
        <v>252.88</v>
      </c>
      <c r="I55" s="151">
        <f t="shared" si="10"/>
        <v>306.667576</v>
      </c>
      <c r="J55" s="152">
        <f t="shared" si="11"/>
        <v>13520.97342584</v>
      </c>
      <c r="K55" s="146"/>
      <c r="L55" s="146"/>
      <c r="Q55" s="153"/>
      <c r="R55" s="146"/>
      <c r="S55" s="146"/>
      <c r="T55" s="146"/>
      <c r="U55" s="150"/>
      <c r="Z55" s="153"/>
      <c r="AA55" s="146"/>
      <c r="AB55" s="146"/>
      <c r="AC55" s="146"/>
      <c r="AD55" s="150"/>
      <c r="AI55" s="153"/>
      <c r="AJ55" s="146"/>
      <c r="AK55" s="146"/>
      <c r="AL55" s="146"/>
      <c r="AM55" s="150"/>
      <c r="AR55" s="153"/>
      <c r="AS55" s="146"/>
      <c r="AT55" s="146"/>
      <c r="AU55" s="146"/>
      <c r="AV55" s="150"/>
      <c r="BA55" s="153"/>
      <c r="BB55" s="146"/>
      <c r="BC55" s="146"/>
      <c r="BD55" s="146"/>
      <c r="BE55" s="150"/>
      <c r="BJ55" s="153"/>
      <c r="BK55" s="146"/>
      <c r="BL55" s="146"/>
      <c r="BM55" s="146"/>
      <c r="BN55" s="150"/>
      <c r="BS55" s="153"/>
      <c r="BT55" s="146"/>
      <c r="BU55" s="146"/>
      <c r="BV55" s="146"/>
      <c r="BW55" s="150"/>
      <c r="CB55" s="153"/>
      <c r="CC55" s="146"/>
      <c r="CD55" s="146"/>
      <c r="CE55" s="146"/>
      <c r="CF55" s="150"/>
      <c r="CK55" s="153"/>
      <c r="CL55" s="146"/>
      <c r="CM55" s="146"/>
      <c r="CN55" s="146"/>
      <c r="CO55" s="150"/>
      <c r="CT55" s="153"/>
      <c r="CU55" s="146"/>
      <c r="CV55" s="146"/>
      <c r="CW55" s="146"/>
      <c r="CX55" s="150"/>
      <c r="DC55" s="153"/>
      <c r="DD55" s="146"/>
      <c r="DE55" s="146"/>
      <c r="DF55" s="146"/>
      <c r="DG55" s="150"/>
      <c r="DL55" s="153"/>
      <c r="DM55" s="146"/>
      <c r="DN55" s="146"/>
      <c r="DO55" s="146"/>
      <c r="DP55" s="150"/>
      <c r="DU55" s="153"/>
      <c r="DV55" s="146"/>
      <c r="DW55" s="146"/>
      <c r="DX55" s="146"/>
      <c r="DY55" s="150"/>
      <c r="ED55" s="153"/>
      <c r="EE55" s="146"/>
      <c r="EF55" s="146"/>
      <c r="EG55" s="146"/>
      <c r="EH55" s="150"/>
      <c r="EM55" s="153"/>
      <c r="EN55" s="146"/>
      <c r="EO55" s="146"/>
      <c r="EP55" s="146"/>
      <c r="EQ55" s="150"/>
      <c r="EV55" s="153"/>
      <c r="EW55" s="146"/>
      <c r="EX55" s="146"/>
      <c r="EY55" s="146"/>
      <c r="EZ55" s="150"/>
      <c r="FE55" s="153"/>
      <c r="FF55" s="146"/>
      <c r="FG55" s="146"/>
      <c r="FH55" s="146"/>
      <c r="FI55" s="150"/>
      <c r="FN55" s="153"/>
      <c r="FO55" s="146"/>
      <c r="FP55" s="146"/>
      <c r="FQ55" s="146"/>
      <c r="FR55" s="150"/>
      <c r="FW55" s="153"/>
      <c r="FX55" s="146"/>
      <c r="FY55" s="146"/>
      <c r="FZ55" s="146"/>
      <c r="GA55" s="150"/>
      <c r="GF55" s="153"/>
      <c r="GG55" s="146"/>
      <c r="GH55" s="146"/>
      <c r="GI55" s="146"/>
      <c r="GJ55" s="150"/>
      <c r="GO55" s="153"/>
      <c r="GP55" s="146"/>
      <c r="GQ55" s="146"/>
      <c r="GR55" s="146"/>
      <c r="GS55" s="150"/>
      <c r="GX55" s="153"/>
      <c r="GY55" s="146"/>
      <c r="GZ55" s="146"/>
      <c r="HA55" s="146"/>
      <c r="HB55" s="150"/>
      <c r="HG55" s="153"/>
      <c r="HH55" s="146"/>
      <c r="HI55" s="146"/>
      <c r="HJ55" s="146"/>
      <c r="HK55" s="150"/>
      <c r="HP55" s="153"/>
      <c r="HQ55" s="146"/>
      <c r="HR55" s="146"/>
      <c r="HS55" s="146"/>
      <c r="HT55" s="150"/>
      <c r="HY55" s="153"/>
      <c r="HZ55" s="146"/>
      <c r="IA55" s="146"/>
      <c r="IB55" s="146"/>
      <c r="IC55" s="150"/>
      <c r="IH55" s="153"/>
      <c r="II55" s="146"/>
      <c r="IJ55" s="146"/>
      <c r="IK55" s="146"/>
      <c r="IL55" s="150"/>
      <c r="IQ55" s="153"/>
      <c r="IR55" s="146"/>
      <c r="IS55" s="146"/>
      <c r="IT55" s="146"/>
      <c r="IU55" s="145"/>
      <c r="IV55" s="145"/>
    </row>
    <row r="56" spans="1:256" s="151" customFormat="1" ht="27" customHeight="1" x14ac:dyDescent="0.2">
      <c r="A56" s="145">
        <v>1</v>
      </c>
      <c r="B56" s="146" t="str">
        <f t="shared" si="9"/>
        <v>SINAPI</v>
      </c>
      <c r="C56" s="159">
        <v>92431</v>
      </c>
      <c r="D56" s="148" t="s">
        <v>28915</v>
      </c>
      <c r="E56" s="157" t="str">
        <f>IF($A56=1,VLOOKUP($C56,'SINAPI JAN26'!$1:$1048576,2,0),IF($A56=2,VLOOKUP($C56,'CDHU 200'!$1:$1048576,2,0),IF($A56=3,VLOOKUP($C56,FDE!$1:$1048576,2,0),"ERRO")))</f>
        <v>MONTAGEM E DESMONTAGEM DE FÔRMA DE PILARES RETANGULARES E ESTRUTURAS SIMILARES, PÉ-DIREITO SIMPLES, EM CHAPA DE MADEIRA COMPENSADA PLASTIFICADA, 10 UTILIZAÇÕES. AF_09/2020</v>
      </c>
      <c r="F56" s="150" t="str">
        <f>IF($A56=1,VLOOKUP($C56,'SINAPI JAN26'!$1:$1048576,3,0),IF($A56=2,VLOOKUP($C56,'CDHU 200'!$1:$1048576,3,0),IF($A56=3,VLOOKUP($C56,FDE!$1:$1048576,3,0))))</f>
        <v>M2</v>
      </c>
      <c r="G56" s="151">
        <v>44.09</v>
      </c>
      <c r="H56" s="151">
        <f>IF($A56=1,VLOOKUP($C56,'SINAPI JAN26'!$1:$1048576,4,0),IF($A56=2,VLOOKUP($C56,'CDHU 200'!$1:$1048576,6,0),IF($A56=3,VLOOKUP($C56,FDE!$1:$1048576,4,0))))</f>
        <v>69.77</v>
      </c>
      <c r="I56" s="151">
        <f t="shared" si="10"/>
        <v>84.610078999999999</v>
      </c>
      <c r="J56" s="152">
        <f t="shared" si="11"/>
        <v>3730.4583831100003</v>
      </c>
      <c r="K56" s="146"/>
      <c r="L56" s="146"/>
      <c r="Q56" s="153"/>
      <c r="R56" s="146"/>
      <c r="S56" s="146"/>
      <c r="T56" s="146"/>
      <c r="U56" s="150"/>
      <c r="Z56" s="153"/>
      <c r="AA56" s="146"/>
      <c r="AB56" s="146"/>
      <c r="AC56" s="146"/>
      <c r="AD56" s="150"/>
      <c r="AI56" s="153"/>
      <c r="AJ56" s="146"/>
      <c r="AK56" s="146"/>
      <c r="AL56" s="146"/>
      <c r="AM56" s="150"/>
      <c r="AR56" s="153"/>
      <c r="AS56" s="146"/>
      <c r="AT56" s="146"/>
      <c r="AU56" s="146"/>
      <c r="AV56" s="150"/>
      <c r="BA56" s="153"/>
      <c r="BB56" s="146"/>
      <c r="BC56" s="146"/>
      <c r="BD56" s="146"/>
      <c r="BE56" s="150"/>
      <c r="BJ56" s="153"/>
      <c r="BK56" s="146"/>
      <c r="BL56" s="146"/>
      <c r="BM56" s="146"/>
      <c r="BN56" s="150"/>
      <c r="BS56" s="153"/>
      <c r="BT56" s="146"/>
      <c r="BU56" s="146"/>
      <c r="BV56" s="146"/>
      <c r="BW56" s="150"/>
      <c r="CB56" s="153"/>
      <c r="CC56" s="146"/>
      <c r="CD56" s="146"/>
      <c r="CE56" s="146"/>
      <c r="CF56" s="150"/>
      <c r="CK56" s="153"/>
      <c r="CL56" s="146"/>
      <c r="CM56" s="146"/>
      <c r="CN56" s="146"/>
      <c r="CO56" s="150"/>
      <c r="CT56" s="153"/>
      <c r="CU56" s="146"/>
      <c r="CV56" s="146"/>
      <c r="CW56" s="146"/>
      <c r="CX56" s="150"/>
      <c r="DC56" s="153"/>
      <c r="DD56" s="146"/>
      <c r="DE56" s="146"/>
      <c r="DF56" s="146"/>
      <c r="DG56" s="150"/>
      <c r="DL56" s="153"/>
      <c r="DM56" s="146"/>
      <c r="DN56" s="146"/>
      <c r="DO56" s="146"/>
      <c r="DP56" s="150"/>
      <c r="DU56" s="153"/>
      <c r="DV56" s="146"/>
      <c r="DW56" s="146"/>
      <c r="DX56" s="146"/>
      <c r="DY56" s="150"/>
      <c r="ED56" s="153"/>
      <c r="EE56" s="146"/>
      <c r="EF56" s="146"/>
      <c r="EG56" s="146"/>
      <c r="EH56" s="150"/>
      <c r="EM56" s="153"/>
      <c r="EN56" s="146"/>
      <c r="EO56" s="146"/>
      <c r="EP56" s="146"/>
      <c r="EQ56" s="150"/>
      <c r="EV56" s="153"/>
      <c r="EW56" s="146"/>
      <c r="EX56" s="146"/>
      <c r="EY56" s="146"/>
      <c r="EZ56" s="150"/>
      <c r="FE56" s="153"/>
      <c r="FF56" s="146"/>
      <c r="FG56" s="146"/>
      <c r="FH56" s="146"/>
      <c r="FI56" s="150"/>
      <c r="FN56" s="153"/>
      <c r="FO56" s="146"/>
      <c r="FP56" s="146"/>
      <c r="FQ56" s="146"/>
      <c r="FR56" s="150"/>
      <c r="FW56" s="153"/>
      <c r="FX56" s="146"/>
      <c r="FY56" s="146"/>
      <c r="FZ56" s="146"/>
      <c r="GA56" s="150"/>
      <c r="GF56" s="153"/>
      <c r="GG56" s="146"/>
      <c r="GH56" s="146"/>
      <c r="GI56" s="146"/>
      <c r="GJ56" s="150"/>
      <c r="GO56" s="153"/>
      <c r="GP56" s="146"/>
      <c r="GQ56" s="146"/>
      <c r="GR56" s="146"/>
      <c r="GS56" s="150"/>
      <c r="GX56" s="153"/>
      <c r="GY56" s="146"/>
      <c r="GZ56" s="146"/>
      <c r="HA56" s="146"/>
      <c r="HB56" s="150"/>
      <c r="HG56" s="153"/>
      <c r="HH56" s="146"/>
      <c r="HI56" s="146"/>
      <c r="HJ56" s="146"/>
      <c r="HK56" s="150"/>
      <c r="HP56" s="153"/>
      <c r="HQ56" s="146"/>
      <c r="HR56" s="146"/>
      <c r="HS56" s="146"/>
      <c r="HT56" s="150"/>
      <c r="HY56" s="153"/>
      <c r="HZ56" s="146"/>
      <c r="IA56" s="146"/>
      <c r="IB56" s="146"/>
      <c r="IC56" s="150"/>
      <c r="IH56" s="153"/>
      <c r="II56" s="146"/>
      <c r="IJ56" s="146"/>
      <c r="IK56" s="146"/>
      <c r="IL56" s="150"/>
      <c r="IQ56" s="153"/>
      <c r="IR56" s="146"/>
      <c r="IS56" s="146"/>
      <c r="IT56" s="146"/>
      <c r="IU56" s="145"/>
      <c r="IV56" s="145"/>
    </row>
    <row r="57" spans="1:256" s="151" customFormat="1" ht="13.5" customHeight="1" x14ac:dyDescent="0.2">
      <c r="A57" s="145">
        <v>2</v>
      </c>
      <c r="B57" s="146" t="str">
        <f t="shared" si="9"/>
        <v>CDHU</v>
      </c>
      <c r="C57" s="147" t="s">
        <v>11483</v>
      </c>
      <c r="D57" s="148" t="s">
        <v>28916</v>
      </c>
      <c r="E57" s="157" t="str">
        <f>IF($A57=1,VLOOKUP($C57,'SINAPI JAN26'!$1:$1048576,2,0),IF($A57=2,VLOOKUP($C57,'CDHU 200'!$1:$1048576,2,0),IF($A57=3,VLOOKUP($C57,FDE!$1:$1048576,2,0),"ERRO")))</f>
        <v>Concreto usinado, fck = 25 MPa</v>
      </c>
      <c r="F57" s="150" t="str">
        <f>IF($A57=1,VLOOKUP($C57,'SINAPI JAN26'!$1:$1048576,3,0),IF($A57=2,VLOOKUP($C57,'CDHU 200'!$1:$1048576,3,0),IF($A57=3,VLOOKUP($C57,FDE!$1:$1048576,3,0))))</f>
        <v>M3</v>
      </c>
      <c r="G57" s="151">
        <v>7.81</v>
      </c>
      <c r="H57" s="151">
        <f>IF($A57=1,VLOOKUP($C57,'SINAPI JAN26'!$1:$1048576,4,0),IF($A57=2,VLOOKUP($C57,'CDHU 200'!$1:$1048576,6,0),IF($A57=3,VLOOKUP($C57,FDE!$1:$1048576,4,0))))</f>
        <v>519.37</v>
      </c>
      <c r="I57" s="151">
        <f t="shared" si="10"/>
        <v>629.83999900000003</v>
      </c>
      <c r="J57" s="152">
        <f t="shared" si="11"/>
        <v>4919.0503921899999</v>
      </c>
      <c r="K57" s="146"/>
      <c r="L57" s="146"/>
      <c r="Q57" s="153"/>
      <c r="R57" s="146"/>
      <c r="S57" s="146"/>
      <c r="T57" s="146"/>
      <c r="U57" s="150"/>
      <c r="Z57" s="153"/>
      <c r="AA57" s="146"/>
      <c r="AB57" s="146"/>
      <c r="AC57" s="146"/>
      <c r="AD57" s="150"/>
      <c r="AI57" s="153"/>
      <c r="AJ57" s="146"/>
      <c r="AK57" s="146"/>
      <c r="AL57" s="146"/>
      <c r="AM57" s="150"/>
      <c r="AR57" s="153"/>
      <c r="AS57" s="146"/>
      <c r="AT57" s="146"/>
      <c r="AU57" s="146"/>
      <c r="AV57" s="150"/>
      <c r="BA57" s="153"/>
      <c r="BB57" s="146"/>
      <c r="BC57" s="146"/>
      <c r="BD57" s="146"/>
      <c r="BE57" s="150"/>
      <c r="BJ57" s="153"/>
      <c r="BK57" s="146"/>
      <c r="BL57" s="146"/>
      <c r="BM57" s="146"/>
      <c r="BN57" s="150"/>
      <c r="BS57" s="153"/>
      <c r="BT57" s="146"/>
      <c r="BU57" s="146"/>
      <c r="BV57" s="146"/>
      <c r="BW57" s="150"/>
      <c r="CB57" s="153"/>
      <c r="CC57" s="146"/>
      <c r="CD57" s="146"/>
      <c r="CE57" s="146"/>
      <c r="CF57" s="150"/>
      <c r="CK57" s="153"/>
      <c r="CL57" s="146"/>
      <c r="CM57" s="146"/>
      <c r="CN57" s="146"/>
      <c r="CO57" s="150"/>
      <c r="CT57" s="153"/>
      <c r="CU57" s="146"/>
      <c r="CV57" s="146"/>
      <c r="CW57" s="146"/>
      <c r="CX57" s="150"/>
      <c r="DC57" s="153"/>
      <c r="DD57" s="146"/>
      <c r="DE57" s="146"/>
      <c r="DF57" s="146"/>
      <c r="DG57" s="150"/>
      <c r="DL57" s="153"/>
      <c r="DM57" s="146"/>
      <c r="DN57" s="146"/>
      <c r="DO57" s="146"/>
      <c r="DP57" s="150"/>
      <c r="DU57" s="153"/>
      <c r="DV57" s="146"/>
      <c r="DW57" s="146"/>
      <c r="DX57" s="146"/>
      <c r="DY57" s="150"/>
      <c r="ED57" s="153"/>
      <c r="EE57" s="146"/>
      <c r="EF57" s="146"/>
      <c r="EG57" s="146"/>
      <c r="EH57" s="150"/>
      <c r="EM57" s="153"/>
      <c r="EN57" s="146"/>
      <c r="EO57" s="146"/>
      <c r="EP57" s="146"/>
      <c r="EQ57" s="150"/>
      <c r="EV57" s="153"/>
      <c r="EW57" s="146"/>
      <c r="EX57" s="146"/>
      <c r="EY57" s="146"/>
      <c r="EZ57" s="150"/>
      <c r="FE57" s="153"/>
      <c r="FF57" s="146"/>
      <c r="FG57" s="146"/>
      <c r="FH57" s="146"/>
      <c r="FI57" s="150"/>
      <c r="FN57" s="153"/>
      <c r="FO57" s="146"/>
      <c r="FP57" s="146"/>
      <c r="FQ57" s="146"/>
      <c r="FR57" s="150"/>
      <c r="FW57" s="153"/>
      <c r="FX57" s="146"/>
      <c r="FY57" s="146"/>
      <c r="FZ57" s="146"/>
      <c r="GA57" s="150"/>
      <c r="GF57" s="153"/>
      <c r="GG57" s="146"/>
      <c r="GH57" s="146"/>
      <c r="GI57" s="146"/>
      <c r="GJ57" s="150"/>
      <c r="GO57" s="153"/>
      <c r="GP57" s="146"/>
      <c r="GQ57" s="146"/>
      <c r="GR57" s="146"/>
      <c r="GS57" s="150"/>
      <c r="GX57" s="153"/>
      <c r="GY57" s="146"/>
      <c r="GZ57" s="146"/>
      <c r="HA57" s="146"/>
      <c r="HB57" s="150"/>
      <c r="HG57" s="153"/>
      <c r="HH57" s="146"/>
      <c r="HI57" s="146"/>
      <c r="HJ57" s="146"/>
      <c r="HK57" s="150"/>
      <c r="HP57" s="153"/>
      <c r="HQ57" s="146"/>
      <c r="HR57" s="146"/>
      <c r="HS57" s="146"/>
      <c r="HT57" s="150"/>
      <c r="HY57" s="153"/>
      <c r="HZ57" s="146"/>
      <c r="IA57" s="146"/>
      <c r="IB57" s="146"/>
      <c r="IC57" s="150"/>
      <c r="IH57" s="153"/>
      <c r="II57" s="146"/>
      <c r="IJ57" s="146"/>
      <c r="IK57" s="146"/>
      <c r="IL57" s="150"/>
      <c r="IQ57" s="153"/>
      <c r="IR57" s="146"/>
      <c r="IS57" s="146"/>
      <c r="IT57" s="146"/>
      <c r="IU57" s="145"/>
      <c r="IV57" s="145"/>
    </row>
    <row r="58" spans="1:256" s="151" customFormat="1" ht="13.5" customHeight="1" x14ac:dyDescent="0.2">
      <c r="A58" s="145">
        <v>2</v>
      </c>
      <c r="B58" s="146" t="str">
        <f t="shared" si="9"/>
        <v>CDHU</v>
      </c>
      <c r="C58" s="147" t="s">
        <v>11549</v>
      </c>
      <c r="D58" s="148" t="s">
        <v>28917</v>
      </c>
      <c r="E58" s="157" t="str">
        <f>IF($A58=1,VLOOKUP($C58,'SINAPI JAN26'!$1:$1048576,2,0),IF($A58=2,VLOOKUP($C58,'CDHU 200'!$1:$1048576,2,0),IF($A58=3,VLOOKUP($C58,FDE!$1:$1048576,2,0),"ERRO")))</f>
        <v>Lançamento e adensamento de concreto ou massa em estrutura</v>
      </c>
      <c r="F58" s="150" t="str">
        <f>IF($A58=1,VLOOKUP($C58,'SINAPI JAN26'!$1:$1048576,3,0),IF($A58=2,VLOOKUP($C58,'CDHU 200'!$1:$1048576,3,0),IF($A58=3,VLOOKUP($C58,FDE!$1:$1048576,3,0))))</f>
        <v>M3</v>
      </c>
      <c r="G58" s="151">
        <f>G57</f>
        <v>7.81</v>
      </c>
      <c r="H58" s="151">
        <f>IF($A58=1,VLOOKUP($C58,'SINAPI JAN26'!$1:$1048576,4,0),IF($A58=2,VLOOKUP($C58,'CDHU 200'!$1:$1048576,6,0),IF($A58=3,VLOOKUP($C58,FDE!$1:$1048576,4,0))))</f>
        <v>132.30000000000001</v>
      </c>
      <c r="I58" s="151">
        <f t="shared" si="10"/>
        <v>160.44021000000001</v>
      </c>
      <c r="J58" s="152">
        <f t="shared" si="11"/>
        <v>1253.0380401</v>
      </c>
      <c r="K58" s="146"/>
      <c r="L58" s="146"/>
      <c r="Q58" s="153"/>
      <c r="R58" s="146"/>
      <c r="S58" s="146"/>
      <c r="T58" s="146"/>
      <c r="U58" s="150"/>
      <c r="Z58" s="153"/>
      <c r="AA58" s="146"/>
      <c r="AB58" s="146"/>
      <c r="AC58" s="146"/>
      <c r="AD58" s="150"/>
      <c r="AI58" s="153"/>
      <c r="AJ58" s="146"/>
      <c r="AK58" s="146"/>
      <c r="AL58" s="146"/>
      <c r="AM58" s="150"/>
      <c r="AR58" s="153"/>
      <c r="AS58" s="146"/>
      <c r="AT58" s="146"/>
      <c r="AU58" s="146"/>
      <c r="AV58" s="150"/>
      <c r="BA58" s="153"/>
      <c r="BB58" s="146"/>
      <c r="BC58" s="146"/>
      <c r="BD58" s="146"/>
      <c r="BE58" s="150"/>
      <c r="BJ58" s="153"/>
      <c r="BK58" s="146"/>
      <c r="BL58" s="146"/>
      <c r="BM58" s="146"/>
      <c r="BN58" s="150"/>
      <c r="BS58" s="153"/>
      <c r="BT58" s="146"/>
      <c r="BU58" s="146"/>
      <c r="BV58" s="146"/>
      <c r="BW58" s="150"/>
      <c r="CB58" s="153"/>
      <c r="CC58" s="146"/>
      <c r="CD58" s="146"/>
      <c r="CE58" s="146"/>
      <c r="CF58" s="150"/>
      <c r="CK58" s="153"/>
      <c r="CL58" s="146"/>
      <c r="CM58" s="146"/>
      <c r="CN58" s="146"/>
      <c r="CO58" s="150"/>
      <c r="CT58" s="153"/>
      <c r="CU58" s="146"/>
      <c r="CV58" s="146"/>
      <c r="CW58" s="146"/>
      <c r="CX58" s="150"/>
      <c r="DC58" s="153"/>
      <c r="DD58" s="146"/>
      <c r="DE58" s="146"/>
      <c r="DF58" s="146"/>
      <c r="DG58" s="150"/>
      <c r="DL58" s="153"/>
      <c r="DM58" s="146"/>
      <c r="DN58" s="146"/>
      <c r="DO58" s="146"/>
      <c r="DP58" s="150"/>
      <c r="DU58" s="153"/>
      <c r="DV58" s="146"/>
      <c r="DW58" s="146"/>
      <c r="DX58" s="146"/>
      <c r="DY58" s="150"/>
      <c r="ED58" s="153"/>
      <c r="EE58" s="146"/>
      <c r="EF58" s="146"/>
      <c r="EG58" s="146"/>
      <c r="EH58" s="150"/>
      <c r="EM58" s="153"/>
      <c r="EN58" s="146"/>
      <c r="EO58" s="146"/>
      <c r="EP58" s="146"/>
      <c r="EQ58" s="150"/>
      <c r="EV58" s="153"/>
      <c r="EW58" s="146"/>
      <c r="EX58" s="146"/>
      <c r="EY58" s="146"/>
      <c r="EZ58" s="150"/>
      <c r="FE58" s="153"/>
      <c r="FF58" s="146"/>
      <c r="FG58" s="146"/>
      <c r="FH58" s="146"/>
      <c r="FI58" s="150"/>
      <c r="FN58" s="153"/>
      <c r="FO58" s="146"/>
      <c r="FP58" s="146"/>
      <c r="FQ58" s="146"/>
      <c r="FR58" s="150"/>
      <c r="FW58" s="153"/>
      <c r="FX58" s="146"/>
      <c r="FY58" s="146"/>
      <c r="FZ58" s="146"/>
      <c r="GA58" s="150"/>
      <c r="GF58" s="153"/>
      <c r="GG58" s="146"/>
      <c r="GH58" s="146"/>
      <c r="GI58" s="146"/>
      <c r="GJ58" s="150"/>
      <c r="GO58" s="153"/>
      <c r="GP58" s="146"/>
      <c r="GQ58" s="146"/>
      <c r="GR58" s="146"/>
      <c r="GS58" s="150"/>
      <c r="GX58" s="153"/>
      <c r="GY58" s="146"/>
      <c r="GZ58" s="146"/>
      <c r="HA58" s="146"/>
      <c r="HB58" s="150"/>
      <c r="HG58" s="153"/>
      <c r="HH58" s="146"/>
      <c r="HI58" s="146"/>
      <c r="HJ58" s="146"/>
      <c r="HK58" s="150"/>
      <c r="HP58" s="153"/>
      <c r="HQ58" s="146"/>
      <c r="HR58" s="146"/>
      <c r="HS58" s="146"/>
      <c r="HT58" s="150"/>
      <c r="HY58" s="153"/>
      <c r="HZ58" s="146"/>
      <c r="IA58" s="146"/>
      <c r="IB58" s="146"/>
      <c r="IC58" s="150"/>
      <c r="IH58" s="153"/>
      <c r="II58" s="146"/>
      <c r="IJ58" s="146"/>
      <c r="IK58" s="146"/>
      <c r="IL58" s="150"/>
      <c r="IQ58" s="153"/>
      <c r="IR58" s="146"/>
      <c r="IS58" s="146"/>
      <c r="IT58" s="146"/>
      <c r="IU58" s="145"/>
      <c r="IV58" s="145"/>
    </row>
    <row r="59" spans="1:256" s="151" customFormat="1" ht="13.5" customHeight="1" x14ac:dyDescent="0.2">
      <c r="A59" s="145">
        <v>2</v>
      </c>
      <c r="B59" s="146" t="str">
        <f t="shared" si="9"/>
        <v>CDHU</v>
      </c>
      <c r="C59" s="147" t="s">
        <v>11465</v>
      </c>
      <c r="D59" s="148" t="s">
        <v>28918</v>
      </c>
      <c r="E59" s="157" t="str">
        <f>IF($A59=1,VLOOKUP($C59,'SINAPI JAN26'!$1:$1048576,2,0),IF($A59=2,VLOOKUP($C59,'CDHU 200'!$1:$1048576,2,0),IF($A59=3,VLOOKUP($C59,FDE!$1:$1048576,2,0),"ERRO")))</f>
        <v>Armadura em barra de aço CA-50 (A ou B) fyk = 500 MPa</v>
      </c>
      <c r="F59" s="150" t="str">
        <f>IF($A59=1,VLOOKUP($C59,'SINAPI JAN26'!$1:$1048576,3,0),IF($A59=2,VLOOKUP($C59,'CDHU 200'!$1:$1048576,3,0),IF($A59=3,VLOOKUP($C59,FDE!$1:$1048576,3,0))))</f>
        <v>KG</v>
      </c>
      <c r="G59" s="151">
        <v>429.81</v>
      </c>
      <c r="H59" s="151">
        <f>IF($A59=1,VLOOKUP($C59,'SINAPI JAN26'!$1:$1048576,4,0),IF($A59=2,VLOOKUP($C59,'CDHU 200'!$1:$1048576,6,0),IF($A59=3,VLOOKUP($C59,FDE!$1:$1048576,4,0))))</f>
        <v>10.14</v>
      </c>
      <c r="I59" s="151">
        <f t="shared" si="10"/>
        <v>12.296778</v>
      </c>
      <c r="J59" s="152">
        <f t="shared" si="11"/>
        <v>5285.2781521799998</v>
      </c>
      <c r="K59" s="146"/>
      <c r="Q59" s="153"/>
      <c r="R59" s="146"/>
      <c r="S59" s="146"/>
      <c r="T59" s="146"/>
      <c r="U59" s="150"/>
      <c r="Z59" s="153"/>
      <c r="AA59" s="146"/>
      <c r="AB59" s="146"/>
      <c r="AC59" s="146"/>
      <c r="AD59" s="150"/>
      <c r="AI59" s="153"/>
      <c r="AJ59" s="146"/>
      <c r="AK59" s="146"/>
      <c r="AL59" s="146"/>
      <c r="AM59" s="150"/>
      <c r="AR59" s="153"/>
      <c r="AS59" s="146"/>
      <c r="AT59" s="146"/>
      <c r="AU59" s="146"/>
      <c r="AV59" s="150"/>
      <c r="BA59" s="153"/>
      <c r="BB59" s="146"/>
      <c r="BC59" s="146"/>
      <c r="BD59" s="146"/>
      <c r="BE59" s="150"/>
      <c r="BJ59" s="153"/>
      <c r="BK59" s="146"/>
      <c r="BL59" s="146"/>
      <c r="BM59" s="146"/>
      <c r="BN59" s="150"/>
      <c r="BS59" s="153"/>
      <c r="BT59" s="146"/>
      <c r="BU59" s="146"/>
      <c r="BV59" s="146"/>
      <c r="BW59" s="150"/>
      <c r="CB59" s="153"/>
      <c r="CC59" s="146"/>
      <c r="CD59" s="146"/>
      <c r="CE59" s="146"/>
      <c r="CF59" s="150"/>
      <c r="CK59" s="153"/>
      <c r="CL59" s="146"/>
      <c r="CM59" s="146"/>
      <c r="CN59" s="146"/>
      <c r="CO59" s="150"/>
      <c r="CT59" s="153"/>
      <c r="CU59" s="146"/>
      <c r="CV59" s="146"/>
      <c r="CW59" s="146"/>
      <c r="CX59" s="150"/>
      <c r="DC59" s="153"/>
      <c r="DD59" s="146"/>
      <c r="DE59" s="146"/>
      <c r="DF59" s="146"/>
      <c r="DG59" s="150"/>
      <c r="DL59" s="153"/>
      <c r="DM59" s="146"/>
      <c r="DN59" s="146"/>
      <c r="DO59" s="146"/>
      <c r="DP59" s="150"/>
      <c r="DU59" s="153"/>
      <c r="DV59" s="146"/>
      <c r="DW59" s="146"/>
      <c r="DX59" s="146"/>
      <c r="DY59" s="150"/>
      <c r="ED59" s="153"/>
      <c r="EE59" s="146"/>
      <c r="EF59" s="146"/>
      <c r="EG59" s="146"/>
      <c r="EH59" s="150"/>
      <c r="EM59" s="153"/>
      <c r="EN59" s="146"/>
      <c r="EO59" s="146"/>
      <c r="EP59" s="146"/>
      <c r="EQ59" s="150"/>
      <c r="EV59" s="153"/>
      <c r="EW59" s="146"/>
      <c r="EX59" s="146"/>
      <c r="EY59" s="146"/>
      <c r="EZ59" s="150"/>
      <c r="FE59" s="153"/>
      <c r="FF59" s="146"/>
      <c r="FG59" s="146"/>
      <c r="FH59" s="146"/>
      <c r="FI59" s="150"/>
      <c r="FN59" s="153"/>
      <c r="FO59" s="146"/>
      <c r="FP59" s="146"/>
      <c r="FQ59" s="146"/>
      <c r="FR59" s="150"/>
      <c r="FW59" s="153"/>
      <c r="FX59" s="146"/>
      <c r="FY59" s="146"/>
      <c r="FZ59" s="146"/>
      <c r="GA59" s="150"/>
      <c r="GF59" s="153"/>
      <c r="GG59" s="146"/>
      <c r="GH59" s="146"/>
      <c r="GI59" s="146"/>
      <c r="GJ59" s="150"/>
      <c r="GO59" s="153"/>
      <c r="GP59" s="146"/>
      <c r="GQ59" s="146"/>
      <c r="GR59" s="146"/>
      <c r="GS59" s="150"/>
      <c r="GX59" s="153"/>
      <c r="GY59" s="146"/>
      <c r="GZ59" s="146"/>
      <c r="HA59" s="146"/>
      <c r="HB59" s="150"/>
      <c r="HG59" s="153"/>
      <c r="HH59" s="146"/>
      <c r="HI59" s="146"/>
      <c r="HJ59" s="146"/>
      <c r="HK59" s="150"/>
      <c r="HP59" s="153"/>
      <c r="HQ59" s="146"/>
      <c r="HR59" s="146"/>
      <c r="HS59" s="146"/>
      <c r="HT59" s="150"/>
      <c r="HY59" s="153"/>
      <c r="HZ59" s="146"/>
      <c r="IA59" s="146"/>
      <c r="IB59" s="146"/>
      <c r="IC59" s="150"/>
      <c r="IH59" s="153"/>
      <c r="II59" s="146"/>
      <c r="IJ59" s="146"/>
      <c r="IK59" s="146"/>
      <c r="IL59" s="150"/>
      <c r="IQ59" s="153"/>
      <c r="IR59" s="146"/>
      <c r="IS59" s="146"/>
      <c r="IT59" s="146"/>
      <c r="IU59" s="145"/>
      <c r="IV59" s="145"/>
    </row>
    <row r="60" spans="1:256" s="151" customFormat="1" ht="13.5" customHeight="1" x14ac:dyDescent="0.2">
      <c r="A60" s="145">
        <v>2</v>
      </c>
      <c r="B60" s="146" t="str">
        <f t="shared" si="9"/>
        <v>CDHU</v>
      </c>
      <c r="C60" s="147" t="s">
        <v>11467</v>
      </c>
      <c r="D60" s="148" t="s">
        <v>28919</v>
      </c>
      <c r="E60" s="149" t="str">
        <f>IF($A60=1,VLOOKUP($C60,'SINAPI JAN26'!$1:$1048576,2,0),IF($A60=2,VLOOKUP($C60,'CDHU 200'!$1:$1048576,2,0),IF($A60=3,VLOOKUP($C60,FDE!$1:$1048576,2,0),"ERRO")))</f>
        <v>Armadura em barra de aço CA-60 (A ou B) fyk = 600 MPa</v>
      </c>
      <c r="F60" s="150" t="str">
        <f>IF($A60=1,VLOOKUP($C60,'SINAPI JAN26'!$1:$1048576,3,0),IF($A60=2,VLOOKUP($C60,'CDHU 200'!$1:$1048576,3,0),IF($A60=3,VLOOKUP($C60,FDE!$1:$1048576,3,0))))</f>
        <v>KG</v>
      </c>
      <c r="G60" s="151">
        <v>129.38999999999999</v>
      </c>
      <c r="H60" s="151">
        <f>IF($A60=1,VLOOKUP($C60,'SINAPI JAN26'!$1:$1048576,4,0),IF($A60=2,VLOOKUP($C60,'CDHU 200'!$1:$1048576,6,0),IF($A60=3,VLOOKUP($C60,FDE!$1:$1048576,4,0))))</f>
        <v>10.47</v>
      </c>
      <c r="I60" s="151">
        <f t="shared" si="10"/>
        <v>12.696969000000001</v>
      </c>
      <c r="J60" s="152">
        <f t="shared" si="11"/>
        <v>1642.86081891</v>
      </c>
      <c r="K60" s="146"/>
      <c r="L60" s="146"/>
      <c r="Q60" s="153"/>
      <c r="R60" s="146"/>
      <c r="S60" s="146"/>
      <c r="T60" s="146"/>
      <c r="U60" s="150"/>
      <c r="Z60" s="153"/>
      <c r="AA60" s="146"/>
      <c r="AB60" s="146"/>
      <c r="AC60" s="146"/>
      <c r="AD60" s="150"/>
      <c r="AI60" s="153"/>
      <c r="AJ60" s="146"/>
      <c r="AK60" s="146"/>
      <c r="AL60" s="146"/>
      <c r="AM60" s="150"/>
      <c r="AR60" s="153"/>
      <c r="AS60" s="146"/>
      <c r="AT60" s="146"/>
      <c r="AU60" s="146"/>
      <c r="AV60" s="150"/>
      <c r="BA60" s="153"/>
      <c r="BB60" s="146"/>
      <c r="BC60" s="146"/>
      <c r="BD60" s="146"/>
      <c r="BE60" s="150"/>
      <c r="BJ60" s="153"/>
      <c r="BK60" s="146"/>
      <c r="BL60" s="146"/>
      <c r="BM60" s="146"/>
      <c r="BN60" s="150"/>
      <c r="BS60" s="153"/>
      <c r="BT60" s="146"/>
      <c r="BU60" s="146"/>
      <c r="BV60" s="146"/>
      <c r="BW60" s="150"/>
      <c r="CB60" s="153"/>
      <c r="CC60" s="146"/>
      <c r="CD60" s="146"/>
      <c r="CE60" s="146"/>
      <c r="CF60" s="150"/>
      <c r="CK60" s="153"/>
      <c r="CL60" s="146"/>
      <c r="CM60" s="146"/>
      <c r="CN60" s="146"/>
      <c r="CO60" s="150"/>
      <c r="CT60" s="153"/>
      <c r="CU60" s="146"/>
      <c r="CV60" s="146"/>
      <c r="CW60" s="146"/>
      <c r="CX60" s="150"/>
      <c r="DC60" s="153"/>
      <c r="DD60" s="146"/>
      <c r="DE60" s="146"/>
      <c r="DF60" s="146"/>
      <c r="DG60" s="150"/>
      <c r="DL60" s="153"/>
      <c r="DM60" s="146"/>
      <c r="DN60" s="146"/>
      <c r="DO60" s="146"/>
      <c r="DP60" s="150"/>
      <c r="DU60" s="153"/>
      <c r="DV60" s="146"/>
      <c r="DW60" s="146"/>
      <c r="DX60" s="146"/>
      <c r="DY60" s="150"/>
      <c r="ED60" s="153"/>
      <c r="EE60" s="146"/>
      <c r="EF60" s="146"/>
      <c r="EG60" s="146"/>
      <c r="EH60" s="150"/>
      <c r="EM60" s="153"/>
      <c r="EN60" s="146"/>
      <c r="EO60" s="146"/>
      <c r="EP60" s="146"/>
      <c r="EQ60" s="150"/>
      <c r="EV60" s="153"/>
      <c r="EW60" s="146"/>
      <c r="EX60" s="146"/>
      <c r="EY60" s="146"/>
      <c r="EZ60" s="150"/>
      <c r="FE60" s="153"/>
      <c r="FF60" s="146"/>
      <c r="FG60" s="146"/>
      <c r="FH60" s="146"/>
      <c r="FI60" s="150"/>
      <c r="FN60" s="153"/>
      <c r="FO60" s="146"/>
      <c r="FP60" s="146"/>
      <c r="FQ60" s="146"/>
      <c r="FR60" s="150"/>
      <c r="FW60" s="153"/>
      <c r="FX60" s="146"/>
      <c r="FY60" s="146"/>
      <c r="FZ60" s="146"/>
      <c r="GA60" s="150"/>
      <c r="GF60" s="153"/>
      <c r="GG60" s="146"/>
      <c r="GH60" s="146"/>
      <c r="GI60" s="146"/>
      <c r="GJ60" s="150"/>
      <c r="GO60" s="153"/>
      <c r="GP60" s="146"/>
      <c r="GQ60" s="146"/>
      <c r="GR60" s="146"/>
      <c r="GS60" s="150"/>
      <c r="GX60" s="153"/>
      <c r="GY60" s="146"/>
      <c r="GZ60" s="146"/>
      <c r="HA60" s="146"/>
      <c r="HB60" s="150"/>
      <c r="HG60" s="153"/>
      <c r="HH60" s="146"/>
      <c r="HI60" s="146"/>
      <c r="HJ60" s="146"/>
      <c r="HK60" s="150"/>
      <c r="HP60" s="153"/>
      <c r="HQ60" s="146"/>
      <c r="HR60" s="146"/>
      <c r="HS60" s="146"/>
      <c r="HT60" s="150"/>
      <c r="HY60" s="153"/>
      <c r="HZ60" s="146"/>
      <c r="IA60" s="146"/>
      <c r="IB60" s="146"/>
      <c r="IC60" s="150"/>
      <c r="IH60" s="153"/>
      <c r="II60" s="146"/>
      <c r="IJ60" s="146"/>
      <c r="IK60" s="146"/>
      <c r="IL60" s="150"/>
      <c r="IQ60" s="153"/>
      <c r="IR60" s="146"/>
      <c r="IS60" s="146"/>
      <c r="IT60" s="146"/>
      <c r="IU60" s="145"/>
      <c r="IV60" s="145"/>
    </row>
    <row r="61" spans="1:256" s="151" customFormat="1" ht="27.75" customHeight="1" x14ac:dyDescent="0.2">
      <c r="A61" s="154">
        <v>2</v>
      </c>
      <c r="B61" s="146" t="str">
        <f t="shared" si="9"/>
        <v>CDHU</v>
      </c>
      <c r="C61" s="147" t="s">
        <v>11727</v>
      </c>
      <c r="D61" s="148" t="s">
        <v>28920</v>
      </c>
      <c r="E61" s="157" t="str">
        <f>IF($A61=1,VLOOKUP($C61,'SINAPI JAN26'!$1:$1048576,2,0),IF($A61=2,VLOOKUP($C61,'CDHU 200'!$1:$1048576,2,0),IF($A61=3,VLOOKUP($C61,FDE!$1:$1048576,2,0),"ERRO")))</f>
        <v>Laje pré-fabricada mista vigota treliçada/lajota cerâmica - LT 12 (8+4) e capa com concreto de 25 MPa</v>
      </c>
      <c r="F61" s="150" t="str">
        <f>IF($A61=1,VLOOKUP($C61,'SINAPI JAN26'!$1:$1048576,3,0),IF($A61=2,VLOOKUP($C61,'CDHU 200'!$1:$1048576,3,0),IF($A61=3,VLOOKUP($C61,FDE!$1:$1048576,3,0))))</f>
        <v>M2</v>
      </c>
      <c r="G61" s="151">
        <v>33.69</v>
      </c>
      <c r="H61" s="151">
        <f>IF($A61=1,VLOOKUP($C61,'SINAPI JAN26'!$1:$1048576,4,0),IF($A61=2,VLOOKUP($C61,'CDHU 200'!$1:$1048576,6,0),IF($A61=3,VLOOKUP($C61,FDE!$1:$1048576,4,0))))</f>
        <v>153.71</v>
      </c>
      <c r="I61" s="151">
        <f t="shared" si="10"/>
        <v>186.40411700000001</v>
      </c>
      <c r="J61" s="152">
        <f t="shared" si="11"/>
        <v>6279.9547017300001</v>
      </c>
      <c r="K61" s="146"/>
      <c r="L61" s="146"/>
      <c r="Q61" s="153"/>
      <c r="R61" s="146"/>
      <c r="S61" s="146"/>
      <c r="T61" s="146"/>
      <c r="U61" s="150"/>
      <c r="Z61" s="153"/>
      <c r="AA61" s="146"/>
      <c r="AB61" s="146"/>
      <c r="AC61" s="146"/>
      <c r="AD61" s="150"/>
      <c r="AI61" s="153"/>
      <c r="AJ61" s="146"/>
      <c r="AK61" s="146"/>
      <c r="AL61" s="146"/>
      <c r="AM61" s="150"/>
      <c r="AR61" s="153"/>
      <c r="AS61" s="146"/>
      <c r="AT61" s="146"/>
      <c r="AU61" s="146"/>
      <c r="AV61" s="150"/>
      <c r="BA61" s="153"/>
      <c r="BB61" s="146"/>
      <c r="BC61" s="146"/>
      <c r="BD61" s="146"/>
      <c r="BE61" s="150"/>
      <c r="BJ61" s="153"/>
      <c r="BK61" s="146"/>
      <c r="BL61" s="146"/>
      <c r="BM61" s="146"/>
      <c r="BN61" s="150"/>
      <c r="BS61" s="153"/>
      <c r="BT61" s="146"/>
      <c r="BU61" s="146"/>
      <c r="BV61" s="146"/>
      <c r="BW61" s="150"/>
      <c r="CB61" s="153"/>
      <c r="CC61" s="146"/>
      <c r="CD61" s="146"/>
      <c r="CE61" s="146"/>
      <c r="CF61" s="150"/>
      <c r="CK61" s="153"/>
      <c r="CL61" s="146"/>
      <c r="CM61" s="146"/>
      <c r="CN61" s="146"/>
      <c r="CO61" s="150"/>
      <c r="CT61" s="153"/>
      <c r="CU61" s="146"/>
      <c r="CV61" s="146"/>
      <c r="CW61" s="146"/>
      <c r="CX61" s="150"/>
      <c r="DC61" s="153"/>
      <c r="DD61" s="146"/>
      <c r="DE61" s="146"/>
      <c r="DF61" s="146"/>
      <c r="DG61" s="150"/>
      <c r="DL61" s="153"/>
      <c r="DM61" s="146"/>
      <c r="DN61" s="146"/>
      <c r="DO61" s="146"/>
      <c r="DP61" s="150"/>
      <c r="DU61" s="153"/>
      <c r="DV61" s="146"/>
      <c r="DW61" s="146"/>
      <c r="DX61" s="146"/>
      <c r="DY61" s="150"/>
      <c r="ED61" s="153"/>
      <c r="EE61" s="146"/>
      <c r="EF61" s="146"/>
      <c r="EG61" s="146"/>
      <c r="EH61" s="150"/>
      <c r="EM61" s="153"/>
      <c r="EN61" s="146"/>
      <c r="EO61" s="146"/>
      <c r="EP61" s="146"/>
      <c r="EQ61" s="150"/>
      <c r="EV61" s="153"/>
      <c r="EW61" s="146"/>
      <c r="EX61" s="146"/>
      <c r="EY61" s="146"/>
      <c r="EZ61" s="150"/>
      <c r="FE61" s="153"/>
      <c r="FF61" s="146"/>
      <c r="FG61" s="146"/>
      <c r="FH61" s="146"/>
      <c r="FI61" s="150"/>
      <c r="FN61" s="153"/>
      <c r="FO61" s="146"/>
      <c r="FP61" s="146"/>
      <c r="FQ61" s="146"/>
      <c r="FR61" s="150"/>
      <c r="FW61" s="153"/>
      <c r="FX61" s="146"/>
      <c r="FY61" s="146"/>
      <c r="FZ61" s="146"/>
      <c r="GA61" s="150"/>
      <c r="GF61" s="153"/>
      <c r="GG61" s="146"/>
      <c r="GH61" s="146"/>
      <c r="GI61" s="146"/>
      <c r="GJ61" s="150"/>
      <c r="GO61" s="153"/>
      <c r="GP61" s="146"/>
      <c r="GQ61" s="146"/>
      <c r="GR61" s="146"/>
      <c r="GS61" s="150"/>
      <c r="GX61" s="153"/>
      <c r="GY61" s="146"/>
      <c r="GZ61" s="146"/>
      <c r="HA61" s="146"/>
      <c r="HB61" s="150"/>
      <c r="HG61" s="153"/>
      <c r="HH61" s="146"/>
      <c r="HI61" s="146"/>
      <c r="HJ61" s="146"/>
      <c r="HK61" s="150"/>
      <c r="HP61" s="153"/>
      <c r="HQ61" s="146"/>
      <c r="HR61" s="146"/>
      <c r="HS61" s="146"/>
      <c r="HT61" s="150"/>
      <c r="HY61" s="153"/>
      <c r="HZ61" s="146"/>
      <c r="IA61" s="146"/>
      <c r="IB61" s="146"/>
      <c r="IC61" s="150"/>
      <c r="IH61" s="153"/>
      <c r="II61" s="146"/>
      <c r="IJ61" s="146"/>
      <c r="IK61" s="146"/>
      <c r="IL61" s="150"/>
      <c r="IQ61" s="153"/>
      <c r="IR61" s="146"/>
      <c r="IS61" s="146"/>
      <c r="IT61" s="146"/>
      <c r="IU61" s="154"/>
      <c r="IV61" s="154"/>
    </row>
    <row r="62" spans="1:256" s="96" customFormat="1" ht="4.5" customHeight="1" x14ac:dyDescent="0.2">
      <c r="B62" s="140"/>
      <c r="C62" s="155"/>
      <c r="D62" s="106"/>
      <c r="E62" s="117"/>
      <c r="F62" s="142"/>
      <c r="G62" s="143"/>
      <c r="H62" s="143"/>
      <c r="I62" s="105"/>
      <c r="J62" s="156"/>
    </row>
    <row r="63" spans="1:256" s="96" customFormat="1" ht="13.5" customHeight="1" x14ac:dyDescent="0.2">
      <c r="B63" s="97"/>
      <c r="C63" s="98"/>
      <c r="D63" s="99">
        <v>5</v>
      </c>
      <c r="E63" s="100" t="s">
        <v>28921</v>
      </c>
      <c r="F63" s="101"/>
      <c r="G63" s="101"/>
      <c r="H63" s="101"/>
      <c r="I63" s="101"/>
      <c r="J63" s="102">
        <f>SUBTOTAL(9,J64:J66)</f>
        <v>146546.50789327998</v>
      </c>
      <c r="K63" s="103"/>
      <c r="L63" s="103"/>
    </row>
    <row r="64" spans="1:256" s="151" customFormat="1" ht="13.5" customHeight="1" x14ac:dyDescent="0.2">
      <c r="A64" s="145">
        <v>2</v>
      </c>
      <c r="B64" s="146" t="str">
        <f>IF(A64=1,"SINAPI",IF(A64=2,"CDHU",IF(A64=3,"FDE",IF(A64=4,"SICRO","ERRO"))))</f>
        <v>CDHU</v>
      </c>
      <c r="C64" s="147" t="s">
        <v>11973</v>
      </c>
      <c r="D64" s="148" t="s">
        <v>28922</v>
      </c>
      <c r="E64" s="157" t="str">
        <f>IF($A64=1,VLOOKUP($C64,'SINAPI JAN26'!$1:$1048576,2,0),IF($A64=2,VLOOKUP($C64,'CDHU 200'!$1:$1048576,2,0),IF($A64=3,VLOOKUP($C64,FDE!$1:$1048576,2,0),"ERRO")))</f>
        <v>Fornecimento e montagem de estrutura metálica em perfil metalon, sem pintura</v>
      </c>
      <c r="F64" s="150" t="str">
        <f>IF($A64=1,VLOOKUP($C64,'SINAPI JAN26'!$1:$1048576,3,0),IF($A64=2,VLOOKUP($C64,'CDHU 200'!$1:$1048576,3,0),IF($A64=3,VLOOKUP($C64,FDE!$1:$1048576,3,0))))</f>
        <v>KG</v>
      </c>
      <c r="G64" s="151">
        <v>3040</v>
      </c>
      <c r="H64" s="151">
        <f>IF($A64=1,VLOOKUP($C64,'SINAPI JAN26'!$1:$1048576,4,0),IF($A64=2,VLOOKUP($C64,'CDHU 200'!$1:$1048576,6,0),IF($A64=3,VLOOKUP($C64,FDE!$1:$1048576,4,0))))</f>
        <v>17.34</v>
      </c>
      <c r="I64" s="151">
        <f>(H64*$H$3)+H64</f>
        <v>21.028217999999999</v>
      </c>
      <c r="J64" s="152">
        <f>I64*G64</f>
        <v>63925.782719999996</v>
      </c>
      <c r="K64" s="146"/>
      <c r="L64" s="146"/>
      <c r="Q64" s="153"/>
      <c r="R64" s="146"/>
      <c r="S64" s="146"/>
      <c r="T64" s="146"/>
      <c r="U64" s="150"/>
      <c r="Z64" s="153"/>
      <c r="AA64" s="146"/>
      <c r="AB64" s="146"/>
      <c r="AC64" s="146"/>
      <c r="AD64" s="150"/>
      <c r="AI64" s="153"/>
      <c r="AJ64" s="146"/>
      <c r="AK64" s="146"/>
      <c r="AL64" s="146"/>
      <c r="AM64" s="150"/>
      <c r="AR64" s="153"/>
      <c r="AS64" s="146"/>
      <c r="AT64" s="146"/>
      <c r="AU64" s="146"/>
      <c r="AV64" s="150"/>
      <c r="BA64" s="153"/>
      <c r="BB64" s="146"/>
      <c r="BC64" s="146"/>
      <c r="BD64" s="146"/>
      <c r="BE64" s="150"/>
      <c r="BJ64" s="153"/>
      <c r="BK64" s="146"/>
      <c r="BL64" s="146"/>
      <c r="BM64" s="146"/>
      <c r="BN64" s="150"/>
      <c r="BS64" s="153"/>
      <c r="BT64" s="146"/>
      <c r="BU64" s="146"/>
      <c r="BV64" s="146"/>
      <c r="BW64" s="150"/>
      <c r="CB64" s="153"/>
      <c r="CC64" s="146"/>
      <c r="CD64" s="146"/>
      <c r="CE64" s="146"/>
      <c r="CF64" s="150"/>
      <c r="CK64" s="153"/>
      <c r="CL64" s="146"/>
      <c r="CM64" s="146"/>
      <c r="CN64" s="146"/>
      <c r="CO64" s="150"/>
      <c r="CT64" s="153"/>
      <c r="CU64" s="146"/>
      <c r="CV64" s="146"/>
      <c r="CW64" s="146"/>
      <c r="CX64" s="150"/>
      <c r="DC64" s="153"/>
      <c r="DD64" s="146"/>
      <c r="DE64" s="146"/>
      <c r="DF64" s="146"/>
      <c r="DG64" s="150"/>
      <c r="DL64" s="153"/>
      <c r="DM64" s="146"/>
      <c r="DN64" s="146"/>
      <c r="DO64" s="146"/>
      <c r="DP64" s="150"/>
      <c r="DU64" s="153"/>
      <c r="DV64" s="146"/>
      <c r="DW64" s="146"/>
      <c r="DX64" s="146"/>
      <c r="DY64" s="150"/>
      <c r="ED64" s="153"/>
      <c r="EE64" s="146"/>
      <c r="EF64" s="146"/>
      <c r="EG64" s="146"/>
      <c r="EH64" s="150"/>
      <c r="EM64" s="153"/>
      <c r="EN64" s="146"/>
      <c r="EO64" s="146"/>
      <c r="EP64" s="146"/>
      <c r="EQ64" s="150"/>
      <c r="EV64" s="153"/>
      <c r="EW64" s="146"/>
      <c r="EX64" s="146"/>
      <c r="EY64" s="146"/>
      <c r="EZ64" s="150"/>
      <c r="FE64" s="153"/>
      <c r="FF64" s="146"/>
      <c r="FG64" s="146"/>
      <c r="FH64" s="146"/>
      <c r="FI64" s="150"/>
      <c r="FN64" s="153"/>
      <c r="FO64" s="146"/>
      <c r="FP64" s="146"/>
      <c r="FQ64" s="146"/>
      <c r="FR64" s="150"/>
      <c r="FW64" s="153"/>
      <c r="FX64" s="146"/>
      <c r="FY64" s="146"/>
      <c r="FZ64" s="146"/>
      <c r="GA64" s="150"/>
      <c r="GF64" s="153"/>
      <c r="GG64" s="146"/>
      <c r="GH64" s="146"/>
      <c r="GI64" s="146"/>
      <c r="GJ64" s="150"/>
      <c r="GO64" s="153"/>
      <c r="GP64" s="146"/>
      <c r="GQ64" s="146"/>
      <c r="GR64" s="146"/>
      <c r="GS64" s="150"/>
      <c r="GX64" s="153"/>
      <c r="GY64" s="146"/>
      <c r="GZ64" s="146"/>
      <c r="HA64" s="146"/>
      <c r="HB64" s="150"/>
      <c r="HG64" s="153"/>
      <c r="HH64" s="146"/>
      <c r="HI64" s="146"/>
      <c r="HJ64" s="146"/>
      <c r="HK64" s="150"/>
      <c r="HP64" s="153"/>
      <c r="HQ64" s="146"/>
      <c r="HR64" s="146"/>
      <c r="HS64" s="146"/>
      <c r="HT64" s="150"/>
      <c r="HY64" s="153"/>
      <c r="HZ64" s="146"/>
      <c r="IA64" s="146"/>
      <c r="IB64" s="146"/>
      <c r="IC64" s="150"/>
      <c r="IH64" s="153"/>
      <c r="II64" s="146"/>
      <c r="IJ64" s="146"/>
      <c r="IK64" s="146"/>
      <c r="IL64" s="150"/>
      <c r="IQ64" s="153"/>
      <c r="IR64" s="146"/>
      <c r="IS64" s="146"/>
      <c r="IT64" s="146"/>
      <c r="IU64" s="145"/>
      <c r="IV64" s="145"/>
    </row>
    <row r="65" spans="1:256" s="151" customFormat="1" ht="33" customHeight="1" x14ac:dyDescent="0.2">
      <c r="A65" s="145">
        <v>2</v>
      </c>
      <c r="B65" s="146" t="str">
        <f>IF(A65=1,"SINAPI",IF(A65=2,"CDHU",IF(A65=3,"FDE",IF(A65=4,"SICRO","ERRO"))))</f>
        <v>CDHU</v>
      </c>
      <c r="C65" s="147" t="s">
        <v>12063</v>
      </c>
      <c r="D65" s="148" t="s">
        <v>28923</v>
      </c>
      <c r="E65" s="157" t="str">
        <f>IF($A65=1,VLOOKUP($C65,'SINAPI JAN26'!$1:$1048576,2,0),IF($A65=2,VLOOKUP($C65,'CDHU 200'!$1:$1048576,2,0),IF($A65=3,VLOOKUP($C65,FDE!$1:$1048576,2,0),"ERRO")))</f>
        <v>Telhamento em chapa de aço pré-pintada, tipo sanduíche, espessura de 0,50mm, com poliisocianurato (PIR)</v>
      </c>
      <c r="F65" s="150" t="str">
        <f>IF($A65=1,VLOOKUP($C65,'SINAPI JAN26'!$1:$1048576,3,0),IF($A65=2,VLOOKUP($C65,'CDHU 200'!$1:$1048576,3,0),IF($A65=3,VLOOKUP($C65,FDE!$1:$1048576,3,0))))</f>
        <v>M2</v>
      </c>
      <c r="G65" s="151">
        <v>234.98</v>
      </c>
      <c r="H65" s="151">
        <f>IF($A65=1,VLOOKUP($C65,'SINAPI JAN26'!$1:$1048576,4,0),IF($A65=2,VLOOKUP($C65,'CDHU 200'!$1:$1048576,6,0),IF($A65=3,VLOOKUP($C65,FDE!$1:$1048576,4,0))))</f>
        <v>200.92</v>
      </c>
      <c r="I65" s="151">
        <f>(H65*$H$3)+H65</f>
        <v>243.65568399999998</v>
      </c>
      <c r="J65" s="152">
        <f>I65*G65</f>
        <v>57254.21262631999</v>
      </c>
      <c r="K65" s="146"/>
      <c r="L65" s="146"/>
      <c r="Q65" s="153"/>
      <c r="R65" s="146"/>
      <c r="S65" s="146"/>
      <c r="T65" s="146"/>
      <c r="U65" s="150"/>
      <c r="Z65" s="153"/>
      <c r="AA65" s="146"/>
      <c r="AB65" s="146"/>
      <c r="AC65" s="146"/>
      <c r="AD65" s="150"/>
      <c r="AI65" s="153"/>
      <c r="AJ65" s="146"/>
      <c r="AK65" s="146"/>
      <c r="AL65" s="146"/>
      <c r="AM65" s="150"/>
      <c r="AR65" s="153"/>
      <c r="AS65" s="146"/>
      <c r="AT65" s="146"/>
      <c r="AU65" s="146"/>
      <c r="AV65" s="150"/>
      <c r="BA65" s="153"/>
      <c r="BB65" s="146"/>
      <c r="BC65" s="146"/>
      <c r="BD65" s="146"/>
      <c r="BE65" s="150"/>
      <c r="BJ65" s="153"/>
      <c r="BK65" s="146"/>
      <c r="BL65" s="146"/>
      <c r="BM65" s="146"/>
      <c r="BN65" s="150"/>
      <c r="BS65" s="153"/>
      <c r="BT65" s="146"/>
      <c r="BU65" s="146"/>
      <c r="BV65" s="146"/>
      <c r="BW65" s="150"/>
      <c r="CB65" s="153"/>
      <c r="CC65" s="146"/>
      <c r="CD65" s="146"/>
      <c r="CE65" s="146"/>
      <c r="CF65" s="150"/>
      <c r="CK65" s="153"/>
      <c r="CL65" s="146"/>
      <c r="CM65" s="146"/>
      <c r="CN65" s="146"/>
      <c r="CO65" s="150"/>
      <c r="CT65" s="153"/>
      <c r="CU65" s="146"/>
      <c r="CV65" s="146"/>
      <c r="CW65" s="146"/>
      <c r="CX65" s="150"/>
      <c r="DC65" s="153"/>
      <c r="DD65" s="146"/>
      <c r="DE65" s="146"/>
      <c r="DF65" s="146"/>
      <c r="DG65" s="150"/>
      <c r="DL65" s="153"/>
      <c r="DM65" s="146"/>
      <c r="DN65" s="146"/>
      <c r="DO65" s="146"/>
      <c r="DP65" s="150"/>
      <c r="DU65" s="153"/>
      <c r="DV65" s="146"/>
      <c r="DW65" s="146"/>
      <c r="DX65" s="146"/>
      <c r="DY65" s="150"/>
      <c r="ED65" s="153"/>
      <c r="EE65" s="146"/>
      <c r="EF65" s="146"/>
      <c r="EG65" s="146"/>
      <c r="EH65" s="150"/>
      <c r="EM65" s="153"/>
      <c r="EN65" s="146"/>
      <c r="EO65" s="146"/>
      <c r="EP65" s="146"/>
      <c r="EQ65" s="150"/>
      <c r="EV65" s="153"/>
      <c r="EW65" s="146"/>
      <c r="EX65" s="146"/>
      <c r="EY65" s="146"/>
      <c r="EZ65" s="150"/>
      <c r="FE65" s="153"/>
      <c r="FF65" s="146"/>
      <c r="FG65" s="146"/>
      <c r="FH65" s="146"/>
      <c r="FI65" s="150"/>
      <c r="FN65" s="153"/>
      <c r="FO65" s="146"/>
      <c r="FP65" s="146"/>
      <c r="FQ65" s="146"/>
      <c r="FR65" s="150"/>
      <c r="FW65" s="153"/>
      <c r="FX65" s="146"/>
      <c r="FY65" s="146"/>
      <c r="FZ65" s="146"/>
      <c r="GA65" s="150"/>
      <c r="GF65" s="153"/>
      <c r="GG65" s="146"/>
      <c r="GH65" s="146"/>
      <c r="GI65" s="146"/>
      <c r="GJ65" s="150"/>
      <c r="GO65" s="153"/>
      <c r="GP65" s="146"/>
      <c r="GQ65" s="146"/>
      <c r="GR65" s="146"/>
      <c r="GS65" s="150"/>
      <c r="GX65" s="153"/>
      <c r="GY65" s="146"/>
      <c r="GZ65" s="146"/>
      <c r="HA65" s="146"/>
      <c r="HB65" s="150"/>
      <c r="HG65" s="153"/>
      <c r="HH65" s="146"/>
      <c r="HI65" s="146"/>
      <c r="HJ65" s="146"/>
      <c r="HK65" s="150"/>
      <c r="HP65" s="153"/>
      <c r="HQ65" s="146"/>
      <c r="HR65" s="146"/>
      <c r="HS65" s="146"/>
      <c r="HT65" s="150"/>
      <c r="HY65" s="153"/>
      <c r="HZ65" s="146"/>
      <c r="IA65" s="146"/>
      <c r="IB65" s="146"/>
      <c r="IC65" s="150"/>
      <c r="IH65" s="153"/>
      <c r="II65" s="146"/>
      <c r="IJ65" s="146"/>
      <c r="IK65" s="146"/>
      <c r="IL65" s="150"/>
      <c r="IQ65" s="153"/>
      <c r="IR65" s="146"/>
      <c r="IS65" s="146"/>
      <c r="IT65" s="146"/>
      <c r="IU65" s="145"/>
      <c r="IV65" s="145"/>
    </row>
    <row r="66" spans="1:256" s="151" customFormat="1" ht="13.5" customHeight="1" x14ac:dyDescent="0.2">
      <c r="A66" s="160">
        <v>2</v>
      </c>
      <c r="B66" s="146" t="str">
        <f>IF(A66=1,"SINAPI",IF(A66=2,"CDHU",IF(A66=3,"FDE",IF(A66=4,"SICRO","ERRO"))))</f>
        <v>CDHU</v>
      </c>
      <c r="C66" s="147" t="s">
        <v>12097</v>
      </c>
      <c r="D66" s="148" t="s">
        <v>28924</v>
      </c>
      <c r="E66" s="149" t="str">
        <f>IF($A66=1,VLOOKUP($C66,'SINAPI JAN26'!$1:$1048576,2,0),IF($A66=2,VLOOKUP($C66,'CDHU 200'!$1:$1048576,2,0),IF($A66=3,VLOOKUP($C66,FDE!$1:$1048576,2,0),"ERRO")))</f>
        <v>Calha, rufo, afins em chapa galvanizada nº 24 - corte 0,33 m</v>
      </c>
      <c r="F66" s="150" t="str">
        <f>IF($A66=1,VLOOKUP($C66,'SINAPI JAN26'!$1:$1048576,3,0),IF($A66=2,VLOOKUP($C66,'CDHU 200'!$1:$1048576,3,0),IF($A66=3,VLOOKUP($C66,FDE!$1:$1048576,3,0))))</f>
        <v>M</v>
      </c>
      <c r="G66" s="151">
        <v>176.28</v>
      </c>
      <c r="H66" s="151">
        <f>IF($A66=1,VLOOKUP($C66,'SINAPI JAN26'!$1:$1048576,4,0),IF($A66=2,VLOOKUP($C66,'CDHU 200'!$1:$1048576,6,0),IF($A66=3,VLOOKUP($C66,FDE!$1:$1048576,4,0))))</f>
        <v>118.66</v>
      </c>
      <c r="I66" s="151">
        <f>(H66*$H$3)+H66</f>
        <v>143.89898199999999</v>
      </c>
      <c r="J66" s="152">
        <f>I66*G66</f>
        <v>25366.512546959999</v>
      </c>
      <c r="K66" s="146"/>
      <c r="L66" s="146"/>
      <c r="Q66" s="153"/>
      <c r="R66" s="146"/>
      <c r="S66" s="146"/>
      <c r="T66" s="146"/>
      <c r="U66" s="150"/>
      <c r="Z66" s="153"/>
      <c r="AA66" s="146"/>
      <c r="AB66" s="146"/>
      <c r="AC66" s="146"/>
      <c r="AD66" s="150"/>
      <c r="AI66" s="153"/>
      <c r="AJ66" s="146"/>
      <c r="AK66" s="146"/>
      <c r="AL66" s="146"/>
      <c r="AM66" s="150"/>
      <c r="AR66" s="153"/>
      <c r="AS66" s="146"/>
      <c r="AT66" s="146"/>
      <c r="AU66" s="146"/>
      <c r="AV66" s="150"/>
      <c r="BA66" s="153"/>
      <c r="BB66" s="146"/>
      <c r="BC66" s="146"/>
      <c r="BD66" s="146"/>
      <c r="BE66" s="150"/>
      <c r="BJ66" s="153"/>
      <c r="BK66" s="146"/>
      <c r="BL66" s="146"/>
      <c r="BM66" s="146"/>
      <c r="BN66" s="150"/>
      <c r="BS66" s="153"/>
      <c r="BT66" s="146"/>
      <c r="BU66" s="146"/>
      <c r="BV66" s="146"/>
      <c r="BW66" s="150"/>
      <c r="CB66" s="153"/>
      <c r="CC66" s="146"/>
      <c r="CD66" s="146"/>
      <c r="CE66" s="146"/>
      <c r="CF66" s="150"/>
      <c r="CK66" s="153"/>
      <c r="CL66" s="146"/>
      <c r="CM66" s="146"/>
      <c r="CN66" s="146"/>
      <c r="CO66" s="150"/>
      <c r="CT66" s="153"/>
      <c r="CU66" s="146"/>
      <c r="CV66" s="146"/>
      <c r="CW66" s="146"/>
      <c r="CX66" s="150"/>
      <c r="DC66" s="153"/>
      <c r="DD66" s="146"/>
      <c r="DE66" s="146"/>
      <c r="DF66" s="146"/>
      <c r="DG66" s="150"/>
      <c r="DL66" s="153"/>
      <c r="DM66" s="146"/>
      <c r="DN66" s="146"/>
      <c r="DO66" s="146"/>
      <c r="DP66" s="150"/>
      <c r="DU66" s="153"/>
      <c r="DV66" s="146"/>
      <c r="DW66" s="146"/>
      <c r="DX66" s="146"/>
      <c r="DY66" s="150"/>
      <c r="ED66" s="153"/>
      <c r="EE66" s="146"/>
      <c r="EF66" s="146"/>
      <c r="EG66" s="146"/>
      <c r="EH66" s="150"/>
      <c r="EM66" s="153"/>
      <c r="EN66" s="146"/>
      <c r="EO66" s="146"/>
      <c r="EP66" s="146"/>
      <c r="EQ66" s="150"/>
      <c r="EV66" s="153"/>
      <c r="EW66" s="146"/>
      <c r="EX66" s="146"/>
      <c r="EY66" s="146"/>
      <c r="EZ66" s="150"/>
      <c r="FE66" s="153"/>
      <c r="FF66" s="146"/>
      <c r="FG66" s="146"/>
      <c r="FH66" s="146"/>
      <c r="FI66" s="150"/>
      <c r="FN66" s="153"/>
      <c r="FO66" s="146"/>
      <c r="FP66" s="146"/>
      <c r="FQ66" s="146"/>
      <c r="FR66" s="150"/>
      <c r="FW66" s="153"/>
      <c r="FX66" s="146"/>
      <c r="FY66" s="146"/>
      <c r="FZ66" s="146"/>
      <c r="GA66" s="150"/>
      <c r="GF66" s="153"/>
      <c r="GG66" s="146"/>
      <c r="GH66" s="146"/>
      <c r="GI66" s="146"/>
      <c r="GJ66" s="150"/>
      <c r="GO66" s="153"/>
      <c r="GP66" s="146"/>
      <c r="GQ66" s="146"/>
      <c r="GR66" s="146"/>
      <c r="GS66" s="150"/>
      <c r="GX66" s="153"/>
      <c r="GY66" s="146"/>
      <c r="GZ66" s="146"/>
      <c r="HA66" s="146"/>
      <c r="HB66" s="150"/>
      <c r="HG66" s="153"/>
      <c r="HH66" s="146"/>
      <c r="HI66" s="146"/>
      <c r="HJ66" s="146"/>
      <c r="HK66" s="150"/>
      <c r="HP66" s="153"/>
      <c r="HQ66" s="146"/>
      <c r="HR66" s="146"/>
      <c r="HS66" s="146"/>
      <c r="HT66" s="150"/>
      <c r="HY66" s="153"/>
      <c r="HZ66" s="146"/>
      <c r="IA66" s="146"/>
      <c r="IB66" s="146"/>
      <c r="IC66" s="150"/>
      <c r="IH66" s="153"/>
      <c r="II66" s="146"/>
      <c r="IJ66" s="146"/>
      <c r="IK66" s="146"/>
      <c r="IL66" s="150"/>
      <c r="IQ66" s="153"/>
      <c r="IR66" s="146"/>
      <c r="IS66" s="146"/>
      <c r="IT66" s="146"/>
      <c r="IU66" s="160"/>
      <c r="IV66" s="160"/>
    </row>
    <row r="67" spans="1:256" s="96" customFormat="1" ht="4.5" customHeight="1" x14ac:dyDescent="0.2">
      <c r="B67" s="140"/>
      <c r="C67" s="155"/>
      <c r="D67" s="106"/>
      <c r="E67" s="117"/>
      <c r="F67" s="142"/>
      <c r="G67" s="143"/>
      <c r="H67" s="143"/>
      <c r="I67" s="105"/>
      <c r="J67" s="156"/>
    </row>
    <row r="68" spans="1:256" s="161" customFormat="1" ht="13.5" customHeight="1" x14ac:dyDescent="0.2">
      <c r="B68" s="98"/>
      <c r="C68" s="98"/>
      <c r="D68" s="99">
        <v>6</v>
      </c>
      <c r="E68" s="100" t="s">
        <v>28925</v>
      </c>
      <c r="F68" s="101"/>
      <c r="G68" s="101"/>
      <c r="H68" s="101"/>
      <c r="I68" s="101"/>
      <c r="J68" s="144">
        <f>SUBTOTAL(9,J69:J105)</f>
        <v>67066.457433999982</v>
      </c>
      <c r="K68" s="162"/>
      <c r="L68" s="163"/>
    </row>
    <row r="69" spans="1:256" s="151" customFormat="1" ht="13.5" customHeight="1" x14ac:dyDescent="0.2">
      <c r="A69" s="164">
        <v>2</v>
      </c>
      <c r="B69" s="146" t="str">
        <f t="shared" ref="B69:B105" si="12">IF(A69=1,"SINAPI",IF(A69=2,"CDHU",IF(A69=3,"FDE",IF(A69=4,"SICRO","ERRO"))))</f>
        <v>CDHU</v>
      </c>
      <c r="C69" s="147" t="s">
        <v>13973</v>
      </c>
      <c r="D69" s="148" t="s">
        <v>28926</v>
      </c>
      <c r="E69" s="157" t="str">
        <f>IF($A69=1,VLOOKUP($C69,'SINAPI JAN26'!$1:$1048576,2,0),IF($A69=2,VLOOKUP($C69,'CDHU 200'!$1:$1048576,2,0),IF($A69=3,VLOOKUP($C69,FDE!$1:$1048576,2,0),"ERRO")))</f>
        <v>Caixa de medição polifásica (500 x 600 x 200) mm, padrão concessionárias</v>
      </c>
      <c r="F69" s="150" t="str">
        <f>IF($A69=1,VLOOKUP($C69,'SINAPI JAN26'!$1:$1048576,3,0),IF($A69=2,VLOOKUP($C69,'CDHU 200'!$1:$1048576,3,0),IF($A69=3,VLOOKUP($C69,FDE!$1:$1048576,3,0))))</f>
        <v>UN</v>
      </c>
      <c r="G69" s="151">
        <v>1</v>
      </c>
      <c r="H69" s="151">
        <f>IF($A69=1,VLOOKUP($C69,'SINAPI JAN26'!$1:$1048576,4,0),IF($A69=2,VLOOKUP($C69,'CDHU 200'!$1:$1048576,6,0),IF($A69=3,VLOOKUP($C69,FDE!$1:$1048576,4,0))))</f>
        <v>431.47</v>
      </c>
      <c r="I69" s="151">
        <f t="shared" ref="I69:I105" si="13">(H69*$H$3)+H69</f>
        <v>523.24366900000007</v>
      </c>
      <c r="J69" s="152">
        <f t="shared" ref="J69:J105" si="14">I69*G69</f>
        <v>523.24366900000007</v>
      </c>
      <c r="K69" s="152"/>
      <c r="L69" s="146"/>
      <c r="Q69" s="153"/>
      <c r="R69" s="146"/>
      <c r="S69" s="146"/>
      <c r="T69" s="146"/>
      <c r="U69" s="150"/>
      <c r="Z69" s="153"/>
      <c r="AA69" s="146"/>
      <c r="AB69" s="146"/>
      <c r="AC69" s="146"/>
      <c r="AD69" s="150"/>
      <c r="AI69" s="153"/>
      <c r="AJ69" s="146"/>
      <c r="AK69" s="146"/>
      <c r="AL69" s="146"/>
      <c r="AM69" s="150"/>
      <c r="AR69" s="153"/>
      <c r="AS69" s="146"/>
      <c r="AT69" s="146"/>
      <c r="AU69" s="146"/>
      <c r="AV69" s="150"/>
      <c r="BA69" s="153"/>
      <c r="BB69" s="146"/>
      <c r="BC69" s="146"/>
      <c r="BD69" s="146"/>
      <c r="BE69" s="150"/>
      <c r="BJ69" s="153"/>
      <c r="BK69" s="146"/>
      <c r="BL69" s="146"/>
      <c r="BM69" s="146"/>
      <c r="BN69" s="150"/>
      <c r="BS69" s="153"/>
      <c r="BT69" s="146"/>
      <c r="BU69" s="146"/>
      <c r="BV69" s="146"/>
      <c r="BW69" s="150"/>
      <c r="CB69" s="153"/>
      <c r="CC69" s="146"/>
      <c r="CD69" s="146"/>
      <c r="CE69" s="146"/>
      <c r="CF69" s="150"/>
      <c r="CK69" s="153"/>
      <c r="CL69" s="146"/>
      <c r="CM69" s="146"/>
      <c r="CN69" s="146"/>
      <c r="CO69" s="150"/>
      <c r="CT69" s="153"/>
      <c r="CU69" s="146"/>
      <c r="CV69" s="146"/>
      <c r="CW69" s="146"/>
      <c r="CX69" s="150"/>
      <c r="DC69" s="153"/>
      <c r="DD69" s="146"/>
      <c r="DE69" s="146"/>
      <c r="DF69" s="146"/>
      <c r="DG69" s="150"/>
      <c r="DL69" s="153"/>
      <c r="DM69" s="146"/>
      <c r="DN69" s="146"/>
      <c r="DO69" s="146"/>
      <c r="DP69" s="150"/>
      <c r="DU69" s="153"/>
      <c r="DV69" s="146"/>
      <c r="DW69" s="146"/>
      <c r="DX69" s="146"/>
      <c r="DY69" s="150"/>
      <c r="ED69" s="153"/>
      <c r="EE69" s="146"/>
      <c r="EF69" s="146"/>
      <c r="EG69" s="146"/>
      <c r="EH69" s="150"/>
      <c r="EM69" s="153"/>
      <c r="EN69" s="146"/>
      <c r="EO69" s="146"/>
      <c r="EP69" s="146"/>
      <c r="EQ69" s="150"/>
      <c r="EV69" s="153"/>
      <c r="EW69" s="146"/>
      <c r="EX69" s="146"/>
      <c r="EY69" s="146"/>
      <c r="EZ69" s="150"/>
      <c r="FE69" s="153"/>
      <c r="FF69" s="146"/>
      <c r="FG69" s="146"/>
      <c r="FH69" s="146"/>
      <c r="FI69" s="150"/>
      <c r="FN69" s="153"/>
      <c r="FO69" s="146"/>
      <c r="FP69" s="146"/>
      <c r="FQ69" s="146"/>
      <c r="FR69" s="150"/>
      <c r="FW69" s="153"/>
      <c r="FX69" s="146"/>
      <c r="FY69" s="146"/>
      <c r="FZ69" s="146"/>
      <c r="GA69" s="150"/>
      <c r="GF69" s="153"/>
      <c r="GG69" s="146"/>
      <c r="GH69" s="146"/>
      <c r="GI69" s="146"/>
      <c r="GJ69" s="150"/>
      <c r="GO69" s="153"/>
      <c r="GP69" s="146"/>
      <c r="GQ69" s="146"/>
      <c r="GR69" s="146"/>
      <c r="GS69" s="150"/>
      <c r="GX69" s="153"/>
      <c r="GY69" s="146"/>
      <c r="GZ69" s="146"/>
      <c r="HA69" s="146"/>
      <c r="HB69" s="150"/>
      <c r="HG69" s="153"/>
      <c r="HH69" s="146"/>
      <c r="HI69" s="146"/>
      <c r="HJ69" s="146"/>
      <c r="HK69" s="150"/>
      <c r="HP69" s="153"/>
      <c r="HQ69" s="146"/>
      <c r="HR69" s="146"/>
      <c r="HS69" s="146"/>
      <c r="HT69" s="150"/>
      <c r="HY69" s="153"/>
      <c r="HZ69" s="146"/>
      <c r="IA69" s="146"/>
      <c r="IB69" s="146"/>
      <c r="IC69" s="150"/>
      <c r="IH69" s="153"/>
      <c r="II69" s="146"/>
      <c r="IJ69" s="146"/>
      <c r="IK69" s="146"/>
      <c r="IL69" s="150"/>
      <c r="IQ69" s="153"/>
      <c r="IR69" s="146"/>
      <c r="IS69" s="146"/>
      <c r="IT69" s="146"/>
      <c r="IU69" s="164"/>
      <c r="IV69" s="164"/>
    </row>
    <row r="70" spans="1:256" s="151" customFormat="1" ht="27" customHeight="1" x14ac:dyDescent="0.2">
      <c r="A70" s="164">
        <v>2</v>
      </c>
      <c r="B70" s="146" t="str">
        <f t="shared" si="12"/>
        <v>CDHU</v>
      </c>
      <c r="C70" s="147" t="s">
        <v>14176</v>
      </c>
      <c r="D70" s="148" t="s">
        <v>28927</v>
      </c>
      <c r="E70" s="157" t="str">
        <f>IF($A70=1,VLOOKUP($C70,'SINAPI JAN26'!$1:$1048576,2,0),IF($A70=2,VLOOKUP($C70,'CDHU 200'!$1:$1048576,2,0),IF($A70=3,VLOOKUP($C70,FDE!$1:$1048576,2,0),"ERRO")))</f>
        <v>Quadro de distribuição universal de embutir, para disjuntores 24 DIN / 18 Bolt-on - 150 A - sem componentes</v>
      </c>
      <c r="F70" s="150" t="str">
        <f>IF($A70=1,VLOOKUP($C70,'SINAPI JAN26'!$1:$1048576,3,0),IF($A70=2,VLOOKUP($C70,'CDHU 200'!$1:$1048576,3,0),IF($A70=3,VLOOKUP($C70,FDE!$1:$1048576,3,0))))</f>
        <v>UN</v>
      </c>
      <c r="G70" s="151">
        <v>1</v>
      </c>
      <c r="H70" s="151">
        <f>IF($A70=1,VLOOKUP($C70,'SINAPI JAN26'!$1:$1048576,4,0),IF($A70=2,VLOOKUP($C70,'CDHU 200'!$1:$1048576,6,0),IF($A70=3,VLOOKUP($C70,FDE!$1:$1048576,4,0))))</f>
        <v>612.29999999999995</v>
      </c>
      <c r="I70" s="151">
        <f t="shared" si="13"/>
        <v>742.53620999999998</v>
      </c>
      <c r="J70" s="152">
        <f t="shared" si="14"/>
        <v>742.53620999999998</v>
      </c>
      <c r="K70" s="152"/>
      <c r="L70" s="146"/>
      <c r="Q70" s="153"/>
      <c r="R70" s="146"/>
      <c r="S70" s="146"/>
      <c r="T70" s="146"/>
      <c r="U70" s="150"/>
      <c r="Z70" s="153"/>
      <c r="AA70" s="146"/>
      <c r="AB70" s="146"/>
      <c r="AC70" s="146"/>
      <c r="AD70" s="150"/>
      <c r="AI70" s="153"/>
      <c r="AJ70" s="146"/>
      <c r="AK70" s="146"/>
      <c r="AL70" s="146"/>
      <c r="AM70" s="150"/>
      <c r="AR70" s="153"/>
      <c r="AS70" s="146"/>
      <c r="AT70" s="146"/>
      <c r="AU70" s="146"/>
      <c r="AV70" s="150"/>
      <c r="BA70" s="153"/>
      <c r="BB70" s="146"/>
      <c r="BC70" s="146"/>
      <c r="BD70" s="146"/>
      <c r="BE70" s="150"/>
      <c r="BJ70" s="153"/>
      <c r="BK70" s="146"/>
      <c r="BL70" s="146"/>
      <c r="BM70" s="146"/>
      <c r="BN70" s="150"/>
      <c r="BS70" s="153"/>
      <c r="BT70" s="146"/>
      <c r="BU70" s="146"/>
      <c r="BV70" s="146"/>
      <c r="BW70" s="150"/>
      <c r="CB70" s="153"/>
      <c r="CC70" s="146"/>
      <c r="CD70" s="146"/>
      <c r="CE70" s="146"/>
      <c r="CF70" s="150"/>
      <c r="CK70" s="153"/>
      <c r="CL70" s="146"/>
      <c r="CM70" s="146"/>
      <c r="CN70" s="146"/>
      <c r="CO70" s="150"/>
      <c r="CT70" s="153"/>
      <c r="CU70" s="146"/>
      <c r="CV70" s="146"/>
      <c r="CW70" s="146"/>
      <c r="CX70" s="150"/>
      <c r="DC70" s="153"/>
      <c r="DD70" s="146"/>
      <c r="DE70" s="146"/>
      <c r="DF70" s="146"/>
      <c r="DG70" s="150"/>
      <c r="DL70" s="153"/>
      <c r="DM70" s="146"/>
      <c r="DN70" s="146"/>
      <c r="DO70" s="146"/>
      <c r="DP70" s="150"/>
      <c r="DU70" s="153"/>
      <c r="DV70" s="146"/>
      <c r="DW70" s="146"/>
      <c r="DX70" s="146"/>
      <c r="DY70" s="150"/>
      <c r="ED70" s="153"/>
      <c r="EE70" s="146"/>
      <c r="EF70" s="146"/>
      <c r="EG70" s="146"/>
      <c r="EH70" s="150"/>
      <c r="EM70" s="153"/>
      <c r="EN70" s="146"/>
      <c r="EO70" s="146"/>
      <c r="EP70" s="146"/>
      <c r="EQ70" s="150"/>
      <c r="EV70" s="153"/>
      <c r="EW70" s="146"/>
      <c r="EX70" s="146"/>
      <c r="EY70" s="146"/>
      <c r="EZ70" s="150"/>
      <c r="FE70" s="153"/>
      <c r="FF70" s="146"/>
      <c r="FG70" s="146"/>
      <c r="FH70" s="146"/>
      <c r="FI70" s="150"/>
      <c r="FN70" s="153"/>
      <c r="FO70" s="146"/>
      <c r="FP70" s="146"/>
      <c r="FQ70" s="146"/>
      <c r="FR70" s="150"/>
      <c r="FW70" s="153"/>
      <c r="FX70" s="146"/>
      <c r="FY70" s="146"/>
      <c r="FZ70" s="146"/>
      <c r="GA70" s="150"/>
      <c r="GF70" s="153"/>
      <c r="GG70" s="146"/>
      <c r="GH70" s="146"/>
      <c r="GI70" s="146"/>
      <c r="GJ70" s="150"/>
      <c r="GO70" s="153"/>
      <c r="GP70" s="146"/>
      <c r="GQ70" s="146"/>
      <c r="GR70" s="146"/>
      <c r="GS70" s="150"/>
      <c r="GX70" s="153"/>
      <c r="GY70" s="146"/>
      <c r="GZ70" s="146"/>
      <c r="HA70" s="146"/>
      <c r="HB70" s="150"/>
      <c r="HG70" s="153"/>
      <c r="HH70" s="146"/>
      <c r="HI70" s="146"/>
      <c r="HJ70" s="146"/>
      <c r="HK70" s="150"/>
      <c r="HP70" s="153"/>
      <c r="HQ70" s="146"/>
      <c r="HR70" s="146"/>
      <c r="HS70" s="146"/>
      <c r="HT70" s="150"/>
      <c r="HY70" s="153"/>
      <c r="HZ70" s="146"/>
      <c r="IA70" s="146"/>
      <c r="IB70" s="146"/>
      <c r="IC70" s="150"/>
      <c r="IH70" s="153"/>
      <c r="II70" s="146"/>
      <c r="IJ70" s="146"/>
      <c r="IK70" s="146"/>
      <c r="IL70" s="150"/>
      <c r="IQ70" s="153"/>
      <c r="IR70" s="146"/>
      <c r="IS70" s="146"/>
      <c r="IT70" s="146"/>
      <c r="IU70" s="164"/>
      <c r="IV70" s="164"/>
    </row>
    <row r="71" spans="1:256" s="151" customFormat="1" ht="27" customHeight="1" x14ac:dyDescent="0.2">
      <c r="A71" s="164">
        <v>2</v>
      </c>
      <c r="B71" s="146" t="str">
        <f t="shared" si="12"/>
        <v>CDHU</v>
      </c>
      <c r="C71" s="147" t="s">
        <v>14178</v>
      </c>
      <c r="D71" s="148" t="s">
        <v>28928</v>
      </c>
      <c r="E71" s="157" t="str">
        <f>IF($A71=1,VLOOKUP($C71,'SINAPI JAN26'!$1:$1048576,2,0),IF($A71=2,VLOOKUP($C71,'CDHU 200'!$1:$1048576,2,0),IF($A71=3,VLOOKUP($C71,FDE!$1:$1048576,2,0),"ERRO")))</f>
        <v>Quadro de distribuição universal de embutir, para disjuntores 34 DIN / 24 Bolt-on - 150 A - sem componentes</v>
      </c>
      <c r="F71" s="150" t="str">
        <f>IF($A71=1,VLOOKUP($C71,'SINAPI JAN26'!$1:$1048576,3,0),IF($A71=2,VLOOKUP($C71,'CDHU 200'!$1:$1048576,3,0),IF($A71=3,VLOOKUP($C71,FDE!$1:$1048576,3,0))))</f>
        <v>UN</v>
      </c>
      <c r="G71" s="151">
        <v>2</v>
      </c>
      <c r="H71" s="151">
        <f>IF($A71=1,VLOOKUP($C71,'SINAPI JAN26'!$1:$1048576,4,0),IF($A71=2,VLOOKUP($C71,'CDHU 200'!$1:$1048576,6,0),IF($A71=3,VLOOKUP($C71,FDE!$1:$1048576,4,0))))</f>
        <v>832.66</v>
      </c>
      <c r="I71" s="151">
        <f t="shared" si="13"/>
        <v>1009.7667819999999</v>
      </c>
      <c r="J71" s="152">
        <f t="shared" si="14"/>
        <v>2019.5335639999998</v>
      </c>
      <c r="K71" s="152"/>
      <c r="L71" s="146"/>
      <c r="Q71" s="153"/>
      <c r="R71" s="146"/>
      <c r="S71" s="146"/>
      <c r="T71" s="146"/>
      <c r="U71" s="150"/>
      <c r="Z71" s="153"/>
      <c r="AA71" s="146"/>
      <c r="AB71" s="146"/>
      <c r="AC71" s="146"/>
      <c r="AD71" s="150"/>
      <c r="AI71" s="153"/>
      <c r="AJ71" s="146"/>
      <c r="AK71" s="146"/>
      <c r="AL71" s="146"/>
      <c r="AM71" s="150"/>
      <c r="AR71" s="153"/>
      <c r="AS71" s="146"/>
      <c r="AT71" s="146"/>
      <c r="AU71" s="146"/>
      <c r="AV71" s="150"/>
      <c r="BA71" s="153"/>
      <c r="BB71" s="146"/>
      <c r="BC71" s="146"/>
      <c r="BD71" s="146"/>
      <c r="BE71" s="150"/>
      <c r="BJ71" s="153"/>
      <c r="BK71" s="146"/>
      <c r="BL71" s="146"/>
      <c r="BM71" s="146"/>
      <c r="BN71" s="150"/>
      <c r="BS71" s="153"/>
      <c r="BT71" s="146"/>
      <c r="BU71" s="146"/>
      <c r="BV71" s="146"/>
      <c r="BW71" s="150"/>
      <c r="CB71" s="153"/>
      <c r="CC71" s="146"/>
      <c r="CD71" s="146"/>
      <c r="CE71" s="146"/>
      <c r="CF71" s="150"/>
      <c r="CK71" s="153"/>
      <c r="CL71" s="146"/>
      <c r="CM71" s="146"/>
      <c r="CN71" s="146"/>
      <c r="CO71" s="150"/>
      <c r="CT71" s="153"/>
      <c r="CU71" s="146"/>
      <c r="CV71" s="146"/>
      <c r="CW71" s="146"/>
      <c r="CX71" s="150"/>
      <c r="DC71" s="153"/>
      <c r="DD71" s="146"/>
      <c r="DE71" s="146"/>
      <c r="DF71" s="146"/>
      <c r="DG71" s="150"/>
      <c r="DL71" s="153"/>
      <c r="DM71" s="146"/>
      <c r="DN71" s="146"/>
      <c r="DO71" s="146"/>
      <c r="DP71" s="150"/>
      <c r="DU71" s="153"/>
      <c r="DV71" s="146"/>
      <c r="DW71" s="146"/>
      <c r="DX71" s="146"/>
      <c r="DY71" s="150"/>
      <c r="ED71" s="153"/>
      <c r="EE71" s="146"/>
      <c r="EF71" s="146"/>
      <c r="EG71" s="146"/>
      <c r="EH71" s="150"/>
      <c r="EM71" s="153"/>
      <c r="EN71" s="146"/>
      <c r="EO71" s="146"/>
      <c r="EP71" s="146"/>
      <c r="EQ71" s="150"/>
      <c r="EV71" s="153"/>
      <c r="EW71" s="146"/>
      <c r="EX71" s="146"/>
      <c r="EY71" s="146"/>
      <c r="EZ71" s="150"/>
      <c r="FE71" s="153"/>
      <c r="FF71" s="146"/>
      <c r="FG71" s="146"/>
      <c r="FH71" s="146"/>
      <c r="FI71" s="150"/>
      <c r="FN71" s="153"/>
      <c r="FO71" s="146"/>
      <c r="FP71" s="146"/>
      <c r="FQ71" s="146"/>
      <c r="FR71" s="150"/>
      <c r="FW71" s="153"/>
      <c r="FX71" s="146"/>
      <c r="FY71" s="146"/>
      <c r="FZ71" s="146"/>
      <c r="GA71" s="150"/>
      <c r="GF71" s="153"/>
      <c r="GG71" s="146"/>
      <c r="GH71" s="146"/>
      <c r="GI71" s="146"/>
      <c r="GJ71" s="150"/>
      <c r="GO71" s="153"/>
      <c r="GP71" s="146"/>
      <c r="GQ71" s="146"/>
      <c r="GR71" s="146"/>
      <c r="GS71" s="150"/>
      <c r="GX71" s="153"/>
      <c r="GY71" s="146"/>
      <c r="GZ71" s="146"/>
      <c r="HA71" s="146"/>
      <c r="HB71" s="150"/>
      <c r="HG71" s="153"/>
      <c r="HH71" s="146"/>
      <c r="HI71" s="146"/>
      <c r="HJ71" s="146"/>
      <c r="HK71" s="150"/>
      <c r="HP71" s="153"/>
      <c r="HQ71" s="146"/>
      <c r="HR71" s="146"/>
      <c r="HS71" s="146"/>
      <c r="HT71" s="150"/>
      <c r="HY71" s="153"/>
      <c r="HZ71" s="146"/>
      <c r="IA71" s="146"/>
      <c r="IB71" s="146"/>
      <c r="IC71" s="150"/>
      <c r="IH71" s="153"/>
      <c r="II71" s="146"/>
      <c r="IJ71" s="146"/>
      <c r="IK71" s="146"/>
      <c r="IL71" s="150"/>
      <c r="IQ71" s="153"/>
      <c r="IR71" s="146"/>
      <c r="IS71" s="146"/>
      <c r="IT71" s="146"/>
      <c r="IU71" s="164"/>
      <c r="IV71" s="164"/>
    </row>
    <row r="72" spans="1:256" s="151" customFormat="1" ht="27.75" customHeight="1" x14ac:dyDescent="0.2">
      <c r="A72" s="164">
        <v>2</v>
      </c>
      <c r="B72" s="146" t="str">
        <f t="shared" si="12"/>
        <v>CDHU</v>
      </c>
      <c r="C72" s="147" t="s">
        <v>14453</v>
      </c>
      <c r="D72" s="148" t="s">
        <v>28929</v>
      </c>
      <c r="E72" s="157" t="str">
        <f>IF($A72=1,VLOOKUP($C72,'SINAPI JAN26'!$1:$1048576,2,0),IF($A72=2,VLOOKUP($C72,'CDHU 200'!$1:$1048576,2,0),IF($A72=3,VLOOKUP($C72,FDE!$1:$1048576,2,0),"ERRO")))</f>
        <v>Supressor de surto monofásico, corrente nominal 4 a 11 kA, Imax. de surto 12 até 15 kA</v>
      </c>
      <c r="F72" s="150" t="str">
        <f>IF($A72=1,VLOOKUP($C72,'SINAPI JAN26'!$1:$1048576,3,0),IF($A72=2,VLOOKUP($C72,'CDHU 200'!$1:$1048576,3,0),IF($A72=3,VLOOKUP($C72,FDE!$1:$1048576,3,0))))</f>
        <v>UN</v>
      </c>
      <c r="G72" s="151">
        <v>4</v>
      </c>
      <c r="H72" s="151">
        <f>IF($A72=1,VLOOKUP($C72,'SINAPI JAN26'!$1:$1048576,4,0),IF($A72=2,VLOOKUP($C72,'CDHU 200'!$1:$1048576,6,0),IF($A72=3,VLOOKUP($C72,FDE!$1:$1048576,4,0))))</f>
        <v>78.010000000000005</v>
      </c>
      <c r="I72" s="151">
        <f t="shared" si="13"/>
        <v>94.602727000000002</v>
      </c>
      <c r="J72" s="152">
        <f t="shared" si="14"/>
        <v>378.41090800000001</v>
      </c>
      <c r="K72" s="152"/>
      <c r="L72" s="146"/>
      <c r="Q72" s="153"/>
      <c r="R72" s="146"/>
      <c r="S72" s="146"/>
      <c r="T72" s="146"/>
      <c r="U72" s="150"/>
      <c r="Z72" s="153"/>
      <c r="AA72" s="146"/>
      <c r="AB72" s="146"/>
      <c r="AC72" s="146"/>
      <c r="AD72" s="150"/>
      <c r="AI72" s="153"/>
      <c r="AJ72" s="146"/>
      <c r="AK72" s="146"/>
      <c r="AL72" s="146"/>
      <c r="AM72" s="150"/>
      <c r="AR72" s="153"/>
      <c r="AS72" s="146"/>
      <c r="AT72" s="146"/>
      <c r="AU72" s="146"/>
      <c r="AV72" s="150"/>
      <c r="BA72" s="153"/>
      <c r="BB72" s="146"/>
      <c r="BC72" s="146"/>
      <c r="BD72" s="146"/>
      <c r="BE72" s="150"/>
      <c r="BJ72" s="153"/>
      <c r="BK72" s="146"/>
      <c r="BL72" s="146"/>
      <c r="BM72" s="146"/>
      <c r="BN72" s="150"/>
      <c r="BS72" s="153"/>
      <c r="BT72" s="146"/>
      <c r="BU72" s="146"/>
      <c r="BV72" s="146"/>
      <c r="BW72" s="150"/>
      <c r="CB72" s="153"/>
      <c r="CC72" s="146"/>
      <c r="CD72" s="146"/>
      <c r="CE72" s="146"/>
      <c r="CF72" s="150"/>
      <c r="CK72" s="153"/>
      <c r="CL72" s="146"/>
      <c r="CM72" s="146"/>
      <c r="CN72" s="146"/>
      <c r="CO72" s="150"/>
      <c r="CT72" s="153"/>
      <c r="CU72" s="146"/>
      <c r="CV72" s="146"/>
      <c r="CW72" s="146"/>
      <c r="CX72" s="150"/>
      <c r="DC72" s="153"/>
      <c r="DD72" s="146"/>
      <c r="DE72" s="146"/>
      <c r="DF72" s="146"/>
      <c r="DG72" s="150"/>
      <c r="DL72" s="153"/>
      <c r="DM72" s="146"/>
      <c r="DN72" s="146"/>
      <c r="DO72" s="146"/>
      <c r="DP72" s="150"/>
      <c r="DU72" s="153"/>
      <c r="DV72" s="146"/>
      <c r="DW72" s="146"/>
      <c r="DX72" s="146"/>
      <c r="DY72" s="150"/>
      <c r="ED72" s="153"/>
      <c r="EE72" s="146"/>
      <c r="EF72" s="146"/>
      <c r="EG72" s="146"/>
      <c r="EH72" s="150"/>
      <c r="EM72" s="153"/>
      <c r="EN72" s="146"/>
      <c r="EO72" s="146"/>
      <c r="EP72" s="146"/>
      <c r="EQ72" s="150"/>
      <c r="EV72" s="153"/>
      <c r="EW72" s="146"/>
      <c r="EX72" s="146"/>
      <c r="EY72" s="146"/>
      <c r="EZ72" s="150"/>
      <c r="FE72" s="153"/>
      <c r="FF72" s="146"/>
      <c r="FG72" s="146"/>
      <c r="FH72" s="146"/>
      <c r="FI72" s="150"/>
      <c r="FN72" s="153"/>
      <c r="FO72" s="146"/>
      <c r="FP72" s="146"/>
      <c r="FQ72" s="146"/>
      <c r="FR72" s="150"/>
      <c r="FW72" s="153"/>
      <c r="FX72" s="146"/>
      <c r="FY72" s="146"/>
      <c r="FZ72" s="146"/>
      <c r="GA72" s="150"/>
      <c r="GF72" s="153"/>
      <c r="GG72" s="146"/>
      <c r="GH72" s="146"/>
      <c r="GI72" s="146"/>
      <c r="GJ72" s="150"/>
      <c r="GO72" s="153"/>
      <c r="GP72" s="146"/>
      <c r="GQ72" s="146"/>
      <c r="GR72" s="146"/>
      <c r="GS72" s="150"/>
      <c r="GX72" s="153"/>
      <c r="GY72" s="146"/>
      <c r="GZ72" s="146"/>
      <c r="HA72" s="146"/>
      <c r="HB72" s="150"/>
      <c r="HG72" s="153"/>
      <c r="HH72" s="146"/>
      <c r="HI72" s="146"/>
      <c r="HJ72" s="146"/>
      <c r="HK72" s="150"/>
      <c r="HP72" s="153"/>
      <c r="HQ72" s="146"/>
      <c r="HR72" s="146"/>
      <c r="HS72" s="146"/>
      <c r="HT72" s="150"/>
      <c r="HY72" s="153"/>
      <c r="HZ72" s="146"/>
      <c r="IA72" s="146"/>
      <c r="IB72" s="146"/>
      <c r="IC72" s="150"/>
      <c r="IH72" s="153"/>
      <c r="II72" s="146"/>
      <c r="IJ72" s="146"/>
      <c r="IK72" s="146"/>
      <c r="IL72" s="150"/>
      <c r="IQ72" s="153"/>
      <c r="IR72" s="146"/>
      <c r="IS72" s="146"/>
      <c r="IT72" s="146"/>
      <c r="IU72" s="164"/>
      <c r="IV72" s="164"/>
    </row>
    <row r="73" spans="1:256" s="151" customFormat="1" ht="13.5" customHeight="1" x14ac:dyDescent="0.2">
      <c r="A73" s="164">
        <v>2</v>
      </c>
      <c r="B73" s="146" t="str">
        <f t="shared" si="12"/>
        <v>CDHU</v>
      </c>
      <c r="C73" s="147" t="s">
        <v>14206</v>
      </c>
      <c r="D73" s="148" t="s">
        <v>28930</v>
      </c>
      <c r="E73" s="157" t="str">
        <f>IF($A73=1,VLOOKUP($C73,'SINAPI JAN26'!$1:$1048576,2,0),IF($A73=2,VLOOKUP($C73,'CDHU 200'!$1:$1048576,2,0),IF($A73=3,VLOOKUP($C73,FDE!$1:$1048576,2,0),"ERRO")))</f>
        <v>Barramento de cobre nu</v>
      </c>
      <c r="F73" s="150" t="str">
        <f>IF($A73=1,VLOOKUP($C73,'SINAPI JAN26'!$1:$1048576,3,0),IF($A73=2,VLOOKUP($C73,'CDHU 200'!$1:$1048576,3,0),IF($A73=3,VLOOKUP($C73,FDE!$1:$1048576,3,0))))</f>
        <v>KG</v>
      </c>
      <c r="G73" s="151">
        <v>2</v>
      </c>
      <c r="H73" s="151">
        <f>IF($A73=1,VLOOKUP($C73,'SINAPI JAN26'!$1:$1048576,4,0),IF($A73=2,VLOOKUP($C73,'CDHU 200'!$1:$1048576,6,0),IF($A73=3,VLOOKUP($C73,FDE!$1:$1048576,4,0))))</f>
        <v>132.82</v>
      </c>
      <c r="I73" s="151">
        <f t="shared" si="13"/>
        <v>161.07081399999998</v>
      </c>
      <c r="J73" s="152">
        <f t="shared" si="14"/>
        <v>322.14162799999997</v>
      </c>
      <c r="K73" s="152"/>
      <c r="L73" s="146"/>
      <c r="Q73" s="153"/>
      <c r="R73" s="146"/>
      <c r="S73" s="146"/>
      <c r="T73" s="146"/>
      <c r="U73" s="150"/>
      <c r="Z73" s="153"/>
      <c r="AA73" s="146"/>
      <c r="AB73" s="146"/>
      <c r="AC73" s="146"/>
      <c r="AD73" s="150"/>
      <c r="AI73" s="153"/>
      <c r="AJ73" s="146"/>
      <c r="AK73" s="146"/>
      <c r="AL73" s="146"/>
      <c r="AM73" s="150"/>
      <c r="AR73" s="153"/>
      <c r="AS73" s="146"/>
      <c r="AT73" s="146"/>
      <c r="AU73" s="146"/>
      <c r="AV73" s="150"/>
      <c r="BA73" s="153"/>
      <c r="BB73" s="146"/>
      <c r="BC73" s="146"/>
      <c r="BD73" s="146"/>
      <c r="BE73" s="150"/>
      <c r="BJ73" s="153"/>
      <c r="BK73" s="146"/>
      <c r="BL73" s="146"/>
      <c r="BM73" s="146"/>
      <c r="BN73" s="150"/>
      <c r="BS73" s="153"/>
      <c r="BT73" s="146"/>
      <c r="BU73" s="146"/>
      <c r="BV73" s="146"/>
      <c r="BW73" s="150"/>
      <c r="CB73" s="153"/>
      <c r="CC73" s="146"/>
      <c r="CD73" s="146"/>
      <c r="CE73" s="146"/>
      <c r="CF73" s="150"/>
      <c r="CK73" s="153"/>
      <c r="CL73" s="146"/>
      <c r="CM73" s="146"/>
      <c r="CN73" s="146"/>
      <c r="CO73" s="150"/>
      <c r="CT73" s="153"/>
      <c r="CU73" s="146"/>
      <c r="CV73" s="146"/>
      <c r="CW73" s="146"/>
      <c r="CX73" s="150"/>
      <c r="DC73" s="153"/>
      <c r="DD73" s="146"/>
      <c r="DE73" s="146"/>
      <c r="DF73" s="146"/>
      <c r="DG73" s="150"/>
      <c r="DL73" s="153"/>
      <c r="DM73" s="146"/>
      <c r="DN73" s="146"/>
      <c r="DO73" s="146"/>
      <c r="DP73" s="150"/>
      <c r="DU73" s="153"/>
      <c r="DV73" s="146"/>
      <c r="DW73" s="146"/>
      <c r="DX73" s="146"/>
      <c r="DY73" s="150"/>
      <c r="ED73" s="153"/>
      <c r="EE73" s="146"/>
      <c r="EF73" s="146"/>
      <c r="EG73" s="146"/>
      <c r="EH73" s="150"/>
      <c r="EM73" s="153"/>
      <c r="EN73" s="146"/>
      <c r="EO73" s="146"/>
      <c r="EP73" s="146"/>
      <c r="EQ73" s="150"/>
      <c r="EV73" s="153"/>
      <c r="EW73" s="146"/>
      <c r="EX73" s="146"/>
      <c r="EY73" s="146"/>
      <c r="EZ73" s="150"/>
      <c r="FE73" s="153"/>
      <c r="FF73" s="146"/>
      <c r="FG73" s="146"/>
      <c r="FH73" s="146"/>
      <c r="FI73" s="150"/>
      <c r="FN73" s="153"/>
      <c r="FO73" s="146"/>
      <c r="FP73" s="146"/>
      <c r="FQ73" s="146"/>
      <c r="FR73" s="150"/>
      <c r="FW73" s="153"/>
      <c r="FX73" s="146"/>
      <c r="FY73" s="146"/>
      <c r="FZ73" s="146"/>
      <c r="GA73" s="150"/>
      <c r="GF73" s="153"/>
      <c r="GG73" s="146"/>
      <c r="GH73" s="146"/>
      <c r="GI73" s="146"/>
      <c r="GJ73" s="150"/>
      <c r="GO73" s="153"/>
      <c r="GP73" s="146"/>
      <c r="GQ73" s="146"/>
      <c r="GR73" s="146"/>
      <c r="GS73" s="150"/>
      <c r="GX73" s="153"/>
      <c r="GY73" s="146"/>
      <c r="GZ73" s="146"/>
      <c r="HA73" s="146"/>
      <c r="HB73" s="150"/>
      <c r="HG73" s="153"/>
      <c r="HH73" s="146"/>
      <c r="HI73" s="146"/>
      <c r="HJ73" s="146"/>
      <c r="HK73" s="150"/>
      <c r="HP73" s="153"/>
      <c r="HQ73" s="146"/>
      <c r="HR73" s="146"/>
      <c r="HS73" s="146"/>
      <c r="HT73" s="150"/>
      <c r="HY73" s="153"/>
      <c r="HZ73" s="146"/>
      <c r="IA73" s="146"/>
      <c r="IB73" s="146"/>
      <c r="IC73" s="150"/>
      <c r="IH73" s="153"/>
      <c r="II73" s="146"/>
      <c r="IJ73" s="146"/>
      <c r="IK73" s="146"/>
      <c r="IL73" s="150"/>
      <c r="IQ73" s="153"/>
      <c r="IR73" s="146"/>
      <c r="IS73" s="146"/>
      <c r="IT73" s="146"/>
      <c r="IU73" s="164"/>
      <c r="IV73" s="164"/>
    </row>
    <row r="74" spans="1:256" s="151" customFormat="1" ht="13.5" customHeight="1" x14ac:dyDescent="0.2">
      <c r="A74" s="164">
        <v>2</v>
      </c>
      <c r="B74" s="146" t="str">
        <f t="shared" si="12"/>
        <v>CDHU</v>
      </c>
      <c r="C74" s="147" t="s">
        <v>15627</v>
      </c>
      <c r="D74" s="148" t="s">
        <v>28931</v>
      </c>
      <c r="E74" s="157" t="str">
        <f>IF($A74=1,VLOOKUP($C74,'SINAPI JAN26'!$1:$1048576,2,0),IF($A74=2,VLOOKUP($C74,'CDHU 200'!$1:$1048576,2,0),IF($A74=3,VLOOKUP($C74,FDE!$1:$1048576,2,0),"ERRO")))</f>
        <v>Haste de aterramento de 5/8" x 2,4 m</v>
      </c>
      <c r="F74" s="150" t="str">
        <f>IF($A74=1,VLOOKUP($C74,'SINAPI JAN26'!$1:$1048576,3,0),IF($A74=2,VLOOKUP($C74,'CDHU 200'!$1:$1048576,3,0),IF($A74=3,VLOOKUP($C74,FDE!$1:$1048576,3,0))))</f>
        <v>UN</v>
      </c>
      <c r="G74" s="151">
        <v>1</v>
      </c>
      <c r="H74" s="151">
        <f>IF($A74=1,VLOOKUP($C74,'SINAPI JAN26'!$1:$1048576,4,0),IF($A74=2,VLOOKUP($C74,'CDHU 200'!$1:$1048576,6,0),IF($A74=3,VLOOKUP($C74,FDE!$1:$1048576,4,0))))</f>
        <v>208.94</v>
      </c>
      <c r="I74" s="151">
        <f t="shared" si="13"/>
        <v>253.38153800000001</v>
      </c>
      <c r="J74" s="152">
        <f t="shared" si="14"/>
        <v>253.38153800000001</v>
      </c>
      <c r="K74" s="152"/>
      <c r="L74" s="146"/>
      <c r="Q74" s="153"/>
      <c r="R74" s="146"/>
      <c r="S74" s="146"/>
      <c r="T74" s="146"/>
      <c r="U74" s="150"/>
      <c r="Z74" s="153"/>
      <c r="AA74" s="146"/>
      <c r="AB74" s="146"/>
      <c r="AC74" s="146"/>
      <c r="AD74" s="150"/>
      <c r="AI74" s="153"/>
      <c r="AJ74" s="146"/>
      <c r="AK74" s="146"/>
      <c r="AL74" s="146"/>
      <c r="AM74" s="150"/>
      <c r="AR74" s="153"/>
      <c r="AS74" s="146"/>
      <c r="AT74" s="146"/>
      <c r="AU74" s="146"/>
      <c r="AV74" s="150"/>
      <c r="BA74" s="153"/>
      <c r="BB74" s="146"/>
      <c r="BC74" s="146"/>
      <c r="BD74" s="146"/>
      <c r="BE74" s="150"/>
      <c r="BJ74" s="153"/>
      <c r="BK74" s="146"/>
      <c r="BL74" s="146"/>
      <c r="BM74" s="146"/>
      <c r="BN74" s="150"/>
      <c r="BS74" s="153"/>
      <c r="BT74" s="146"/>
      <c r="BU74" s="146"/>
      <c r="BV74" s="146"/>
      <c r="BW74" s="150"/>
      <c r="CB74" s="153"/>
      <c r="CC74" s="146"/>
      <c r="CD74" s="146"/>
      <c r="CE74" s="146"/>
      <c r="CF74" s="150"/>
      <c r="CK74" s="153"/>
      <c r="CL74" s="146"/>
      <c r="CM74" s="146"/>
      <c r="CN74" s="146"/>
      <c r="CO74" s="150"/>
      <c r="CT74" s="153"/>
      <c r="CU74" s="146"/>
      <c r="CV74" s="146"/>
      <c r="CW74" s="146"/>
      <c r="CX74" s="150"/>
      <c r="DC74" s="153"/>
      <c r="DD74" s="146"/>
      <c r="DE74" s="146"/>
      <c r="DF74" s="146"/>
      <c r="DG74" s="150"/>
      <c r="DL74" s="153"/>
      <c r="DM74" s="146"/>
      <c r="DN74" s="146"/>
      <c r="DO74" s="146"/>
      <c r="DP74" s="150"/>
      <c r="DU74" s="153"/>
      <c r="DV74" s="146"/>
      <c r="DW74" s="146"/>
      <c r="DX74" s="146"/>
      <c r="DY74" s="150"/>
      <c r="ED74" s="153"/>
      <c r="EE74" s="146"/>
      <c r="EF74" s="146"/>
      <c r="EG74" s="146"/>
      <c r="EH74" s="150"/>
      <c r="EM74" s="153"/>
      <c r="EN74" s="146"/>
      <c r="EO74" s="146"/>
      <c r="EP74" s="146"/>
      <c r="EQ74" s="150"/>
      <c r="EV74" s="153"/>
      <c r="EW74" s="146"/>
      <c r="EX74" s="146"/>
      <c r="EY74" s="146"/>
      <c r="EZ74" s="150"/>
      <c r="FE74" s="153"/>
      <c r="FF74" s="146"/>
      <c r="FG74" s="146"/>
      <c r="FH74" s="146"/>
      <c r="FI74" s="150"/>
      <c r="FN74" s="153"/>
      <c r="FO74" s="146"/>
      <c r="FP74" s="146"/>
      <c r="FQ74" s="146"/>
      <c r="FR74" s="150"/>
      <c r="FW74" s="153"/>
      <c r="FX74" s="146"/>
      <c r="FY74" s="146"/>
      <c r="FZ74" s="146"/>
      <c r="GA74" s="150"/>
      <c r="GF74" s="153"/>
      <c r="GG74" s="146"/>
      <c r="GH74" s="146"/>
      <c r="GI74" s="146"/>
      <c r="GJ74" s="150"/>
      <c r="GO74" s="153"/>
      <c r="GP74" s="146"/>
      <c r="GQ74" s="146"/>
      <c r="GR74" s="146"/>
      <c r="GS74" s="150"/>
      <c r="GX74" s="153"/>
      <c r="GY74" s="146"/>
      <c r="GZ74" s="146"/>
      <c r="HA74" s="146"/>
      <c r="HB74" s="150"/>
      <c r="HG74" s="153"/>
      <c r="HH74" s="146"/>
      <c r="HI74" s="146"/>
      <c r="HJ74" s="146"/>
      <c r="HK74" s="150"/>
      <c r="HP74" s="153"/>
      <c r="HQ74" s="146"/>
      <c r="HR74" s="146"/>
      <c r="HS74" s="146"/>
      <c r="HT74" s="150"/>
      <c r="HY74" s="153"/>
      <c r="HZ74" s="146"/>
      <c r="IA74" s="146"/>
      <c r="IB74" s="146"/>
      <c r="IC74" s="150"/>
      <c r="IH74" s="153"/>
      <c r="II74" s="146"/>
      <c r="IJ74" s="146"/>
      <c r="IK74" s="146"/>
      <c r="IL74" s="150"/>
      <c r="IQ74" s="153"/>
      <c r="IR74" s="146"/>
      <c r="IS74" s="146"/>
      <c r="IT74" s="146"/>
      <c r="IU74" s="164"/>
      <c r="IV74" s="164"/>
    </row>
    <row r="75" spans="1:256" s="151" customFormat="1" ht="13.5" customHeight="1" x14ac:dyDescent="0.2">
      <c r="A75" s="164">
        <v>2</v>
      </c>
      <c r="B75" s="146" t="str">
        <f t="shared" si="12"/>
        <v>CDHU</v>
      </c>
      <c r="C75" s="147" t="s">
        <v>14487</v>
      </c>
      <c r="D75" s="148" t="s">
        <v>28932</v>
      </c>
      <c r="E75" s="157" t="str">
        <f>IF($A75=1,VLOOKUP($C75,'SINAPI JAN26'!$1:$1048576,2,0),IF($A75=2,VLOOKUP($C75,'CDHU 200'!$1:$1048576,2,0),IF($A75=3,VLOOKUP($C75,FDE!$1:$1048576,2,0),"ERRO")))</f>
        <v>Eletroduto de PVC rígido roscável de 1 1/4´ - com acessórios</v>
      </c>
      <c r="F75" s="150" t="str">
        <f>IF($A75=1,VLOOKUP($C75,'SINAPI JAN26'!$1:$1048576,3,0),IF($A75=2,VLOOKUP($C75,'CDHU 200'!$1:$1048576,3,0),IF($A75=3,VLOOKUP($C75,FDE!$1:$1048576,3,0))))</f>
        <v>M</v>
      </c>
      <c r="G75" s="151">
        <v>7</v>
      </c>
      <c r="H75" s="151">
        <f>IF($A75=1,VLOOKUP($C75,'SINAPI JAN26'!$1:$1048576,4,0),IF($A75=2,VLOOKUP($C75,'CDHU 200'!$1:$1048576,6,0),IF($A75=3,VLOOKUP($C75,FDE!$1:$1048576,4,0))))</f>
        <v>57.16</v>
      </c>
      <c r="I75" s="151">
        <f t="shared" si="13"/>
        <v>69.317931999999999</v>
      </c>
      <c r="J75" s="152">
        <f t="shared" si="14"/>
        <v>485.22552400000001</v>
      </c>
      <c r="K75" s="152"/>
      <c r="L75" s="146"/>
      <c r="Q75" s="153"/>
      <c r="R75" s="146"/>
      <c r="S75" s="146"/>
      <c r="T75" s="146"/>
      <c r="U75" s="150"/>
      <c r="Z75" s="153"/>
      <c r="AA75" s="146"/>
      <c r="AB75" s="146"/>
      <c r="AC75" s="146"/>
      <c r="AD75" s="150"/>
      <c r="AI75" s="153"/>
      <c r="AJ75" s="146"/>
      <c r="AK75" s="146"/>
      <c r="AL75" s="146"/>
      <c r="AM75" s="150"/>
      <c r="AR75" s="153"/>
      <c r="AS75" s="146"/>
      <c r="AT75" s="146"/>
      <c r="AU75" s="146"/>
      <c r="AV75" s="150"/>
      <c r="BA75" s="153"/>
      <c r="BB75" s="146"/>
      <c r="BC75" s="146"/>
      <c r="BD75" s="146"/>
      <c r="BE75" s="150"/>
      <c r="BJ75" s="153"/>
      <c r="BK75" s="146"/>
      <c r="BL75" s="146"/>
      <c r="BM75" s="146"/>
      <c r="BN75" s="150"/>
      <c r="BS75" s="153"/>
      <c r="BT75" s="146"/>
      <c r="BU75" s="146"/>
      <c r="BV75" s="146"/>
      <c r="BW75" s="150"/>
      <c r="CB75" s="153"/>
      <c r="CC75" s="146"/>
      <c r="CD75" s="146"/>
      <c r="CE75" s="146"/>
      <c r="CF75" s="150"/>
      <c r="CK75" s="153"/>
      <c r="CL75" s="146"/>
      <c r="CM75" s="146"/>
      <c r="CN75" s="146"/>
      <c r="CO75" s="150"/>
      <c r="CT75" s="153"/>
      <c r="CU75" s="146"/>
      <c r="CV75" s="146"/>
      <c r="CW75" s="146"/>
      <c r="CX75" s="150"/>
      <c r="DC75" s="153"/>
      <c r="DD75" s="146"/>
      <c r="DE75" s="146"/>
      <c r="DF75" s="146"/>
      <c r="DG75" s="150"/>
      <c r="DL75" s="153"/>
      <c r="DM75" s="146"/>
      <c r="DN75" s="146"/>
      <c r="DO75" s="146"/>
      <c r="DP75" s="150"/>
      <c r="DU75" s="153"/>
      <c r="DV75" s="146"/>
      <c r="DW75" s="146"/>
      <c r="DX75" s="146"/>
      <c r="DY75" s="150"/>
      <c r="ED75" s="153"/>
      <c r="EE75" s="146"/>
      <c r="EF75" s="146"/>
      <c r="EG75" s="146"/>
      <c r="EH75" s="150"/>
      <c r="EM75" s="153"/>
      <c r="EN75" s="146"/>
      <c r="EO75" s="146"/>
      <c r="EP75" s="146"/>
      <c r="EQ75" s="150"/>
      <c r="EV75" s="153"/>
      <c r="EW75" s="146"/>
      <c r="EX75" s="146"/>
      <c r="EY75" s="146"/>
      <c r="EZ75" s="150"/>
      <c r="FE75" s="153"/>
      <c r="FF75" s="146"/>
      <c r="FG75" s="146"/>
      <c r="FH75" s="146"/>
      <c r="FI75" s="150"/>
      <c r="FN75" s="153"/>
      <c r="FO75" s="146"/>
      <c r="FP75" s="146"/>
      <c r="FQ75" s="146"/>
      <c r="FR75" s="150"/>
      <c r="FW75" s="153"/>
      <c r="FX75" s="146"/>
      <c r="FY75" s="146"/>
      <c r="FZ75" s="146"/>
      <c r="GA75" s="150"/>
      <c r="GF75" s="153"/>
      <c r="GG75" s="146"/>
      <c r="GH75" s="146"/>
      <c r="GI75" s="146"/>
      <c r="GJ75" s="150"/>
      <c r="GO75" s="153"/>
      <c r="GP75" s="146"/>
      <c r="GQ75" s="146"/>
      <c r="GR75" s="146"/>
      <c r="GS75" s="150"/>
      <c r="GX75" s="153"/>
      <c r="GY75" s="146"/>
      <c r="GZ75" s="146"/>
      <c r="HA75" s="146"/>
      <c r="HB75" s="150"/>
      <c r="HG75" s="153"/>
      <c r="HH75" s="146"/>
      <c r="HI75" s="146"/>
      <c r="HJ75" s="146"/>
      <c r="HK75" s="150"/>
      <c r="HP75" s="153"/>
      <c r="HQ75" s="146"/>
      <c r="HR75" s="146"/>
      <c r="HS75" s="146"/>
      <c r="HT75" s="150"/>
      <c r="HY75" s="153"/>
      <c r="HZ75" s="146"/>
      <c r="IA75" s="146"/>
      <c r="IB75" s="146"/>
      <c r="IC75" s="150"/>
      <c r="IH75" s="153"/>
      <c r="II75" s="146"/>
      <c r="IJ75" s="146"/>
      <c r="IK75" s="146"/>
      <c r="IL75" s="150"/>
      <c r="IQ75" s="153"/>
      <c r="IR75" s="146"/>
      <c r="IS75" s="146"/>
      <c r="IT75" s="146"/>
      <c r="IU75" s="164"/>
      <c r="IV75" s="164"/>
    </row>
    <row r="76" spans="1:256" s="151" customFormat="1" ht="13.5" customHeight="1" x14ac:dyDescent="0.2">
      <c r="A76" s="164">
        <v>2</v>
      </c>
      <c r="B76" s="146" t="str">
        <f t="shared" si="12"/>
        <v>CDHU</v>
      </c>
      <c r="C76" s="147" t="s">
        <v>14841</v>
      </c>
      <c r="D76" s="148" t="s">
        <v>28933</v>
      </c>
      <c r="E76" s="157" t="str">
        <f>IF($A76=1,VLOOKUP($C76,'SINAPI JAN26'!$1:$1048576,2,0),IF($A76=2,VLOOKUP($C76,'CDHU 200'!$1:$1048576,2,0),IF($A76=3,VLOOKUP($C76,FDE!$1:$1048576,2,0),"ERRO")))</f>
        <v>Cabo de cobre nu, têmpera mole, classe 2, de 10 mm²</v>
      </c>
      <c r="F76" s="150" t="str">
        <f>IF($A76=1,VLOOKUP($C76,'SINAPI JAN26'!$1:$1048576,3,0),IF($A76=2,VLOOKUP($C76,'CDHU 200'!$1:$1048576,3,0),IF($A76=3,VLOOKUP($C76,FDE!$1:$1048576,3,0))))</f>
        <v>M</v>
      </c>
      <c r="G76" s="151">
        <v>7</v>
      </c>
      <c r="H76" s="151">
        <f>IF($A76=1,VLOOKUP($C76,'SINAPI JAN26'!$1:$1048576,4,0),IF($A76=2,VLOOKUP($C76,'CDHU 200'!$1:$1048576,6,0),IF($A76=3,VLOOKUP($C76,FDE!$1:$1048576,4,0))))</f>
        <v>13.72</v>
      </c>
      <c r="I76" s="151">
        <f t="shared" si="13"/>
        <v>16.638244</v>
      </c>
      <c r="J76" s="152">
        <f t="shared" si="14"/>
        <v>116.467708</v>
      </c>
      <c r="K76" s="152"/>
      <c r="L76" s="146"/>
      <c r="Q76" s="153"/>
      <c r="R76" s="146"/>
      <c r="S76" s="146"/>
      <c r="T76" s="146"/>
      <c r="U76" s="150"/>
      <c r="Z76" s="153"/>
      <c r="AA76" s="146"/>
      <c r="AB76" s="146"/>
      <c r="AC76" s="146"/>
      <c r="AD76" s="150"/>
      <c r="AI76" s="153"/>
      <c r="AJ76" s="146"/>
      <c r="AK76" s="146"/>
      <c r="AL76" s="146"/>
      <c r="AM76" s="150"/>
      <c r="AR76" s="153"/>
      <c r="AS76" s="146"/>
      <c r="AT76" s="146"/>
      <c r="AU76" s="146"/>
      <c r="AV76" s="150"/>
      <c r="BA76" s="153"/>
      <c r="BB76" s="146"/>
      <c r="BC76" s="146"/>
      <c r="BD76" s="146"/>
      <c r="BE76" s="150"/>
      <c r="BJ76" s="153"/>
      <c r="BK76" s="146"/>
      <c r="BL76" s="146"/>
      <c r="BM76" s="146"/>
      <c r="BN76" s="150"/>
      <c r="BS76" s="153"/>
      <c r="BT76" s="146"/>
      <c r="BU76" s="146"/>
      <c r="BV76" s="146"/>
      <c r="BW76" s="150"/>
      <c r="CB76" s="153"/>
      <c r="CC76" s="146"/>
      <c r="CD76" s="146"/>
      <c r="CE76" s="146"/>
      <c r="CF76" s="150"/>
      <c r="CK76" s="153"/>
      <c r="CL76" s="146"/>
      <c r="CM76" s="146"/>
      <c r="CN76" s="146"/>
      <c r="CO76" s="150"/>
      <c r="CT76" s="153"/>
      <c r="CU76" s="146"/>
      <c r="CV76" s="146"/>
      <c r="CW76" s="146"/>
      <c r="CX76" s="150"/>
      <c r="DC76" s="153"/>
      <c r="DD76" s="146"/>
      <c r="DE76" s="146"/>
      <c r="DF76" s="146"/>
      <c r="DG76" s="150"/>
      <c r="DL76" s="153"/>
      <c r="DM76" s="146"/>
      <c r="DN76" s="146"/>
      <c r="DO76" s="146"/>
      <c r="DP76" s="150"/>
      <c r="DU76" s="153"/>
      <c r="DV76" s="146"/>
      <c r="DW76" s="146"/>
      <c r="DX76" s="146"/>
      <c r="DY76" s="150"/>
      <c r="ED76" s="153"/>
      <c r="EE76" s="146"/>
      <c r="EF76" s="146"/>
      <c r="EG76" s="146"/>
      <c r="EH76" s="150"/>
      <c r="EM76" s="153"/>
      <c r="EN76" s="146"/>
      <c r="EO76" s="146"/>
      <c r="EP76" s="146"/>
      <c r="EQ76" s="150"/>
      <c r="EV76" s="153"/>
      <c r="EW76" s="146"/>
      <c r="EX76" s="146"/>
      <c r="EY76" s="146"/>
      <c r="EZ76" s="150"/>
      <c r="FE76" s="153"/>
      <c r="FF76" s="146"/>
      <c r="FG76" s="146"/>
      <c r="FH76" s="146"/>
      <c r="FI76" s="150"/>
      <c r="FN76" s="153"/>
      <c r="FO76" s="146"/>
      <c r="FP76" s="146"/>
      <c r="FQ76" s="146"/>
      <c r="FR76" s="150"/>
      <c r="FW76" s="153"/>
      <c r="FX76" s="146"/>
      <c r="FY76" s="146"/>
      <c r="FZ76" s="146"/>
      <c r="GA76" s="150"/>
      <c r="GF76" s="153"/>
      <c r="GG76" s="146"/>
      <c r="GH76" s="146"/>
      <c r="GI76" s="146"/>
      <c r="GJ76" s="150"/>
      <c r="GO76" s="153"/>
      <c r="GP76" s="146"/>
      <c r="GQ76" s="146"/>
      <c r="GR76" s="146"/>
      <c r="GS76" s="150"/>
      <c r="GX76" s="153"/>
      <c r="GY76" s="146"/>
      <c r="GZ76" s="146"/>
      <c r="HA76" s="146"/>
      <c r="HB76" s="150"/>
      <c r="HG76" s="153"/>
      <c r="HH76" s="146"/>
      <c r="HI76" s="146"/>
      <c r="HJ76" s="146"/>
      <c r="HK76" s="150"/>
      <c r="HP76" s="153"/>
      <c r="HQ76" s="146"/>
      <c r="HR76" s="146"/>
      <c r="HS76" s="146"/>
      <c r="HT76" s="150"/>
      <c r="HY76" s="153"/>
      <c r="HZ76" s="146"/>
      <c r="IA76" s="146"/>
      <c r="IB76" s="146"/>
      <c r="IC76" s="150"/>
      <c r="IH76" s="153"/>
      <c r="II76" s="146"/>
      <c r="IJ76" s="146"/>
      <c r="IK76" s="146"/>
      <c r="IL76" s="150"/>
      <c r="IQ76" s="153"/>
      <c r="IR76" s="146"/>
      <c r="IS76" s="146"/>
      <c r="IT76" s="146"/>
      <c r="IU76" s="164"/>
      <c r="IV76" s="164"/>
    </row>
    <row r="77" spans="1:256" s="151" customFormat="1" ht="13.5" customHeight="1" x14ac:dyDescent="0.2">
      <c r="A77" s="164">
        <v>2</v>
      </c>
      <c r="B77" s="146" t="str">
        <f t="shared" si="12"/>
        <v>CDHU</v>
      </c>
      <c r="C77" s="147" t="s">
        <v>14483</v>
      </c>
      <c r="D77" s="148" t="s">
        <v>28934</v>
      </c>
      <c r="E77" s="157" t="str">
        <f>IF($A77=1,VLOOKUP($C77,'SINAPI JAN26'!$1:$1048576,2,0),IF($A77=2,VLOOKUP($C77,'CDHU 200'!$1:$1048576,2,0),IF($A77=3,VLOOKUP($C77,FDE!$1:$1048576,2,0),"ERRO")))</f>
        <v>Eletroduto de PVC rígido roscável de 3/4´ - com acessórios</v>
      </c>
      <c r="F77" s="150" t="str">
        <f>IF($A77=1,VLOOKUP($C77,'SINAPI JAN26'!$1:$1048576,3,0),IF($A77=2,VLOOKUP($C77,'CDHU 200'!$1:$1048576,3,0),IF($A77=3,VLOOKUP($C77,FDE!$1:$1048576,3,0))))</f>
        <v>M</v>
      </c>
      <c r="G77" s="151">
        <v>7</v>
      </c>
      <c r="H77" s="151">
        <f>IF($A77=1,VLOOKUP($C77,'SINAPI JAN26'!$1:$1048576,4,0),IF($A77=2,VLOOKUP($C77,'CDHU 200'!$1:$1048576,6,0),IF($A77=3,VLOOKUP($C77,FDE!$1:$1048576,4,0))))</f>
        <v>36.159999999999997</v>
      </c>
      <c r="I77" s="151">
        <f t="shared" si="13"/>
        <v>43.851231999999996</v>
      </c>
      <c r="J77" s="152">
        <f t="shared" si="14"/>
        <v>306.95862399999999</v>
      </c>
      <c r="K77" s="152"/>
      <c r="L77" s="146"/>
      <c r="Q77" s="153"/>
      <c r="R77" s="146"/>
      <c r="S77" s="146"/>
      <c r="T77" s="146"/>
      <c r="U77" s="150"/>
      <c r="Z77" s="153"/>
      <c r="AA77" s="146"/>
      <c r="AB77" s="146"/>
      <c r="AC77" s="146"/>
      <c r="AD77" s="150"/>
      <c r="AI77" s="153"/>
      <c r="AJ77" s="146"/>
      <c r="AK77" s="146"/>
      <c r="AL77" s="146"/>
      <c r="AM77" s="150"/>
      <c r="AR77" s="153"/>
      <c r="AS77" s="146"/>
      <c r="AT77" s="146"/>
      <c r="AU77" s="146"/>
      <c r="AV77" s="150"/>
      <c r="BA77" s="153"/>
      <c r="BB77" s="146"/>
      <c r="BC77" s="146"/>
      <c r="BD77" s="146"/>
      <c r="BE77" s="150"/>
      <c r="BJ77" s="153"/>
      <c r="BK77" s="146"/>
      <c r="BL77" s="146"/>
      <c r="BM77" s="146"/>
      <c r="BN77" s="150"/>
      <c r="BS77" s="153"/>
      <c r="BT77" s="146"/>
      <c r="BU77" s="146"/>
      <c r="BV77" s="146"/>
      <c r="BW77" s="150"/>
      <c r="CB77" s="153"/>
      <c r="CC77" s="146"/>
      <c r="CD77" s="146"/>
      <c r="CE77" s="146"/>
      <c r="CF77" s="150"/>
      <c r="CK77" s="153"/>
      <c r="CL77" s="146"/>
      <c r="CM77" s="146"/>
      <c r="CN77" s="146"/>
      <c r="CO77" s="150"/>
      <c r="CT77" s="153"/>
      <c r="CU77" s="146"/>
      <c r="CV77" s="146"/>
      <c r="CW77" s="146"/>
      <c r="CX77" s="150"/>
      <c r="DC77" s="153"/>
      <c r="DD77" s="146"/>
      <c r="DE77" s="146"/>
      <c r="DF77" s="146"/>
      <c r="DG77" s="150"/>
      <c r="DL77" s="153"/>
      <c r="DM77" s="146"/>
      <c r="DN77" s="146"/>
      <c r="DO77" s="146"/>
      <c r="DP77" s="150"/>
      <c r="DU77" s="153"/>
      <c r="DV77" s="146"/>
      <c r="DW77" s="146"/>
      <c r="DX77" s="146"/>
      <c r="DY77" s="150"/>
      <c r="ED77" s="153"/>
      <c r="EE77" s="146"/>
      <c r="EF77" s="146"/>
      <c r="EG77" s="146"/>
      <c r="EH77" s="150"/>
      <c r="EM77" s="153"/>
      <c r="EN77" s="146"/>
      <c r="EO77" s="146"/>
      <c r="EP77" s="146"/>
      <c r="EQ77" s="150"/>
      <c r="EV77" s="153"/>
      <c r="EW77" s="146"/>
      <c r="EX77" s="146"/>
      <c r="EY77" s="146"/>
      <c r="EZ77" s="150"/>
      <c r="FE77" s="153"/>
      <c r="FF77" s="146"/>
      <c r="FG77" s="146"/>
      <c r="FH77" s="146"/>
      <c r="FI77" s="150"/>
      <c r="FN77" s="153"/>
      <c r="FO77" s="146"/>
      <c r="FP77" s="146"/>
      <c r="FQ77" s="146"/>
      <c r="FR77" s="150"/>
      <c r="FW77" s="153"/>
      <c r="FX77" s="146"/>
      <c r="FY77" s="146"/>
      <c r="FZ77" s="146"/>
      <c r="GA77" s="150"/>
      <c r="GF77" s="153"/>
      <c r="GG77" s="146"/>
      <c r="GH77" s="146"/>
      <c r="GI77" s="146"/>
      <c r="GJ77" s="150"/>
      <c r="GO77" s="153"/>
      <c r="GP77" s="146"/>
      <c r="GQ77" s="146"/>
      <c r="GR77" s="146"/>
      <c r="GS77" s="150"/>
      <c r="GX77" s="153"/>
      <c r="GY77" s="146"/>
      <c r="GZ77" s="146"/>
      <c r="HA77" s="146"/>
      <c r="HB77" s="150"/>
      <c r="HG77" s="153"/>
      <c r="HH77" s="146"/>
      <c r="HI77" s="146"/>
      <c r="HJ77" s="146"/>
      <c r="HK77" s="150"/>
      <c r="HP77" s="153"/>
      <c r="HQ77" s="146"/>
      <c r="HR77" s="146"/>
      <c r="HS77" s="146"/>
      <c r="HT77" s="150"/>
      <c r="HY77" s="153"/>
      <c r="HZ77" s="146"/>
      <c r="IA77" s="146"/>
      <c r="IB77" s="146"/>
      <c r="IC77" s="150"/>
      <c r="IH77" s="153"/>
      <c r="II77" s="146"/>
      <c r="IJ77" s="146"/>
      <c r="IK77" s="146"/>
      <c r="IL77" s="150"/>
      <c r="IQ77" s="153"/>
      <c r="IR77" s="146"/>
      <c r="IS77" s="146"/>
      <c r="IT77" s="146"/>
      <c r="IU77" s="164"/>
      <c r="IV77" s="164"/>
    </row>
    <row r="78" spans="1:256" s="151" customFormat="1" ht="13.5" customHeight="1" x14ac:dyDescent="0.2">
      <c r="A78" s="164">
        <v>2</v>
      </c>
      <c r="B78" s="146" t="str">
        <f t="shared" si="12"/>
        <v>CDHU</v>
      </c>
      <c r="C78" s="147" t="s">
        <v>14485</v>
      </c>
      <c r="D78" s="148" t="s">
        <v>28935</v>
      </c>
      <c r="E78" s="157" t="str">
        <f>IF($A78=1,VLOOKUP($C78,'SINAPI JAN26'!$1:$1048576,2,0),IF($A78=2,VLOOKUP($C78,'CDHU 200'!$1:$1048576,2,0),IF($A78=3,VLOOKUP($C78,FDE!$1:$1048576,2,0),"ERRO")))</f>
        <v>Eletroduto de PVC rígido roscável de 1´ - com acessórios</v>
      </c>
      <c r="F78" s="150" t="str">
        <f>IF($A78=1,VLOOKUP($C78,'SINAPI JAN26'!$1:$1048576,3,0),IF($A78=2,VLOOKUP($C78,'CDHU 200'!$1:$1048576,3,0),IF($A78=3,VLOOKUP($C78,FDE!$1:$1048576,3,0))))</f>
        <v>M</v>
      </c>
      <c r="G78" s="151">
        <v>30</v>
      </c>
      <c r="H78" s="151">
        <f>IF($A78=1,VLOOKUP($C78,'SINAPI JAN26'!$1:$1048576,4,0),IF($A78=2,VLOOKUP($C78,'CDHU 200'!$1:$1048576,6,0),IF($A78=3,VLOOKUP($C78,FDE!$1:$1048576,4,0))))</f>
        <v>44.81</v>
      </c>
      <c r="I78" s="151">
        <f t="shared" si="13"/>
        <v>54.341087000000002</v>
      </c>
      <c r="J78" s="152">
        <f t="shared" si="14"/>
        <v>1630.23261</v>
      </c>
      <c r="K78" s="152"/>
      <c r="L78" s="146"/>
      <c r="Q78" s="153"/>
      <c r="R78" s="146"/>
      <c r="S78" s="146"/>
      <c r="T78" s="146"/>
      <c r="U78" s="150"/>
      <c r="Z78" s="153"/>
      <c r="AA78" s="146"/>
      <c r="AB78" s="146"/>
      <c r="AC78" s="146"/>
      <c r="AD78" s="150"/>
      <c r="AI78" s="153"/>
      <c r="AJ78" s="146"/>
      <c r="AK78" s="146"/>
      <c r="AL78" s="146"/>
      <c r="AM78" s="150"/>
      <c r="AR78" s="153"/>
      <c r="AS78" s="146"/>
      <c r="AT78" s="146"/>
      <c r="AU78" s="146"/>
      <c r="AV78" s="150"/>
      <c r="BA78" s="153"/>
      <c r="BB78" s="146"/>
      <c r="BC78" s="146"/>
      <c r="BD78" s="146"/>
      <c r="BE78" s="150"/>
      <c r="BJ78" s="153"/>
      <c r="BK78" s="146"/>
      <c r="BL78" s="146"/>
      <c r="BM78" s="146"/>
      <c r="BN78" s="150"/>
      <c r="BS78" s="153"/>
      <c r="BT78" s="146"/>
      <c r="BU78" s="146"/>
      <c r="BV78" s="146"/>
      <c r="BW78" s="150"/>
      <c r="CB78" s="153"/>
      <c r="CC78" s="146"/>
      <c r="CD78" s="146"/>
      <c r="CE78" s="146"/>
      <c r="CF78" s="150"/>
      <c r="CK78" s="153"/>
      <c r="CL78" s="146"/>
      <c r="CM78" s="146"/>
      <c r="CN78" s="146"/>
      <c r="CO78" s="150"/>
      <c r="CT78" s="153"/>
      <c r="CU78" s="146"/>
      <c r="CV78" s="146"/>
      <c r="CW78" s="146"/>
      <c r="CX78" s="150"/>
      <c r="DC78" s="153"/>
      <c r="DD78" s="146"/>
      <c r="DE78" s="146"/>
      <c r="DF78" s="146"/>
      <c r="DG78" s="150"/>
      <c r="DL78" s="153"/>
      <c r="DM78" s="146"/>
      <c r="DN78" s="146"/>
      <c r="DO78" s="146"/>
      <c r="DP78" s="150"/>
      <c r="DU78" s="153"/>
      <c r="DV78" s="146"/>
      <c r="DW78" s="146"/>
      <c r="DX78" s="146"/>
      <c r="DY78" s="150"/>
      <c r="ED78" s="153"/>
      <c r="EE78" s="146"/>
      <c r="EF78" s="146"/>
      <c r="EG78" s="146"/>
      <c r="EH78" s="150"/>
      <c r="EM78" s="153"/>
      <c r="EN78" s="146"/>
      <c r="EO78" s="146"/>
      <c r="EP78" s="146"/>
      <c r="EQ78" s="150"/>
      <c r="EV78" s="153"/>
      <c r="EW78" s="146"/>
      <c r="EX78" s="146"/>
      <c r="EY78" s="146"/>
      <c r="EZ78" s="150"/>
      <c r="FE78" s="153"/>
      <c r="FF78" s="146"/>
      <c r="FG78" s="146"/>
      <c r="FH78" s="146"/>
      <c r="FI78" s="150"/>
      <c r="FN78" s="153"/>
      <c r="FO78" s="146"/>
      <c r="FP78" s="146"/>
      <c r="FQ78" s="146"/>
      <c r="FR78" s="150"/>
      <c r="FW78" s="153"/>
      <c r="FX78" s="146"/>
      <c r="FY78" s="146"/>
      <c r="FZ78" s="146"/>
      <c r="GA78" s="150"/>
      <c r="GF78" s="153"/>
      <c r="GG78" s="146"/>
      <c r="GH78" s="146"/>
      <c r="GI78" s="146"/>
      <c r="GJ78" s="150"/>
      <c r="GO78" s="153"/>
      <c r="GP78" s="146"/>
      <c r="GQ78" s="146"/>
      <c r="GR78" s="146"/>
      <c r="GS78" s="150"/>
      <c r="GX78" s="153"/>
      <c r="GY78" s="146"/>
      <c r="GZ78" s="146"/>
      <c r="HA78" s="146"/>
      <c r="HB78" s="150"/>
      <c r="HG78" s="153"/>
      <c r="HH78" s="146"/>
      <c r="HI78" s="146"/>
      <c r="HJ78" s="146"/>
      <c r="HK78" s="150"/>
      <c r="HP78" s="153"/>
      <c r="HQ78" s="146"/>
      <c r="HR78" s="146"/>
      <c r="HS78" s="146"/>
      <c r="HT78" s="150"/>
      <c r="HY78" s="153"/>
      <c r="HZ78" s="146"/>
      <c r="IA78" s="146"/>
      <c r="IB78" s="146"/>
      <c r="IC78" s="150"/>
      <c r="IH78" s="153"/>
      <c r="II78" s="146"/>
      <c r="IJ78" s="146"/>
      <c r="IK78" s="146"/>
      <c r="IL78" s="150"/>
      <c r="IQ78" s="153"/>
      <c r="IR78" s="146"/>
      <c r="IS78" s="146"/>
      <c r="IT78" s="146"/>
      <c r="IU78" s="164"/>
      <c r="IV78" s="164"/>
    </row>
    <row r="79" spans="1:256" s="151" customFormat="1" ht="13.5" customHeight="1" x14ac:dyDescent="0.2">
      <c r="A79" s="164">
        <v>2</v>
      </c>
      <c r="B79" s="146" t="str">
        <f t="shared" si="12"/>
        <v>CDHU</v>
      </c>
      <c r="C79" s="147" t="s">
        <v>15005</v>
      </c>
      <c r="D79" s="148" t="s">
        <v>28936</v>
      </c>
      <c r="E79" s="157" t="str">
        <f>IF($A79=1,VLOOKUP($C79,'SINAPI JAN26'!$1:$1048576,2,0),IF($A79=2,VLOOKUP($C79,'CDHU 200'!$1:$1048576,2,0),IF($A79=3,VLOOKUP($C79,FDE!$1:$1048576,2,0),"ERRO")))</f>
        <v>Cabo de cobre flexível de 16 mm², isolamento 0,6/1kV - isolação HEPR 90°C</v>
      </c>
      <c r="F79" s="150" t="str">
        <f>IF($A79=1,VLOOKUP($C79,'SINAPI JAN26'!$1:$1048576,3,0),IF($A79=2,VLOOKUP($C79,'CDHU 200'!$1:$1048576,3,0),IF($A79=3,VLOOKUP($C79,FDE!$1:$1048576,3,0))))</f>
        <v>M</v>
      </c>
      <c r="G79" s="151">
        <v>30</v>
      </c>
      <c r="H79" s="151">
        <f>IF($A79=1,VLOOKUP($C79,'SINAPI JAN26'!$1:$1048576,4,0),IF($A79=2,VLOOKUP($C79,'CDHU 200'!$1:$1048576,6,0),IF($A79=3,VLOOKUP($C79,FDE!$1:$1048576,4,0))))</f>
        <v>18.059999999999999</v>
      </c>
      <c r="I79" s="151">
        <f t="shared" si="13"/>
        <v>21.901361999999999</v>
      </c>
      <c r="J79" s="152">
        <f t="shared" si="14"/>
        <v>657.04085999999995</v>
      </c>
      <c r="K79" s="152"/>
      <c r="L79" s="146"/>
      <c r="Q79" s="153"/>
      <c r="R79" s="146"/>
      <c r="S79" s="146"/>
      <c r="T79" s="146"/>
      <c r="U79" s="150"/>
      <c r="Z79" s="153"/>
      <c r="AA79" s="146"/>
      <c r="AB79" s="146"/>
      <c r="AC79" s="146"/>
      <c r="AD79" s="150"/>
      <c r="AI79" s="153"/>
      <c r="AJ79" s="146"/>
      <c r="AK79" s="146"/>
      <c r="AL79" s="146"/>
      <c r="AM79" s="150"/>
      <c r="AR79" s="153"/>
      <c r="AS79" s="146"/>
      <c r="AT79" s="146"/>
      <c r="AU79" s="146"/>
      <c r="AV79" s="150"/>
      <c r="BA79" s="153"/>
      <c r="BB79" s="146"/>
      <c r="BC79" s="146"/>
      <c r="BD79" s="146"/>
      <c r="BE79" s="150"/>
      <c r="BJ79" s="153"/>
      <c r="BK79" s="146"/>
      <c r="BL79" s="146"/>
      <c r="BM79" s="146"/>
      <c r="BN79" s="150"/>
      <c r="BS79" s="153"/>
      <c r="BT79" s="146"/>
      <c r="BU79" s="146"/>
      <c r="BV79" s="146"/>
      <c r="BW79" s="150"/>
      <c r="CB79" s="153"/>
      <c r="CC79" s="146"/>
      <c r="CD79" s="146"/>
      <c r="CE79" s="146"/>
      <c r="CF79" s="150"/>
      <c r="CK79" s="153"/>
      <c r="CL79" s="146"/>
      <c r="CM79" s="146"/>
      <c r="CN79" s="146"/>
      <c r="CO79" s="150"/>
      <c r="CT79" s="153"/>
      <c r="CU79" s="146"/>
      <c r="CV79" s="146"/>
      <c r="CW79" s="146"/>
      <c r="CX79" s="150"/>
      <c r="DC79" s="153"/>
      <c r="DD79" s="146"/>
      <c r="DE79" s="146"/>
      <c r="DF79" s="146"/>
      <c r="DG79" s="150"/>
      <c r="DL79" s="153"/>
      <c r="DM79" s="146"/>
      <c r="DN79" s="146"/>
      <c r="DO79" s="146"/>
      <c r="DP79" s="150"/>
      <c r="DU79" s="153"/>
      <c r="DV79" s="146"/>
      <c r="DW79" s="146"/>
      <c r="DX79" s="146"/>
      <c r="DY79" s="150"/>
      <c r="ED79" s="153"/>
      <c r="EE79" s="146"/>
      <c r="EF79" s="146"/>
      <c r="EG79" s="146"/>
      <c r="EH79" s="150"/>
      <c r="EM79" s="153"/>
      <c r="EN79" s="146"/>
      <c r="EO79" s="146"/>
      <c r="EP79" s="146"/>
      <c r="EQ79" s="150"/>
      <c r="EV79" s="153"/>
      <c r="EW79" s="146"/>
      <c r="EX79" s="146"/>
      <c r="EY79" s="146"/>
      <c r="EZ79" s="150"/>
      <c r="FE79" s="153"/>
      <c r="FF79" s="146"/>
      <c r="FG79" s="146"/>
      <c r="FH79" s="146"/>
      <c r="FI79" s="150"/>
      <c r="FN79" s="153"/>
      <c r="FO79" s="146"/>
      <c r="FP79" s="146"/>
      <c r="FQ79" s="146"/>
      <c r="FR79" s="150"/>
      <c r="FW79" s="153"/>
      <c r="FX79" s="146"/>
      <c r="FY79" s="146"/>
      <c r="FZ79" s="146"/>
      <c r="GA79" s="150"/>
      <c r="GF79" s="153"/>
      <c r="GG79" s="146"/>
      <c r="GH79" s="146"/>
      <c r="GI79" s="146"/>
      <c r="GJ79" s="150"/>
      <c r="GO79" s="153"/>
      <c r="GP79" s="146"/>
      <c r="GQ79" s="146"/>
      <c r="GR79" s="146"/>
      <c r="GS79" s="150"/>
      <c r="GX79" s="153"/>
      <c r="GY79" s="146"/>
      <c r="GZ79" s="146"/>
      <c r="HA79" s="146"/>
      <c r="HB79" s="150"/>
      <c r="HG79" s="153"/>
      <c r="HH79" s="146"/>
      <c r="HI79" s="146"/>
      <c r="HJ79" s="146"/>
      <c r="HK79" s="150"/>
      <c r="HP79" s="153"/>
      <c r="HQ79" s="146"/>
      <c r="HR79" s="146"/>
      <c r="HS79" s="146"/>
      <c r="HT79" s="150"/>
      <c r="HY79" s="153"/>
      <c r="HZ79" s="146"/>
      <c r="IA79" s="146"/>
      <c r="IB79" s="146"/>
      <c r="IC79" s="150"/>
      <c r="IH79" s="153"/>
      <c r="II79" s="146"/>
      <c r="IJ79" s="146"/>
      <c r="IK79" s="146"/>
      <c r="IL79" s="150"/>
      <c r="IQ79" s="153"/>
      <c r="IR79" s="146"/>
      <c r="IS79" s="146"/>
      <c r="IT79" s="146"/>
      <c r="IU79" s="164"/>
      <c r="IV79" s="164"/>
    </row>
    <row r="80" spans="1:256" s="151" customFormat="1" ht="13.5" customHeight="1" x14ac:dyDescent="0.2">
      <c r="A80" s="164">
        <v>2</v>
      </c>
      <c r="B80" s="146" t="str">
        <f t="shared" si="12"/>
        <v>CDHU</v>
      </c>
      <c r="C80" s="147" t="s">
        <v>14262</v>
      </c>
      <c r="D80" s="148" t="s">
        <v>28937</v>
      </c>
      <c r="E80" s="157" t="str">
        <f>IF($A80=1,VLOOKUP($C80,'SINAPI JAN26'!$1:$1048576,2,0),IF($A80=2,VLOOKUP($C80,'CDHU 200'!$1:$1048576,2,0),IF($A80=3,VLOOKUP($C80,FDE!$1:$1048576,2,0),"ERRO")))</f>
        <v>Disjuntor termomagnético, bipolar 220/380 V, corrente de 60 A até 100 A</v>
      </c>
      <c r="F80" s="150" t="str">
        <f>IF($A80=1,VLOOKUP($C80,'SINAPI JAN26'!$1:$1048576,3,0),IF($A80=2,VLOOKUP($C80,'CDHU 200'!$1:$1048576,3,0),IF($A80=3,VLOOKUP($C80,FDE!$1:$1048576,3,0))))</f>
        <v>UN</v>
      </c>
      <c r="G80" s="151">
        <v>1</v>
      </c>
      <c r="H80" s="151">
        <f>IF($A80=1,VLOOKUP($C80,'SINAPI JAN26'!$1:$1048576,4,0),IF($A80=2,VLOOKUP($C80,'CDHU 200'!$1:$1048576,6,0),IF($A80=3,VLOOKUP($C80,FDE!$1:$1048576,4,0))))</f>
        <v>211.88</v>
      </c>
      <c r="I80" s="151">
        <f t="shared" si="13"/>
        <v>256.94687599999997</v>
      </c>
      <c r="J80" s="152">
        <f t="shared" si="14"/>
        <v>256.94687599999997</v>
      </c>
      <c r="K80" s="152"/>
      <c r="L80" s="146"/>
      <c r="Q80" s="153"/>
      <c r="R80" s="146"/>
      <c r="S80" s="146"/>
      <c r="T80" s="146"/>
      <c r="U80" s="150"/>
      <c r="Z80" s="153"/>
      <c r="AA80" s="146"/>
      <c r="AB80" s="146"/>
      <c r="AC80" s="146"/>
      <c r="AD80" s="150"/>
      <c r="AI80" s="153"/>
      <c r="AJ80" s="146"/>
      <c r="AK80" s="146"/>
      <c r="AL80" s="146"/>
      <c r="AM80" s="150"/>
      <c r="AR80" s="153"/>
      <c r="AS80" s="146"/>
      <c r="AT80" s="146"/>
      <c r="AU80" s="146"/>
      <c r="AV80" s="150"/>
      <c r="BA80" s="153"/>
      <c r="BB80" s="146"/>
      <c r="BC80" s="146"/>
      <c r="BD80" s="146"/>
      <c r="BE80" s="150"/>
      <c r="BJ80" s="153"/>
      <c r="BK80" s="146"/>
      <c r="BL80" s="146"/>
      <c r="BM80" s="146"/>
      <c r="BN80" s="150"/>
      <c r="BS80" s="153"/>
      <c r="BT80" s="146"/>
      <c r="BU80" s="146"/>
      <c r="BV80" s="146"/>
      <c r="BW80" s="150"/>
      <c r="CB80" s="153"/>
      <c r="CC80" s="146"/>
      <c r="CD80" s="146"/>
      <c r="CE80" s="146"/>
      <c r="CF80" s="150"/>
      <c r="CK80" s="153"/>
      <c r="CL80" s="146"/>
      <c r="CM80" s="146"/>
      <c r="CN80" s="146"/>
      <c r="CO80" s="150"/>
      <c r="CT80" s="153"/>
      <c r="CU80" s="146"/>
      <c r="CV80" s="146"/>
      <c r="CW80" s="146"/>
      <c r="CX80" s="150"/>
      <c r="DC80" s="153"/>
      <c r="DD80" s="146"/>
      <c r="DE80" s="146"/>
      <c r="DF80" s="146"/>
      <c r="DG80" s="150"/>
      <c r="DL80" s="153"/>
      <c r="DM80" s="146"/>
      <c r="DN80" s="146"/>
      <c r="DO80" s="146"/>
      <c r="DP80" s="150"/>
      <c r="DU80" s="153"/>
      <c r="DV80" s="146"/>
      <c r="DW80" s="146"/>
      <c r="DX80" s="146"/>
      <c r="DY80" s="150"/>
      <c r="ED80" s="153"/>
      <c r="EE80" s="146"/>
      <c r="EF80" s="146"/>
      <c r="EG80" s="146"/>
      <c r="EH80" s="150"/>
      <c r="EM80" s="153"/>
      <c r="EN80" s="146"/>
      <c r="EO80" s="146"/>
      <c r="EP80" s="146"/>
      <c r="EQ80" s="150"/>
      <c r="EV80" s="153"/>
      <c r="EW80" s="146"/>
      <c r="EX80" s="146"/>
      <c r="EY80" s="146"/>
      <c r="EZ80" s="150"/>
      <c r="FE80" s="153"/>
      <c r="FF80" s="146"/>
      <c r="FG80" s="146"/>
      <c r="FH80" s="146"/>
      <c r="FI80" s="150"/>
      <c r="FN80" s="153"/>
      <c r="FO80" s="146"/>
      <c r="FP80" s="146"/>
      <c r="FQ80" s="146"/>
      <c r="FR80" s="150"/>
      <c r="FW80" s="153"/>
      <c r="FX80" s="146"/>
      <c r="FY80" s="146"/>
      <c r="FZ80" s="146"/>
      <c r="GA80" s="150"/>
      <c r="GF80" s="153"/>
      <c r="GG80" s="146"/>
      <c r="GH80" s="146"/>
      <c r="GI80" s="146"/>
      <c r="GJ80" s="150"/>
      <c r="GO80" s="153"/>
      <c r="GP80" s="146"/>
      <c r="GQ80" s="146"/>
      <c r="GR80" s="146"/>
      <c r="GS80" s="150"/>
      <c r="GX80" s="153"/>
      <c r="GY80" s="146"/>
      <c r="GZ80" s="146"/>
      <c r="HA80" s="146"/>
      <c r="HB80" s="150"/>
      <c r="HG80" s="153"/>
      <c r="HH80" s="146"/>
      <c r="HI80" s="146"/>
      <c r="HJ80" s="146"/>
      <c r="HK80" s="150"/>
      <c r="HP80" s="153"/>
      <c r="HQ80" s="146"/>
      <c r="HR80" s="146"/>
      <c r="HS80" s="146"/>
      <c r="HT80" s="150"/>
      <c r="HY80" s="153"/>
      <c r="HZ80" s="146"/>
      <c r="IA80" s="146"/>
      <c r="IB80" s="146"/>
      <c r="IC80" s="150"/>
      <c r="IH80" s="153"/>
      <c r="II80" s="146"/>
      <c r="IJ80" s="146"/>
      <c r="IK80" s="146"/>
      <c r="IL80" s="150"/>
      <c r="IQ80" s="153"/>
      <c r="IR80" s="146"/>
      <c r="IS80" s="146"/>
      <c r="IT80" s="146"/>
      <c r="IU80" s="164"/>
      <c r="IV80" s="164"/>
    </row>
    <row r="81" spans="1:256" s="151" customFormat="1" ht="13.5" customHeight="1" x14ac:dyDescent="0.2">
      <c r="A81" s="164">
        <v>2</v>
      </c>
      <c r="B81" s="146" t="str">
        <f t="shared" si="12"/>
        <v>CDHU</v>
      </c>
      <c r="C81" s="147" t="s">
        <v>14284</v>
      </c>
      <c r="D81" s="148" t="s">
        <v>28938</v>
      </c>
      <c r="E81" s="157" t="str">
        <f>IF($A81=1,VLOOKUP($C81,'SINAPI JAN26'!$1:$1048576,2,0),IF($A81=2,VLOOKUP($C81,'CDHU 200'!$1:$1048576,2,0),IF($A81=3,VLOOKUP($C81,FDE!$1:$1048576,2,0),"ERRO")))</f>
        <v>Mini-disjuntor termomagnético, unipolar 127/220 V, corrente de 10 A até 32 A</v>
      </c>
      <c r="F81" s="150" t="str">
        <f>IF($A81=1,VLOOKUP($C81,'SINAPI JAN26'!$1:$1048576,3,0),IF($A81=2,VLOOKUP($C81,'CDHU 200'!$1:$1048576,3,0),IF($A81=3,VLOOKUP($C81,FDE!$1:$1048576,3,0))))</f>
        <v>UN</v>
      </c>
      <c r="G81" s="151">
        <v>25</v>
      </c>
      <c r="H81" s="151">
        <f>IF($A81=1,VLOOKUP($C81,'SINAPI JAN26'!$1:$1048576,4,0),IF($A81=2,VLOOKUP($C81,'CDHU 200'!$1:$1048576,6,0),IF($A81=3,VLOOKUP($C81,FDE!$1:$1048576,4,0))))</f>
        <v>21.82</v>
      </c>
      <c r="I81" s="151">
        <f t="shared" si="13"/>
        <v>26.461114000000002</v>
      </c>
      <c r="J81" s="152">
        <f t="shared" si="14"/>
        <v>661.52785000000006</v>
      </c>
      <c r="K81" s="152"/>
      <c r="L81" s="146"/>
      <c r="Q81" s="153"/>
      <c r="R81" s="146"/>
      <c r="S81" s="146"/>
      <c r="T81" s="146"/>
      <c r="U81" s="150"/>
      <c r="Z81" s="153"/>
      <c r="AA81" s="146"/>
      <c r="AB81" s="146"/>
      <c r="AC81" s="146"/>
      <c r="AD81" s="150"/>
      <c r="AI81" s="153"/>
      <c r="AJ81" s="146"/>
      <c r="AK81" s="146"/>
      <c r="AL81" s="146"/>
      <c r="AM81" s="150"/>
      <c r="AR81" s="153"/>
      <c r="AS81" s="146"/>
      <c r="AT81" s="146"/>
      <c r="AU81" s="146"/>
      <c r="AV81" s="150"/>
      <c r="BA81" s="153"/>
      <c r="BB81" s="146"/>
      <c r="BC81" s="146"/>
      <c r="BD81" s="146"/>
      <c r="BE81" s="150"/>
      <c r="BJ81" s="153"/>
      <c r="BK81" s="146"/>
      <c r="BL81" s="146"/>
      <c r="BM81" s="146"/>
      <c r="BN81" s="150"/>
      <c r="BS81" s="153"/>
      <c r="BT81" s="146"/>
      <c r="BU81" s="146"/>
      <c r="BV81" s="146"/>
      <c r="BW81" s="150"/>
      <c r="CB81" s="153"/>
      <c r="CC81" s="146"/>
      <c r="CD81" s="146"/>
      <c r="CE81" s="146"/>
      <c r="CF81" s="150"/>
      <c r="CK81" s="153"/>
      <c r="CL81" s="146"/>
      <c r="CM81" s="146"/>
      <c r="CN81" s="146"/>
      <c r="CO81" s="150"/>
      <c r="CT81" s="153"/>
      <c r="CU81" s="146"/>
      <c r="CV81" s="146"/>
      <c r="CW81" s="146"/>
      <c r="CX81" s="150"/>
      <c r="DC81" s="153"/>
      <c r="DD81" s="146"/>
      <c r="DE81" s="146"/>
      <c r="DF81" s="146"/>
      <c r="DG81" s="150"/>
      <c r="DL81" s="153"/>
      <c r="DM81" s="146"/>
      <c r="DN81" s="146"/>
      <c r="DO81" s="146"/>
      <c r="DP81" s="150"/>
      <c r="DU81" s="153"/>
      <c r="DV81" s="146"/>
      <c r="DW81" s="146"/>
      <c r="DX81" s="146"/>
      <c r="DY81" s="150"/>
      <c r="ED81" s="153"/>
      <c r="EE81" s="146"/>
      <c r="EF81" s="146"/>
      <c r="EG81" s="146"/>
      <c r="EH81" s="150"/>
      <c r="EM81" s="153"/>
      <c r="EN81" s="146"/>
      <c r="EO81" s="146"/>
      <c r="EP81" s="146"/>
      <c r="EQ81" s="150"/>
      <c r="EV81" s="153"/>
      <c r="EW81" s="146"/>
      <c r="EX81" s="146"/>
      <c r="EY81" s="146"/>
      <c r="EZ81" s="150"/>
      <c r="FE81" s="153"/>
      <c r="FF81" s="146"/>
      <c r="FG81" s="146"/>
      <c r="FH81" s="146"/>
      <c r="FI81" s="150"/>
      <c r="FN81" s="153"/>
      <c r="FO81" s="146"/>
      <c r="FP81" s="146"/>
      <c r="FQ81" s="146"/>
      <c r="FR81" s="150"/>
      <c r="FW81" s="153"/>
      <c r="FX81" s="146"/>
      <c r="FY81" s="146"/>
      <c r="FZ81" s="146"/>
      <c r="GA81" s="150"/>
      <c r="GF81" s="153"/>
      <c r="GG81" s="146"/>
      <c r="GH81" s="146"/>
      <c r="GI81" s="146"/>
      <c r="GJ81" s="150"/>
      <c r="GO81" s="153"/>
      <c r="GP81" s="146"/>
      <c r="GQ81" s="146"/>
      <c r="GR81" s="146"/>
      <c r="GS81" s="150"/>
      <c r="GX81" s="153"/>
      <c r="GY81" s="146"/>
      <c r="GZ81" s="146"/>
      <c r="HA81" s="146"/>
      <c r="HB81" s="150"/>
      <c r="HG81" s="153"/>
      <c r="HH81" s="146"/>
      <c r="HI81" s="146"/>
      <c r="HJ81" s="146"/>
      <c r="HK81" s="150"/>
      <c r="HP81" s="153"/>
      <c r="HQ81" s="146"/>
      <c r="HR81" s="146"/>
      <c r="HS81" s="146"/>
      <c r="HT81" s="150"/>
      <c r="HY81" s="153"/>
      <c r="HZ81" s="146"/>
      <c r="IA81" s="146"/>
      <c r="IB81" s="146"/>
      <c r="IC81" s="150"/>
      <c r="IH81" s="153"/>
      <c r="II81" s="146"/>
      <c r="IJ81" s="146"/>
      <c r="IK81" s="146"/>
      <c r="IL81" s="150"/>
      <c r="IQ81" s="153"/>
      <c r="IR81" s="146"/>
      <c r="IS81" s="146"/>
      <c r="IT81" s="146"/>
      <c r="IU81" s="164"/>
      <c r="IV81" s="164"/>
    </row>
    <row r="82" spans="1:256" s="151" customFormat="1" ht="13.5" customHeight="1" x14ac:dyDescent="0.2">
      <c r="A82" s="164">
        <v>2</v>
      </c>
      <c r="B82" s="146" t="str">
        <f t="shared" si="12"/>
        <v>CDHU</v>
      </c>
      <c r="C82" s="147" t="s">
        <v>14288</v>
      </c>
      <c r="D82" s="148" t="s">
        <v>28939</v>
      </c>
      <c r="E82" s="157" t="str">
        <f>IF($A82=1,VLOOKUP($C82,'SINAPI JAN26'!$1:$1048576,2,0),IF($A82=2,VLOOKUP($C82,'CDHU 200'!$1:$1048576,2,0),IF($A82=3,VLOOKUP($C82,FDE!$1:$1048576,2,0),"ERRO")))</f>
        <v>Mini-disjuntor termomagnético, bipolar 220/380 V, corrente de 10 A até 32 A</v>
      </c>
      <c r="F82" s="150" t="str">
        <f>IF($A82=1,VLOOKUP($C82,'SINAPI JAN26'!$1:$1048576,3,0),IF($A82=2,VLOOKUP($C82,'CDHU 200'!$1:$1048576,3,0),IF($A82=3,VLOOKUP($C82,FDE!$1:$1048576,3,0))))</f>
        <v>UN</v>
      </c>
      <c r="G82" s="151">
        <v>20</v>
      </c>
      <c r="H82" s="151">
        <f>IF($A82=1,VLOOKUP($C82,'SINAPI JAN26'!$1:$1048576,4,0),IF($A82=2,VLOOKUP($C82,'CDHU 200'!$1:$1048576,6,0),IF($A82=3,VLOOKUP($C82,FDE!$1:$1048576,4,0))))</f>
        <v>54.08</v>
      </c>
      <c r="I82" s="151">
        <f t="shared" si="13"/>
        <v>65.582815999999994</v>
      </c>
      <c r="J82" s="152">
        <f t="shared" si="14"/>
        <v>1311.6563199999998</v>
      </c>
      <c r="K82" s="152"/>
      <c r="L82" s="146"/>
      <c r="Q82" s="153"/>
      <c r="R82" s="146"/>
      <c r="S82" s="146"/>
      <c r="T82" s="146"/>
      <c r="U82" s="150"/>
      <c r="Z82" s="153"/>
      <c r="AA82" s="146"/>
      <c r="AB82" s="146"/>
      <c r="AC82" s="146"/>
      <c r="AD82" s="150"/>
      <c r="AI82" s="153"/>
      <c r="AJ82" s="146"/>
      <c r="AK82" s="146"/>
      <c r="AL82" s="146"/>
      <c r="AM82" s="150"/>
      <c r="AR82" s="153"/>
      <c r="AS82" s="146"/>
      <c r="AT82" s="146"/>
      <c r="AU82" s="146"/>
      <c r="AV82" s="150"/>
      <c r="BA82" s="153"/>
      <c r="BB82" s="146"/>
      <c r="BC82" s="146"/>
      <c r="BD82" s="146"/>
      <c r="BE82" s="150"/>
      <c r="BJ82" s="153"/>
      <c r="BK82" s="146"/>
      <c r="BL82" s="146"/>
      <c r="BM82" s="146"/>
      <c r="BN82" s="150"/>
      <c r="BS82" s="153"/>
      <c r="BT82" s="146"/>
      <c r="BU82" s="146"/>
      <c r="BV82" s="146"/>
      <c r="BW82" s="150"/>
      <c r="CB82" s="153"/>
      <c r="CC82" s="146"/>
      <c r="CD82" s="146"/>
      <c r="CE82" s="146"/>
      <c r="CF82" s="150"/>
      <c r="CK82" s="153"/>
      <c r="CL82" s="146"/>
      <c r="CM82" s="146"/>
      <c r="CN82" s="146"/>
      <c r="CO82" s="150"/>
      <c r="CT82" s="153"/>
      <c r="CU82" s="146"/>
      <c r="CV82" s="146"/>
      <c r="CW82" s="146"/>
      <c r="CX82" s="150"/>
      <c r="DC82" s="153"/>
      <c r="DD82" s="146"/>
      <c r="DE82" s="146"/>
      <c r="DF82" s="146"/>
      <c r="DG82" s="150"/>
      <c r="DL82" s="153"/>
      <c r="DM82" s="146"/>
      <c r="DN82" s="146"/>
      <c r="DO82" s="146"/>
      <c r="DP82" s="150"/>
      <c r="DU82" s="153"/>
      <c r="DV82" s="146"/>
      <c r="DW82" s="146"/>
      <c r="DX82" s="146"/>
      <c r="DY82" s="150"/>
      <c r="ED82" s="153"/>
      <c r="EE82" s="146"/>
      <c r="EF82" s="146"/>
      <c r="EG82" s="146"/>
      <c r="EH82" s="150"/>
      <c r="EM82" s="153"/>
      <c r="EN82" s="146"/>
      <c r="EO82" s="146"/>
      <c r="EP82" s="146"/>
      <c r="EQ82" s="150"/>
      <c r="EV82" s="153"/>
      <c r="EW82" s="146"/>
      <c r="EX82" s="146"/>
      <c r="EY82" s="146"/>
      <c r="EZ82" s="150"/>
      <c r="FE82" s="153"/>
      <c r="FF82" s="146"/>
      <c r="FG82" s="146"/>
      <c r="FH82" s="146"/>
      <c r="FI82" s="150"/>
      <c r="FN82" s="153"/>
      <c r="FO82" s="146"/>
      <c r="FP82" s="146"/>
      <c r="FQ82" s="146"/>
      <c r="FR82" s="150"/>
      <c r="FW82" s="153"/>
      <c r="FX82" s="146"/>
      <c r="FY82" s="146"/>
      <c r="FZ82" s="146"/>
      <c r="GA82" s="150"/>
      <c r="GF82" s="153"/>
      <c r="GG82" s="146"/>
      <c r="GH82" s="146"/>
      <c r="GI82" s="146"/>
      <c r="GJ82" s="150"/>
      <c r="GO82" s="153"/>
      <c r="GP82" s="146"/>
      <c r="GQ82" s="146"/>
      <c r="GR82" s="146"/>
      <c r="GS82" s="150"/>
      <c r="GX82" s="153"/>
      <c r="GY82" s="146"/>
      <c r="GZ82" s="146"/>
      <c r="HA82" s="146"/>
      <c r="HB82" s="150"/>
      <c r="HG82" s="153"/>
      <c r="HH82" s="146"/>
      <c r="HI82" s="146"/>
      <c r="HJ82" s="146"/>
      <c r="HK82" s="150"/>
      <c r="HP82" s="153"/>
      <c r="HQ82" s="146"/>
      <c r="HR82" s="146"/>
      <c r="HS82" s="146"/>
      <c r="HT82" s="150"/>
      <c r="HY82" s="153"/>
      <c r="HZ82" s="146"/>
      <c r="IA82" s="146"/>
      <c r="IB82" s="146"/>
      <c r="IC82" s="150"/>
      <c r="IH82" s="153"/>
      <c r="II82" s="146"/>
      <c r="IJ82" s="146"/>
      <c r="IK82" s="146"/>
      <c r="IL82" s="150"/>
      <c r="IQ82" s="153"/>
      <c r="IR82" s="146"/>
      <c r="IS82" s="146"/>
      <c r="IT82" s="146"/>
      <c r="IU82" s="164"/>
      <c r="IV82" s="164"/>
    </row>
    <row r="83" spans="1:256" s="151" customFormat="1" ht="13.5" customHeight="1" x14ac:dyDescent="0.2">
      <c r="A83" s="164">
        <v>2</v>
      </c>
      <c r="B83" s="146" t="str">
        <f t="shared" si="12"/>
        <v>CDHU</v>
      </c>
      <c r="C83" s="147" t="s">
        <v>14290</v>
      </c>
      <c r="D83" s="148" t="s">
        <v>28940</v>
      </c>
      <c r="E83" s="157" t="str">
        <f>IF($A83=1,VLOOKUP($C83,'SINAPI JAN26'!$1:$1048576,2,0),IF($A83=2,VLOOKUP($C83,'CDHU 200'!$1:$1048576,2,0),IF($A83=3,VLOOKUP($C83,FDE!$1:$1048576,2,0),"ERRO")))</f>
        <v>Mini-disjuntor termomagnético, bipolar 220/380 V, corrente de 40 A até 50 A</v>
      </c>
      <c r="F83" s="150" t="str">
        <f>IF($A83=1,VLOOKUP($C83,'SINAPI JAN26'!$1:$1048576,3,0),IF($A83=2,VLOOKUP($C83,'CDHU 200'!$1:$1048576,3,0),IF($A83=3,VLOOKUP($C83,FDE!$1:$1048576,3,0))))</f>
        <v>UN</v>
      </c>
      <c r="G83" s="151">
        <v>1</v>
      </c>
      <c r="H83" s="151">
        <f>IF($A83=1,VLOOKUP($C83,'SINAPI JAN26'!$1:$1048576,4,0),IF($A83=2,VLOOKUP($C83,'CDHU 200'!$1:$1048576,6,0),IF($A83=3,VLOOKUP($C83,FDE!$1:$1048576,4,0))))</f>
        <v>54.53</v>
      </c>
      <c r="I83" s="151">
        <f t="shared" si="13"/>
        <v>66.128530999999995</v>
      </c>
      <c r="J83" s="152">
        <f t="shared" si="14"/>
        <v>66.128530999999995</v>
      </c>
      <c r="K83" s="152"/>
      <c r="L83" s="146"/>
      <c r="Q83" s="153"/>
      <c r="R83" s="146"/>
      <c r="S83" s="146"/>
      <c r="T83" s="146"/>
      <c r="U83" s="150"/>
      <c r="Z83" s="153"/>
      <c r="AA83" s="146"/>
      <c r="AB83" s="146"/>
      <c r="AC83" s="146"/>
      <c r="AD83" s="150"/>
      <c r="AI83" s="153"/>
      <c r="AJ83" s="146"/>
      <c r="AK83" s="146"/>
      <c r="AL83" s="146"/>
      <c r="AM83" s="150"/>
      <c r="AR83" s="153"/>
      <c r="AS83" s="146"/>
      <c r="AT83" s="146"/>
      <c r="AU83" s="146"/>
      <c r="AV83" s="150"/>
      <c r="BA83" s="153"/>
      <c r="BB83" s="146"/>
      <c r="BC83" s="146"/>
      <c r="BD83" s="146"/>
      <c r="BE83" s="150"/>
      <c r="BJ83" s="153"/>
      <c r="BK83" s="146"/>
      <c r="BL83" s="146"/>
      <c r="BM83" s="146"/>
      <c r="BN83" s="150"/>
      <c r="BS83" s="153"/>
      <c r="BT83" s="146"/>
      <c r="BU83" s="146"/>
      <c r="BV83" s="146"/>
      <c r="BW83" s="150"/>
      <c r="CB83" s="153"/>
      <c r="CC83" s="146"/>
      <c r="CD83" s="146"/>
      <c r="CE83" s="146"/>
      <c r="CF83" s="150"/>
      <c r="CK83" s="153"/>
      <c r="CL83" s="146"/>
      <c r="CM83" s="146"/>
      <c r="CN83" s="146"/>
      <c r="CO83" s="150"/>
      <c r="CT83" s="153"/>
      <c r="CU83" s="146"/>
      <c r="CV83" s="146"/>
      <c r="CW83" s="146"/>
      <c r="CX83" s="150"/>
      <c r="DC83" s="153"/>
      <c r="DD83" s="146"/>
      <c r="DE83" s="146"/>
      <c r="DF83" s="146"/>
      <c r="DG83" s="150"/>
      <c r="DL83" s="153"/>
      <c r="DM83" s="146"/>
      <c r="DN83" s="146"/>
      <c r="DO83" s="146"/>
      <c r="DP83" s="150"/>
      <c r="DU83" s="153"/>
      <c r="DV83" s="146"/>
      <c r="DW83" s="146"/>
      <c r="DX83" s="146"/>
      <c r="DY83" s="150"/>
      <c r="ED83" s="153"/>
      <c r="EE83" s="146"/>
      <c r="EF83" s="146"/>
      <c r="EG83" s="146"/>
      <c r="EH83" s="150"/>
      <c r="EM83" s="153"/>
      <c r="EN83" s="146"/>
      <c r="EO83" s="146"/>
      <c r="EP83" s="146"/>
      <c r="EQ83" s="150"/>
      <c r="EV83" s="153"/>
      <c r="EW83" s="146"/>
      <c r="EX83" s="146"/>
      <c r="EY83" s="146"/>
      <c r="EZ83" s="150"/>
      <c r="FE83" s="153"/>
      <c r="FF83" s="146"/>
      <c r="FG83" s="146"/>
      <c r="FH83" s="146"/>
      <c r="FI83" s="150"/>
      <c r="FN83" s="153"/>
      <c r="FO83" s="146"/>
      <c r="FP83" s="146"/>
      <c r="FQ83" s="146"/>
      <c r="FR83" s="150"/>
      <c r="FW83" s="153"/>
      <c r="FX83" s="146"/>
      <c r="FY83" s="146"/>
      <c r="FZ83" s="146"/>
      <c r="GA83" s="150"/>
      <c r="GF83" s="153"/>
      <c r="GG83" s="146"/>
      <c r="GH83" s="146"/>
      <c r="GI83" s="146"/>
      <c r="GJ83" s="150"/>
      <c r="GO83" s="153"/>
      <c r="GP83" s="146"/>
      <c r="GQ83" s="146"/>
      <c r="GR83" s="146"/>
      <c r="GS83" s="150"/>
      <c r="GX83" s="153"/>
      <c r="GY83" s="146"/>
      <c r="GZ83" s="146"/>
      <c r="HA83" s="146"/>
      <c r="HB83" s="150"/>
      <c r="HG83" s="153"/>
      <c r="HH83" s="146"/>
      <c r="HI83" s="146"/>
      <c r="HJ83" s="146"/>
      <c r="HK83" s="150"/>
      <c r="HP83" s="153"/>
      <c r="HQ83" s="146"/>
      <c r="HR83" s="146"/>
      <c r="HS83" s="146"/>
      <c r="HT83" s="150"/>
      <c r="HY83" s="153"/>
      <c r="HZ83" s="146"/>
      <c r="IA83" s="146"/>
      <c r="IB83" s="146"/>
      <c r="IC83" s="150"/>
      <c r="IH83" s="153"/>
      <c r="II83" s="146"/>
      <c r="IJ83" s="146"/>
      <c r="IK83" s="146"/>
      <c r="IL83" s="150"/>
      <c r="IQ83" s="153"/>
      <c r="IR83" s="146"/>
      <c r="IS83" s="146"/>
      <c r="IT83" s="146"/>
      <c r="IU83" s="164"/>
      <c r="IV83" s="164"/>
    </row>
    <row r="84" spans="1:256" s="151" customFormat="1" ht="13.5" customHeight="1" x14ac:dyDescent="0.2">
      <c r="A84" s="164">
        <v>2</v>
      </c>
      <c r="B84" s="146" t="str">
        <f t="shared" si="12"/>
        <v>CDHU</v>
      </c>
      <c r="C84" s="147" t="s">
        <v>14381</v>
      </c>
      <c r="D84" s="148" t="s">
        <v>28941</v>
      </c>
      <c r="E84" s="157" t="str">
        <f>IF($A84=1,VLOOKUP($C84,'SINAPI JAN26'!$1:$1048576,2,0),IF($A84=2,VLOOKUP($C84,'CDHU 200'!$1:$1048576,2,0),IF($A84=3,VLOOKUP($C84,FDE!$1:$1048576,2,0),"ERRO")))</f>
        <v>Dispositivo diferencial residual de 25 A x 30 mA - 2 polos</v>
      </c>
      <c r="F84" s="150" t="str">
        <f>IF($A84=1,VLOOKUP($C84,'SINAPI JAN26'!$1:$1048576,3,0),IF($A84=2,VLOOKUP($C84,'CDHU 200'!$1:$1048576,3,0),IF($A84=3,VLOOKUP($C84,FDE!$1:$1048576,3,0))))</f>
        <v>UN</v>
      </c>
      <c r="G84" s="151">
        <v>4</v>
      </c>
      <c r="H84" s="151">
        <f>IF($A84=1,VLOOKUP($C84,'SINAPI JAN26'!$1:$1048576,4,0),IF($A84=2,VLOOKUP($C84,'CDHU 200'!$1:$1048576,6,0),IF($A84=3,VLOOKUP($C84,FDE!$1:$1048576,4,0))))</f>
        <v>152.80000000000001</v>
      </c>
      <c r="I84" s="151">
        <f t="shared" si="13"/>
        <v>185.30056000000002</v>
      </c>
      <c r="J84" s="152">
        <f t="shared" si="14"/>
        <v>741.20224000000007</v>
      </c>
      <c r="K84" s="152"/>
      <c r="L84" s="146"/>
      <c r="Q84" s="153"/>
      <c r="R84" s="146"/>
      <c r="S84" s="146"/>
      <c r="T84" s="146"/>
      <c r="U84" s="150"/>
      <c r="Z84" s="153"/>
      <c r="AA84" s="146"/>
      <c r="AB84" s="146"/>
      <c r="AC84" s="146"/>
      <c r="AD84" s="150"/>
      <c r="AI84" s="153"/>
      <c r="AJ84" s="146"/>
      <c r="AK84" s="146"/>
      <c r="AL84" s="146"/>
      <c r="AM84" s="150"/>
      <c r="AR84" s="153"/>
      <c r="AS84" s="146"/>
      <c r="AT84" s="146"/>
      <c r="AU84" s="146"/>
      <c r="AV84" s="150"/>
      <c r="BA84" s="153"/>
      <c r="BB84" s="146"/>
      <c r="BC84" s="146"/>
      <c r="BD84" s="146"/>
      <c r="BE84" s="150"/>
      <c r="BJ84" s="153"/>
      <c r="BK84" s="146"/>
      <c r="BL84" s="146"/>
      <c r="BM84" s="146"/>
      <c r="BN84" s="150"/>
      <c r="BS84" s="153"/>
      <c r="BT84" s="146"/>
      <c r="BU84" s="146"/>
      <c r="BV84" s="146"/>
      <c r="BW84" s="150"/>
      <c r="CB84" s="153"/>
      <c r="CC84" s="146"/>
      <c r="CD84" s="146"/>
      <c r="CE84" s="146"/>
      <c r="CF84" s="150"/>
      <c r="CK84" s="153"/>
      <c r="CL84" s="146"/>
      <c r="CM84" s="146"/>
      <c r="CN84" s="146"/>
      <c r="CO84" s="150"/>
      <c r="CT84" s="153"/>
      <c r="CU84" s="146"/>
      <c r="CV84" s="146"/>
      <c r="CW84" s="146"/>
      <c r="CX84" s="150"/>
      <c r="DC84" s="153"/>
      <c r="DD84" s="146"/>
      <c r="DE84" s="146"/>
      <c r="DF84" s="146"/>
      <c r="DG84" s="150"/>
      <c r="DL84" s="153"/>
      <c r="DM84" s="146"/>
      <c r="DN84" s="146"/>
      <c r="DO84" s="146"/>
      <c r="DP84" s="150"/>
      <c r="DU84" s="153"/>
      <c r="DV84" s="146"/>
      <c r="DW84" s="146"/>
      <c r="DX84" s="146"/>
      <c r="DY84" s="150"/>
      <c r="ED84" s="153"/>
      <c r="EE84" s="146"/>
      <c r="EF84" s="146"/>
      <c r="EG84" s="146"/>
      <c r="EH84" s="150"/>
      <c r="EM84" s="153"/>
      <c r="EN84" s="146"/>
      <c r="EO84" s="146"/>
      <c r="EP84" s="146"/>
      <c r="EQ84" s="150"/>
      <c r="EV84" s="153"/>
      <c r="EW84" s="146"/>
      <c r="EX84" s="146"/>
      <c r="EY84" s="146"/>
      <c r="EZ84" s="150"/>
      <c r="FE84" s="153"/>
      <c r="FF84" s="146"/>
      <c r="FG84" s="146"/>
      <c r="FH84" s="146"/>
      <c r="FI84" s="150"/>
      <c r="FN84" s="153"/>
      <c r="FO84" s="146"/>
      <c r="FP84" s="146"/>
      <c r="FQ84" s="146"/>
      <c r="FR84" s="150"/>
      <c r="FW84" s="153"/>
      <c r="FX84" s="146"/>
      <c r="FY84" s="146"/>
      <c r="FZ84" s="146"/>
      <c r="GA84" s="150"/>
      <c r="GF84" s="153"/>
      <c r="GG84" s="146"/>
      <c r="GH84" s="146"/>
      <c r="GI84" s="146"/>
      <c r="GJ84" s="150"/>
      <c r="GO84" s="153"/>
      <c r="GP84" s="146"/>
      <c r="GQ84" s="146"/>
      <c r="GR84" s="146"/>
      <c r="GS84" s="150"/>
      <c r="GX84" s="153"/>
      <c r="GY84" s="146"/>
      <c r="GZ84" s="146"/>
      <c r="HA84" s="146"/>
      <c r="HB84" s="150"/>
      <c r="HG84" s="153"/>
      <c r="HH84" s="146"/>
      <c r="HI84" s="146"/>
      <c r="HJ84" s="146"/>
      <c r="HK84" s="150"/>
      <c r="HP84" s="153"/>
      <c r="HQ84" s="146"/>
      <c r="HR84" s="146"/>
      <c r="HS84" s="146"/>
      <c r="HT84" s="150"/>
      <c r="HY84" s="153"/>
      <c r="HZ84" s="146"/>
      <c r="IA84" s="146"/>
      <c r="IB84" s="146"/>
      <c r="IC84" s="150"/>
      <c r="IH84" s="153"/>
      <c r="II84" s="146"/>
      <c r="IJ84" s="146"/>
      <c r="IK84" s="146"/>
      <c r="IL84" s="150"/>
      <c r="IQ84" s="153"/>
      <c r="IR84" s="146"/>
      <c r="IS84" s="146"/>
      <c r="IT84" s="146"/>
      <c r="IU84" s="164"/>
      <c r="IV84" s="164"/>
    </row>
    <row r="85" spans="1:256" s="151" customFormat="1" ht="13.5" customHeight="1" x14ac:dyDescent="0.2">
      <c r="A85" s="164">
        <v>2</v>
      </c>
      <c r="B85" s="146" t="str">
        <f t="shared" si="12"/>
        <v>CDHU</v>
      </c>
      <c r="C85" s="147" t="s">
        <v>14387</v>
      </c>
      <c r="D85" s="148" t="s">
        <v>28942</v>
      </c>
      <c r="E85" s="157" t="str">
        <f>IF($A85=1,VLOOKUP($C85,'SINAPI JAN26'!$1:$1048576,2,0),IF($A85=2,VLOOKUP($C85,'CDHU 200'!$1:$1048576,2,0),IF($A85=3,VLOOKUP($C85,FDE!$1:$1048576,2,0),"ERRO")))</f>
        <v>Dispositivo diferencial residual de 40 A x 30 mA - 4 polos</v>
      </c>
      <c r="F85" s="150" t="str">
        <f>IF($A85=1,VLOOKUP($C85,'SINAPI JAN26'!$1:$1048576,3,0),IF($A85=2,VLOOKUP($C85,'CDHU 200'!$1:$1048576,3,0),IF($A85=3,VLOOKUP($C85,FDE!$1:$1048576,3,0))))</f>
        <v>UN</v>
      </c>
      <c r="G85" s="151">
        <v>2</v>
      </c>
      <c r="H85" s="151">
        <f>IF($A85=1,VLOOKUP($C85,'SINAPI JAN26'!$1:$1048576,4,0),IF($A85=2,VLOOKUP($C85,'CDHU 200'!$1:$1048576,6,0),IF($A85=3,VLOOKUP($C85,FDE!$1:$1048576,4,0))))</f>
        <v>331.4</v>
      </c>
      <c r="I85" s="151">
        <f t="shared" si="13"/>
        <v>401.88878</v>
      </c>
      <c r="J85" s="152">
        <f t="shared" si="14"/>
        <v>803.77755999999999</v>
      </c>
      <c r="K85" s="152"/>
      <c r="L85" s="146"/>
      <c r="Q85" s="153"/>
      <c r="R85" s="146"/>
      <c r="S85" s="146"/>
      <c r="T85" s="146"/>
      <c r="U85" s="150"/>
      <c r="Z85" s="153"/>
      <c r="AA85" s="146"/>
      <c r="AB85" s="146"/>
      <c r="AC85" s="146"/>
      <c r="AD85" s="150"/>
      <c r="AI85" s="153"/>
      <c r="AJ85" s="146"/>
      <c r="AK85" s="146"/>
      <c r="AL85" s="146"/>
      <c r="AM85" s="150"/>
      <c r="AR85" s="153"/>
      <c r="AS85" s="146"/>
      <c r="AT85" s="146"/>
      <c r="AU85" s="146"/>
      <c r="AV85" s="150"/>
      <c r="BA85" s="153"/>
      <c r="BB85" s="146"/>
      <c r="BC85" s="146"/>
      <c r="BD85" s="146"/>
      <c r="BE85" s="150"/>
      <c r="BJ85" s="153"/>
      <c r="BK85" s="146"/>
      <c r="BL85" s="146"/>
      <c r="BM85" s="146"/>
      <c r="BN85" s="150"/>
      <c r="BS85" s="153"/>
      <c r="BT85" s="146"/>
      <c r="BU85" s="146"/>
      <c r="BV85" s="146"/>
      <c r="BW85" s="150"/>
      <c r="CB85" s="153"/>
      <c r="CC85" s="146"/>
      <c r="CD85" s="146"/>
      <c r="CE85" s="146"/>
      <c r="CF85" s="150"/>
      <c r="CK85" s="153"/>
      <c r="CL85" s="146"/>
      <c r="CM85" s="146"/>
      <c r="CN85" s="146"/>
      <c r="CO85" s="150"/>
      <c r="CT85" s="153"/>
      <c r="CU85" s="146"/>
      <c r="CV85" s="146"/>
      <c r="CW85" s="146"/>
      <c r="CX85" s="150"/>
      <c r="DC85" s="153"/>
      <c r="DD85" s="146"/>
      <c r="DE85" s="146"/>
      <c r="DF85" s="146"/>
      <c r="DG85" s="150"/>
      <c r="DL85" s="153"/>
      <c r="DM85" s="146"/>
      <c r="DN85" s="146"/>
      <c r="DO85" s="146"/>
      <c r="DP85" s="150"/>
      <c r="DU85" s="153"/>
      <c r="DV85" s="146"/>
      <c r="DW85" s="146"/>
      <c r="DX85" s="146"/>
      <c r="DY85" s="150"/>
      <c r="ED85" s="153"/>
      <c r="EE85" s="146"/>
      <c r="EF85" s="146"/>
      <c r="EG85" s="146"/>
      <c r="EH85" s="150"/>
      <c r="EM85" s="153"/>
      <c r="EN85" s="146"/>
      <c r="EO85" s="146"/>
      <c r="EP85" s="146"/>
      <c r="EQ85" s="150"/>
      <c r="EV85" s="153"/>
      <c r="EW85" s="146"/>
      <c r="EX85" s="146"/>
      <c r="EY85" s="146"/>
      <c r="EZ85" s="150"/>
      <c r="FE85" s="153"/>
      <c r="FF85" s="146"/>
      <c r="FG85" s="146"/>
      <c r="FH85" s="146"/>
      <c r="FI85" s="150"/>
      <c r="FN85" s="153"/>
      <c r="FO85" s="146"/>
      <c r="FP85" s="146"/>
      <c r="FQ85" s="146"/>
      <c r="FR85" s="150"/>
      <c r="FW85" s="153"/>
      <c r="FX85" s="146"/>
      <c r="FY85" s="146"/>
      <c r="FZ85" s="146"/>
      <c r="GA85" s="150"/>
      <c r="GF85" s="153"/>
      <c r="GG85" s="146"/>
      <c r="GH85" s="146"/>
      <c r="GI85" s="146"/>
      <c r="GJ85" s="150"/>
      <c r="GO85" s="153"/>
      <c r="GP85" s="146"/>
      <c r="GQ85" s="146"/>
      <c r="GR85" s="146"/>
      <c r="GS85" s="150"/>
      <c r="GX85" s="153"/>
      <c r="GY85" s="146"/>
      <c r="GZ85" s="146"/>
      <c r="HA85" s="146"/>
      <c r="HB85" s="150"/>
      <c r="HG85" s="153"/>
      <c r="HH85" s="146"/>
      <c r="HI85" s="146"/>
      <c r="HJ85" s="146"/>
      <c r="HK85" s="150"/>
      <c r="HP85" s="153"/>
      <c r="HQ85" s="146"/>
      <c r="HR85" s="146"/>
      <c r="HS85" s="146"/>
      <c r="HT85" s="150"/>
      <c r="HY85" s="153"/>
      <c r="HZ85" s="146"/>
      <c r="IA85" s="146"/>
      <c r="IB85" s="146"/>
      <c r="IC85" s="150"/>
      <c r="IH85" s="153"/>
      <c r="II85" s="146"/>
      <c r="IJ85" s="146"/>
      <c r="IK85" s="146"/>
      <c r="IL85" s="150"/>
      <c r="IQ85" s="153"/>
      <c r="IR85" s="146"/>
      <c r="IS85" s="146"/>
      <c r="IT85" s="146"/>
      <c r="IU85" s="164"/>
      <c r="IV85" s="164"/>
    </row>
    <row r="86" spans="1:256" s="151" customFormat="1" ht="13.5" customHeight="1" x14ac:dyDescent="0.2">
      <c r="A86" s="164">
        <v>2</v>
      </c>
      <c r="B86" s="146" t="str">
        <f t="shared" si="12"/>
        <v>CDHU</v>
      </c>
      <c r="C86" s="147" t="s">
        <v>14637</v>
      </c>
      <c r="D86" s="148" t="s">
        <v>28943</v>
      </c>
      <c r="E86" s="157" t="str">
        <f>IF($A86=1,VLOOKUP($C86,'SINAPI JAN26'!$1:$1048576,2,0),IF($A86=2,VLOOKUP($C86,'CDHU 200'!$1:$1048576,2,0),IF($A86=3,VLOOKUP($C86,FDE!$1:$1048576,2,0),"ERRO")))</f>
        <v>Eletroduto corrugado em polietileno de alta densidade, DN= 75 mm, com acessórios</v>
      </c>
      <c r="F86" s="150" t="str">
        <f>IF($A86=1,VLOOKUP($C86,'SINAPI JAN26'!$1:$1048576,3,0),IF($A86=2,VLOOKUP($C86,'CDHU 200'!$1:$1048576,3,0),IF($A86=3,VLOOKUP($C86,FDE!$1:$1048576,3,0))))</f>
        <v>M</v>
      </c>
      <c r="G86" s="151">
        <v>30</v>
      </c>
      <c r="H86" s="151">
        <f>IF($A86=1,VLOOKUP($C86,'SINAPI JAN26'!$1:$1048576,4,0),IF($A86=2,VLOOKUP($C86,'CDHU 200'!$1:$1048576,6,0),IF($A86=3,VLOOKUP($C86,FDE!$1:$1048576,4,0))))</f>
        <v>17.07</v>
      </c>
      <c r="I86" s="151">
        <f t="shared" si="13"/>
        <v>20.700789</v>
      </c>
      <c r="J86" s="152">
        <f t="shared" si="14"/>
        <v>621.02367000000004</v>
      </c>
      <c r="K86" s="152"/>
      <c r="L86" s="146"/>
      <c r="Q86" s="153"/>
      <c r="R86" s="146"/>
      <c r="S86" s="146"/>
      <c r="T86" s="146"/>
      <c r="U86" s="150"/>
      <c r="Z86" s="153"/>
      <c r="AA86" s="146"/>
      <c r="AB86" s="146"/>
      <c r="AC86" s="146"/>
      <c r="AD86" s="150"/>
      <c r="AI86" s="153"/>
      <c r="AJ86" s="146"/>
      <c r="AK86" s="146"/>
      <c r="AL86" s="146"/>
      <c r="AM86" s="150"/>
      <c r="AR86" s="153"/>
      <c r="AS86" s="146"/>
      <c r="AT86" s="146"/>
      <c r="AU86" s="146"/>
      <c r="AV86" s="150"/>
      <c r="BA86" s="153"/>
      <c r="BB86" s="146"/>
      <c r="BC86" s="146"/>
      <c r="BD86" s="146"/>
      <c r="BE86" s="150"/>
      <c r="BJ86" s="153"/>
      <c r="BK86" s="146"/>
      <c r="BL86" s="146"/>
      <c r="BM86" s="146"/>
      <c r="BN86" s="150"/>
      <c r="BS86" s="153"/>
      <c r="BT86" s="146"/>
      <c r="BU86" s="146"/>
      <c r="BV86" s="146"/>
      <c r="BW86" s="150"/>
      <c r="CB86" s="153"/>
      <c r="CC86" s="146"/>
      <c r="CD86" s="146"/>
      <c r="CE86" s="146"/>
      <c r="CF86" s="150"/>
      <c r="CK86" s="153"/>
      <c r="CL86" s="146"/>
      <c r="CM86" s="146"/>
      <c r="CN86" s="146"/>
      <c r="CO86" s="150"/>
      <c r="CT86" s="153"/>
      <c r="CU86" s="146"/>
      <c r="CV86" s="146"/>
      <c r="CW86" s="146"/>
      <c r="CX86" s="150"/>
      <c r="DC86" s="153"/>
      <c r="DD86" s="146"/>
      <c r="DE86" s="146"/>
      <c r="DF86" s="146"/>
      <c r="DG86" s="150"/>
      <c r="DL86" s="153"/>
      <c r="DM86" s="146"/>
      <c r="DN86" s="146"/>
      <c r="DO86" s="146"/>
      <c r="DP86" s="150"/>
      <c r="DU86" s="153"/>
      <c r="DV86" s="146"/>
      <c r="DW86" s="146"/>
      <c r="DX86" s="146"/>
      <c r="DY86" s="150"/>
      <c r="ED86" s="153"/>
      <c r="EE86" s="146"/>
      <c r="EF86" s="146"/>
      <c r="EG86" s="146"/>
      <c r="EH86" s="150"/>
      <c r="EM86" s="153"/>
      <c r="EN86" s="146"/>
      <c r="EO86" s="146"/>
      <c r="EP86" s="146"/>
      <c r="EQ86" s="150"/>
      <c r="EV86" s="153"/>
      <c r="EW86" s="146"/>
      <c r="EX86" s="146"/>
      <c r="EY86" s="146"/>
      <c r="EZ86" s="150"/>
      <c r="FE86" s="153"/>
      <c r="FF86" s="146"/>
      <c r="FG86" s="146"/>
      <c r="FH86" s="146"/>
      <c r="FI86" s="150"/>
      <c r="FN86" s="153"/>
      <c r="FO86" s="146"/>
      <c r="FP86" s="146"/>
      <c r="FQ86" s="146"/>
      <c r="FR86" s="150"/>
      <c r="FW86" s="153"/>
      <c r="FX86" s="146"/>
      <c r="FY86" s="146"/>
      <c r="FZ86" s="146"/>
      <c r="GA86" s="150"/>
      <c r="GF86" s="153"/>
      <c r="GG86" s="146"/>
      <c r="GH86" s="146"/>
      <c r="GI86" s="146"/>
      <c r="GJ86" s="150"/>
      <c r="GO86" s="153"/>
      <c r="GP86" s="146"/>
      <c r="GQ86" s="146"/>
      <c r="GR86" s="146"/>
      <c r="GS86" s="150"/>
      <c r="GX86" s="153"/>
      <c r="GY86" s="146"/>
      <c r="GZ86" s="146"/>
      <c r="HA86" s="146"/>
      <c r="HB86" s="150"/>
      <c r="HG86" s="153"/>
      <c r="HH86" s="146"/>
      <c r="HI86" s="146"/>
      <c r="HJ86" s="146"/>
      <c r="HK86" s="150"/>
      <c r="HP86" s="153"/>
      <c r="HQ86" s="146"/>
      <c r="HR86" s="146"/>
      <c r="HS86" s="146"/>
      <c r="HT86" s="150"/>
      <c r="HY86" s="153"/>
      <c r="HZ86" s="146"/>
      <c r="IA86" s="146"/>
      <c r="IB86" s="146"/>
      <c r="IC86" s="150"/>
      <c r="IH86" s="153"/>
      <c r="II86" s="146"/>
      <c r="IJ86" s="146"/>
      <c r="IK86" s="146"/>
      <c r="IL86" s="150"/>
      <c r="IQ86" s="153"/>
      <c r="IR86" s="146"/>
      <c r="IS86" s="146"/>
      <c r="IT86" s="146"/>
      <c r="IU86" s="164"/>
      <c r="IV86" s="164"/>
    </row>
    <row r="87" spans="1:256" s="151" customFormat="1" ht="13.5" customHeight="1" x14ac:dyDescent="0.2">
      <c r="A87" s="164">
        <v>2</v>
      </c>
      <c r="B87" s="146" t="str">
        <f t="shared" si="12"/>
        <v>CDHU</v>
      </c>
      <c r="C87" s="147" t="s">
        <v>14699</v>
      </c>
      <c r="D87" s="148" t="s">
        <v>28944</v>
      </c>
      <c r="E87" s="157" t="str">
        <f>IF($A87=1,VLOOKUP($C87,'SINAPI JAN26'!$1:$1048576,2,0),IF($A87=2,VLOOKUP($C87,'CDHU 200'!$1:$1048576,2,0),IF($A87=3,VLOOKUP($C87,FDE!$1:$1048576,2,0),"ERRO")))</f>
        <v>Eletroduto de PVC corrugado flexível leve, diâmetro externo de 32 mm</v>
      </c>
      <c r="F87" s="150" t="str">
        <f>IF($A87=1,VLOOKUP($C87,'SINAPI JAN26'!$1:$1048576,3,0),IF($A87=2,VLOOKUP($C87,'CDHU 200'!$1:$1048576,3,0),IF($A87=3,VLOOKUP($C87,FDE!$1:$1048576,3,0))))</f>
        <v>M</v>
      </c>
      <c r="G87" s="151">
        <v>300</v>
      </c>
      <c r="H87" s="151">
        <f>IF($A87=1,VLOOKUP($C87,'SINAPI JAN26'!$1:$1048576,4,0),IF($A87=2,VLOOKUP($C87,'CDHU 200'!$1:$1048576,6,0),IF($A87=3,VLOOKUP($C87,FDE!$1:$1048576,4,0))))</f>
        <v>21.66</v>
      </c>
      <c r="I87" s="151">
        <f t="shared" si="13"/>
        <v>26.267082000000002</v>
      </c>
      <c r="J87" s="152">
        <f t="shared" si="14"/>
        <v>7880.124600000001</v>
      </c>
      <c r="K87" s="152"/>
      <c r="L87" s="146"/>
      <c r="Q87" s="153"/>
      <c r="R87" s="146"/>
      <c r="S87" s="146"/>
      <c r="T87" s="146"/>
      <c r="U87" s="150"/>
      <c r="Z87" s="153"/>
      <c r="AA87" s="146"/>
      <c r="AB87" s="146"/>
      <c r="AC87" s="146"/>
      <c r="AD87" s="150"/>
      <c r="AI87" s="153"/>
      <c r="AJ87" s="146"/>
      <c r="AK87" s="146"/>
      <c r="AL87" s="146"/>
      <c r="AM87" s="150"/>
      <c r="AR87" s="153"/>
      <c r="AS87" s="146"/>
      <c r="AT87" s="146"/>
      <c r="AU87" s="146"/>
      <c r="AV87" s="150"/>
      <c r="BA87" s="153"/>
      <c r="BB87" s="146"/>
      <c r="BC87" s="146"/>
      <c r="BD87" s="146"/>
      <c r="BE87" s="150"/>
      <c r="BJ87" s="153"/>
      <c r="BK87" s="146"/>
      <c r="BL87" s="146"/>
      <c r="BM87" s="146"/>
      <c r="BN87" s="150"/>
      <c r="BS87" s="153"/>
      <c r="BT87" s="146"/>
      <c r="BU87" s="146"/>
      <c r="BV87" s="146"/>
      <c r="BW87" s="150"/>
      <c r="CB87" s="153"/>
      <c r="CC87" s="146"/>
      <c r="CD87" s="146"/>
      <c r="CE87" s="146"/>
      <c r="CF87" s="150"/>
      <c r="CK87" s="153"/>
      <c r="CL87" s="146"/>
      <c r="CM87" s="146"/>
      <c r="CN87" s="146"/>
      <c r="CO87" s="150"/>
      <c r="CT87" s="153"/>
      <c r="CU87" s="146"/>
      <c r="CV87" s="146"/>
      <c r="CW87" s="146"/>
      <c r="CX87" s="150"/>
      <c r="DC87" s="153"/>
      <c r="DD87" s="146"/>
      <c r="DE87" s="146"/>
      <c r="DF87" s="146"/>
      <c r="DG87" s="150"/>
      <c r="DL87" s="153"/>
      <c r="DM87" s="146"/>
      <c r="DN87" s="146"/>
      <c r="DO87" s="146"/>
      <c r="DP87" s="150"/>
      <c r="DU87" s="153"/>
      <c r="DV87" s="146"/>
      <c r="DW87" s="146"/>
      <c r="DX87" s="146"/>
      <c r="DY87" s="150"/>
      <c r="ED87" s="153"/>
      <c r="EE87" s="146"/>
      <c r="EF87" s="146"/>
      <c r="EG87" s="146"/>
      <c r="EH87" s="150"/>
      <c r="EM87" s="153"/>
      <c r="EN87" s="146"/>
      <c r="EO87" s="146"/>
      <c r="EP87" s="146"/>
      <c r="EQ87" s="150"/>
      <c r="EV87" s="153"/>
      <c r="EW87" s="146"/>
      <c r="EX87" s="146"/>
      <c r="EY87" s="146"/>
      <c r="EZ87" s="150"/>
      <c r="FE87" s="153"/>
      <c r="FF87" s="146"/>
      <c r="FG87" s="146"/>
      <c r="FH87" s="146"/>
      <c r="FI87" s="150"/>
      <c r="FN87" s="153"/>
      <c r="FO87" s="146"/>
      <c r="FP87" s="146"/>
      <c r="FQ87" s="146"/>
      <c r="FR87" s="150"/>
      <c r="FW87" s="153"/>
      <c r="FX87" s="146"/>
      <c r="FY87" s="146"/>
      <c r="FZ87" s="146"/>
      <c r="GA87" s="150"/>
      <c r="GF87" s="153"/>
      <c r="GG87" s="146"/>
      <c r="GH87" s="146"/>
      <c r="GI87" s="146"/>
      <c r="GJ87" s="150"/>
      <c r="GO87" s="153"/>
      <c r="GP87" s="146"/>
      <c r="GQ87" s="146"/>
      <c r="GR87" s="146"/>
      <c r="GS87" s="150"/>
      <c r="GX87" s="153"/>
      <c r="GY87" s="146"/>
      <c r="GZ87" s="146"/>
      <c r="HA87" s="146"/>
      <c r="HB87" s="150"/>
      <c r="HG87" s="153"/>
      <c r="HH87" s="146"/>
      <c r="HI87" s="146"/>
      <c r="HJ87" s="146"/>
      <c r="HK87" s="150"/>
      <c r="HP87" s="153"/>
      <c r="HQ87" s="146"/>
      <c r="HR87" s="146"/>
      <c r="HS87" s="146"/>
      <c r="HT87" s="150"/>
      <c r="HY87" s="153"/>
      <c r="HZ87" s="146"/>
      <c r="IA87" s="146"/>
      <c r="IB87" s="146"/>
      <c r="IC87" s="150"/>
      <c r="IH87" s="153"/>
      <c r="II87" s="146"/>
      <c r="IJ87" s="146"/>
      <c r="IK87" s="146"/>
      <c r="IL87" s="150"/>
      <c r="IQ87" s="153"/>
      <c r="IR87" s="146"/>
      <c r="IS87" s="146"/>
      <c r="IT87" s="146"/>
      <c r="IU87" s="164"/>
      <c r="IV87" s="164"/>
    </row>
    <row r="88" spans="1:256" s="151" customFormat="1" ht="13.5" customHeight="1" x14ac:dyDescent="0.2">
      <c r="A88" s="164">
        <v>2</v>
      </c>
      <c r="B88" s="146" t="str">
        <f t="shared" si="12"/>
        <v>CDHU</v>
      </c>
      <c r="C88" s="147" t="s">
        <v>14697</v>
      </c>
      <c r="D88" s="148" t="s">
        <v>28945</v>
      </c>
      <c r="E88" s="157" t="str">
        <f>IF($A88=1,VLOOKUP($C88,'SINAPI JAN26'!$1:$1048576,2,0),IF($A88=2,VLOOKUP($C88,'CDHU 200'!$1:$1048576,2,0),IF($A88=3,VLOOKUP($C88,FDE!$1:$1048576,2,0),"ERRO")))</f>
        <v>Eletroduto de PVC corrugado flexível leve, diâmetro externo de 25 mm</v>
      </c>
      <c r="F88" s="150" t="str">
        <f>IF($A88=1,VLOOKUP($C88,'SINAPI JAN26'!$1:$1048576,3,0),IF($A88=2,VLOOKUP($C88,'CDHU 200'!$1:$1048576,3,0),IF($A88=3,VLOOKUP($C88,FDE!$1:$1048576,3,0))))</f>
        <v>M</v>
      </c>
      <c r="G88" s="151">
        <v>50</v>
      </c>
      <c r="H88" s="151">
        <f>IF($A88=1,VLOOKUP($C88,'SINAPI JAN26'!$1:$1048576,4,0),IF($A88=2,VLOOKUP($C88,'CDHU 200'!$1:$1048576,6,0),IF($A88=3,VLOOKUP($C88,FDE!$1:$1048576,4,0))))</f>
        <v>19.14</v>
      </c>
      <c r="I88" s="151">
        <f t="shared" si="13"/>
        <v>23.211078000000001</v>
      </c>
      <c r="J88" s="152">
        <f t="shared" si="14"/>
        <v>1160.5539000000001</v>
      </c>
      <c r="K88" s="152"/>
      <c r="L88" s="146"/>
      <c r="Q88" s="153"/>
      <c r="R88" s="146"/>
      <c r="S88" s="146"/>
      <c r="T88" s="146"/>
      <c r="U88" s="150"/>
      <c r="Z88" s="153"/>
      <c r="AA88" s="146"/>
      <c r="AB88" s="146"/>
      <c r="AC88" s="146"/>
      <c r="AD88" s="150"/>
      <c r="AI88" s="153"/>
      <c r="AJ88" s="146"/>
      <c r="AK88" s="146"/>
      <c r="AL88" s="146"/>
      <c r="AM88" s="150"/>
      <c r="AR88" s="153"/>
      <c r="AS88" s="146"/>
      <c r="AT88" s="146"/>
      <c r="AU88" s="146"/>
      <c r="AV88" s="150"/>
      <c r="BA88" s="153"/>
      <c r="BB88" s="146"/>
      <c r="BC88" s="146"/>
      <c r="BD88" s="146"/>
      <c r="BE88" s="150"/>
      <c r="BJ88" s="153"/>
      <c r="BK88" s="146"/>
      <c r="BL88" s="146"/>
      <c r="BM88" s="146"/>
      <c r="BN88" s="150"/>
      <c r="BS88" s="153"/>
      <c r="BT88" s="146"/>
      <c r="BU88" s="146"/>
      <c r="BV88" s="146"/>
      <c r="BW88" s="150"/>
      <c r="CB88" s="153"/>
      <c r="CC88" s="146"/>
      <c r="CD88" s="146"/>
      <c r="CE88" s="146"/>
      <c r="CF88" s="150"/>
      <c r="CK88" s="153"/>
      <c r="CL88" s="146"/>
      <c r="CM88" s="146"/>
      <c r="CN88" s="146"/>
      <c r="CO88" s="150"/>
      <c r="CT88" s="153"/>
      <c r="CU88" s="146"/>
      <c r="CV88" s="146"/>
      <c r="CW88" s="146"/>
      <c r="CX88" s="150"/>
      <c r="DC88" s="153"/>
      <c r="DD88" s="146"/>
      <c r="DE88" s="146"/>
      <c r="DF88" s="146"/>
      <c r="DG88" s="150"/>
      <c r="DL88" s="153"/>
      <c r="DM88" s="146"/>
      <c r="DN88" s="146"/>
      <c r="DO88" s="146"/>
      <c r="DP88" s="150"/>
      <c r="DU88" s="153"/>
      <c r="DV88" s="146"/>
      <c r="DW88" s="146"/>
      <c r="DX88" s="146"/>
      <c r="DY88" s="150"/>
      <c r="ED88" s="153"/>
      <c r="EE88" s="146"/>
      <c r="EF88" s="146"/>
      <c r="EG88" s="146"/>
      <c r="EH88" s="150"/>
      <c r="EM88" s="153"/>
      <c r="EN88" s="146"/>
      <c r="EO88" s="146"/>
      <c r="EP88" s="146"/>
      <c r="EQ88" s="150"/>
      <c r="EV88" s="153"/>
      <c r="EW88" s="146"/>
      <c r="EX88" s="146"/>
      <c r="EY88" s="146"/>
      <c r="EZ88" s="150"/>
      <c r="FE88" s="153"/>
      <c r="FF88" s="146"/>
      <c r="FG88" s="146"/>
      <c r="FH88" s="146"/>
      <c r="FI88" s="150"/>
      <c r="FN88" s="153"/>
      <c r="FO88" s="146"/>
      <c r="FP88" s="146"/>
      <c r="FQ88" s="146"/>
      <c r="FR88" s="150"/>
      <c r="FW88" s="153"/>
      <c r="FX88" s="146"/>
      <c r="FY88" s="146"/>
      <c r="FZ88" s="146"/>
      <c r="GA88" s="150"/>
      <c r="GF88" s="153"/>
      <c r="GG88" s="146"/>
      <c r="GH88" s="146"/>
      <c r="GI88" s="146"/>
      <c r="GJ88" s="150"/>
      <c r="GO88" s="153"/>
      <c r="GP88" s="146"/>
      <c r="GQ88" s="146"/>
      <c r="GR88" s="146"/>
      <c r="GS88" s="150"/>
      <c r="GX88" s="153"/>
      <c r="GY88" s="146"/>
      <c r="GZ88" s="146"/>
      <c r="HA88" s="146"/>
      <c r="HB88" s="150"/>
      <c r="HG88" s="153"/>
      <c r="HH88" s="146"/>
      <c r="HI88" s="146"/>
      <c r="HJ88" s="146"/>
      <c r="HK88" s="150"/>
      <c r="HP88" s="153"/>
      <c r="HQ88" s="146"/>
      <c r="HR88" s="146"/>
      <c r="HS88" s="146"/>
      <c r="HT88" s="150"/>
      <c r="HY88" s="153"/>
      <c r="HZ88" s="146"/>
      <c r="IA88" s="146"/>
      <c r="IB88" s="146"/>
      <c r="IC88" s="150"/>
      <c r="IH88" s="153"/>
      <c r="II88" s="146"/>
      <c r="IJ88" s="146"/>
      <c r="IK88" s="146"/>
      <c r="IL88" s="150"/>
      <c r="IQ88" s="153"/>
      <c r="IR88" s="146"/>
      <c r="IS88" s="146"/>
      <c r="IT88" s="146"/>
      <c r="IU88" s="164"/>
      <c r="IV88" s="164"/>
    </row>
    <row r="89" spans="1:256" s="151" customFormat="1" ht="13.5" customHeight="1" x14ac:dyDescent="0.2">
      <c r="A89" s="164">
        <v>2</v>
      </c>
      <c r="B89" s="146" t="str">
        <f t="shared" si="12"/>
        <v>CDHU</v>
      </c>
      <c r="C89" s="147" t="s">
        <v>14817</v>
      </c>
      <c r="D89" s="148" t="s">
        <v>28946</v>
      </c>
      <c r="E89" s="157" t="str">
        <f>IF($A89=1,VLOOKUP($C89,'SINAPI JAN26'!$1:$1048576,2,0),IF($A89=2,VLOOKUP($C89,'CDHU 200'!$1:$1048576,2,0),IF($A89=3,VLOOKUP($C89,FDE!$1:$1048576,2,0),"ERRO")))</f>
        <v>Cabo de cobre de 1,5 mm², isolamento 750 V - isolação em PVC 70°C</v>
      </c>
      <c r="F89" s="150" t="str">
        <f>IF($A89=1,VLOOKUP($C89,'SINAPI JAN26'!$1:$1048576,3,0),IF($A89=2,VLOOKUP($C89,'CDHU 200'!$1:$1048576,3,0),IF($A89=3,VLOOKUP($C89,FDE!$1:$1048576,3,0))))</f>
        <v>M</v>
      </c>
      <c r="G89" s="151">
        <v>360</v>
      </c>
      <c r="H89" s="151">
        <f>IF($A89=1,VLOOKUP($C89,'SINAPI JAN26'!$1:$1048576,4,0),IF($A89=2,VLOOKUP($C89,'CDHU 200'!$1:$1048576,6,0),IF($A89=3,VLOOKUP($C89,FDE!$1:$1048576,4,0))))</f>
        <v>3.82</v>
      </c>
      <c r="I89" s="151">
        <f t="shared" si="13"/>
        <v>4.6325139999999996</v>
      </c>
      <c r="J89" s="152">
        <f t="shared" si="14"/>
        <v>1667.7050399999998</v>
      </c>
      <c r="K89" s="152"/>
      <c r="L89" s="146"/>
      <c r="Q89" s="153"/>
      <c r="R89" s="146"/>
      <c r="S89" s="146"/>
      <c r="T89" s="146"/>
      <c r="U89" s="150"/>
      <c r="Z89" s="153"/>
      <c r="AA89" s="146"/>
      <c r="AB89" s="146"/>
      <c r="AC89" s="146"/>
      <c r="AD89" s="150"/>
      <c r="AI89" s="153"/>
      <c r="AJ89" s="146"/>
      <c r="AK89" s="146"/>
      <c r="AL89" s="146"/>
      <c r="AM89" s="150"/>
      <c r="AR89" s="153"/>
      <c r="AS89" s="146"/>
      <c r="AT89" s="146"/>
      <c r="AU89" s="146"/>
      <c r="AV89" s="150"/>
      <c r="BA89" s="153"/>
      <c r="BB89" s="146"/>
      <c r="BC89" s="146"/>
      <c r="BD89" s="146"/>
      <c r="BE89" s="150"/>
      <c r="BJ89" s="153"/>
      <c r="BK89" s="146"/>
      <c r="BL89" s="146"/>
      <c r="BM89" s="146"/>
      <c r="BN89" s="150"/>
      <c r="BS89" s="153"/>
      <c r="BT89" s="146"/>
      <c r="BU89" s="146"/>
      <c r="BV89" s="146"/>
      <c r="BW89" s="150"/>
      <c r="CB89" s="153"/>
      <c r="CC89" s="146"/>
      <c r="CD89" s="146"/>
      <c r="CE89" s="146"/>
      <c r="CF89" s="150"/>
      <c r="CK89" s="153"/>
      <c r="CL89" s="146"/>
      <c r="CM89" s="146"/>
      <c r="CN89" s="146"/>
      <c r="CO89" s="150"/>
      <c r="CT89" s="153"/>
      <c r="CU89" s="146"/>
      <c r="CV89" s="146"/>
      <c r="CW89" s="146"/>
      <c r="CX89" s="150"/>
      <c r="DC89" s="153"/>
      <c r="DD89" s="146"/>
      <c r="DE89" s="146"/>
      <c r="DF89" s="146"/>
      <c r="DG89" s="150"/>
      <c r="DL89" s="153"/>
      <c r="DM89" s="146"/>
      <c r="DN89" s="146"/>
      <c r="DO89" s="146"/>
      <c r="DP89" s="150"/>
      <c r="DU89" s="153"/>
      <c r="DV89" s="146"/>
      <c r="DW89" s="146"/>
      <c r="DX89" s="146"/>
      <c r="DY89" s="150"/>
      <c r="ED89" s="153"/>
      <c r="EE89" s="146"/>
      <c r="EF89" s="146"/>
      <c r="EG89" s="146"/>
      <c r="EH89" s="150"/>
      <c r="EM89" s="153"/>
      <c r="EN89" s="146"/>
      <c r="EO89" s="146"/>
      <c r="EP89" s="146"/>
      <c r="EQ89" s="150"/>
      <c r="EV89" s="153"/>
      <c r="EW89" s="146"/>
      <c r="EX89" s="146"/>
      <c r="EY89" s="146"/>
      <c r="EZ89" s="150"/>
      <c r="FE89" s="153"/>
      <c r="FF89" s="146"/>
      <c r="FG89" s="146"/>
      <c r="FH89" s="146"/>
      <c r="FI89" s="150"/>
      <c r="FN89" s="153"/>
      <c r="FO89" s="146"/>
      <c r="FP89" s="146"/>
      <c r="FQ89" s="146"/>
      <c r="FR89" s="150"/>
      <c r="FW89" s="153"/>
      <c r="FX89" s="146"/>
      <c r="FY89" s="146"/>
      <c r="FZ89" s="146"/>
      <c r="GA89" s="150"/>
      <c r="GF89" s="153"/>
      <c r="GG89" s="146"/>
      <c r="GH89" s="146"/>
      <c r="GI89" s="146"/>
      <c r="GJ89" s="150"/>
      <c r="GO89" s="153"/>
      <c r="GP89" s="146"/>
      <c r="GQ89" s="146"/>
      <c r="GR89" s="146"/>
      <c r="GS89" s="150"/>
      <c r="GX89" s="153"/>
      <c r="GY89" s="146"/>
      <c r="GZ89" s="146"/>
      <c r="HA89" s="146"/>
      <c r="HB89" s="150"/>
      <c r="HG89" s="153"/>
      <c r="HH89" s="146"/>
      <c r="HI89" s="146"/>
      <c r="HJ89" s="146"/>
      <c r="HK89" s="150"/>
      <c r="HP89" s="153"/>
      <c r="HQ89" s="146"/>
      <c r="HR89" s="146"/>
      <c r="HS89" s="146"/>
      <c r="HT89" s="150"/>
      <c r="HY89" s="153"/>
      <c r="HZ89" s="146"/>
      <c r="IA89" s="146"/>
      <c r="IB89" s="146"/>
      <c r="IC89" s="150"/>
      <c r="IH89" s="153"/>
      <c r="II89" s="146"/>
      <c r="IJ89" s="146"/>
      <c r="IK89" s="146"/>
      <c r="IL89" s="150"/>
      <c r="IQ89" s="153"/>
      <c r="IR89" s="146"/>
      <c r="IS89" s="146"/>
      <c r="IT89" s="146"/>
      <c r="IU89" s="164"/>
      <c r="IV89" s="164"/>
    </row>
    <row r="90" spans="1:256" s="151" customFormat="1" ht="13.5" customHeight="1" x14ac:dyDescent="0.2">
      <c r="A90" s="164">
        <v>2</v>
      </c>
      <c r="B90" s="146" t="str">
        <f t="shared" si="12"/>
        <v>CDHU</v>
      </c>
      <c r="C90" s="147" t="s">
        <v>14819</v>
      </c>
      <c r="D90" s="148" t="s">
        <v>28947</v>
      </c>
      <c r="E90" s="157" t="str">
        <f>IF($A90=1,VLOOKUP($C90,'SINAPI JAN26'!$1:$1048576,2,0),IF($A90=2,VLOOKUP($C90,'CDHU 200'!$1:$1048576,2,0),IF($A90=3,VLOOKUP($C90,FDE!$1:$1048576,2,0),"ERRO")))</f>
        <v>Cabo de cobre de 2,5 mm², isolamento 750 V - isolação em PVC 70°C</v>
      </c>
      <c r="F90" s="150" t="str">
        <f>IF($A90=1,VLOOKUP($C90,'SINAPI JAN26'!$1:$1048576,3,0),IF($A90=2,VLOOKUP($C90,'CDHU 200'!$1:$1048576,3,0),IF($A90=3,VLOOKUP($C90,FDE!$1:$1048576,3,0))))</f>
        <v>M</v>
      </c>
      <c r="G90" s="151">
        <v>1200</v>
      </c>
      <c r="H90" s="151">
        <f>IF($A90=1,VLOOKUP($C90,'SINAPI JAN26'!$1:$1048576,4,0),IF($A90=2,VLOOKUP($C90,'CDHU 200'!$1:$1048576,6,0),IF($A90=3,VLOOKUP($C90,FDE!$1:$1048576,4,0))))</f>
        <v>4.6500000000000004</v>
      </c>
      <c r="I90" s="151">
        <f t="shared" si="13"/>
        <v>5.6390550000000008</v>
      </c>
      <c r="J90" s="152">
        <f t="shared" si="14"/>
        <v>6766.8660000000009</v>
      </c>
      <c r="K90" s="152"/>
      <c r="L90" s="146"/>
      <c r="Q90" s="153"/>
      <c r="R90" s="146"/>
      <c r="S90" s="146"/>
      <c r="T90" s="146"/>
      <c r="U90" s="150"/>
      <c r="Z90" s="153"/>
      <c r="AA90" s="146"/>
      <c r="AB90" s="146"/>
      <c r="AC90" s="146"/>
      <c r="AD90" s="150"/>
      <c r="AI90" s="153"/>
      <c r="AJ90" s="146"/>
      <c r="AK90" s="146"/>
      <c r="AL90" s="146"/>
      <c r="AM90" s="150"/>
      <c r="AR90" s="153"/>
      <c r="AS90" s="146"/>
      <c r="AT90" s="146"/>
      <c r="AU90" s="146"/>
      <c r="AV90" s="150"/>
      <c r="BA90" s="153"/>
      <c r="BB90" s="146"/>
      <c r="BC90" s="146"/>
      <c r="BD90" s="146"/>
      <c r="BE90" s="150"/>
      <c r="BJ90" s="153"/>
      <c r="BK90" s="146"/>
      <c r="BL90" s="146"/>
      <c r="BM90" s="146"/>
      <c r="BN90" s="150"/>
      <c r="BS90" s="153"/>
      <c r="BT90" s="146"/>
      <c r="BU90" s="146"/>
      <c r="BV90" s="146"/>
      <c r="BW90" s="150"/>
      <c r="CB90" s="153"/>
      <c r="CC90" s="146"/>
      <c r="CD90" s="146"/>
      <c r="CE90" s="146"/>
      <c r="CF90" s="150"/>
      <c r="CK90" s="153"/>
      <c r="CL90" s="146"/>
      <c r="CM90" s="146"/>
      <c r="CN90" s="146"/>
      <c r="CO90" s="150"/>
      <c r="CT90" s="153"/>
      <c r="CU90" s="146"/>
      <c r="CV90" s="146"/>
      <c r="CW90" s="146"/>
      <c r="CX90" s="150"/>
      <c r="DC90" s="153"/>
      <c r="DD90" s="146"/>
      <c r="DE90" s="146"/>
      <c r="DF90" s="146"/>
      <c r="DG90" s="150"/>
      <c r="DL90" s="153"/>
      <c r="DM90" s="146"/>
      <c r="DN90" s="146"/>
      <c r="DO90" s="146"/>
      <c r="DP90" s="150"/>
      <c r="DU90" s="153"/>
      <c r="DV90" s="146"/>
      <c r="DW90" s="146"/>
      <c r="DX90" s="146"/>
      <c r="DY90" s="150"/>
      <c r="ED90" s="153"/>
      <c r="EE90" s="146"/>
      <c r="EF90" s="146"/>
      <c r="EG90" s="146"/>
      <c r="EH90" s="150"/>
      <c r="EM90" s="153"/>
      <c r="EN90" s="146"/>
      <c r="EO90" s="146"/>
      <c r="EP90" s="146"/>
      <c r="EQ90" s="150"/>
      <c r="EV90" s="153"/>
      <c r="EW90" s="146"/>
      <c r="EX90" s="146"/>
      <c r="EY90" s="146"/>
      <c r="EZ90" s="150"/>
      <c r="FE90" s="153"/>
      <c r="FF90" s="146"/>
      <c r="FG90" s="146"/>
      <c r="FH90" s="146"/>
      <c r="FI90" s="150"/>
      <c r="FN90" s="153"/>
      <c r="FO90" s="146"/>
      <c r="FP90" s="146"/>
      <c r="FQ90" s="146"/>
      <c r="FR90" s="150"/>
      <c r="FW90" s="153"/>
      <c r="FX90" s="146"/>
      <c r="FY90" s="146"/>
      <c r="FZ90" s="146"/>
      <c r="GA90" s="150"/>
      <c r="GF90" s="153"/>
      <c r="GG90" s="146"/>
      <c r="GH90" s="146"/>
      <c r="GI90" s="146"/>
      <c r="GJ90" s="150"/>
      <c r="GO90" s="153"/>
      <c r="GP90" s="146"/>
      <c r="GQ90" s="146"/>
      <c r="GR90" s="146"/>
      <c r="GS90" s="150"/>
      <c r="GX90" s="153"/>
      <c r="GY90" s="146"/>
      <c r="GZ90" s="146"/>
      <c r="HA90" s="146"/>
      <c r="HB90" s="150"/>
      <c r="HG90" s="153"/>
      <c r="HH90" s="146"/>
      <c r="HI90" s="146"/>
      <c r="HJ90" s="146"/>
      <c r="HK90" s="150"/>
      <c r="HP90" s="153"/>
      <c r="HQ90" s="146"/>
      <c r="HR90" s="146"/>
      <c r="HS90" s="146"/>
      <c r="HT90" s="150"/>
      <c r="HY90" s="153"/>
      <c r="HZ90" s="146"/>
      <c r="IA90" s="146"/>
      <c r="IB90" s="146"/>
      <c r="IC90" s="150"/>
      <c r="IH90" s="153"/>
      <c r="II90" s="146"/>
      <c r="IJ90" s="146"/>
      <c r="IK90" s="146"/>
      <c r="IL90" s="150"/>
      <c r="IQ90" s="153"/>
      <c r="IR90" s="146"/>
      <c r="IS90" s="146"/>
      <c r="IT90" s="146"/>
      <c r="IU90" s="164"/>
      <c r="IV90" s="164"/>
    </row>
    <row r="91" spans="1:256" s="151" customFormat="1" ht="13.5" customHeight="1" x14ac:dyDescent="0.2">
      <c r="A91" s="164">
        <v>2</v>
      </c>
      <c r="B91" s="146" t="str">
        <f t="shared" si="12"/>
        <v>CDHU</v>
      </c>
      <c r="C91" s="147" t="s">
        <v>14821</v>
      </c>
      <c r="D91" s="148" t="s">
        <v>28948</v>
      </c>
      <c r="E91" s="157" t="str">
        <f>IF($A91=1,VLOOKUP($C91,'SINAPI JAN26'!$1:$1048576,2,0),IF($A91=2,VLOOKUP($C91,'CDHU 200'!$1:$1048576,2,0),IF($A91=3,VLOOKUP($C91,FDE!$1:$1048576,2,0),"ERRO")))</f>
        <v>Cabo de cobre de 4 mm², isolamento 750 V - isolação em PVC 70°C</v>
      </c>
      <c r="F91" s="150" t="str">
        <f>IF($A91=1,VLOOKUP($C91,'SINAPI JAN26'!$1:$1048576,3,0),IF($A91=2,VLOOKUP($C91,'CDHU 200'!$1:$1048576,3,0),IF($A91=3,VLOOKUP($C91,FDE!$1:$1048576,3,0))))</f>
        <v>M</v>
      </c>
      <c r="G91" s="151">
        <v>200</v>
      </c>
      <c r="H91" s="151">
        <f>IF($A91=1,VLOOKUP($C91,'SINAPI JAN26'!$1:$1048576,4,0),IF($A91=2,VLOOKUP($C91,'CDHU 200'!$1:$1048576,6,0),IF($A91=3,VLOOKUP($C91,FDE!$1:$1048576,4,0))))</f>
        <v>7.25</v>
      </c>
      <c r="I91" s="151">
        <f t="shared" si="13"/>
        <v>8.7920750000000005</v>
      </c>
      <c r="J91" s="152">
        <f t="shared" si="14"/>
        <v>1758.4150000000002</v>
      </c>
      <c r="K91" s="152"/>
      <c r="L91" s="146"/>
      <c r="Q91" s="153"/>
      <c r="R91" s="146"/>
      <c r="S91" s="146"/>
      <c r="T91" s="146"/>
      <c r="U91" s="150"/>
      <c r="Z91" s="153"/>
      <c r="AA91" s="146"/>
      <c r="AB91" s="146"/>
      <c r="AC91" s="146"/>
      <c r="AD91" s="150"/>
      <c r="AI91" s="153"/>
      <c r="AJ91" s="146"/>
      <c r="AK91" s="146"/>
      <c r="AL91" s="146"/>
      <c r="AM91" s="150"/>
      <c r="AR91" s="153"/>
      <c r="AS91" s="146"/>
      <c r="AT91" s="146"/>
      <c r="AU91" s="146"/>
      <c r="AV91" s="150"/>
      <c r="BA91" s="153"/>
      <c r="BB91" s="146"/>
      <c r="BC91" s="146"/>
      <c r="BD91" s="146"/>
      <c r="BE91" s="150"/>
      <c r="BJ91" s="153"/>
      <c r="BK91" s="146"/>
      <c r="BL91" s="146"/>
      <c r="BM91" s="146"/>
      <c r="BN91" s="150"/>
      <c r="BS91" s="153"/>
      <c r="BT91" s="146"/>
      <c r="BU91" s="146"/>
      <c r="BV91" s="146"/>
      <c r="BW91" s="150"/>
      <c r="CB91" s="153"/>
      <c r="CC91" s="146"/>
      <c r="CD91" s="146"/>
      <c r="CE91" s="146"/>
      <c r="CF91" s="150"/>
      <c r="CK91" s="153"/>
      <c r="CL91" s="146"/>
      <c r="CM91" s="146"/>
      <c r="CN91" s="146"/>
      <c r="CO91" s="150"/>
      <c r="CT91" s="153"/>
      <c r="CU91" s="146"/>
      <c r="CV91" s="146"/>
      <c r="CW91" s="146"/>
      <c r="CX91" s="150"/>
      <c r="DC91" s="153"/>
      <c r="DD91" s="146"/>
      <c r="DE91" s="146"/>
      <c r="DF91" s="146"/>
      <c r="DG91" s="150"/>
      <c r="DL91" s="153"/>
      <c r="DM91" s="146"/>
      <c r="DN91" s="146"/>
      <c r="DO91" s="146"/>
      <c r="DP91" s="150"/>
      <c r="DU91" s="153"/>
      <c r="DV91" s="146"/>
      <c r="DW91" s="146"/>
      <c r="DX91" s="146"/>
      <c r="DY91" s="150"/>
      <c r="ED91" s="153"/>
      <c r="EE91" s="146"/>
      <c r="EF91" s="146"/>
      <c r="EG91" s="146"/>
      <c r="EH91" s="150"/>
      <c r="EM91" s="153"/>
      <c r="EN91" s="146"/>
      <c r="EO91" s="146"/>
      <c r="EP91" s="146"/>
      <c r="EQ91" s="150"/>
      <c r="EV91" s="153"/>
      <c r="EW91" s="146"/>
      <c r="EX91" s="146"/>
      <c r="EY91" s="146"/>
      <c r="EZ91" s="150"/>
      <c r="FE91" s="153"/>
      <c r="FF91" s="146"/>
      <c r="FG91" s="146"/>
      <c r="FH91" s="146"/>
      <c r="FI91" s="150"/>
      <c r="FN91" s="153"/>
      <c r="FO91" s="146"/>
      <c r="FP91" s="146"/>
      <c r="FQ91" s="146"/>
      <c r="FR91" s="150"/>
      <c r="FW91" s="153"/>
      <c r="FX91" s="146"/>
      <c r="FY91" s="146"/>
      <c r="FZ91" s="146"/>
      <c r="GA91" s="150"/>
      <c r="GF91" s="153"/>
      <c r="GG91" s="146"/>
      <c r="GH91" s="146"/>
      <c r="GI91" s="146"/>
      <c r="GJ91" s="150"/>
      <c r="GO91" s="153"/>
      <c r="GP91" s="146"/>
      <c r="GQ91" s="146"/>
      <c r="GR91" s="146"/>
      <c r="GS91" s="150"/>
      <c r="GX91" s="153"/>
      <c r="GY91" s="146"/>
      <c r="GZ91" s="146"/>
      <c r="HA91" s="146"/>
      <c r="HB91" s="150"/>
      <c r="HG91" s="153"/>
      <c r="HH91" s="146"/>
      <c r="HI91" s="146"/>
      <c r="HJ91" s="146"/>
      <c r="HK91" s="150"/>
      <c r="HP91" s="153"/>
      <c r="HQ91" s="146"/>
      <c r="HR91" s="146"/>
      <c r="HS91" s="146"/>
      <c r="HT91" s="150"/>
      <c r="HY91" s="153"/>
      <c r="HZ91" s="146"/>
      <c r="IA91" s="146"/>
      <c r="IB91" s="146"/>
      <c r="IC91" s="150"/>
      <c r="IH91" s="153"/>
      <c r="II91" s="146"/>
      <c r="IJ91" s="146"/>
      <c r="IK91" s="146"/>
      <c r="IL91" s="150"/>
      <c r="IQ91" s="153"/>
      <c r="IR91" s="146"/>
      <c r="IS91" s="146"/>
      <c r="IT91" s="146"/>
      <c r="IU91" s="164"/>
      <c r="IV91" s="164"/>
    </row>
    <row r="92" spans="1:256" s="151" customFormat="1" ht="13.5" customHeight="1" x14ac:dyDescent="0.2">
      <c r="A92" s="164">
        <v>2</v>
      </c>
      <c r="B92" s="146" t="str">
        <f t="shared" si="12"/>
        <v>CDHU</v>
      </c>
      <c r="C92" s="147" t="s">
        <v>14823</v>
      </c>
      <c r="D92" s="148" t="s">
        <v>28949</v>
      </c>
      <c r="E92" s="157" t="str">
        <f>IF($A92=1,VLOOKUP($C92,'SINAPI JAN26'!$1:$1048576,2,0),IF($A92=2,VLOOKUP($C92,'CDHU 200'!$1:$1048576,2,0),IF($A92=3,VLOOKUP($C92,FDE!$1:$1048576,2,0),"ERRO")))</f>
        <v>Cabo de cobre de 6 mm², isolamento 750 V - isolação em PVC 70°C</v>
      </c>
      <c r="F92" s="150" t="str">
        <f>IF($A92=1,VLOOKUP($C92,'SINAPI JAN26'!$1:$1048576,3,0),IF($A92=2,VLOOKUP($C92,'CDHU 200'!$1:$1048576,3,0),IF($A92=3,VLOOKUP($C92,FDE!$1:$1048576,3,0))))</f>
        <v>M</v>
      </c>
      <c r="G92" s="151">
        <v>200</v>
      </c>
      <c r="H92" s="151">
        <f>IF($A92=1,VLOOKUP($C92,'SINAPI JAN26'!$1:$1048576,4,0),IF($A92=2,VLOOKUP($C92,'CDHU 200'!$1:$1048576,6,0),IF($A92=3,VLOOKUP($C92,FDE!$1:$1048576,4,0))))</f>
        <v>9.7200000000000006</v>
      </c>
      <c r="I92" s="151">
        <f t="shared" si="13"/>
        <v>11.787444000000001</v>
      </c>
      <c r="J92" s="152">
        <f t="shared" si="14"/>
        <v>2357.4888000000001</v>
      </c>
      <c r="K92" s="152"/>
      <c r="L92" s="146"/>
      <c r="Q92" s="153"/>
      <c r="R92" s="146"/>
      <c r="S92" s="146"/>
      <c r="T92" s="146"/>
      <c r="U92" s="150"/>
      <c r="Z92" s="153"/>
      <c r="AA92" s="146"/>
      <c r="AB92" s="146"/>
      <c r="AC92" s="146"/>
      <c r="AD92" s="150"/>
      <c r="AI92" s="153"/>
      <c r="AJ92" s="146"/>
      <c r="AK92" s="146"/>
      <c r="AL92" s="146"/>
      <c r="AM92" s="150"/>
      <c r="AR92" s="153"/>
      <c r="AS92" s="146"/>
      <c r="AT92" s="146"/>
      <c r="AU92" s="146"/>
      <c r="AV92" s="150"/>
      <c r="BA92" s="153"/>
      <c r="BB92" s="146"/>
      <c r="BC92" s="146"/>
      <c r="BD92" s="146"/>
      <c r="BE92" s="150"/>
      <c r="BJ92" s="153"/>
      <c r="BK92" s="146"/>
      <c r="BL92" s="146"/>
      <c r="BM92" s="146"/>
      <c r="BN92" s="150"/>
      <c r="BS92" s="153"/>
      <c r="BT92" s="146"/>
      <c r="BU92" s="146"/>
      <c r="BV92" s="146"/>
      <c r="BW92" s="150"/>
      <c r="CB92" s="153"/>
      <c r="CC92" s="146"/>
      <c r="CD92" s="146"/>
      <c r="CE92" s="146"/>
      <c r="CF92" s="150"/>
      <c r="CK92" s="153"/>
      <c r="CL92" s="146"/>
      <c r="CM92" s="146"/>
      <c r="CN92" s="146"/>
      <c r="CO92" s="150"/>
      <c r="CT92" s="153"/>
      <c r="CU92" s="146"/>
      <c r="CV92" s="146"/>
      <c r="CW92" s="146"/>
      <c r="CX92" s="150"/>
      <c r="DC92" s="153"/>
      <c r="DD92" s="146"/>
      <c r="DE92" s="146"/>
      <c r="DF92" s="146"/>
      <c r="DG92" s="150"/>
      <c r="DL92" s="153"/>
      <c r="DM92" s="146"/>
      <c r="DN92" s="146"/>
      <c r="DO92" s="146"/>
      <c r="DP92" s="150"/>
      <c r="DU92" s="153"/>
      <c r="DV92" s="146"/>
      <c r="DW92" s="146"/>
      <c r="DX92" s="146"/>
      <c r="DY92" s="150"/>
      <c r="ED92" s="153"/>
      <c r="EE92" s="146"/>
      <c r="EF92" s="146"/>
      <c r="EG92" s="146"/>
      <c r="EH92" s="150"/>
      <c r="EM92" s="153"/>
      <c r="EN92" s="146"/>
      <c r="EO92" s="146"/>
      <c r="EP92" s="146"/>
      <c r="EQ92" s="150"/>
      <c r="EV92" s="153"/>
      <c r="EW92" s="146"/>
      <c r="EX92" s="146"/>
      <c r="EY92" s="146"/>
      <c r="EZ92" s="150"/>
      <c r="FE92" s="153"/>
      <c r="FF92" s="146"/>
      <c r="FG92" s="146"/>
      <c r="FH92" s="146"/>
      <c r="FI92" s="150"/>
      <c r="FN92" s="153"/>
      <c r="FO92" s="146"/>
      <c r="FP92" s="146"/>
      <c r="FQ92" s="146"/>
      <c r="FR92" s="150"/>
      <c r="FW92" s="153"/>
      <c r="FX92" s="146"/>
      <c r="FY92" s="146"/>
      <c r="FZ92" s="146"/>
      <c r="GA92" s="150"/>
      <c r="GF92" s="153"/>
      <c r="GG92" s="146"/>
      <c r="GH92" s="146"/>
      <c r="GI92" s="146"/>
      <c r="GJ92" s="150"/>
      <c r="GO92" s="153"/>
      <c r="GP92" s="146"/>
      <c r="GQ92" s="146"/>
      <c r="GR92" s="146"/>
      <c r="GS92" s="150"/>
      <c r="GX92" s="153"/>
      <c r="GY92" s="146"/>
      <c r="GZ92" s="146"/>
      <c r="HA92" s="146"/>
      <c r="HB92" s="150"/>
      <c r="HG92" s="153"/>
      <c r="HH92" s="146"/>
      <c r="HI92" s="146"/>
      <c r="HJ92" s="146"/>
      <c r="HK92" s="150"/>
      <c r="HP92" s="153"/>
      <c r="HQ92" s="146"/>
      <c r="HR92" s="146"/>
      <c r="HS92" s="146"/>
      <c r="HT92" s="150"/>
      <c r="HY92" s="153"/>
      <c r="HZ92" s="146"/>
      <c r="IA92" s="146"/>
      <c r="IB92" s="146"/>
      <c r="IC92" s="150"/>
      <c r="IH92" s="153"/>
      <c r="II92" s="146"/>
      <c r="IJ92" s="146"/>
      <c r="IK92" s="146"/>
      <c r="IL92" s="150"/>
      <c r="IQ92" s="153"/>
      <c r="IR92" s="146"/>
      <c r="IS92" s="146"/>
      <c r="IT92" s="146"/>
      <c r="IU92" s="164"/>
      <c r="IV92" s="164"/>
    </row>
    <row r="93" spans="1:256" s="151" customFormat="1" ht="13.5" customHeight="1" x14ac:dyDescent="0.2">
      <c r="A93" s="164">
        <v>2</v>
      </c>
      <c r="B93" s="146" t="str">
        <f t="shared" si="12"/>
        <v>CDHU</v>
      </c>
      <c r="C93" s="147" t="s">
        <v>15043</v>
      </c>
      <c r="D93" s="148" t="s">
        <v>28950</v>
      </c>
      <c r="E93" s="157" t="str">
        <f>IF($A93=1,VLOOKUP($C93,'SINAPI JAN26'!$1:$1048576,2,0),IF($A93=2,VLOOKUP($C93,'CDHU 200'!$1:$1048576,2,0),IF($A93=3,VLOOKUP($C93,FDE!$1:$1048576,2,0),"ERRO")))</f>
        <v>Cabo de cobre flexível de 3 x 2,5 mm², isolamento 500 V - isolação PP 70°C</v>
      </c>
      <c r="F93" s="150" t="str">
        <f>IF($A93=1,VLOOKUP($C93,'SINAPI JAN26'!$1:$1048576,3,0),IF($A93=2,VLOOKUP($C93,'CDHU 200'!$1:$1048576,3,0),IF($A93=3,VLOOKUP($C93,FDE!$1:$1048576,3,0))))</f>
        <v>M</v>
      </c>
      <c r="G93" s="151">
        <v>52</v>
      </c>
      <c r="H93" s="151">
        <f>IF($A93=1,VLOOKUP($C93,'SINAPI JAN26'!$1:$1048576,4,0),IF($A93=2,VLOOKUP($C93,'CDHU 200'!$1:$1048576,6,0),IF($A93=3,VLOOKUP($C93,FDE!$1:$1048576,4,0))))</f>
        <v>17.95</v>
      </c>
      <c r="I93" s="151">
        <f t="shared" si="13"/>
        <v>21.767965</v>
      </c>
      <c r="J93" s="152">
        <f t="shared" si="14"/>
        <v>1131.93418</v>
      </c>
      <c r="K93" s="152"/>
      <c r="L93" s="146"/>
      <c r="Q93" s="153"/>
      <c r="R93" s="146"/>
      <c r="S93" s="146"/>
      <c r="T93" s="146"/>
      <c r="U93" s="150"/>
      <c r="Z93" s="153"/>
      <c r="AA93" s="146"/>
      <c r="AB93" s="146"/>
      <c r="AC93" s="146"/>
      <c r="AD93" s="150"/>
      <c r="AI93" s="153"/>
      <c r="AJ93" s="146"/>
      <c r="AK93" s="146"/>
      <c r="AL93" s="146"/>
      <c r="AM93" s="150"/>
      <c r="AR93" s="153"/>
      <c r="AS93" s="146"/>
      <c r="AT93" s="146"/>
      <c r="AU93" s="146"/>
      <c r="AV93" s="150"/>
      <c r="BA93" s="153"/>
      <c r="BB93" s="146"/>
      <c r="BC93" s="146"/>
      <c r="BD93" s="146"/>
      <c r="BE93" s="150"/>
      <c r="BJ93" s="153"/>
      <c r="BK93" s="146"/>
      <c r="BL93" s="146"/>
      <c r="BM93" s="146"/>
      <c r="BN93" s="150"/>
      <c r="BS93" s="153"/>
      <c r="BT93" s="146"/>
      <c r="BU93" s="146"/>
      <c r="BV93" s="146"/>
      <c r="BW93" s="150"/>
      <c r="CB93" s="153"/>
      <c r="CC93" s="146"/>
      <c r="CD93" s="146"/>
      <c r="CE93" s="146"/>
      <c r="CF93" s="150"/>
      <c r="CK93" s="153"/>
      <c r="CL93" s="146"/>
      <c r="CM93" s="146"/>
      <c r="CN93" s="146"/>
      <c r="CO93" s="150"/>
      <c r="CT93" s="153"/>
      <c r="CU93" s="146"/>
      <c r="CV93" s="146"/>
      <c r="CW93" s="146"/>
      <c r="CX93" s="150"/>
      <c r="DC93" s="153"/>
      <c r="DD93" s="146"/>
      <c r="DE93" s="146"/>
      <c r="DF93" s="146"/>
      <c r="DG93" s="150"/>
      <c r="DL93" s="153"/>
      <c r="DM93" s="146"/>
      <c r="DN93" s="146"/>
      <c r="DO93" s="146"/>
      <c r="DP93" s="150"/>
      <c r="DU93" s="153"/>
      <c r="DV93" s="146"/>
      <c r="DW93" s="146"/>
      <c r="DX93" s="146"/>
      <c r="DY93" s="150"/>
      <c r="ED93" s="153"/>
      <c r="EE93" s="146"/>
      <c r="EF93" s="146"/>
      <c r="EG93" s="146"/>
      <c r="EH93" s="150"/>
      <c r="EM93" s="153"/>
      <c r="EN93" s="146"/>
      <c r="EO93" s="146"/>
      <c r="EP93" s="146"/>
      <c r="EQ93" s="150"/>
      <c r="EV93" s="153"/>
      <c r="EW93" s="146"/>
      <c r="EX93" s="146"/>
      <c r="EY93" s="146"/>
      <c r="EZ93" s="150"/>
      <c r="FE93" s="153"/>
      <c r="FF93" s="146"/>
      <c r="FG93" s="146"/>
      <c r="FH93" s="146"/>
      <c r="FI93" s="150"/>
      <c r="FN93" s="153"/>
      <c r="FO93" s="146"/>
      <c r="FP93" s="146"/>
      <c r="FQ93" s="146"/>
      <c r="FR93" s="150"/>
      <c r="FW93" s="153"/>
      <c r="FX93" s="146"/>
      <c r="FY93" s="146"/>
      <c r="FZ93" s="146"/>
      <c r="GA93" s="150"/>
      <c r="GF93" s="153"/>
      <c r="GG93" s="146"/>
      <c r="GH93" s="146"/>
      <c r="GI93" s="146"/>
      <c r="GJ93" s="150"/>
      <c r="GO93" s="153"/>
      <c r="GP93" s="146"/>
      <c r="GQ93" s="146"/>
      <c r="GR93" s="146"/>
      <c r="GS93" s="150"/>
      <c r="GX93" s="153"/>
      <c r="GY93" s="146"/>
      <c r="GZ93" s="146"/>
      <c r="HA93" s="146"/>
      <c r="HB93" s="150"/>
      <c r="HG93" s="153"/>
      <c r="HH93" s="146"/>
      <c r="HI93" s="146"/>
      <c r="HJ93" s="146"/>
      <c r="HK93" s="150"/>
      <c r="HP93" s="153"/>
      <c r="HQ93" s="146"/>
      <c r="HR93" s="146"/>
      <c r="HS93" s="146"/>
      <c r="HT93" s="150"/>
      <c r="HY93" s="153"/>
      <c r="HZ93" s="146"/>
      <c r="IA93" s="146"/>
      <c r="IB93" s="146"/>
      <c r="IC93" s="150"/>
      <c r="IH93" s="153"/>
      <c r="II93" s="146"/>
      <c r="IJ93" s="146"/>
      <c r="IK93" s="146"/>
      <c r="IL93" s="150"/>
      <c r="IQ93" s="153"/>
      <c r="IR93" s="146"/>
      <c r="IS93" s="146"/>
      <c r="IT93" s="146"/>
      <c r="IU93" s="164"/>
      <c r="IV93" s="164"/>
    </row>
    <row r="94" spans="1:256" s="151" customFormat="1" ht="13.5" customHeight="1" x14ac:dyDescent="0.2">
      <c r="A94" s="164">
        <v>2</v>
      </c>
      <c r="B94" s="146" t="str">
        <f t="shared" si="12"/>
        <v>CDHU</v>
      </c>
      <c r="C94" s="147" t="s">
        <v>15227</v>
      </c>
      <c r="D94" s="148" t="s">
        <v>28951</v>
      </c>
      <c r="E94" s="157" t="str">
        <f>IF($A94=1,VLOOKUP($C94,'SINAPI JAN26'!$1:$1048576,2,0),IF($A94=2,VLOOKUP($C94,'CDHU 200'!$1:$1048576,2,0),IF($A94=3,VLOOKUP($C94,FDE!$1:$1048576,2,0),"ERRO")))</f>
        <v>Caixa em PVC de 4´ x 2´</v>
      </c>
      <c r="F94" s="150" t="str">
        <f>IF($A94=1,VLOOKUP($C94,'SINAPI JAN26'!$1:$1048576,3,0),IF($A94=2,VLOOKUP($C94,'CDHU 200'!$1:$1048576,3,0),IF($A94=3,VLOOKUP($C94,FDE!$1:$1048576,3,0))))</f>
        <v>UN</v>
      </c>
      <c r="G94" s="151">
        <v>108</v>
      </c>
      <c r="H94" s="151">
        <f>IF($A94=1,VLOOKUP($C94,'SINAPI JAN26'!$1:$1048576,4,0),IF($A94=2,VLOOKUP($C94,'CDHU 200'!$1:$1048576,6,0),IF($A94=3,VLOOKUP($C94,FDE!$1:$1048576,4,0))))</f>
        <v>17.45</v>
      </c>
      <c r="I94" s="151">
        <f t="shared" si="13"/>
        <v>21.161614999999998</v>
      </c>
      <c r="J94" s="152">
        <f t="shared" si="14"/>
        <v>2285.4544199999996</v>
      </c>
      <c r="K94" s="152"/>
      <c r="L94" s="146"/>
      <c r="Q94" s="153"/>
      <c r="R94" s="146"/>
      <c r="S94" s="146"/>
      <c r="T94" s="146"/>
      <c r="U94" s="150"/>
      <c r="Z94" s="153"/>
      <c r="AA94" s="146"/>
      <c r="AB94" s="146"/>
      <c r="AC94" s="146"/>
      <c r="AD94" s="150"/>
      <c r="AI94" s="153"/>
      <c r="AJ94" s="146"/>
      <c r="AK94" s="146"/>
      <c r="AL94" s="146"/>
      <c r="AM94" s="150"/>
      <c r="AR94" s="153"/>
      <c r="AS94" s="146"/>
      <c r="AT94" s="146"/>
      <c r="AU94" s="146"/>
      <c r="AV94" s="150"/>
      <c r="BA94" s="153"/>
      <c r="BB94" s="146"/>
      <c r="BC94" s="146"/>
      <c r="BD94" s="146"/>
      <c r="BE94" s="150"/>
      <c r="BJ94" s="153"/>
      <c r="BK94" s="146"/>
      <c r="BL94" s="146"/>
      <c r="BM94" s="146"/>
      <c r="BN94" s="150"/>
      <c r="BS94" s="153"/>
      <c r="BT94" s="146"/>
      <c r="BU94" s="146"/>
      <c r="BV94" s="146"/>
      <c r="BW94" s="150"/>
      <c r="CB94" s="153"/>
      <c r="CC94" s="146"/>
      <c r="CD94" s="146"/>
      <c r="CE94" s="146"/>
      <c r="CF94" s="150"/>
      <c r="CK94" s="153"/>
      <c r="CL94" s="146"/>
      <c r="CM94" s="146"/>
      <c r="CN94" s="146"/>
      <c r="CO94" s="150"/>
      <c r="CT94" s="153"/>
      <c r="CU94" s="146"/>
      <c r="CV94" s="146"/>
      <c r="CW94" s="146"/>
      <c r="CX94" s="150"/>
      <c r="DC94" s="153"/>
      <c r="DD94" s="146"/>
      <c r="DE94" s="146"/>
      <c r="DF94" s="146"/>
      <c r="DG94" s="150"/>
      <c r="DL94" s="153"/>
      <c r="DM94" s="146"/>
      <c r="DN94" s="146"/>
      <c r="DO94" s="146"/>
      <c r="DP94" s="150"/>
      <c r="DU94" s="153"/>
      <c r="DV94" s="146"/>
      <c r="DW94" s="146"/>
      <c r="DX94" s="146"/>
      <c r="DY94" s="150"/>
      <c r="ED94" s="153"/>
      <c r="EE94" s="146"/>
      <c r="EF94" s="146"/>
      <c r="EG94" s="146"/>
      <c r="EH94" s="150"/>
      <c r="EM94" s="153"/>
      <c r="EN94" s="146"/>
      <c r="EO94" s="146"/>
      <c r="EP94" s="146"/>
      <c r="EQ94" s="150"/>
      <c r="EV94" s="153"/>
      <c r="EW94" s="146"/>
      <c r="EX94" s="146"/>
      <c r="EY94" s="146"/>
      <c r="EZ94" s="150"/>
      <c r="FE94" s="153"/>
      <c r="FF94" s="146"/>
      <c r="FG94" s="146"/>
      <c r="FH94" s="146"/>
      <c r="FI94" s="150"/>
      <c r="FN94" s="153"/>
      <c r="FO94" s="146"/>
      <c r="FP94" s="146"/>
      <c r="FQ94" s="146"/>
      <c r="FR94" s="150"/>
      <c r="FW94" s="153"/>
      <c r="FX94" s="146"/>
      <c r="FY94" s="146"/>
      <c r="FZ94" s="146"/>
      <c r="GA94" s="150"/>
      <c r="GF94" s="153"/>
      <c r="GG94" s="146"/>
      <c r="GH94" s="146"/>
      <c r="GI94" s="146"/>
      <c r="GJ94" s="150"/>
      <c r="GO94" s="153"/>
      <c r="GP94" s="146"/>
      <c r="GQ94" s="146"/>
      <c r="GR94" s="146"/>
      <c r="GS94" s="150"/>
      <c r="GX94" s="153"/>
      <c r="GY94" s="146"/>
      <c r="GZ94" s="146"/>
      <c r="HA94" s="146"/>
      <c r="HB94" s="150"/>
      <c r="HG94" s="153"/>
      <c r="HH94" s="146"/>
      <c r="HI94" s="146"/>
      <c r="HJ94" s="146"/>
      <c r="HK94" s="150"/>
      <c r="HP94" s="153"/>
      <c r="HQ94" s="146"/>
      <c r="HR94" s="146"/>
      <c r="HS94" s="146"/>
      <c r="HT94" s="150"/>
      <c r="HY94" s="153"/>
      <c r="HZ94" s="146"/>
      <c r="IA94" s="146"/>
      <c r="IB94" s="146"/>
      <c r="IC94" s="150"/>
      <c r="IH94" s="153"/>
      <c r="II94" s="146"/>
      <c r="IJ94" s="146"/>
      <c r="IK94" s="146"/>
      <c r="IL94" s="150"/>
      <c r="IQ94" s="153"/>
      <c r="IR94" s="146"/>
      <c r="IS94" s="146"/>
      <c r="IT94" s="146"/>
      <c r="IU94" s="164"/>
      <c r="IV94" s="164"/>
    </row>
    <row r="95" spans="1:256" s="151" customFormat="1" ht="13.5" customHeight="1" x14ac:dyDescent="0.2">
      <c r="A95" s="164">
        <v>2</v>
      </c>
      <c r="B95" s="146" t="str">
        <f t="shared" si="12"/>
        <v>CDHU</v>
      </c>
      <c r="C95" s="147" t="s">
        <v>15231</v>
      </c>
      <c r="D95" s="148" t="s">
        <v>28952</v>
      </c>
      <c r="E95" s="157" t="str">
        <f>IF($A95=1,VLOOKUP($C95,'SINAPI JAN26'!$1:$1048576,2,0),IF($A95=2,VLOOKUP($C95,'CDHU 200'!$1:$1048576,2,0),IF($A95=3,VLOOKUP($C95,FDE!$1:$1048576,2,0),"ERRO")))</f>
        <v>Caixa em PVC octogonal de 4´ x 4´</v>
      </c>
      <c r="F95" s="150" t="str">
        <f>IF($A95=1,VLOOKUP($C95,'SINAPI JAN26'!$1:$1048576,3,0),IF($A95=2,VLOOKUP($C95,'CDHU 200'!$1:$1048576,3,0),IF($A95=3,VLOOKUP($C95,FDE!$1:$1048576,3,0))))</f>
        <v>UN</v>
      </c>
      <c r="G95" s="151">
        <v>58</v>
      </c>
      <c r="H95" s="151">
        <f>IF($A95=1,VLOOKUP($C95,'SINAPI JAN26'!$1:$1048576,4,0),IF($A95=2,VLOOKUP($C95,'CDHU 200'!$1:$1048576,6,0),IF($A95=3,VLOOKUP($C95,FDE!$1:$1048576,4,0))))</f>
        <v>22.28</v>
      </c>
      <c r="I95" s="151">
        <f t="shared" si="13"/>
        <v>27.018956000000003</v>
      </c>
      <c r="J95" s="152">
        <f t="shared" si="14"/>
        <v>1567.0994480000002</v>
      </c>
      <c r="K95" s="152"/>
      <c r="L95" s="146"/>
      <c r="Q95" s="153"/>
      <c r="R95" s="146"/>
      <c r="S95" s="146"/>
      <c r="T95" s="146"/>
      <c r="U95" s="150"/>
      <c r="Z95" s="153"/>
      <c r="AA95" s="146"/>
      <c r="AB95" s="146"/>
      <c r="AC95" s="146"/>
      <c r="AD95" s="150"/>
      <c r="AI95" s="153"/>
      <c r="AJ95" s="146"/>
      <c r="AK95" s="146"/>
      <c r="AL95" s="146"/>
      <c r="AM95" s="150"/>
      <c r="AR95" s="153"/>
      <c r="AS95" s="146"/>
      <c r="AT95" s="146"/>
      <c r="AU95" s="146"/>
      <c r="AV95" s="150"/>
      <c r="BA95" s="153"/>
      <c r="BB95" s="146"/>
      <c r="BC95" s="146"/>
      <c r="BD95" s="146"/>
      <c r="BE95" s="150"/>
      <c r="BJ95" s="153"/>
      <c r="BK95" s="146"/>
      <c r="BL95" s="146"/>
      <c r="BM95" s="146"/>
      <c r="BN95" s="150"/>
      <c r="BS95" s="153"/>
      <c r="BT95" s="146"/>
      <c r="BU95" s="146"/>
      <c r="BV95" s="146"/>
      <c r="BW95" s="150"/>
      <c r="CB95" s="153"/>
      <c r="CC95" s="146"/>
      <c r="CD95" s="146"/>
      <c r="CE95" s="146"/>
      <c r="CF95" s="150"/>
      <c r="CK95" s="153"/>
      <c r="CL95" s="146"/>
      <c r="CM95" s="146"/>
      <c r="CN95" s="146"/>
      <c r="CO95" s="150"/>
      <c r="CT95" s="153"/>
      <c r="CU95" s="146"/>
      <c r="CV95" s="146"/>
      <c r="CW95" s="146"/>
      <c r="CX95" s="150"/>
      <c r="DC95" s="153"/>
      <c r="DD95" s="146"/>
      <c r="DE95" s="146"/>
      <c r="DF95" s="146"/>
      <c r="DG95" s="150"/>
      <c r="DL95" s="153"/>
      <c r="DM95" s="146"/>
      <c r="DN95" s="146"/>
      <c r="DO95" s="146"/>
      <c r="DP95" s="150"/>
      <c r="DU95" s="153"/>
      <c r="DV95" s="146"/>
      <c r="DW95" s="146"/>
      <c r="DX95" s="146"/>
      <c r="DY95" s="150"/>
      <c r="ED95" s="153"/>
      <c r="EE95" s="146"/>
      <c r="EF95" s="146"/>
      <c r="EG95" s="146"/>
      <c r="EH95" s="150"/>
      <c r="EM95" s="153"/>
      <c r="EN95" s="146"/>
      <c r="EO95" s="146"/>
      <c r="EP95" s="146"/>
      <c r="EQ95" s="150"/>
      <c r="EV95" s="153"/>
      <c r="EW95" s="146"/>
      <c r="EX95" s="146"/>
      <c r="EY95" s="146"/>
      <c r="EZ95" s="150"/>
      <c r="FE95" s="153"/>
      <c r="FF95" s="146"/>
      <c r="FG95" s="146"/>
      <c r="FH95" s="146"/>
      <c r="FI95" s="150"/>
      <c r="FN95" s="153"/>
      <c r="FO95" s="146"/>
      <c r="FP95" s="146"/>
      <c r="FQ95" s="146"/>
      <c r="FR95" s="150"/>
      <c r="FW95" s="153"/>
      <c r="FX95" s="146"/>
      <c r="FY95" s="146"/>
      <c r="FZ95" s="146"/>
      <c r="GA95" s="150"/>
      <c r="GF95" s="153"/>
      <c r="GG95" s="146"/>
      <c r="GH95" s="146"/>
      <c r="GI95" s="146"/>
      <c r="GJ95" s="150"/>
      <c r="GO95" s="153"/>
      <c r="GP95" s="146"/>
      <c r="GQ95" s="146"/>
      <c r="GR95" s="146"/>
      <c r="GS95" s="150"/>
      <c r="GX95" s="153"/>
      <c r="GY95" s="146"/>
      <c r="GZ95" s="146"/>
      <c r="HA95" s="146"/>
      <c r="HB95" s="150"/>
      <c r="HG95" s="153"/>
      <c r="HH95" s="146"/>
      <c r="HI95" s="146"/>
      <c r="HJ95" s="146"/>
      <c r="HK95" s="150"/>
      <c r="HP95" s="153"/>
      <c r="HQ95" s="146"/>
      <c r="HR95" s="146"/>
      <c r="HS95" s="146"/>
      <c r="HT95" s="150"/>
      <c r="HY95" s="153"/>
      <c r="HZ95" s="146"/>
      <c r="IA95" s="146"/>
      <c r="IB95" s="146"/>
      <c r="IC95" s="150"/>
      <c r="IH95" s="153"/>
      <c r="II95" s="146"/>
      <c r="IJ95" s="146"/>
      <c r="IK95" s="146"/>
      <c r="IL95" s="150"/>
      <c r="IQ95" s="153"/>
      <c r="IR95" s="146"/>
      <c r="IS95" s="146"/>
      <c r="IT95" s="146"/>
      <c r="IU95" s="164"/>
      <c r="IV95" s="164"/>
    </row>
    <row r="96" spans="1:256" s="151" customFormat="1" ht="13.5" customHeight="1" x14ac:dyDescent="0.2">
      <c r="A96" s="164">
        <v>2</v>
      </c>
      <c r="B96" s="146" t="str">
        <f t="shared" si="12"/>
        <v>CDHU</v>
      </c>
      <c r="C96" s="147" t="s">
        <v>15177</v>
      </c>
      <c r="D96" s="148" t="s">
        <v>28953</v>
      </c>
      <c r="E96" s="157" t="str">
        <f>IF($A96=1,VLOOKUP($C96,'SINAPI JAN26'!$1:$1048576,2,0),IF($A96=2,VLOOKUP($C96,'CDHU 200'!$1:$1048576,2,0),IF($A96=3,VLOOKUP($C96,FDE!$1:$1048576,2,0),"ERRO")))</f>
        <v>Interruptor com 1 tecla simples e placa</v>
      </c>
      <c r="F96" s="150" t="str">
        <f>IF($A96=1,VLOOKUP($C96,'SINAPI JAN26'!$1:$1048576,3,0),IF($A96=2,VLOOKUP($C96,'CDHU 200'!$1:$1048576,3,0),IF($A96=3,VLOOKUP($C96,FDE!$1:$1048576,3,0))))</f>
        <v>CJ</v>
      </c>
      <c r="G96" s="151">
        <v>22</v>
      </c>
      <c r="H96" s="151">
        <f>IF($A96=1,VLOOKUP($C96,'SINAPI JAN26'!$1:$1048576,4,0),IF($A96=2,VLOOKUP($C96,'CDHU 200'!$1:$1048576,6,0),IF($A96=3,VLOOKUP($C96,FDE!$1:$1048576,4,0))))</f>
        <v>33.299999999999997</v>
      </c>
      <c r="I96" s="151">
        <f t="shared" si="13"/>
        <v>40.382909999999995</v>
      </c>
      <c r="J96" s="152">
        <f t="shared" si="14"/>
        <v>888.42401999999993</v>
      </c>
      <c r="K96" s="152"/>
      <c r="L96" s="146"/>
      <c r="Q96" s="153"/>
      <c r="R96" s="146"/>
      <c r="S96" s="146"/>
      <c r="T96" s="146"/>
      <c r="U96" s="150"/>
      <c r="Z96" s="153"/>
      <c r="AA96" s="146"/>
      <c r="AB96" s="146"/>
      <c r="AC96" s="146"/>
      <c r="AD96" s="150"/>
      <c r="AI96" s="153"/>
      <c r="AJ96" s="146"/>
      <c r="AK96" s="146"/>
      <c r="AL96" s="146"/>
      <c r="AM96" s="150"/>
      <c r="AR96" s="153"/>
      <c r="AS96" s="146"/>
      <c r="AT96" s="146"/>
      <c r="AU96" s="146"/>
      <c r="AV96" s="150"/>
      <c r="BA96" s="153"/>
      <c r="BB96" s="146"/>
      <c r="BC96" s="146"/>
      <c r="BD96" s="146"/>
      <c r="BE96" s="150"/>
      <c r="BJ96" s="153"/>
      <c r="BK96" s="146"/>
      <c r="BL96" s="146"/>
      <c r="BM96" s="146"/>
      <c r="BN96" s="150"/>
      <c r="BS96" s="153"/>
      <c r="BT96" s="146"/>
      <c r="BU96" s="146"/>
      <c r="BV96" s="146"/>
      <c r="BW96" s="150"/>
      <c r="CB96" s="153"/>
      <c r="CC96" s="146"/>
      <c r="CD96" s="146"/>
      <c r="CE96" s="146"/>
      <c r="CF96" s="150"/>
      <c r="CK96" s="153"/>
      <c r="CL96" s="146"/>
      <c r="CM96" s="146"/>
      <c r="CN96" s="146"/>
      <c r="CO96" s="150"/>
      <c r="CT96" s="153"/>
      <c r="CU96" s="146"/>
      <c r="CV96" s="146"/>
      <c r="CW96" s="146"/>
      <c r="CX96" s="150"/>
      <c r="DC96" s="153"/>
      <c r="DD96" s="146"/>
      <c r="DE96" s="146"/>
      <c r="DF96" s="146"/>
      <c r="DG96" s="150"/>
      <c r="DL96" s="153"/>
      <c r="DM96" s="146"/>
      <c r="DN96" s="146"/>
      <c r="DO96" s="146"/>
      <c r="DP96" s="150"/>
      <c r="DU96" s="153"/>
      <c r="DV96" s="146"/>
      <c r="DW96" s="146"/>
      <c r="DX96" s="146"/>
      <c r="DY96" s="150"/>
      <c r="ED96" s="153"/>
      <c r="EE96" s="146"/>
      <c r="EF96" s="146"/>
      <c r="EG96" s="146"/>
      <c r="EH96" s="150"/>
      <c r="EM96" s="153"/>
      <c r="EN96" s="146"/>
      <c r="EO96" s="146"/>
      <c r="EP96" s="146"/>
      <c r="EQ96" s="150"/>
      <c r="EV96" s="153"/>
      <c r="EW96" s="146"/>
      <c r="EX96" s="146"/>
      <c r="EY96" s="146"/>
      <c r="EZ96" s="150"/>
      <c r="FE96" s="153"/>
      <c r="FF96" s="146"/>
      <c r="FG96" s="146"/>
      <c r="FH96" s="146"/>
      <c r="FI96" s="150"/>
      <c r="FN96" s="153"/>
      <c r="FO96" s="146"/>
      <c r="FP96" s="146"/>
      <c r="FQ96" s="146"/>
      <c r="FR96" s="150"/>
      <c r="FW96" s="153"/>
      <c r="FX96" s="146"/>
      <c r="FY96" s="146"/>
      <c r="FZ96" s="146"/>
      <c r="GA96" s="150"/>
      <c r="GF96" s="153"/>
      <c r="GG96" s="146"/>
      <c r="GH96" s="146"/>
      <c r="GI96" s="146"/>
      <c r="GJ96" s="150"/>
      <c r="GO96" s="153"/>
      <c r="GP96" s="146"/>
      <c r="GQ96" s="146"/>
      <c r="GR96" s="146"/>
      <c r="GS96" s="150"/>
      <c r="GX96" s="153"/>
      <c r="GY96" s="146"/>
      <c r="GZ96" s="146"/>
      <c r="HA96" s="146"/>
      <c r="HB96" s="150"/>
      <c r="HG96" s="153"/>
      <c r="HH96" s="146"/>
      <c r="HI96" s="146"/>
      <c r="HJ96" s="146"/>
      <c r="HK96" s="150"/>
      <c r="HP96" s="153"/>
      <c r="HQ96" s="146"/>
      <c r="HR96" s="146"/>
      <c r="HS96" s="146"/>
      <c r="HT96" s="150"/>
      <c r="HY96" s="153"/>
      <c r="HZ96" s="146"/>
      <c r="IA96" s="146"/>
      <c r="IB96" s="146"/>
      <c r="IC96" s="150"/>
      <c r="IH96" s="153"/>
      <c r="II96" s="146"/>
      <c r="IJ96" s="146"/>
      <c r="IK96" s="146"/>
      <c r="IL96" s="150"/>
      <c r="IQ96" s="153"/>
      <c r="IR96" s="146"/>
      <c r="IS96" s="146"/>
      <c r="IT96" s="146"/>
      <c r="IU96" s="164"/>
      <c r="IV96" s="164"/>
    </row>
    <row r="97" spans="1:256" s="151" customFormat="1" ht="13.5" customHeight="1" x14ac:dyDescent="0.2">
      <c r="A97" s="164">
        <v>2</v>
      </c>
      <c r="B97" s="146" t="str">
        <f t="shared" si="12"/>
        <v>CDHU</v>
      </c>
      <c r="C97" s="147" t="s">
        <v>15185</v>
      </c>
      <c r="D97" s="148" t="s">
        <v>28954</v>
      </c>
      <c r="E97" s="157" t="str">
        <f>IF($A97=1,VLOOKUP($C97,'SINAPI JAN26'!$1:$1048576,2,0),IF($A97=2,VLOOKUP($C97,'CDHU 200'!$1:$1048576,2,0),IF($A97=3,VLOOKUP($C97,FDE!$1:$1048576,2,0),"ERRO")))</f>
        <v>Interruptor com 2 teclas paralelo e placa</v>
      </c>
      <c r="F97" s="150" t="str">
        <f>IF($A97=1,VLOOKUP($C97,'SINAPI JAN26'!$1:$1048576,3,0),IF($A97=2,VLOOKUP($C97,'CDHU 200'!$1:$1048576,3,0),IF($A97=3,VLOOKUP($C97,FDE!$1:$1048576,3,0))))</f>
        <v>CJ</v>
      </c>
      <c r="G97" s="151">
        <v>2</v>
      </c>
      <c r="H97" s="151">
        <f>IF($A97=1,VLOOKUP($C97,'SINAPI JAN26'!$1:$1048576,4,0),IF($A97=2,VLOOKUP($C97,'CDHU 200'!$1:$1048576,6,0),IF($A97=3,VLOOKUP($C97,FDE!$1:$1048576,4,0))))</f>
        <v>37.99</v>
      </c>
      <c r="I97" s="151">
        <f t="shared" si="13"/>
        <v>46.070473</v>
      </c>
      <c r="J97" s="152">
        <f t="shared" si="14"/>
        <v>92.140946</v>
      </c>
      <c r="K97" s="152"/>
      <c r="L97" s="146"/>
      <c r="Q97" s="153"/>
      <c r="R97" s="146"/>
      <c r="S97" s="146"/>
      <c r="T97" s="146"/>
      <c r="U97" s="150"/>
      <c r="Z97" s="153"/>
      <c r="AA97" s="146"/>
      <c r="AB97" s="146"/>
      <c r="AC97" s="146"/>
      <c r="AD97" s="150"/>
      <c r="AI97" s="153"/>
      <c r="AJ97" s="146"/>
      <c r="AK97" s="146"/>
      <c r="AL97" s="146"/>
      <c r="AM97" s="150"/>
      <c r="AR97" s="153"/>
      <c r="AS97" s="146"/>
      <c r="AT97" s="146"/>
      <c r="AU97" s="146"/>
      <c r="AV97" s="150"/>
      <c r="BA97" s="153"/>
      <c r="BB97" s="146"/>
      <c r="BC97" s="146"/>
      <c r="BD97" s="146"/>
      <c r="BE97" s="150"/>
      <c r="BJ97" s="153"/>
      <c r="BK97" s="146"/>
      <c r="BL97" s="146"/>
      <c r="BM97" s="146"/>
      <c r="BN97" s="150"/>
      <c r="BS97" s="153"/>
      <c r="BT97" s="146"/>
      <c r="BU97" s="146"/>
      <c r="BV97" s="146"/>
      <c r="BW97" s="150"/>
      <c r="CB97" s="153"/>
      <c r="CC97" s="146"/>
      <c r="CD97" s="146"/>
      <c r="CE97" s="146"/>
      <c r="CF97" s="150"/>
      <c r="CK97" s="153"/>
      <c r="CL97" s="146"/>
      <c r="CM97" s="146"/>
      <c r="CN97" s="146"/>
      <c r="CO97" s="150"/>
      <c r="CT97" s="153"/>
      <c r="CU97" s="146"/>
      <c r="CV97" s="146"/>
      <c r="CW97" s="146"/>
      <c r="CX97" s="150"/>
      <c r="DC97" s="153"/>
      <c r="DD97" s="146"/>
      <c r="DE97" s="146"/>
      <c r="DF97" s="146"/>
      <c r="DG97" s="150"/>
      <c r="DL97" s="153"/>
      <c r="DM97" s="146"/>
      <c r="DN97" s="146"/>
      <c r="DO97" s="146"/>
      <c r="DP97" s="150"/>
      <c r="DU97" s="153"/>
      <c r="DV97" s="146"/>
      <c r="DW97" s="146"/>
      <c r="DX97" s="146"/>
      <c r="DY97" s="150"/>
      <c r="ED97" s="153"/>
      <c r="EE97" s="146"/>
      <c r="EF97" s="146"/>
      <c r="EG97" s="146"/>
      <c r="EH97" s="150"/>
      <c r="EM97" s="153"/>
      <c r="EN97" s="146"/>
      <c r="EO97" s="146"/>
      <c r="EP97" s="146"/>
      <c r="EQ97" s="150"/>
      <c r="EV97" s="153"/>
      <c r="EW97" s="146"/>
      <c r="EX97" s="146"/>
      <c r="EY97" s="146"/>
      <c r="EZ97" s="150"/>
      <c r="FE97" s="153"/>
      <c r="FF97" s="146"/>
      <c r="FG97" s="146"/>
      <c r="FH97" s="146"/>
      <c r="FI97" s="150"/>
      <c r="FN97" s="153"/>
      <c r="FO97" s="146"/>
      <c r="FP97" s="146"/>
      <c r="FQ97" s="146"/>
      <c r="FR97" s="150"/>
      <c r="FW97" s="153"/>
      <c r="FX97" s="146"/>
      <c r="FY97" s="146"/>
      <c r="FZ97" s="146"/>
      <c r="GA97" s="150"/>
      <c r="GF97" s="153"/>
      <c r="GG97" s="146"/>
      <c r="GH97" s="146"/>
      <c r="GI97" s="146"/>
      <c r="GJ97" s="150"/>
      <c r="GO97" s="153"/>
      <c r="GP97" s="146"/>
      <c r="GQ97" s="146"/>
      <c r="GR97" s="146"/>
      <c r="GS97" s="150"/>
      <c r="GX97" s="153"/>
      <c r="GY97" s="146"/>
      <c r="GZ97" s="146"/>
      <c r="HA97" s="146"/>
      <c r="HB97" s="150"/>
      <c r="HG97" s="153"/>
      <c r="HH97" s="146"/>
      <c r="HI97" s="146"/>
      <c r="HJ97" s="146"/>
      <c r="HK97" s="150"/>
      <c r="HP97" s="153"/>
      <c r="HQ97" s="146"/>
      <c r="HR97" s="146"/>
      <c r="HS97" s="146"/>
      <c r="HT97" s="150"/>
      <c r="HY97" s="153"/>
      <c r="HZ97" s="146"/>
      <c r="IA97" s="146"/>
      <c r="IB97" s="146"/>
      <c r="IC97" s="150"/>
      <c r="IH97" s="153"/>
      <c r="II97" s="146"/>
      <c r="IJ97" s="146"/>
      <c r="IK97" s="146"/>
      <c r="IL97" s="150"/>
      <c r="IQ97" s="153"/>
      <c r="IR97" s="146"/>
      <c r="IS97" s="146"/>
      <c r="IT97" s="146"/>
      <c r="IU97" s="164"/>
      <c r="IV97" s="164"/>
    </row>
    <row r="98" spans="1:256" s="151" customFormat="1" ht="13.5" customHeight="1" x14ac:dyDescent="0.2">
      <c r="A98" s="164">
        <v>2</v>
      </c>
      <c r="B98" s="146" t="str">
        <f t="shared" si="12"/>
        <v>CDHU</v>
      </c>
      <c r="C98" s="147" t="s">
        <v>15163</v>
      </c>
      <c r="D98" s="148" t="s">
        <v>28955</v>
      </c>
      <c r="E98" s="157" t="str">
        <f>IF($A98=1,VLOOKUP($C98,'SINAPI JAN26'!$1:$1048576,2,0),IF($A98=2,VLOOKUP($C98,'CDHU 200'!$1:$1048576,2,0),IF($A98=3,VLOOKUP($C98,FDE!$1:$1048576,2,0),"ERRO")))</f>
        <v>Tomada 2P+T de 10 A - 250 V, completa</v>
      </c>
      <c r="F98" s="150" t="str">
        <f>IF($A98=1,VLOOKUP($C98,'SINAPI JAN26'!$1:$1048576,3,0),IF($A98=2,VLOOKUP($C98,'CDHU 200'!$1:$1048576,3,0),IF($A98=3,VLOOKUP($C98,FDE!$1:$1048576,3,0))))</f>
        <v>CJ</v>
      </c>
      <c r="G98" s="151">
        <v>62</v>
      </c>
      <c r="H98" s="151">
        <f>IF($A98=1,VLOOKUP($C98,'SINAPI JAN26'!$1:$1048576,4,0),IF($A98=2,VLOOKUP($C98,'CDHU 200'!$1:$1048576,6,0),IF($A98=3,VLOOKUP($C98,FDE!$1:$1048576,4,0))))</f>
        <v>29.59</v>
      </c>
      <c r="I98" s="151">
        <f t="shared" si="13"/>
        <v>35.883792999999997</v>
      </c>
      <c r="J98" s="152">
        <f t="shared" si="14"/>
        <v>2224.7951659999999</v>
      </c>
      <c r="K98" s="152"/>
      <c r="L98" s="146"/>
      <c r="Q98" s="153"/>
      <c r="R98" s="146"/>
      <c r="S98" s="146"/>
      <c r="T98" s="146"/>
      <c r="U98" s="150"/>
      <c r="Z98" s="153"/>
      <c r="AA98" s="146"/>
      <c r="AB98" s="146"/>
      <c r="AC98" s="146"/>
      <c r="AD98" s="150"/>
      <c r="AI98" s="153"/>
      <c r="AJ98" s="146"/>
      <c r="AK98" s="146"/>
      <c r="AL98" s="146"/>
      <c r="AM98" s="150"/>
      <c r="AR98" s="153"/>
      <c r="AS98" s="146"/>
      <c r="AT98" s="146"/>
      <c r="AU98" s="146"/>
      <c r="AV98" s="150"/>
      <c r="BA98" s="153"/>
      <c r="BB98" s="146"/>
      <c r="BC98" s="146"/>
      <c r="BD98" s="146"/>
      <c r="BE98" s="150"/>
      <c r="BJ98" s="153"/>
      <c r="BK98" s="146"/>
      <c r="BL98" s="146"/>
      <c r="BM98" s="146"/>
      <c r="BN98" s="150"/>
      <c r="BS98" s="153"/>
      <c r="BT98" s="146"/>
      <c r="BU98" s="146"/>
      <c r="BV98" s="146"/>
      <c r="BW98" s="150"/>
      <c r="CB98" s="153"/>
      <c r="CC98" s="146"/>
      <c r="CD98" s="146"/>
      <c r="CE98" s="146"/>
      <c r="CF98" s="150"/>
      <c r="CK98" s="153"/>
      <c r="CL98" s="146"/>
      <c r="CM98" s="146"/>
      <c r="CN98" s="146"/>
      <c r="CO98" s="150"/>
      <c r="CT98" s="153"/>
      <c r="CU98" s="146"/>
      <c r="CV98" s="146"/>
      <c r="CW98" s="146"/>
      <c r="CX98" s="150"/>
      <c r="DC98" s="153"/>
      <c r="DD98" s="146"/>
      <c r="DE98" s="146"/>
      <c r="DF98" s="146"/>
      <c r="DG98" s="150"/>
      <c r="DL98" s="153"/>
      <c r="DM98" s="146"/>
      <c r="DN98" s="146"/>
      <c r="DO98" s="146"/>
      <c r="DP98" s="150"/>
      <c r="DU98" s="153"/>
      <c r="DV98" s="146"/>
      <c r="DW98" s="146"/>
      <c r="DX98" s="146"/>
      <c r="DY98" s="150"/>
      <c r="ED98" s="153"/>
      <c r="EE98" s="146"/>
      <c r="EF98" s="146"/>
      <c r="EG98" s="146"/>
      <c r="EH98" s="150"/>
      <c r="EM98" s="153"/>
      <c r="EN98" s="146"/>
      <c r="EO98" s="146"/>
      <c r="EP98" s="146"/>
      <c r="EQ98" s="150"/>
      <c r="EV98" s="153"/>
      <c r="EW98" s="146"/>
      <c r="EX98" s="146"/>
      <c r="EY98" s="146"/>
      <c r="EZ98" s="150"/>
      <c r="FE98" s="153"/>
      <c r="FF98" s="146"/>
      <c r="FG98" s="146"/>
      <c r="FH98" s="146"/>
      <c r="FI98" s="150"/>
      <c r="FN98" s="153"/>
      <c r="FO98" s="146"/>
      <c r="FP98" s="146"/>
      <c r="FQ98" s="146"/>
      <c r="FR98" s="150"/>
      <c r="FW98" s="153"/>
      <c r="FX98" s="146"/>
      <c r="FY98" s="146"/>
      <c r="FZ98" s="146"/>
      <c r="GA98" s="150"/>
      <c r="GF98" s="153"/>
      <c r="GG98" s="146"/>
      <c r="GH98" s="146"/>
      <c r="GI98" s="146"/>
      <c r="GJ98" s="150"/>
      <c r="GO98" s="153"/>
      <c r="GP98" s="146"/>
      <c r="GQ98" s="146"/>
      <c r="GR98" s="146"/>
      <c r="GS98" s="150"/>
      <c r="GX98" s="153"/>
      <c r="GY98" s="146"/>
      <c r="GZ98" s="146"/>
      <c r="HA98" s="146"/>
      <c r="HB98" s="150"/>
      <c r="HG98" s="153"/>
      <c r="HH98" s="146"/>
      <c r="HI98" s="146"/>
      <c r="HJ98" s="146"/>
      <c r="HK98" s="150"/>
      <c r="HP98" s="153"/>
      <c r="HQ98" s="146"/>
      <c r="HR98" s="146"/>
      <c r="HS98" s="146"/>
      <c r="HT98" s="150"/>
      <c r="HY98" s="153"/>
      <c r="HZ98" s="146"/>
      <c r="IA98" s="146"/>
      <c r="IB98" s="146"/>
      <c r="IC98" s="150"/>
      <c r="IH98" s="153"/>
      <c r="II98" s="146"/>
      <c r="IJ98" s="146"/>
      <c r="IK98" s="146"/>
      <c r="IL98" s="150"/>
      <c r="IQ98" s="153"/>
      <c r="IR98" s="146"/>
      <c r="IS98" s="146"/>
      <c r="IT98" s="146"/>
      <c r="IU98" s="164"/>
      <c r="IV98" s="164"/>
    </row>
    <row r="99" spans="1:256" s="151" customFormat="1" ht="13.5" customHeight="1" x14ac:dyDescent="0.2">
      <c r="A99" s="164">
        <v>2</v>
      </c>
      <c r="B99" s="146" t="str">
        <f t="shared" si="12"/>
        <v>CDHU</v>
      </c>
      <c r="C99" s="147" t="s">
        <v>15165</v>
      </c>
      <c r="D99" s="148" t="s">
        <v>28956</v>
      </c>
      <c r="E99" s="157" t="str">
        <f>IF($A99=1,VLOOKUP($C99,'SINAPI JAN26'!$1:$1048576,2,0),IF($A99=2,VLOOKUP($C99,'CDHU 200'!$1:$1048576,2,0),IF($A99=3,VLOOKUP($C99,FDE!$1:$1048576,2,0),"ERRO")))</f>
        <v>Tomada 2P+T de 20 A - 250 V, completa</v>
      </c>
      <c r="F99" s="150" t="str">
        <f>IF($A99=1,VLOOKUP($C99,'SINAPI JAN26'!$1:$1048576,3,0),IF($A99=2,VLOOKUP($C99,'CDHU 200'!$1:$1048576,3,0),IF($A99=3,VLOOKUP($C99,FDE!$1:$1048576,3,0))))</f>
        <v>CJ</v>
      </c>
      <c r="G99" s="151">
        <v>6</v>
      </c>
      <c r="H99" s="151">
        <f>IF($A99=1,VLOOKUP($C99,'SINAPI JAN26'!$1:$1048576,4,0),IF($A99=2,VLOOKUP($C99,'CDHU 200'!$1:$1048576,6,0),IF($A99=3,VLOOKUP($C99,FDE!$1:$1048576,4,0))))</f>
        <v>30.67</v>
      </c>
      <c r="I99" s="151">
        <f t="shared" si="13"/>
        <v>37.193509000000006</v>
      </c>
      <c r="J99" s="152">
        <f t="shared" si="14"/>
        <v>223.16105400000004</v>
      </c>
      <c r="K99" s="152"/>
      <c r="L99" s="146"/>
      <c r="Q99" s="153"/>
      <c r="R99" s="146"/>
      <c r="S99" s="146"/>
      <c r="T99" s="146"/>
      <c r="U99" s="150"/>
      <c r="Z99" s="153"/>
      <c r="AA99" s="146"/>
      <c r="AB99" s="146"/>
      <c r="AC99" s="146"/>
      <c r="AD99" s="150"/>
      <c r="AI99" s="153"/>
      <c r="AJ99" s="146"/>
      <c r="AK99" s="146"/>
      <c r="AL99" s="146"/>
      <c r="AM99" s="150"/>
      <c r="AR99" s="153"/>
      <c r="AS99" s="146"/>
      <c r="AT99" s="146"/>
      <c r="AU99" s="146"/>
      <c r="AV99" s="150"/>
      <c r="BA99" s="153"/>
      <c r="BB99" s="146"/>
      <c r="BC99" s="146"/>
      <c r="BD99" s="146"/>
      <c r="BE99" s="150"/>
      <c r="BJ99" s="153"/>
      <c r="BK99" s="146"/>
      <c r="BL99" s="146"/>
      <c r="BM99" s="146"/>
      <c r="BN99" s="150"/>
      <c r="BS99" s="153"/>
      <c r="BT99" s="146"/>
      <c r="BU99" s="146"/>
      <c r="BV99" s="146"/>
      <c r="BW99" s="150"/>
      <c r="CB99" s="153"/>
      <c r="CC99" s="146"/>
      <c r="CD99" s="146"/>
      <c r="CE99" s="146"/>
      <c r="CF99" s="150"/>
      <c r="CK99" s="153"/>
      <c r="CL99" s="146"/>
      <c r="CM99" s="146"/>
      <c r="CN99" s="146"/>
      <c r="CO99" s="150"/>
      <c r="CT99" s="153"/>
      <c r="CU99" s="146"/>
      <c r="CV99" s="146"/>
      <c r="CW99" s="146"/>
      <c r="CX99" s="150"/>
      <c r="DC99" s="153"/>
      <c r="DD99" s="146"/>
      <c r="DE99" s="146"/>
      <c r="DF99" s="146"/>
      <c r="DG99" s="150"/>
      <c r="DL99" s="153"/>
      <c r="DM99" s="146"/>
      <c r="DN99" s="146"/>
      <c r="DO99" s="146"/>
      <c r="DP99" s="150"/>
      <c r="DU99" s="153"/>
      <c r="DV99" s="146"/>
      <c r="DW99" s="146"/>
      <c r="DX99" s="146"/>
      <c r="DY99" s="150"/>
      <c r="ED99" s="153"/>
      <c r="EE99" s="146"/>
      <c r="EF99" s="146"/>
      <c r="EG99" s="146"/>
      <c r="EH99" s="150"/>
      <c r="EM99" s="153"/>
      <c r="EN99" s="146"/>
      <c r="EO99" s="146"/>
      <c r="EP99" s="146"/>
      <c r="EQ99" s="150"/>
      <c r="EV99" s="153"/>
      <c r="EW99" s="146"/>
      <c r="EX99" s="146"/>
      <c r="EY99" s="146"/>
      <c r="EZ99" s="150"/>
      <c r="FE99" s="153"/>
      <c r="FF99" s="146"/>
      <c r="FG99" s="146"/>
      <c r="FH99" s="146"/>
      <c r="FI99" s="150"/>
      <c r="FN99" s="153"/>
      <c r="FO99" s="146"/>
      <c r="FP99" s="146"/>
      <c r="FQ99" s="146"/>
      <c r="FR99" s="150"/>
      <c r="FW99" s="153"/>
      <c r="FX99" s="146"/>
      <c r="FY99" s="146"/>
      <c r="FZ99" s="146"/>
      <c r="GA99" s="150"/>
      <c r="GF99" s="153"/>
      <c r="GG99" s="146"/>
      <c r="GH99" s="146"/>
      <c r="GI99" s="146"/>
      <c r="GJ99" s="150"/>
      <c r="GO99" s="153"/>
      <c r="GP99" s="146"/>
      <c r="GQ99" s="146"/>
      <c r="GR99" s="146"/>
      <c r="GS99" s="150"/>
      <c r="GX99" s="153"/>
      <c r="GY99" s="146"/>
      <c r="GZ99" s="146"/>
      <c r="HA99" s="146"/>
      <c r="HB99" s="150"/>
      <c r="HG99" s="153"/>
      <c r="HH99" s="146"/>
      <c r="HI99" s="146"/>
      <c r="HJ99" s="146"/>
      <c r="HK99" s="150"/>
      <c r="HP99" s="153"/>
      <c r="HQ99" s="146"/>
      <c r="HR99" s="146"/>
      <c r="HS99" s="146"/>
      <c r="HT99" s="150"/>
      <c r="HY99" s="153"/>
      <c r="HZ99" s="146"/>
      <c r="IA99" s="146"/>
      <c r="IB99" s="146"/>
      <c r="IC99" s="150"/>
      <c r="IH99" s="153"/>
      <c r="II99" s="146"/>
      <c r="IJ99" s="146"/>
      <c r="IK99" s="146"/>
      <c r="IL99" s="150"/>
      <c r="IQ99" s="153"/>
      <c r="IR99" s="146"/>
      <c r="IS99" s="146"/>
      <c r="IT99" s="146"/>
      <c r="IU99" s="164"/>
      <c r="IV99" s="164"/>
    </row>
    <row r="100" spans="1:256" s="151" customFormat="1" ht="13.5" customHeight="1" x14ac:dyDescent="0.2">
      <c r="A100" s="164">
        <v>2</v>
      </c>
      <c r="B100" s="146" t="str">
        <f t="shared" si="12"/>
        <v>CDHU</v>
      </c>
      <c r="C100" s="147" t="s">
        <v>15167</v>
      </c>
      <c r="D100" s="148" t="s">
        <v>28957</v>
      </c>
      <c r="E100" s="157" t="str">
        <f>IF($A100=1,VLOOKUP($C100,'SINAPI JAN26'!$1:$1048576,2,0),IF($A100=2,VLOOKUP($C100,'CDHU 200'!$1:$1048576,2,0),IF($A100=3,VLOOKUP($C100,FDE!$1:$1048576,2,0),"ERRO")))</f>
        <v>Conjunto 2 tomadas 2P+T de 10 A, completo</v>
      </c>
      <c r="F100" s="150" t="str">
        <f>IF($A100=1,VLOOKUP($C100,'SINAPI JAN26'!$1:$1048576,3,0),IF($A100=2,VLOOKUP($C100,'CDHU 200'!$1:$1048576,3,0),IF($A100=3,VLOOKUP($C100,FDE!$1:$1048576,3,0))))</f>
        <v>CJ</v>
      </c>
      <c r="G100" s="151">
        <v>16</v>
      </c>
      <c r="H100" s="151">
        <f>IF($A100=1,VLOOKUP($C100,'SINAPI JAN26'!$1:$1048576,4,0),IF($A100=2,VLOOKUP($C100,'CDHU 200'!$1:$1048576,6,0),IF($A100=3,VLOOKUP($C100,FDE!$1:$1048576,4,0))))</f>
        <v>49.52</v>
      </c>
      <c r="I100" s="151">
        <f t="shared" si="13"/>
        <v>60.052904000000005</v>
      </c>
      <c r="J100" s="152">
        <f t="shared" si="14"/>
        <v>960.84646400000008</v>
      </c>
      <c r="K100" s="152"/>
      <c r="L100" s="146"/>
      <c r="Q100" s="153"/>
      <c r="R100" s="146"/>
      <c r="S100" s="146"/>
      <c r="T100" s="146"/>
      <c r="U100" s="150"/>
      <c r="Z100" s="153"/>
      <c r="AA100" s="146"/>
      <c r="AB100" s="146"/>
      <c r="AC100" s="146"/>
      <c r="AD100" s="150"/>
      <c r="AI100" s="153"/>
      <c r="AJ100" s="146"/>
      <c r="AK100" s="146"/>
      <c r="AL100" s="146"/>
      <c r="AM100" s="150"/>
      <c r="AR100" s="153"/>
      <c r="AS100" s="146"/>
      <c r="AT100" s="146"/>
      <c r="AU100" s="146"/>
      <c r="AV100" s="150"/>
      <c r="BA100" s="153"/>
      <c r="BB100" s="146"/>
      <c r="BC100" s="146"/>
      <c r="BD100" s="146"/>
      <c r="BE100" s="150"/>
      <c r="BJ100" s="153"/>
      <c r="BK100" s="146"/>
      <c r="BL100" s="146"/>
      <c r="BM100" s="146"/>
      <c r="BN100" s="150"/>
      <c r="BS100" s="153"/>
      <c r="BT100" s="146"/>
      <c r="BU100" s="146"/>
      <c r="BV100" s="146"/>
      <c r="BW100" s="150"/>
      <c r="CB100" s="153"/>
      <c r="CC100" s="146"/>
      <c r="CD100" s="146"/>
      <c r="CE100" s="146"/>
      <c r="CF100" s="150"/>
      <c r="CK100" s="153"/>
      <c r="CL100" s="146"/>
      <c r="CM100" s="146"/>
      <c r="CN100" s="146"/>
      <c r="CO100" s="150"/>
      <c r="CT100" s="153"/>
      <c r="CU100" s="146"/>
      <c r="CV100" s="146"/>
      <c r="CW100" s="146"/>
      <c r="CX100" s="150"/>
      <c r="DC100" s="153"/>
      <c r="DD100" s="146"/>
      <c r="DE100" s="146"/>
      <c r="DF100" s="146"/>
      <c r="DG100" s="150"/>
      <c r="DL100" s="153"/>
      <c r="DM100" s="146"/>
      <c r="DN100" s="146"/>
      <c r="DO100" s="146"/>
      <c r="DP100" s="150"/>
      <c r="DU100" s="153"/>
      <c r="DV100" s="146"/>
      <c r="DW100" s="146"/>
      <c r="DX100" s="146"/>
      <c r="DY100" s="150"/>
      <c r="ED100" s="153"/>
      <c r="EE100" s="146"/>
      <c r="EF100" s="146"/>
      <c r="EG100" s="146"/>
      <c r="EH100" s="150"/>
      <c r="EM100" s="153"/>
      <c r="EN100" s="146"/>
      <c r="EO100" s="146"/>
      <c r="EP100" s="146"/>
      <c r="EQ100" s="150"/>
      <c r="EV100" s="153"/>
      <c r="EW100" s="146"/>
      <c r="EX100" s="146"/>
      <c r="EY100" s="146"/>
      <c r="EZ100" s="150"/>
      <c r="FE100" s="153"/>
      <c r="FF100" s="146"/>
      <c r="FG100" s="146"/>
      <c r="FH100" s="146"/>
      <c r="FI100" s="150"/>
      <c r="FN100" s="153"/>
      <c r="FO100" s="146"/>
      <c r="FP100" s="146"/>
      <c r="FQ100" s="146"/>
      <c r="FR100" s="150"/>
      <c r="FW100" s="153"/>
      <c r="FX100" s="146"/>
      <c r="FY100" s="146"/>
      <c r="FZ100" s="146"/>
      <c r="GA100" s="150"/>
      <c r="GF100" s="153"/>
      <c r="GG100" s="146"/>
      <c r="GH100" s="146"/>
      <c r="GI100" s="146"/>
      <c r="GJ100" s="150"/>
      <c r="GO100" s="153"/>
      <c r="GP100" s="146"/>
      <c r="GQ100" s="146"/>
      <c r="GR100" s="146"/>
      <c r="GS100" s="150"/>
      <c r="GX100" s="153"/>
      <c r="GY100" s="146"/>
      <c r="GZ100" s="146"/>
      <c r="HA100" s="146"/>
      <c r="HB100" s="150"/>
      <c r="HG100" s="153"/>
      <c r="HH100" s="146"/>
      <c r="HI100" s="146"/>
      <c r="HJ100" s="146"/>
      <c r="HK100" s="150"/>
      <c r="HP100" s="153"/>
      <c r="HQ100" s="146"/>
      <c r="HR100" s="146"/>
      <c r="HS100" s="146"/>
      <c r="HT100" s="150"/>
      <c r="HY100" s="153"/>
      <c r="HZ100" s="146"/>
      <c r="IA100" s="146"/>
      <c r="IB100" s="146"/>
      <c r="IC100" s="150"/>
      <c r="IH100" s="153"/>
      <c r="II100" s="146"/>
      <c r="IJ100" s="146"/>
      <c r="IK100" s="146"/>
      <c r="IL100" s="150"/>
      <c r="IQ100" s="153"/>
      <c r="IR100" s="146"/>
      <c r="IS100" s="146"/>
      <c r="IT100" s="146"/>
      <c r="IU100" s="164"/>
      <c r="IV100" s="164"/>
    </row>
    <row r="101" spans="1:256" s="151" customFormat="1" ht="13.5" customHeight="1" x14ac:dyDescent="0.2">
      <c r="A101" s="164">
        <v>2</v>
      </c>
      <c r="B101" s="146" t="str">
        <f t="shared" si="12"/>
        <v>CDHU</v>
      </c>
      <c r="C101" s="147" t="s">
        <v>15151</v>
      </c>
      <c r="D101" s="148" t="s">
        <v>28958</v>
      </c>
      <c r="E101" s="157" t="str">
        <f>IF($A101=1,VLOOKUP($C101,'SINAPI JAN26'!$1:$1048576,2,0),IF($A101=2,VLOOKUP($C101,'CDHU 200'!$1:$1048576,2,0),IF($A101=3,VLOOKUP($C101,FDE!$1:$1048576,2,0),"ERRO")))</f>
        <v>Tomada RJ 45 para rede de dados, com placa</v>
      </c>
      <c r="F101" s="150" t="str">
        <f>IF($A101=1,VLOOKUP($C101,'SINAPI JAN26'!$1:$1048576,3,0),IF($A101=2,VLOOKUP($C101,'CDHU 200'!$1:$1048576,3,0),IF($A101=3,VLOOKUP($C101,FDE!$1:$1048576,3,0))))</f>
        <v>UN</v>
      </c>
      <c r="G101" s="151">
        <v>32</v>
      </c>
      <c r="H101" s="151">
        <f>IF($A101=1,VLOOKUP($C101,'SINAPI JAN26'!$1:$1048576,4,0),IF($A101=2,VLOOKUP($C101,'CDHU 200'!$1:$1048576,6,0),IF($A101=3,VLOOKUP($C101,FDE!$1:$1048576,4,0))))</f>
        <v>84.15</v>
      </c>
      <c r="I101" s="151">
        <f t="shared" si="13"/>
        <v>102.04870500000001</v>
      </c>
      <c r="J101" s="152">
        <f t="shared" si="14"/>
        <v>3265.5585600000004</v>
      </c>
      <c r="K101" s="152"/>
      <c r="L101" s="146"/>
      <c r="Q101" s="153"/>
      <c r="R101" s="146"/>
      <c r="S101" s="146"/>
      <c r="T101" s="146"/>
      <c r="U101" s="150"/>
      <c r="Z101" s="153"/>
      <c r="AA101" s="146"/>
      <c r="AB101" s="146"/>
      <c r="AC101" s="146"/>
      <c r="AD101" s="150"/>
      <c r="AI101" s="153"/>
      <c r="AJ101" s="146"/>
      <c r="AK101" s="146"/>
      <c r="AL101" s="146"/>
      <c r="AM101" s="150"/>
      <c r="AR101" s="153"/>
      <c r="AS101" s="146"/>
      <c r="AT101" s="146"/>
      <c r="AU101" s="146"/>
      <c r="AV101" s="150"/>
      <c r="BA101" s="153"/>
      <c r="BB101" s="146"/>
      <c r="BC101" s="146"/>
      <c r="BD101" s="146"/>
      <c r="BE101" s="150"/>
      <c r="BJ101" s="153"/>
      <c r="BK101" s="146"/>
      <c r="BL101" s="146"/>
      <c r="BM101" s="146"/>
      <c r="BN101" s="150"/>
      <c r="BS101" s="153"/>
      <c r="BT101" s="146"/>
      <c r="BU101" s="146"/>
      <c r="BV101" s="146"/>
      <c r="BW101" s="150"/>
      <c r="CB101" s="153"/>
      <c r="CC101" s="146"/>
      <c r="CD101" s="146"/>
      <c r="CE101" s="146"/>
      <c r="CF101" s="150"/>
      <c r="CK101" s="153"/>
      <c r="CL101" s="146"/>
      <c r="CM101" s="146"/>
      <c r="CN101" s="146"/>
      <c r="CO101" s="150"/>
      <c r="CT101" s="153"/>
      <c r="CU101" s="146"/>
      <c r="CV101" s="146"/>
      <c r="CW101" s="146"/>
      <c r="CX101" s="150"/>
      <c r="DC101" s="153"/>
      <c r="DD101" s="146"/>
      <c r="DE101" s="146"/>
      <c r="DF101" s="146"/>
      <c r="DG101" s="150"/>
      <c r="DL101" s="153"/>
      <c r="DM101" s="146"/>
      <c r="DN101" s="146"/>
      <c r="DO101" s="146"/>
      <c r="DP101" s="150"/>
      <c r="DU101" s="153"/>
      <c r="DV101" s="146"/>
      <c r="DW101" s="146"/>
      <c r="DX101" s="146"/>
      <c r="DY101" s="150"/>
      <c r="ED101" s="153"/>
      <c r="EE101" s="146"/>
      <c r="EF101" s="146"/>
      <c r="EG101" s="146"/>
      <c r="EH101" s="150"/>
      <c r="EM101" s="153"/>
      <c r="EN101" s="146"/>
      <c r="EO101" s="146"/>
      <c r="EP101" s="146"/>
      <c r="EQ101" s="150"/>
      <c r="EV101" s="153"/>
      <c r="EW101" s="146"/>
      <c r="EX101" s="146"/>
      <c r="EY101" s="146"/>
      <c r="EZ101" s="150"/>
      <c r="FE101" s="153"/>
      <c r="FF101" s="146"/>
      <c r="FG101" s="146"/>
      <c r="FH101" s="146"/>
      <c r="FI101" s="150"/>
      <c r="FN101" s="153"/>
      <c r="FO101" s="146"/>
      <c r="FP101" s="146"/>
      <c r="FQ101" s="146"/>
      <c r="FR101" s="150"/>
      <c r="FW101" s="153"/>
      <c r="FX101" s="146"/>
      <c r="FY101" s="146"/>
      <c r="FZ101" s="146"/>
      <c r="GA101" s="150"/>
      <c r="GF101" s="153"/>
      <c r="GG101" s="146"/>
      <c r="GH101" s="146"/>
      <c r="GI101" s="146"/>
      <c r="GJ101" s="150"/>
      <c r="GO101" s="153"/>
      <c r="GP101" s="146"/>
      <c r="GQ101" s="146"/>
      <c r="GR101" s="146"/>
      <c r="GS101" s="150"/>
      <c r="GX101" s="153"/>
      <c r="GY101" s="146"/>
      <c r="GZ101" s="146"/>
      <c r="HA101" s="146"/>
      <c r="HB101" s="150"/>
      <c r="HG101" s="153"/>
      <c r="HH101" s="146"/>
      <c r="HI101" s="146"/>
      <c r="HJ101" s="146"/>
      <c r="HK101" s="150"/>
      <c r="HP101" s="153"/>
      <c r="HQ101" s="146"/>
      <c r="HR101" s="146"/>
      <c r="HS101" s="146"/>
      <c r="HT101" s="150"/>
      <c r="HY101" s="153"/>
      <c r="HZ101" s="146"/>
      <c r="IA101" s="146"/>
      <c r="IB101" s="146"/>
      <c r="IC101" s="150"/>
      <c r="IH101" s="153"/>
      <c r="II101" s="146"/>
      <c r="IJ101" s="146"/>
      <c r="IK101" s="146"/>
      <c r="IL101" s="150"/>
      <c r="IQ101" s="153"/>
      <c r="IR101" s="146"/>
      <c r="IS101" s="146"/>
      <c r="IT101" s="146"/>
      <c r="IU101" s="164"/>
      <c r="IV101" s="164"/>
    </row>
    <row r="102" spans="1:256" s="151" customFormat="1" ht="27.75" customHeight="1" x14ac:dyDescent="0.2">
      <c r="A102" s="164">
        <v>2</v>
      </c>
      <c r="B102" s="146" t="str">
        <f t="shared" si="12"/>
        <v>CDHU</v>
      </c>
      <c r="C102" s="147" t="s">
        <v>15499</v>
      </c>
      <c r="D102" s="148" t="s">
        <v>28959</v>
      </c>
      <c r="E102" s="157" t="str">
        <f>IF($A102=1,VLOOKUP($C102,'SINAPI JAN26'!$1:$1048576,2,0),IF($A102=2,VLOOKUP($C102,'CDHU 200'!$1:$1048576,2,0),IF($A102=3,VLOOKUP($C102,FDE!$1:$1048576,2,0),"ERRO")))</f>
        <v>Luminária retangular de sobrepor tipo calha aberta com refletor e aletas parabólicas para 2 lâmpadas fluorescentes tubulares 28 W/54 W</v>
      </c>
      <c r="F102" s="150" t="str">
        <f>IF($A102=1,VLOOKUP($C102,'SINAPI JAN26'!$1:$1048576,3,0),IF($A102=2,VLOOKUP($C102,'CDHU 200'!$1:$1048576,3,0),IF($A102=3,VLOOKUP($C102,FDE!$1:$1048576,3,0))))</f>
        <v>UN</v>
      </c>
      <c r="G102" s="151">
        <v>46</v>
      </c>
      <c r="H102" s="151">
        <f>IF($A102=1,VLOOKUP($C102,'SINAPI JAN26'!$1:$1048576,4,0),IF($A102=2,VLOOKUP($C102,'CDHU 200'!$1:$1048576,6,0),IF($A102=3,VLOOKUP($C102,FDE!$1:$1048576,4,0))))</f>
        <v>239.11</v>
      </c>
      <c r="I102" s="151">
        <f t="shared" si="13"/>
        <v>289.96869700000002</v>
      </c>
      <c r="J102" s="152">
        <f t="shared" si="14"/>
        <v>13338.560062</v>
      </c>
      <c r="K102" s="152"/>
      <c r="L102" s="146"/>
      <c r="Q102" s="153"/>
      <c r="R102" s="146"/>
      <c r="S102" s="146"/>
      <c r="T102" s="146"/>
      <c r="U102" s="150"/>
      <c r="Z102" s="153"/>
      <c r="AA102" s="146"/>
      <c r="AB102" s="146"/>
      <c r="AC102" s="146"/>
      <c r="AD102" s="150"/>
      <c r="AI102" s="153"/>
      <c r="AJ102" s="146"/>
      <c r="AK102" s="146"/>
      <c r="AL102" s="146"/>
      <c r="AM102" s="150"/>
      <c r="AR102" s="153"/>
      <c r="AS102" s="146"/>
      <c r="AT102" s="146"/>
      <c r="AU102" s="146"/>
      <c r="AV102" s="150"/>
      <c r="BA102" s="153"/>
      <c r="BB102" s="146"/>
      <c r="BC102" s="146"/>
      <c r="BD102" s="146"/>
      <c r="BE102" s="150"/>
      <c r="BJ102" s="153"/>
      <c r="BK102" s="146"/>
      <c r="BL102" s="146"/>
      <c r="BM102" s="146"/>
      <c r="BN102" s="150"/>
      <c r="BS102" s="153"/>
      <c r="BT102" s="146"/>
      <c r="BU102" s="146"/>
      <c r="BV102" s="146"/>
      <c r="BW102" s="150"/>
      <c r="CB102" s="153"/>
      <c r="CC102" s="146"/>
      <c r="CD102" s="146"/>
      <c r="CE102" s="146"/>
      <c r="CF102" s="150"/>
      <c r="CK102" s="153"/>
      <c r="CL102" s="146"/>
      <c r="CM102" s="146"/>
      <c r="CN102" s="146"/>
      <c r="CO102" s="150"/>
      <c r="CT102" s="153"/>
      <c r="CU102" s="146"/>
      <c r="CV102" s="146"/>
      <c r="CW102" s="146"/>
      <c r="CX102" s="150"/>
      <c r="DC102" s="153"/>
      <c r="DD102" s="146"/>
      <c r="DE102" s="146"/>
      <c r="DF102" s="146"/>
      <c r="DG102" s="150"/>
      <c r="DL102" s="153"/>
      <c r="DM102" s="146"/>
      <c r="DN102" s="146"/>
      <c r="DO102" s="146"/>
      <c r="DP102" s="150"/>
      <c r="DU102" s="153"/>
      <c r="DV102" s="146"/>
      <c r="DW102" s="146"/>
      <c r="DX102" s="146"/>
      <c r="DY102" s="150"/>
      <c r="ED102" s="153"/>
      <c r="EE102" s="146"/>
      <c r="EF102" s="146"/>
      <c r="EG102" s="146"/>
      <c r="EH102" s="150"/>
      <c r="EM102" s="153"/>
      <c r="EN102" s="146"/>
      <c r="EO102" s="146"/>
      <c r="EP102" s="146"/>
      <c r="EQ102" s="150"/>
      <c r="EV102" s="153"/>
      <c r="EW102" s="146"/>
      <c r="EX102" s="146"/>
      <c r="EY102" s="146"/>
      <c r="EZ102" s="150"/>
      <c r="FE102" s="153"/>
      <c r="FF102" s="146"/>
      <c r="FG102" s="146"/>
      <c r="FH102" s="146"/>
      <c r="FI102" s="150"/>
      <c r="FN102" s="153"/>
      <c r="FO102" s="146"/>
      <c r="FP102" s="146"/>
      <c r="FQ102" s="146"/>
      <c r="FR102" s="150"/>
      <c r="FW102" s="153"/>
      <c r="FX102" s="146"/>
      <c r="FY102" s="146"/>
      <c r="FZ102" s="146"/>
      <c r="GA102" s="150"/>
      <c r="GF102" s="153"/>
      <c r="GG102" s="146"/>
      <c r="GH102" s="146"/>
      <c r="GI102" s="146"/>
      <c r="GJ102" s="150"/>
      <c r="GO102" s="153"/>
      <c r="GP102" s="146"/>
      <c r="GQ102" s="146"/>
      <c r="GR102" s="146"/>
      <c r="GS102" s="150"/>
      <c r="GX102" s="153"/>
      <c r="GY102" s="146"/>
      <c r="GZ102" s="146"/>
      <c r="HA102" s="146"/>
      <c r="HB102" s="150"/>
      <c r="HG102" s="153"/>
      <c r="HH102" s="146"/>
      <c r="HI102" s="146"/>
      <c r="HJ102" s="146"/>
      <c r="HK102" s="150"/>
      <c r="HP102" s="153"/>
      <c r="HQ102" s="146"/>
      <c r="HR102" s="146"/>
      <c r="HS102" s="146"/>
      <c r="HT102" s="150"/>
      <c r="HY102" s="153"/>
      <c r="HZ102" s="146"/>
      <c r="IA102" s="146"/>
      <c r="IB102" s="146"/>
      <c r="IC102" s="150"/>
      <c r="IH102" s="153"/>
      <c r="II102" s="146"/>
      <c r="IJ102" s="146"/>
      <c r="IK102" s="146"/>
      <c r="IL102" s="150"/>
      <c r="IQ102" s="153"/>
      <c r="IR102" s="146"/>
      <c r="IS102" s="146"/>
      <c r="IT102" s="146"/>
      <c r="IU102" s="164"/>
      <c r="IV102" s="164"/>
    </row>
    <row r="103" spans="1:256" s="151" customFormat="1" ht="13.5" customHeight="1" x14ac:dyDescent="0.2">
      <c r="A103" s="164">
        <v>2</v>
      </c>
      <c r="B103" s="146" t="str">
        <f t="shared" si="12"/>
        <v>CDHU</v>
      </c>
      <c r="C103" s="147" t="s">
        <v>15347</v>
      </c>
      <c r="D103" s="148" t="s">
        <v>28960</v>
      </c>
      <c r="E103" s="157" t="str">
        <f>IF($A103=1,VLOOKUP($C103,'SINAPI JAN26'!$1:$1048576,2,0),IF($A103=2,VLOOKUP($C103,'CDHU 200'!$1:$1048576,2,0),IF($A103=3,VLOOKUP($C103,FDE!$1:$1048576,2,0),"ERRO")))</f>
        <v>Lâmpada LED tubular T8 com base G13, de 3400 até 4000 Im - 36 a 40 W</v>
      </c>
      <c r="F103" s="150" t="str">
        <f>IF($A103=1,VLOOKUP($C103,'SINAPI JAN26'!$1:$1048576,3,0),IF($A103=2,VLOOKUP($C103,'CDHU 200'!$1:$1048576,3,0),IF($A103=3,VLOOKUP($C103,FDE!$1:$1048576,3,0))))</f>
        <v>UN</v>
      </c>
      <c r="G103" s="151">
        <f>G101*2</f>
        <v>64</v>
      </c>
      <c r="H103" s="151">
        <f>IF($A103=1,VLOOKUP($C103,'SINAPI JAN26'!$1:$1048576,4,0),IF($A103=2,VLOOKUP($C103,'CDHU 200'!$1:$1048576,6,0),IF($A103=3,VLOOKUP($C103,FDE!$1:$1048576,4,0))))</f>
        <v>60.19</v>
      </c>
      <c r="I103" s="151">
        <f t="shared" si="13"/>
        <v>72.992412999999999</v>
      </c>
      <c r="J103" s="152">
        <f t="shared" si="14"/>
        <v>4671.5144319999999</v>
      </c>
      <c r="K103" s="152"/>
      <c r="L103" s="146"/>
      <c r="Q103" s="153"/>
      <c r="R103" s="146"/>
      <c r="S103" s="146"/>
      <c r="T103" s="146"/>
      <c r="U103" s="150"/>
      <c r="Z103" s="153"/>
      <c r="AA103" s="146"/>
      <c r="AB103" s="146"/>
      <c r="AC103" s="146"/>
      <c r="AD103" s="150"/>
      <c r="AI103" s="153"/>
      <c r="AJ103" s="146"/>
      <c r="AK103" s="146"/>
      <c r="AL103" s="146"/>
      <c r="AM103" s="150"/>
      <c r="AR103" s="153"/>
      <c r="AS103" s="146"/>
      <c r="AT103" s="146"/>
      <c r="AU103" s="146"/>
      <c r="AV103" s="150"/>
      <c r="BA103" s="153"/>
      <c r="BB103" s="146"/>
      <c r="BC103" s="146"/>
      <c r="BD103" s="146"/>
      <c r="BE103" s="150"/>
      <c r="BJ103" s="153"/>
      <c r="BK103" s="146"/>
      <c r="BL103" s="146"/>
      <c r="BM103" s="146"/>
      <c r="BN103" s="150"/>
      <c r="BS103" s="153"/>
      <c r="BT103" s="146"/>
      <c r="BU103" s="146"/>
      <c r="BV103" s="146"/>
      <c r="BW103" s="150"/>
      <c r="CB103" s="153"/>
      <c r="CC103" s="146"/>
      <c r="CD103" s="146"/>
      <c r="CE103" s="146"/>
      <c r="CF103" s="150"/>
      <c r="CK103" s="153"/>
      <c r="CL103" s="146"/>
      <c r="CM103" s="146"/>
      <c r="CN103" s="146"/>
      <c r="CO103" s="150"/>
      <c r="CT103" s="153"/>
      <c r="CU103" s="146"/>
      <c r="CV103" s="146"/>
      <c r="CW103" s="146"/>
      <c r="CX103" s="150"/>
      <c r="DC103" s="153"/>
      <c r="DD103" s="146"/>
      <c r="DE103" s="146"/>
      <c r="DF103" s="146"/>
      <c r="DG103" s="150"/>
      <c r="DL103" s="153"/>
      <c r="DM103" s="146"/>
      <c r="DN103" s="146"/>
      <c r="DO103" s="146"/>
      <c r="DP103" s="150"/>
      <c r="DU103" s="153"/>
      <c r="DV103" s="146"/>
      <c r="DW103" s="146"/>
      <c r="DX103" s="146"/>
      <c r="DY103" s="150"/>
      <c r="ED103" s="153"/>
      <c r="EE103" s="146"/>
      <c r="EF103" s="146"/>
      <c r="EG103" s="146"/>
      <c r="EH103" s="150"/>
      <c r="EM103" s="153"/>
      <c r="EN103" s="146"/>
      <c r="EO103" s="146"/>
      <c r="EP103" s="146"/>
      <c r="EQ103" s="150"/>
      <c r="EV103" s="153"/>
      <c r="EW103" s="146"/>
      <c r="EX103" s="146"/>
      <c r="EY103" s="146"/>
      <c r="EZ103" s="150"/>
      <c r="FE103" s="153"/>
      <c r="FF103" s="146"/>
      <c r="FG103" s="146"/>
      <c r="FH103" s="146"/>
      <c r="FI103" s="150"/>
      <c r="FN103" s="153"/>
      <c r="FO103" s="146"/>
      <c r="FP103" s="146"/>
      <c r="FQ103" s="146"/>
      <c r="FR103" s="150"/>
      <c r="FW103" s="153"/>
      <c r="FX103" s="146"/>
      <c r="FY103" s="146"/>
      <c r="FZ103" s="146"/>
      <c r="GA103" s="150"/>
      <c r="GF103" s="153"/>
      <c r="GG103" s="146"/>
      <c r="GH103" s="146"/>
      <c r="GI103" s="146"/>
      <c r="GJ103" s="150"/>
      <c r="GO103" s="153"/>
      <c r="GP103" s="146"/>
      <c r="GQ103" s="146"/>
      <c r="GR103" s="146"/>
      <c r="GS103" s="150"/>
      <c r="GX103" s="153"/>
      <c r="GY103" s="146"/>
      <c r="GZ103" s="146"/>
      <c r="HA103" s="146"/>
      <c r="HB103" s="150"/>
      <c r="HG103" s="153"/>
      <c r="HH103" s="146"/>
      <c r="HI103" s="146"/>
      <c r="HJ103" s="146"/>
      <c r="HK103" s="150"/>
      <c r="HP103" s="153"/>
      <c r="HQ103" s="146"/>
      <c r="HR103" s="146"/>
      <c r="HS103" s="146"/>
      <c r="HT103" s="150"/>
      <c r="HY103" s="153"/>
      <c r="HZ103" s="146"/>
      <c r="IA103" s="146"/>
      <c r="IB103" s="146"/>
      <c r="IC103" s="150"/>
      <c r="IH103" s="153"/>
      <c r="II103" s="146"/>
      <c r="IJ103" s="146"/>
      <c r="IK103" s="146"/>
      <c r="IL103" s="150"/>
      <c r="IQ103" s="153"/>
      <c r="IR103" s="146"/>
      <c r="IS103" s="146"/>
      <c r="IT103" s="146"/>
      <c r="IU103" s="164"/>
      <c r="IV103" s="164"/>
    </row>
    <row r="104" spans="1:256" s="151" customFormat="1" ht="13.5" customHeight="1" x14ac:dyDescent="0.2">
      <c r="A104" s="164">
        <v>2</v>
      </c>
      <c r="B104" s="146" t="str">
        <f t="shared" si="12"/>
        <v>CDHU</v>
      </c>
      <c r="C104" s="147" t="s">
        <v>15475</v>
      </c>
      <c r="D104" s="148" t="s">
        <v>28961</v>
      </c>
      <c r="E104" s="157" t="str">
        <f>IF($A104=1,VLOOKUP($C104,'SINAPI JAN26'!$1:$1048576,2,0),IF($A104=2,VLOOKUP($C104,'CDHU 200'!$1:$1048576,2,0),IF($A104=3,VLOOKUP($C104,FDE!$1:$1048576,2,0),"ERRO")))</f>
        <v>Luminária blindada oval de sobrepor ou arandela, para lâmpada fluorescentes compacta</v>
      </c>
      <c r="F104" s="150" t="str">
        <f>IF($A104=1,VLOOKUP($C104,'SINAPI JAN26'!$1:$1048576,3,0),IF($A104=2,VLOOKUP($C104,'CDHU 200'!$1:$1048576,3,0),IF($A104=3,VLOOKUP($C104,FDE!$1:$1048576,3,0))))</f>
        <v>UN</v>
      </c>
      <c r="G104" s="151">
        <v>12</v>
      </c>
      <c r="H104" s="151">
        <f>IF($A104=1,VLOOKUP($C104,'SINAPI JAN26'!$1:$1048576,4,0),IF($A104=2,VLOOKUP($C104,'CDHU 200'!$1:$1048576,6,0),IF($A104=3,VLOOKUP($C104,FDE!$1:$1048576,4,0))))</f>
        <v>181.84</v>
      </c>
      <c r="I104" s="151">
        <f t="shared" si="13"/>
        <v>220.517368</v>
      </c>
      <c r="J104" s="152">
        <f t="shared" si="14"/>
        <v>2646.2084159999999</v>
      </c>
      <c r="K104" s="152"/>
      <c r="L104" s="146"/>
      <c r="Q104" s="153"/>
      <c r="R104" s="146"/>
      <c r="S104" s="146"/>
      <c r="T104" s="146"/>
      <c r="U104" s="150"/>
      <c r="Z104" s="153"/>
      <c r="AA104" s="146"/>
      <c r="AB104" s="146"/>
      <c r="AC104" s="146"/>
      <c r="AD104" s="150"/>
      <c r="AI104" s="153"/>
      <c r="AJ104" s="146"/>
      <c r="AK104" s="146"/>
      <c r="AL104" s="146"/>
      <c r="AM104" s="150"/>
      <c r="AR104" s="153"/>
      <c r="AS104" s="146"/>
      <c r="AT104" s="146"/>
      <c r="AU104" s="146"/>
      <c r="AV104" s="150"/>
      <c r="BA104" s="153"/>
      <c r="BB104" s="146"/>
      <c r="BC104" s="146"/>
      <c r="BD104" s="146"/>
      <c r="BE104" s="150"/>
      <c r="BJ104" s="153"/>
      <c r="BK104" s="146"/>
      <c r="BL104" s="146"/>
      <c r="BM104" s="146"/>
      <c r="BN104" s="150"/>
      <c r="BS104" s="153"/>
      <c r="BT104" s="146"/>
      <c r="BU104" s="146"/>
      <c r="BV104" s="146"/>
      <c r="BW104" s="150"/>
      <c r="CB104" s="153"/>
      <c r="CC104" s="146"/>
      <c r="CD104" s="146"/>
      <c r="CE104" s="146"/>
      <c r="CF104" s="150"/>
      <c r="CK104" s="153"/>
      <c r="CL104" s="146"/>
      <c r="CM104" s="146"/>
      <c r="CN104" s="146"/>
      <c r="CO104" s="150"/>
      <c r="CT104" s="153"/>
      <c r="CU104" s="146"/>
      <c r="CV104" s="146"/>
      <c r="CW104" s="146"/>
      <c r="CX104" s="150"/>
      <c r="DC104" s="153"/>
      <c r="DD104" s="146"/>
      <c r="DE104" s="146"/>
      <c r="DF104" s="146"/>
      <c r="DG104" s="150"/>
      <c r="DL104" s="153"/>
      <c r="DM104" s="146"/>
      <c r="DN104" s="146"/>
      <c r="DO104" s="146"/>
      <c r="DP104" s="150"/>
      <c r="DU104" s="153"/>
      <c r="DV104" s="146"/>
      <c r="DW104" s="146"/>
      <c r="DX104" s="146"/>
      <c r="DY104" s="150"/>
      <c r="ED104" s="153"/>
      <c r="EE104" s="146"/>
      <c r="EF104" s="146"/>
      <c r="EG104" s="146"/>
      <c r="EH104" s="150"/>
      <c r="EM104" s="153"/>
      <c r="EN104" s="146"/>
      <c r="EO104" s="146"/>
      <c r="EP104" s="146"/>
      <c r="EQ104" s="150"/>
      <c r="EV104" s="153"/>
      <c r="EW104" s="146"/>
      <c r="EX104" s="146"/>
      <c r="EY104" s="146"/>
      <c r="EZ104" s="150"/>
      <c r="FE104" s="153"/>
      <c r="FF104" s="146"/>
      <c r="FG104" s="146"/>
      <c r="FH104" s="146"/>
      <c r="FI104" s="150"/>
      <c r="FN104" s="153"/>
      <c r="FO104" s="146"/>
      <c r="FP104" s="146"/>
      <c r="FQ104" s="146"/>
      <c r="FR104" s="150"/>
      <c r="FW104" s="153"/>
      <c r="FX104" s="146"/>
      <c r="FY104" s="146"/>
      <c r="FZ104" s="146"/>
      <c r="GA104" s="150"/>
      <c r="GF104" s="153"/>
      <c r="GG104" s="146"/>
      <c r="GH104" s="146"/>
      <c r="GI104" s="146"/>
      <c r="GJ104" s="150"/>
      <c r="GO104" s="153"/>
      <c r="GP104" s="146"/>
      <c r="GQ104" s="146"/>
      <c r="GR104" s="146"/>
      <c r="GS104" s="150"/>
      <c r="GX104" s="153"/>
      <c r="GY104" s="146"/>
      <c r="GZ104" s="146"/>
      <c r="HA104" s="146"/>
      <c r="HB104" s="150"/>
      <c r="HG104" s="153"/>
      <c r="HH104" s="146"/>
      <c r="HI104" s="146"/>
      <c r="HJ104" s="146"/>
      <c r="HK104" s="150"/>
      <c r="HP104" s="153"/>
      <c r="HQ104" s="146"/>
      <c r="HR104" s="146"/>
      <c r="HS104" s="146"/>
      <c r="HT104" s="150"/>
      <c r="HY104" s="153"/>
      <c r="HZ104" s="146"/>
      <c r="IA104" s="146"/>
      <c r="IB104" s="146"/>
      <c r="IC104" s="150"/>
      <c r="IH104" s="153"/>
      <c r="II104" s="146"/>
      <c r="IJ104" s="146"/>
      <c r="IK104" s="146"/>
      <c r="IL104" s="150"/>
      <c r="IQ104" s="153"/>
      <c r="IR104" s="146"/>
      <c r="IS104" s="146"/>
      <c r="IT104" s="146"/>
      <c r="IU104" s="164"/>
      <c r="IV104" s="164"/>
    </row>
    <row r="105" spans="1:256" s="151" customFormat="1" ht="13.5" customHeight="1" x14ac:dyDescent="0.2">
      <c r="A105" s="164">
        <v>2</v>
      </c>
      <c r="B105" s="146" t="str">
        <f t="shared" si="12"/>
        <v>CDHU</v>
      </c>
      <c r="C105" s="147" t="s">
        <v>15349</v>
      </c>
      <c r="D105" s="148" t="s">
        <v>28962</v>
      </c>
      <c r="E105" s="157" t="str">
        <f>IF($A105=1,VLOOKUP($C105,'SINAPI JAN26'!$1:$1048576,2,0),IF($A105=2,VLOOKUP($C105,'CDHU 200'!$1:$1048576,2,0),IF($A105=3,VLOOKUP($C105,FDE!$1:$1048576,2,0),"ERRO")))</f>
        <v>Lâmpada LED 13,5W, com base E-27, 1400 até 1510 lm</v>
      </c>
      <c r="F105" s="150" t="str">
        <f>IF($A105=1,VLOOKUP($C105,'SINAPI JAN26'!$1:$1048576,3,0),IF($A105=2,VLOOKUP($C105,'CDHU 200'!$1:$1048576,3,0),IF($A105=3,VLOOKUP($C105,FDE!$1:$1048576,3,0))))</f>
        <v>UN</v>
      </c>
      <c r="G105" s="151">
        <f>G104</f>
        <v>12</v>
      </c>
      <c r="H105" s="151">
        <f>IF($A105=1,VLOOKUP($C105,'SINAPI JAN26'!$1:$1048576,4,0),IF($A105=2,VLOOKUP($C105,'CDHU 200'!$1:$1048576,6,0),IF($A105=3,VLOOKUP($C105,FDE!$1:$1048576,4,0))))</f>
        <v>19.39</v>
      </c>
      <c r="I105" s="151">
        <f t="shared" si="13"/>
        <v>23.514253</v>
      </c>
      <c r="J105" s="152">
        <f t="shared" si="14"/>
        <v>282.17103600000002</v>
      </c>
      <c r="K105" s="152"/>
      <c r="L105" s="146"/>
      <c r="Q105" s="153"/>
      <c r="R105" s="146"/>
      <c r="S105" s="146"/>
      <c r="T105" s="146"/>
      <c r="U105" s="150"/>
      <c r="Z105" s="153"/>
      <c r="AA105" s="146"/>
      <c r="AB105" s="146"/>
      <c r="AC105" s="146"/>
      <c r="AD105" s="150"/>
      <c r="AI105" s="153"/>
      <c r="AJ105" s="146"/>
      <c r="AK105" s="146"/>
      <c r="AL105" s="146"/>
      <c r="AM105" s="150"/>
      <c r="AR105" s="153"/>
      <c r="AS105" s="146"/>
      <c r="AT105" s="146"/>
      <c r="AU105" s="146"/>
      <c r="AV105" s="150"/>
      <c r="BA105" s="153"/>
      <c r="BB105" s="146"/>
      <c r="BC105" s="146"/>
      <c r="BD105" s="146"/>
      <c r="BE105" s="150"/>
      <c r="BJ105" s="153"/>
      <c r="BK105" s="146"/>
      <c r="BL105" s="146"/>
      <c r="BM105" s="146"/>
      <c r="BN105" s="150"/>
      <c r="BS105" s="153"/>
      <c r="BT105" s="146"/>
      <c r="BU105" s="146"/>
      <c r="BV105" s="146"/>
      <c r="BW105" s="150"/>
      <c r="CB105" s="153"/>
      <c r="CC105" s="146"/>
      <c r="CD105" s="146"/>
      <c r="CE105" s="146"/>
      <c r="CF105" s="150"/>
      <c r="CK105" s="153"/>
      <c r="CL105" s="146"/>
      <c r="CM105" s="146"/>
      <c r="CN105" s="146"/>
      <c r="CO105" s="150"/>
      <c r="CT105" s="153"/>
      <c r="CU105" s="146"/>
      <c r="CV105" s="146"/>
      <c r="CW105" s="146"/>
      <c r="CX105" s="150"/>
      <c r="DC105" s="153"/>
      <c r="DD105" s="146"/>
      <c r="DE105" s="146"/>
      <c r="DF105" s="146"/>
      <c r="DG105" s="150"/>
      <c r="DL105" s="153"/>
      <c r="DM105" s="146"/>
      <c r="DN105" s="146"/>
      <c r="DO105" s="146"/>
      <c r="DP105" s="150"/>
      <c r="DU105" s="153"/>
      <c r="DV105" s="146"/>
      <c r="DW105" s="146"/>
      <c r="DX105" s="146"/>
      <c r="DY105" s="150"/>
      <c r="ED105" s="153"/>
      <c r="EE105" s="146"/>
      <c r="EF105" s="146"/>
      <c r="EG105" s="146"/>
      <c r="EH105" s="150"/>
      <c r="EM105" s="153"/>
      <c r="EN105" s="146"/>
      <c r="EO105" s="146"/>
      <c r="EP105" s="146"/>
      <c r="EQ105" s="150"/>
      <c r="EV105" s="153"/>
      <c r="EW105" s="146"/>
      <c r="EX105" s="146"/>
      <c r="EY105" s="146"/>
      <c r="EZ105" s="150"/>
      <c r="FE105" s="153"/>
      <c r="FF105" s="146"/>
      <c r="FG105" s="146"/>
      <c r="FH105" s="146"/>
      <c r="FI105" s="150"/>
      <c r="FN105" s="153"/>
      <c r="FO105" s="146"/>
      <c r="FP105" s="146"/>
      <c r="FQ105" s="146"/>
      <c r="FR105" s="150"/>
      <c r="FW105" s="153"/>
      <c r="FX105" s="146"/>
      <c r="FY105" s="146"/>
      <c r="FZ105" s="146"/>
      <c r="GA105" s="150"/>
      <c r="GF105" s="153"/>
      <c r="GG105" s="146"/>
      <c r="GH105" s="146"/>
      <c r="GI105" s="146"/>
      <c r="GJ105" s="150"/>
      <c r="GO105" s="153"/>
      <c r="GP105" s="146"/>
      <c r="GQ105" s="146"/>
      <c r="GR105" s="146"/>
      <c r="GS105" s="150"/>
      <c r="GX105" s="153"/>
      <c r="GY105" s="146"/>
      <c r="GZ105" s="146"/>
      <c r="HA105" s="146"/>
      <c r="HB105" s="150"/>
      <c r="HG105" s="153"/>
      <c r="HH105" s="146"/>
      <c r="HI105" s="146"/>
      <c r="HJ105" s="146"/>
      <c r="HK105" s="150"/>
      <c r="HP105" s="153"/>
      <c r="HQ105" s="146"/>
      <c r="HR105" s="146"/>
      <c r="HS105" s="146"/>
      <c r="HT105" s="150"/>
      <c r="HY105" s="153"/>
      <c r="HZ105" s="146"/>
      <c r="IA105" s="146"/>
      <c r="IB105" s="146"/>
      <c r="IC105" s="150"/>
      <c r="IH105" s="153"/>
      <c r="II105" s="146"/>
      <c r="IJ105" s="146"/>
      <c r="IK105" s="146"/>
      <c r="IL105" s="150"/>
      <c r="IQ105" s="153"/>
      <c r="IR105" s="146"/>
      <c r="IS105" s="146"/>
      <c r="IT105" s="146"/>
      <c r="IU105" s="164"/>
      <c r="IV105" s="164"/>
    </row>
    <row r="106" spans="1:256" s="96" customFormat="1" ht="4.5" customHeight="1" x14ac:dyDescent="0.2">
      <c r="B106" s="140"/>
      <c r="C106" s="155"/>
      <c r="D106" s="148"/>
      <c r="E106" s="117"/>
      <c r="F106" s="142"/>
      <c r="G106" s="143"/>
      <c r="H106" s="105"/>
      <c r="I106" s="105"/>
      <c r="J106" s="156"/>
    </row>
    <row r="107" spans="1:256" s="161" customFormat="1" ht="13.5" customHeight="1" x14ac:dyDescent="0.2">
      <c r="B107" s="98"/>
      <c r="C107" s="98"/>
      <c r="D107" s="99">
        <v>7</v>
      </c>
      <c r="E107" s="100" t="s">
        <v>28963</v>
      </c>
      <c r="F107" s="101"/>
      <c r="G107" s="101"/>
      <c r="H107" s="101"/>
      <c r="I107" s="101"/>
      <c r="J107" s="144">
        <f>SUBTOTAL(9,J108:J121)</f>
        <v>58178.712530999997</v>
      </c>
      <c r="K107" s="162"/>
      <c r="L107" s="163"/>
    </row>
    <row r="108" spans="1:256" s="151" customFormat="1" ht="30.75" customHeight="1" x14ac:dyDescent="0.2">
      <c r="A108" s="164">
        <v>2</v>
      </c>
      <c r="B108" s="146" t="str">
        <f t="shared" ref="B108:B121" si="15">IF(A108=1,"SINAPI",IF(A108=2,"CDHU",IF(A108=3,"FDE",IF(A108=4,"SICRO","ERRO"))))</f>
        <v>CDHU</v>
      </c>
      <c r="C108" s="147" t="s">
        <v>18143</v>
      </c>
      <c r="D108" s="148" t="s">
        <v>28964</v>
      </c>
      <c r="E108" s="157" t="str">
        <f>IF($A108=1,VLOOKUP($C108,'SINAPI JAN26'!$1:$1048576,2,0),IF($A108=2,VLOOKUP($C108,'CDHU 200'!$1:$1048576,2,0),IF($A108=3,VLOOKUP($C108,FDE!$1:$1048576,2,0),"ERRO")))</f>
        <v>Caixa subterrânea de entrada de telefonia, tipo R2 (1050 x 550 x 800) mm, padrão TELEBRÁS, com tampa</v>
      </c>
      <c r="F108" s="150" t="str">
        <f>IF($A108=1,VLOOKUP($C108,'SINAPI JAN26'!$1:$1048576,3,0),IF($A108=2,VLOOKUP($C108,'CDHU 200'!$1:$1048576,3,0),IF($A108=3,VLOOKUP($C108,FDE!$1:$1048576,3,0))))</f>
        <v>UN</v>
      </c>
      <c r="G108" s="151">
        <v>1</v>
      </c>
      <c r="H108" s="151">
        <f>IF($A108=1,VLOOKUP($C108,'SINAPI JAN26'!$1:$1048576,4,0),IF($A108=2,VLOOKUP($C108,'CDHU 200'!$1:$1048576,6,0),IF($A108=3,VLOOKUP($C108,FDE!$1:$1048576,4,0))))</f>
        <v>1486.98</v>
      </c>
      <c r="I108" s="151">
        <f t="shared" ref="I108:I121" si="16">(H108*$H$3)+H108</f>
        <v>1803.260646</v>
      </c>
      <c r="J108" s="152">
        <f t="shared" ref="J108:J121" si="17">I108*G108</f>
        <v>1803.260646</v>
      </c>
      <c r="K108" s="152"/>
      <c r="L108" s="146"/>
      <c r="Q108" s="153"/>
      <c r="R108" s="146"/>
      <c r="S108" s="146"/>
      <c r="T108" s="146"/>
      <c r="U108" s="150"/>
      <c r="Z108" s="153"/>
      <c r="AA108" s="146"/>
      <c r="AB108" s="146"/>
      <c r="AC108" s="146"/>
      <c r="AD108" s="150"/>
      <c r="AI108" s="153"/>
      <c r="AJ108" s="146"/>
      <c r="AK108" s="146"/>
      <c r="AL108" s="146"/>
      <c r="AM108" s="150"/>
      <c r="AR108" s="153"/>
      <c r="AS108" s="146"/>
      <c r="AT108" s="146"/>
      <c r="AU108" s="146"/>
      <c r="AV108" s="150"/>
      <c r="BA108" s="153"/>
      <c r="BB108" s="146"/>
      <c r="BC108" s="146"/>
      <c r="BD108" s="146"/>
      <c r="BE108" s="150"/>
      <c r="BJ108" s="153"/>
      <c r="BK108" s="146"/>
      <c r="BL108" s="146"/>
      <c r="BM108" s="146"/>
      <c r="BN108" s="150"/>
      <c r="BS108" s="153"/>
      <c r="BT108" s="146"/>
      <c r="BU108" s="146"/>
      <c r="BV108" s="146"/>
      <c r="BW108" s="150"/>
      <c r="CB108" s="153"/>
      <c r="CC108" s="146"/>
      <c r="CD108" s="146"/>
      <c r="CE108" s="146"/>
      <c r="CF108" s="150"/>
      <c r="CK108" s="153"/>
      <c r="CL108" s="146"/>
      <c r="CM108" s="146"/>
      <c r="CN108" s="146"/>
      <c r="CO108" s="150"/>
      <c r="CT108" s="153"/>
      <c r="CU108" s="146"/>
      <c r="CV108" s="146"/>
      <c r="CW108" s="146"/>
      <c r="CX108" s="150"/>
      <c r="DC108" s="153"/>
      <c r="DD108" s="146"/>
      <c r="DE108" s="146"/>
      <c r="DF108" s="146"/>
      <c r="DG108" s="150"/>
      <c r="DL108" s="153"/>
      <c r="DM108" s="146"/>
      <c r="DN108" s="146"/>
      <c r="DO108" s="146"/>
      <c r="DP108" s="150"/>
      <c r="DU108" s="153"/>
      <c r="DV108" s="146"/>
      <c r="DW108" s="146"/>
      <c r="DX108" s="146"/>
      <c r="DY108" s="150"/>
      <c r="ED108" s="153"/>
      <c r="EE108" s="146"/>
      <c r="EF108" s="146"/>
      <c r="EG108" s="146"/>
      <c r="EH108" s="150"/>
      <c r="EM108" s="153"/>
      <c r="EN108" s="146"/>
      <c r="EO108" s="146"/>
      <c r="EP108" s="146"/>
      <c r="EQ108" s="150"/>
      <c r="EV108" s="153"/>
      <c r="EW108" s="146"/>
      <c r="EX108" s="146"/>
      <c r="EY108" s="146"/>
      <c r="EZ108" s="150"/>
      <c r="FE108" s="153"/>
      <c r="FF108" s="146"/>
      <c r="FG108" s="146"/>
      <c r="FH108" s="146"/>
      <c r="FI108" s="150"/>
      <c r="FN108" s="153"/>
      <c r="FO108" s="146"/>
      <c r="FP108" s="146"/>
      <c r="FQ108" s="146"/>
      <c r="FR108" s="150"/>
      <c r="FW108" s="153"/>
      <c r="FX108" s="146"/>
      <c r="FY108" s="146"/>
      <c r="FZ108" s="146"/>
      <c r="GA108" s="150"/>
      <c r="GF108" s="153"/>
      <c r="GG108" s="146"/>
      <c r="GH108" s="146"/>
      <c r="GI108" s="146"/>
      <c r="GJ108" s="150"/>
      <c r="GO108" s="153"/>
      <c r="GP108" s="146"/>
      <c r="GQ108" s="146"/>
      <c r="GR108" s="146"/>
      <c r="GS108" s="150"/>
      <c r="GX108" s="153"/>
      <c r="GY108" s="146"/>
      <c r="GZ108" s="146"/>
      <c r="HA108" s="146"/>
      <c r="HB108" s="150"/>
      <c r="HG108" s="153"/>
      <c r="HH108" s="146"/>
      <c r="HI108" s="146"/>
      <c r="HJ108" s="146"/>
      <c r="HK108" s="150"/>
      <c r="HP108" s="153"/>
      <c r="HQ108" s="146"/>
      <c r="HR108" s="146"/>
      <c r="HS108" s="146"/>
      <c r="HT108" s="150"/>
      <c r="HY108" s="153"/>
      <c r="HZ108" s="146"/>
      <c r="IA108" s="146"/>
      <c r="IB108" s="146"/>
      <c r="IC108" s="150"/>
      <c r="IH108" s="153"/>
      <c r="II108" s="146"/>
      <c r="IJ108" s="146"/>
      <c r="IK108" s="146"/>
      <c r="IL108" s="150"/>
      <c r="IQ108" s="153"/>
      <c r="IR108" s="146"/>
      <c r="IS108" s="146"/>
      <c r="IT108" s="146"/>
      <c r="IU108" s="164"/>
      <c r="IV108" s="164"/>
    </row>
    <row r="109" spans="1:256" s="151" customFormat="1" ht="13.5" customHeight="1" x14ac:dyDescent="0.2">
      <c r="A109" s="164">
        <v>2</v>
      </c>
      <c r="B109" s="146" t="str">
        <f t="shared" si="15"/>
        <v>CDHU</v>
      </c>
      <c r="C109" s="147" t="s">
        <v>14541</v>
      </c>
      <c r="D109" s="148" t="s">
        <v>28965</v>
      </c>
      <c r="E109" s="157" t="str">
        <f>IF($A109=1,VLOOKUP($C109,'SINAPI JAN26'!$1:$1048576,2,0),IF($A109=2,VLOOKUP($C109,'CDHU 200'!$1:$1048576,2,0),IF($A109=3,VLOOKUP($C109,FDE!$1:$1048576,2,0),"ERRO")))</f>
        <v>Eletroduto galvanizado a quente conforme NBR5598 - 1´ com acessórios</v>
      </c>
      <c r="F109" s="150" t="str">
        <f>IF($A109=1,VLOOKUP($C109,'SINAPI JAN26'!$1:$1048576,3,0),IF($A109=2,VLOOKUP($C109,'CDHU 200'!$1:$1048576,3,0),IF($A109=3,VLOOKUP($C109,FDE!$1:$1048576,3,0))))</f>
        <v>M</v>
      </c>
      <c r="G109" s="151">
        <v>6</v>
      </c>
      <c r="H109" s="151">
        <f>IF($A109=1,VLOOKUP($C109,'SINAPI JAN26'!$1:$1048576,4,0),IF($A109=2,VLOOKUP($C109,'CDHU 200'!$1:$1048576,6,0),IF($A109=3,VLOOKUP($C109,FDE!$1:$1048576,4,0))))</f>
        <v>68.8</v>
      </c>
      <c r="I109" s="151">
        <f t="shared" si="16"/>
        <v>83.433759999999992</v>
      </c>
      <c r="J109" s="152">
        <f t="shared" si="17"/>
        <v>500.60255999999993</v>
      </c>
      <c r="K109" s="152"/>
      <c r="L109" s="146"/>
      <c r="Q109" s="153"/>
      <c r="R109" s="146"/>
      <c r="S109" s="146"/>
      <c r="T109" s="146"/>
      <c r="U109" s="150"/>
      <c r="Z109" s="153"/>
      <c r="AA109" s="146"/>
      <c r="AB109" s="146"/>
      <c r="AC109" s="146"/>
      <c r="AD109" s="150"/>
      <c r="AI109" s="153"/>
      <c r="AJ109" s="146"/>
      <c r="AK109" s="146"/>
      <c r="AL109" s="146"/>
      <c r="AM109" s="150"/>
      <c r="AR109" s="153"/>
      <c r="AS109" s="146"/>
      <c r="AT109" s="146"/>
      <c r="AU109" s="146"/>
      <c r="AV109" s="150"/>
      <c r="BA109" s="153"/>
      <c r="BB109" s="146"/>
      <c r="BC109" s="146"/>
      <c r="BD109" s="146"/>
      <c r="BE109" s="150"/>
      <c r="BJ109" s="153"/>
      <c r="BK109" s="146"/>
      <c r="BL109" s="146"/>
      <c r="BM109" s="146"/>
      <c r="BN109" s="150"/>
      <c r="BS109" s="153"/>
      <c r="BT109" s="146"/>
      <c r="BU109" s="146"/>
      <c r="BV109" s="146"/>
      <c r="BW109" s="150"/>
      <c r="CB109" s="153"/>
      <c r="CC109" s="146"/>
      <c r="CD109" s="146"/>
      <c r="CE109" s="146"/>
      <c r="CF109" s="150"/>
      <c r="CK109" s="153"/>
      <c r="CL109" s="146"/>
      <c r="CM109" s="146"/>
      <c r="CN109" s="146"/>
      <c r="CO109" s="150"/>
      <c r="CT109" s="153"/>
      <c r="CU109" s="146"/>
      <c r="CV109" s="146"/>
      <c r="CW109" s="146"/>
      <c r="CX109" s="150"/>
      <c r="DC109" s="153"/>
      <c r="DD109" s="146"/>
      <c r="DE109" s="146"/>
      <c r="DF109" s="146"/>
      <c r="DG109" s="150"/>
      <c r="DL109" s="153"/>
      <c r="DM109" s="146"/>
      <c r="DN109" s="146"/>
      <c r="DO109" s="146"/>
      <c r="DP109" s="150"/>
      <c r="DU109" s="153"/>
      <c r="DV109" s="146"/>
      <c r="DW109" s="146"/>
      <c r="DX109" s="146"/>
      <c r="DY109" s="150"/>
      <c r="ED109" s="153"/>
      <c r="EE109" s="146"/>
      <c r="EF109" s="146"/>
      <c r="EG109" s="146"/>
      <c r="EH109" s="150"/>
      <c r="EM109" s="153"/>
      <c r="EN109" s="146"/>
      <c r="EO109" s="146"/>
      <c r="EP109" s="146"/>
      <c r="EQ109" s="150"/>
      <c r="EV109" s="153"/>
      <c r="EW109" s="146"/>
      <c r="EX109" s="146"/>
      <c r="EY109" s="146"/>
      <c r="EZ109" s="150"/>
      <c r="FE109" s="153"/>
      <c r="FF109" s="146"/>
      <c r="FG109" s="146"/>
      <c r="FH109" s="146"/>
      <c r="FI109" s="150"/>
      <c r="FN109" s="153"/>
      <c r="FO109" s="146"/>
      <c r="FP109" s="146"/>
      <c r="FQ109" s="146"/>
      <c r="FR109" s="150"/>
      <c r="FW109" s="153"/>
      <c r="FX109" s="146"/>
      <c r="FY109" s="146"/>
      <c r="FZ109" s="146"/>
      <c r="GA109" s="150"/>
      <c r="GF109" s="153"/>
      <c r="GG109" s="146"/>
      <c r="GH109" s="146"/>
      <c r="GI109" s="146"/>
      <c r="GJ109" s="150"/>
      <c r="GO109" s="153"/>
      <c r="GP109" s="146"/>
      <c r="GQ109" s="146"/>
      <c r="GR109" s="146"/>
      <c r="GS109" s="150"/>
      <c r="GX109" s="153"/>
      <c r="GY109" s="146"/>
      <c r="GZ109" s="146"/>
      <c r="HA109" s="146"/>
      <c r="HB109" s="150"/>
      <c r="HG109" s="153"/>
      <c r="HH109" s="146"/>
      <c r="HI109" s="146"/>
      <c r="HJ109" s="146"/>
      <c r="HK109" s="150"/>
      <c r="HP109" s="153"/>
      <c r="HQ109" s="146"/>
      <c r="HR109" s="146"/>
      <c r="HS109" s="146"/>
      <c r="HT109" s="150"/>
      <c r="HY109" s="153"/>
      <c r="HZ109" s="146"/>
      <c r="IA109" s="146"/>
      <c r="IB109" s="146"/>
      <c r="IC109" s="150"/>
      <c r="IH109" s="153"/>
      <c r="II109" s="146"/>
      <c r="IJ109" s="146"/>
      <c r="IK109" s="146"/>
      <c r="IL109" s="150"/>
      <c r="IQ109" s="153"/>
      <c r="IR109" s="146"/>
      <c r="IS109" s="146"/>
      <c r="IT109" s="146"/>
      <c r="IU109" s="164"/>
      <c r="IV109" s="164"/>
    </row>
    <row r="110" spans="1:256" s="151" customFormat="1" ht="13.5" customHeight="1" x14ac:dyDescent="0.2">
      <c r="A110" s="164">
        <v>2</v>
      </c>
      <c r="B110" s="146" t="str">
        <f t="shared" si="15"/>
        <v>CDHU</v>
      </c>
      <c r="C110" s="147" t="s">
        <v>15209</v>
      </c>
      <c r="D110" s="148" t="s">
        <v>28966</v>
      </c>
      <c r="E110" s="157" t="str">
        <f>IF($A110=1,VLOOKUP($C110,'SINAPI JAN26'!$1:$1048576,2,0),IF($A110=2,VLOOKUP($C110,'CDHU 200'!$1:$1048576,2,0),IF($A110=3,VLOOKUP($C110,FDE!$1:$1048576,2,0),"ERRO")))</f>
        <v>Condulete metálico de 1´</v>
      </c>
      <c r="F110" s="150" t="str">
        <f>IF($A110=1,VLOOKUP($C110,'SINAPI JAN26'!$1:$1048576,3,0),IF($A110=2,VLOOKUP($C110,'CDHU 200'!$1:$1048576,3,0),IF($A110=3,VLOOKUP($C110,FDE!$1:$1048576,3,0))))</f>
        <v>CJ</v>
      </c>
      <c r="G110" s="151">
        <v>4</v>
      </c>
      <c r="H110" s="151">
        <f>IF($A110=1,VLOOKUP($C110,'SINAPI JAN26'!$1:$1048576,4,0),IF($A110=2,VLOOKUP($C110,'CDHU 200'!$1:$1048576,6,0),IF($A110=3,VLOOKUP($C110,FDE!$1:$1048576,4,0))))</f>
        <v>50.96</v>
      </c>
      <c r="I110" s="151">
        <f t="shared" si="16"/>
        <v>61.799192000000005</v>
      </c>
      <c r="J110" s="152">
        <f t="shared" si="17"/>
        <v>247.19676800000002</v>
      </c>
      <c r="K110" s="152"/>
      <c r="L110" s="146"/>
      <c r="Q110" s="153"/>
      <c r="R110" s="146"/>
      <c r="S110" s="146"/>
      <c r="T110" s="146"/>
      <c r="U110" s="150"/>
      <c r="Z110" s="153"/>
      <c r="AA110" s="146"/>
      <c r="AB110" s="146"/>
      <c r="AC110" s="146"/>
      <c r="AD110" s="150"/>
      <c r="AI110" s="153"/>
      <c r="AJ110" s="146"/>
      <c r="AK110" s="146"/>
      <c r="AL110" s="146"/>
      <c r="AM110" s="150"/>
      <c r="AR110" s="153"/>
      <c r="AS110" s="146"/>
      <c r="AT110" s="146"/>
      <c r="AU110" s="146"/>
      <c r="AV110" s="150"/>
      <c r="BA110" s="153"/>
      <c r="BB110" s="146"/>
      <c r="BC110" s="146"/>
      <c r="BD110" s="146"/>
      <c r="BE110" s="150"/>
      <c r="BJ110" s="153"/>
      <c r="BK110" s="146"/>
      <c r="BL110" s="146"/>
      <c r="BM110" s="146"/>
      <c r="BN110" s="150"/>
      <c r="BS110" s="153"/>
      <c r="BT110" s="146"/>
      <c r="BU110" s="146"/>
      <c r="BV110" s="146"/>
      <c r="BW110" s="150"/>
      <c r="CB110" s="153"/>
      <c r="CC110" s="146"/>
      <c r="CD110" s="146"/>
      <c r="CE110" s="146"/>
      <c r="CF110" s="150"/>
      <c r="CK110" s="153"/>
      <c r="CL110" s="146"/>
      <c r="CM110" s="146"/>
      <c r="CN110" s="146"/>
      <c r="CO110" s="150"/>
      <c r="CT110" s="153"/>
      <c r="CU110" s="146"/>
      <c r="CV110" s="146"/>
      <c r="CW110" s="146"/>
      <c r="CX110" s="150"/>
      <c r="DC110" s="153"/>
      <c r="DD110" s="146"/>
      <c r="DE110" s="146"/>
      <c r="DF110" s="146"/>
      <c r="DG110" s="150"/>
      <c r="DL110" s="153"/>
      <c r="DM110" s="146"/>
      <c r="DN110" s="146"/>
      <c r="DO110" s="146"/>
      <c r="DP110" s="150"/>
      <c r="DU110" s="153"/>
      <c r="DV110" s="146"/>
      <c r="DW110" s="146"/>
      <c r="DX110" s="146"/>
      <c r="DY110" s="150"/>
      <c r="ED110" s="153"/>
      <c r="EE110" s="146"/>
      <c r="EF110" s="146"/>
      <c r="EG110" s="146"/>
      <c r="EH110" s="150"/>
      <c r="EM110" s="153"/>
      <c r="EN110" s="146"/>
      <c r="EO110" s="146"/>
      <c r="EP110" s="146"/>
      <c r="EQ110" s="150"/>
      <c r="EV110" s="153"/>
      <c r="EW110" s="146"/>
      <c r="EX110" s="146"/>
      <c r="EY110" s="146"/>
      <c r="EZ110" s="150"/>
      <c r="FE110" s="153"/>
      <c r="FF110" s="146"/>
      <c r="FG110" s="146"/>
      <c r="FH110" s="146"/>
      <c r="FI110" s="150"/>
      <c r="FN110" s="153"/>
      <c r="FO110" s="146"/>
      <c r="FP110" s="146"/>
      <c r="FQ110" s="146"/>
      <c r="FR110" s="150"/>
      <c r="FW110" s="153"/>
      <c r="FX110" s="146"/>
      <c r="FY110" s="146"/>
      <c r="FZ110" s="146"/>
      <c r="GA110" s="150"/>
      <c r="GF110" s="153"/>
      <c r="GG110" s="146"/>
      <c r="GH110" s="146"/>
      <c r="GI110" s="146"/>
      <c r="GJ110" s="150"/>
      <c r="GO110" s="153"/>
      <c r="GP110" s="146"/>
      <c r="GQ110" s="146"/>
      <c r="GR110" s="146"/>
      <c r="GS110" s="150"/>
      <c r="GX110" s="153"/>
      <c r="GY110" s="146"/>
      <c r="GZ110" s="146"/>
      <c r="HA110" s="146"/>
      <c r="HB110" s="150"/>
      <c r="HG110" s="153"/>
      <c r="HH110" s="146"/>
      <c r="HI110" s="146"/>
      <c r="HJ110" s="146"/>
      <c r="HK110" s="150"/>
      <c r="HP110" s="153"/>
      <c r="HQ110" s="146"/>
      <c r="HR110" s="146"/>
      <c r="HS110" s="146"/>
      <c r="HT110" s="150"/>
      <c r="HY110" s="153"/>
      <c r="HZ110" s="146"/>
      <c r="IA110" s="146"/>
      <c r="IB110" s="146"/>
      <c r="IC110" s="150"/>
      <c r="IH110" s="153"/>
      <c r="II110" s="146"/>
      <c r="IJ110" s="146"/>
      <c r="IK110" s="146"/>
      <c r="IL110" s="150"/>
      <c r="IQ110" s="153"/>
      <c r="IR110" s="146"/>
      <c r="IS110" s="146"/>
      <c r="IT110" s="146"/>
      <c r="IU110" s="164"/>
      <c r="IV110" s="164"/>
    </row>
    <row r="111" spans="1:256" s="151" customFormat="1" ht="13.5" customHeight="1" x14ac:dyDescent="0.2">
      <c r="A111" s="164">
        <v>2</v>
      </c>
      <c r="B111" s="146" t="str">
        <f t="shared" si="15"/>
        <v>CDHU</v>
      </c>
      <c r="C111" s="147" t="s">
        <v>17997</v>
      </c>
      <c r="D111" s="148" t="s">
        <v>28967</v>
      </c>
      <c r="E111" s="157" t="str">
        <f>IF($A111=1,VLOOKUP($C111,'SINAPI JAN26'!$1:$1048576,2,0),IF($A111=2,VLOOKUP($C111,'CDHU 200'!$1:$1048576,2,0),IF($A111=3,VLOOKUP($C111,FDE!$1:$1048576,2,0),"ERRO")))</f>
        <v>Rack fechado padrão metálico, 19 x 20 Us x 470 mm</v>
      </c>
      <c r="F111" s="150" t="str">
        <f>IF($A111=1,VLOOKUP($C111,'SINAPI JAN26'!$1:$1048576,3,0),IF($A111=2,VLOOKUP($C111,'CDHU 200'!$1:$1048576,3,0),IF($A111=3,VLOOKUP($C111,FDE!$1:$1048576,3,0))))</f>
        <v>UN</v>
      </c>
      <c r="G111" s="151">
        <v>1</v>
      </c>
      <c r="H111" s="151">
        <f>IF($A111=1,VLOOKUP($C111,'SINAPI JAN26'!$1:$1048576,4,0),IF($A111=2,VLOOKUP($C111,'CDHU 200'!$1:$1048576,6,0),IF($A111=3,VLOOKUP($C111,FDE!$1:$1048576,4,0))))</f>
        <v>1839.57</v>
      </c>
      <c r="I111" s="151">
        <f t="shared" si="16"/>
        <v>2230.8465390000001</v>
      </c>
      <c r="J111" s="152">
        <f t="shared" si="17"/>
        <v>2230.8465390000001</v>
      </c>
      <c r="K111" s="152"/>
      <c r="L111" s="146"/>
      <c r="Q111" s="153"/>
      <c r="R111" s="146"/>
      <c r="S111" s="146"/>
      <c r="T111" s="146"/>
      <c r="U111" s="150"/>
      <c r="Z111" s="153"/>
      <c r="AA111" s="146"/>
      <c r="AB111" s="146"/>
      <c r="AC111" s="146"/>
      <c r="AD111" s="150"/>
      <c r="AI111" s="153"/>
      <c r="AJ111" s="146"/>
      <c r="AK111" s="146"/>
      <c r="AL111" s="146"/>
      <c r="AM111" s="150"/>
      <c r="AR111" s="153"/>
      <c r="AS111" s="146"/>
      <c r="AT111" s="146"/>
      <c r="AU111" s="146"/>
      <c r="AV111" s="150"/>
      <c r="BA111" s="153"/>
      <c r="BB111" s="146"/>
      <c r="BC111" s="146"/>
      <c r="BD111" s="146"/>
      <c r="BE111" s="150"/>
      <c r="BJ111" s="153"/>
      <c r="BK111" s="146"/>
      <c r="BL111" s="146"/>
      <c r="BM111" s="146"/>
      <c r="BN111" s="150"/>
      <c r="BS111" s="153"/>
      <c r="BT111" s="146"/>
      <c r="BU111" s="146"/>
      <c r="BV111" s="146"/>
      <c r="BW111" s="150"/>
      <c r="CB111" s="153"/>
      <c r="CC111" s="146"/>
      <c r="CD111" s="146"/>
      <c r="CE111" s="146"/>
      <c r="CF111" s="150"/>
      <c r="CK111" s="153"/>
      <c r="CL111" s="146"/>
      <c r="CM111" s="146"/>
      <c r="CN111" s="146"/>
      <c r="CO111" s="150"/>
      <c r="CT111" s="153"/>
      <c r="CU111" s="146"/>
      <c r="CV111" s="146"/>
      <c r="CW111" s="146"/>
      <c r="CX111" s="150"/>
      <c r="DC111" s="153"/>
      <c r="DD111" s="146"/>
      <c r="DE111" s="146"/>
      <c r="DF111" s="146"/>
      <c r="DG111" s="150"/>
      <c r="DL111" s="153"/>
      <c r="DM111" s="146"/>
      <c r="DN111" s="146"/>
      <c r="DO111" s="146"/>
      <c r="DP111" s="150"/>
      <c r="DU111" s="153"/>
      <c r="DV111" s="146"/>
      <c r="DW111" s="146"/>
      <c r="DX111" s="146"/>
      <c r="DY111" s="150"/>
      <c r="ED111" s="153"/>
      <c r="EE111" s="146"/>
      <c r="EF111" s="146"/>
      <c r="EG111" s="146"/>
      <c r="EH111" s="150"/>
      <c r="EM111" s="153"/>
      <c r="EN111" s="146"/>
      <c r="EO111" s="146"/>
      <c r="EP111" s="146"/>
      <c r="EQ111" s="150"/>
      <c r="EV111" s="153"/>
      <c r="EW111" s="146"/>
      <c r="EX111" s="146"/>
      <c r="EY111" s="146"/>
      <c r="EZ111" s="150"/>
      <c r="FE111" s="153"/>
      <c r="FF111" s="146"/>
      <c r="FG111" s="146"/>
      <c r="FH111" s="146"/>
      <c r="FI111" s="150"/>
      <c r="FN111" s="153"/>
      <c r="FO111" s="146"/>
      <c r="FP111" s="146"/>
      <c r="FQ111" s="146"/>
      <c r="FR111" s="150"/>
      <c r="FW111" s="153"/>
      <c r="FX111" s="146"/>
      <c r="FY111" s="146"/>
      <c r="FZ111" s="146"/>
      <c r="GA111" s="150"/>
      <c r="GF111" s="153"/>
      <c r="GG111" s="146"/>
      <c r="GH111" s="146"/>
      <c r="GI111" s="146"/>
      <c r="GJ111" s="150"/>
      <c r="GO111" s="153"/>
      <c r="GP111" s="146"/>
      <c r="GQ111" s="146"/>
      <c r="GR111" s="146"/>
      <c r="GS111" s="150"/>
      <c r="GX111" s="153"/>
      <c r="GY111" s="146"/>
      <c r="GZ111" s="146"/>
      <c r="HA111" s="146"/>
      <c r="HB111" s="150"/>
      <c r="HG111" s="153"/>
      <c r="HH111" s="146"/>
      <c r="HI111" s="146"/>
      <c r="HJ111" s="146"/>
      <c r="HK111" s="150"/>
      <c r="HP111" s="153"/>
      <c r="HQ111" s="146"/>
      <c r="HR111" s="146"/>
      <c r="HS111" s="146"/>
      <c r="HT111" s="150"/>
      <c r="HY111" s="153"/>
      <c r="HZ111" s="146"/>
      <c r="IA111" s="146"/>
      <c r="IB111" s="146"/>
      <c r="IC111" s="150"/>
      <c r="IH111" s="153"/>
      <c r="II111" s="146"/>
      <c r="IJ111" s="146"/>
      <c r="IK111" s="146"/>
      <c r="IL111" s="150"/>
      <c r="IQ111" s="153"/>
      <c r="IR111" s="146"/>
      <c r="IS111" s="146"/>
      <c r="IT111" s="146"/>
      <c r="IU111" s="164"/>
      <c r="IV111" s="164"/>
    </row>
    <row r="112" spans="1:256" s="151" customFormat="1" ht="27.75" customHeight="1" x14ac:dyDescent="0.2">
      <c r="A112" s="164">
        <v>2</v>
      </c>
      <c r="B112" s="146" t="str">
        <f t="shared" si="15"/>
        <v>CDHU</v>
      </c>
      <c r="C112" s="147" t="s">
        <v>18209</v>
      </c>
      <c r="D112" s="148" t="s">
        <v>28968</v>
      </c>
      <c r="E112" s="157" t="str">
        <f>IF($A112=1,VLOOKUP($C112,'SINAPI JAN26'!$1:$1048576,2,0),IF($A112=2,VLOOKUP($C112,'CDHU 200'!$1:$1048576,2,0),IF($A112=3,VLOOKUP($C112,FDE!$1:$1048576,2,0),"ERRO")))</f>
        <v>Patch panel de 24 portas - categoria 6</v>
      </c>
      <c r="F112" s="150" t="str">
        <f>IF($A112=1,VLOOKUP($C112,'SINAPI JAN26'!$1:$1048576,3,0),IF($A112=2,VLOOKUP($C112,'CDHU 200'!$1:$1048576,3,0),IF($A112=3,VLOOKUP($C112,FDE!$1:$1048576,3,0))))</f>
        <v>UN</v>
      </c>
      <c r="G112" s="151">
        <v>1</v>
      </c>
      <c r="H112" s="151">
        <f>IF($A112=1,VLOOKUP($C112,'SINAPI JAN26'!$1:$1048576,4,0),IF($A112=2,VLOOKUP($C112,'CDHU 200'!$1:$1048576,6,0),IF($A112=3,VLOOKUP($C112,FDE!$1:$1048576,4,0))))</f>
        <v>785.36</v>
      </c>
      <c r="I112" s="151">
        <f t="shared" si="16"/>
        <v>952.40607199999999</v>
      </c>
      <c r="J112" s="152">
        <f t="shared" si="17"/>
        <v>952.40607199999999</v>
      </c>
      <c r="K112" s="152"/>
      <c r="L112" s="146"/>
      <c r="Q112" s="153"/>
      <c r="R112" s="146"/>
      <c r="S112" s="146"/>
      <c r="T112" s="146"/>
      <c r="U112" s="150"/>
      <c r="Z112" s="153"/>
      <c r="AA112" s="146"/>
      <c r="AB112" s="146"/>
      <c r="AC112" s="146"/>
      <c r="AD112" s="150"/>
      <c r="AI112" s="153"/>
      <c r="AJ112" s="146"/>
      <c r="AK112" s="146"/>
      <c r="AL112" s="146"/>
      <c r="AM112" s="150"/>
      <c r="AR112" s="153"/>
      <c r="AS112" s="146"/>
      <c r="AT112" s="146"/>
      <c r="AU112" s="146"/>
      <c r="AV112" s="150"/>
      <c r="BA112" s="153"/>
      <c r="BB112" s="146"/>
      <c r="BC112" s="146"/>
      <c r="BD112" s="146"/>
      <c r="BE112" s="150"/>
      <c r="BJ112" s="153"/>
      <c r="BK112" s="146"/>
      <c r="BL112" s="146"/>
      <c r="BM112" s="146"/>
      <c r="BN112" s="150"/>
      <c r="BS112" s="153"/>
      <c r="BT112" s="146"/>
      <c r="BU112" s="146"/>
      <c r="BV112" s="146"/>
      <c r="BW112" s="150"/>
      <c r="CB112" s="153"/>
      <c r="CC112" s="146"/>
      <c r="CD112" s="146"/>
      <c r="CE112" s="146"/>
      <c r="CF112" s="150"/>
      <c r="CK112" s="153"/>
      <c r="CL112" s="146"/>
      <c r="CM112" s="146"/>
      <c r="CN112" s="146"/>
      <c r="CO112" s="150"/>
      <c r="CT112" s="153"/>
      <c r="CU112" s="146"/>
      <c r="CV112" s="146"/>
      <c r="CW112" s="146"/>
      <c r="CX112" s="150"/>
      <c r="DC112" s="153"/>
      <c r="DD112" s="146"/>
      <c r="DE112" s="146"/>
      <c r="DF112" s="146"/>
      <c r="DG112" s="150"/>
      <c r="DL112" s="153"/>
      <c r="DM112" s="146"/>
      <c r="DN112" s="146"/>
      <c r="DO112" s="146"/>
      <c r="DP112" s="150"/>
      <c r="DU112" s="153"/>
      <c r="DV112" s="146"/>
      <c r="DW112" s="146"/>
      <c r="DX112" s="146"/>
      <c r="DY112" s="150"/>
      <c r="ED112" s="153"/>
      <c r="EE112" s="146"/>
      <c r="EF112" s="146"/>
      <c r="EG112" s="146"/>
      <c r="EH112" s="150"/>
      <c r="EM112" s="153"/>
      <c r="EN112" s="146"/>
      <c r="EO112" s="146"/>
      <c r="EP112" s="146"/>
      <c r="EQ112" s="150"/>
      <c r="EV112" s="153"/>
      <c r="EW112" s="146"/>
      <c r="EX112" s="146"/>
      <c r="EY112" s="146"/>
      <c r="EZ112" s="150"/>
      <c r="FE112" s="153"/>
      <c r="FF112" s="146"/>
      <c r="FG112" s="146"/>
      <c r="FH112" s="146"/>
      <c r="FI112" s="150"/>
      <c r="FN112" s="153"/>
      <c r="FO112" s="146"/>
      <c r="FP112" s="146"/>
      <c r="FQ112" s="146"/>
      <c r="FR112" s="150"/>
      <c r="FW112" s="153"/>
      <c r="FX112" s="146"/>
      <c r="FY112" s="146"/>
      <c r="FZ112" s="146"/>
      <c r="GA112" s="150"/>
      <c r="GF112" s="153"/>
      <c r="GG112" s="146"/>
      <c r="GH112" s="146"/>
      <c r="GI112" s="146"/>
      <c r="GJ112" s="150"/>
      <c r="GO112" s="153"/>
      <c r="GP112" s="146"/>
      <c r="GQ112" s="146"/>
      <c r="GR112" s="146"/>
      <c r="GS112" s="150"/>
      <c r="GX112" s="153"/>
      <c r="GY112" s="146"/>
      <c r="GZ112" s="146"/>
      <c r="HA112" s="146"/>
      <c r="HB112" s="150"/>
      <c r="HG112" s="153"/>
      <c r="HH112" s="146"/>
      <c r="HI112" s="146"/>
      <c r="HJ112" s="146"/>
      <c r="HK112" s="150"/>
      <c r="HP112" s="153"/>
      <c r="HQ112" s="146"/>
      <c r="HR112" s="146"/>
      <c r="HS112" s="146"/>
      <c r="HT112" s="150"/>
      <c r="HY112" s="153"/>
      <c r="HZ112" s="146"/>
      <c r="IA112" s="146"/>
      <c r="IB112" s="146"/>
      <c r="IC112" s="150"/>
      <c r="IH112" s="153"/>
      <c r="II112" s="146"/>
      <c r="IJ112" s="146"/>
      <c r="IK112" s="146"/>
      <c r="IL112" s="150"/>
      <c r="IQ112" s="153"/>
      <c r="IR112" s="146"/>
      <c r="IS112" s="146"/>
      <c r="IT112" s="146"/>
      <c r="IU112" s="164"/>
      <c r="IV112" s="164"/>
    </row>
    <row r="113" spans="1:256" s="151" customFormat="1" ht="13.5" customHeight="1" x14ac:dyDescent="0.2">
      <c r="A113" s="164">
        <v>2</v>
      </c>
      <c r="B113" s="146" t="str">
        <f t="shared" si="15"/>
        <v>CDHU</v>
      </c>
      <c r="C113" s="147" t="s">
        <v>18041</v>
      </c>
      <c r="D113" s="148" t="s">
        <v>28969</v>
      </c>
      <c r="E113" s="157" t="str">
        <f>IF($A113=1,VLOOKUP($C113,'SINAPI JAN26'!$1:$1048576,2,0),IF($A113=2,VLOOKUP($C113,'CDHU 200'!$1:$1048576,2,0),IF($A113=3,VLOOKUP($C113,FDE!$1:$1048576,2,0),"ERRO")))</f>
        <v>Switch Gigabit 24 portas com capacidade de 10/100/1000/Mbps</v>
      </c>
      <c r="F113" s="150" t="str">
        <f>IF($A113=1,VLOOKUP($C113,'SINAPI JAN26'!$1:$1048576,3,0),IF($A113=2,VLOOKUP($C113,'CDHU 200'!$1:$1048576,3,0),IF($A113=3,VLOOKUP($C113,FDE!$1:$1048576,3,0))))</f>
        <v>UN</v>
      </c>
      <c r="G113" s="151">
        <v>1</v>
      </c>
      <c r="H113" s="151">
        <f>IF($A113=1,VLOOKUP($C113,'SINAPI JAN26'!$1:$1048576,4,0),IF($A113=2,VLOOKUP($C113,'CDHU 200'!$1:$1048576,6,0),IF($A113=3,VLOOKUP($C113,FDE!$1:$1048576,4,0))))</f>
        <v>2003.44</v>
      </c>
      <c r="I113" s="151">
        <f t="shared" si="16"/>
        <v>2429.571688</v>
      </c>
      <c r="J113" s="152">
        <f t="shared" si="17"/>
        <v>2429.571688</v>
      </c>
      <c r="K113" s="152"/>
      <c r="L113" s="146"/>
      <c r="Q113" s="153"/>
      <c r="R113" s="146"/>
      <c r="S113" s="146"/>
      <c r="T113" s="146"/>
      <c r="U113" s="150"/>
      <c r="Z113" s="153"/>
      <c r="AA113" s="146"/>
      <c r="AB113" s="146"/>
      <c r="AC113" s="146"/>
      <c r="AD113" s="150"/>
      <c r="AI113" s="153"/>
      <c r="AJ113" s="146"/>
      <c r="AK113" s="146"/>
      <c r="AL113" s="146"/>
      <c r="AM113" s="150"/>
      <c r="AR113" s="153"/>
      <c r="AS113" s="146"/>
      <c r="AT113" s="146"/>
      <c r="AU113" s="146"/>
      <c r="AV113" s="150"/>
      <c r="BA113" s="153"/>
      <c r="BB113" s="146"/>
      <c r="BC113" s="146"/>
      <c r="BD113" s="146"/>
      <c r="BE113" s="150"/>
      <c r="BJ113" s="153"/>
      <c r="BK113" s="146"/>
      <c r="BL113" s="146"/>
      <c r="BM113" s="146"/>
      <c r="BN113" s="150"/>
      <c r="BS113" s="153"/>
      <c r="BT113" s="146"/>
      <c r="BU113" s="146"/>
      <c r="BV113" s="146"/>
      <c r="BW113" s="150"/>
      <c r="CB113" s="153"/>
      <c r="CC113" s="146"/>
      <c r="CD113" s="146"/>
      <c r="CE113" s="146"/>
      <c r="CF113" s="150"/>
      <c r="CK113" s="153"/>
      <c r="CL113" s="146"/>
      <c r="CM113" s="146"/>
      <c r="CN113" s="146"/>
      <c r="CO113" s="150"/>
      <c r="CT113" s="153"/>
      <c r="CU113" s="146"/>
      <c r="CV113" s="146"/>
      <c r="CW113" s="146"/>
      <c r="CX113" s="150"/>
      <c r="DC113" s="153"/>
      <c r="DD113" s="146"/>
      <c r="DE113" s="146"/>
      <c r="DF113" s="146"/>
      <c r="DG113" s="150"/>
      <c r="DL113" s="153"/>
      <c r="DM113" s="146"/>
      <c r="DN113" s="146"/>
      <c r="DO113" s="146"/>
      <c r="DP113" s="150"/>
      <c r="DU113" s="153"/>
      <c r="DV113" s="146"/>
      <c r="DW113" s="146"/>
      <c r="DX113" s="146"/>
      <c r="DY113" s="150"/>
      <c r="ED113" s="153"/>
      <c r="EE113" s="146"/>
      <c r="EF113" s="146"/>
      <c r="EG113" s="146"/>
      <c r="EH113" s="150"/>
      <c r="EM113" s="153"/>
      <c r="EN113" s="146"/>
      <c r="EO113" s="146"/>
      <c r="EP113" s="146"/>
      <c r="EQ113" s="150"/>
      <c r="EV113" s="153"/>
      <c r="EW113" s="146"/>
      <c r="EX113" s="146"/>
      <c r="EY113" s="146"/>
      <c r="EZ113" s="150"/>
      <c r="FE113" s="153"/>
      <c r="FF113" s="146"/>
      <c r="FG113" s="146"/>
      <c r="FH113" s="146"/>
      <c r="FI113" s="150"/>
      <c r="FN113" s="153"/>
      <c r="FO113" s="146"/>
      <c r="FP113" s="146"/>
      <c r="FQ113" s="146"/>
      <c r="FR113" s="150"/>
      <c r="FW113" s="153"/>
      <c r="FX113" s="146"/>
      <c r="FY113" s="146"/>
      <c r="FZ113" s="146"/>
      <c r="GA113" s="150"/>
      <c r="GF113" s="153"/>
      <c r="GG113" s="146"/>
      <c r="GH113" s="146"/>
      <c r="GI113" s="146"/>
      <c r="GJ113" s="150"/>
      <c r="GO113" s="153"/>
      <c r="GP113" s="146"/>
      <c r="GQ113" s="146"/>
      <c r="GR113" s="146"/>
      <c r="GS113" s="150"/>
      <c r="GX113" s="153"/>
      <c r="GY113" s="146"/>
      <c r="GZ113" s="146"/>
      <c r="HA113" s="146"/>
      <c r="HB113" s="150"/>
      <c r="HG113" s="153"/>
      <c r="HH113" s="146"/>
      <c r="HI113" s="146"/>
      <c r="HJ113" s="146"/>
      <c r="HK113" s="150"/>
      <c r="HP113" s="153"/>
      <c r="HQ113" s="146"/>
      <c r="HR113" s="146"/>
      <c r="HS113" s="146"/>
      <c r="HT113" s="150"/>
      <c r="HY113" s="153"/>
      <c r="HZ113" s="146"/>
      <c r="IA113" s="146"/>
      <c r="IB113" s="146"/>
      <c r="IC113" s="150"/>
      <c r="IH113" s="153"/>
      <c r="II113" s="146"/>
      <c r="IJ113" s="146"/>
      <c r="IK113" s="146"/>
      <c r="IL113" s="150"/>
      <c r="IQ113" s="153"/>
      <c r="IR113" s="146"/>
      <c r="IS113" s="146"/>
      <c r="IT113" s="146"/>
      <c r="IU113" s="164"/>
      <c r="IV113" s="164"/>
    </row>
    <row r="114" spans="1:256" s="151" customFormat="1" ht="13.5" customHeight="1" x14ac:dyDescent="0.2">
      <c r="A114" s="164">
        <v>2</v>
      </c>
      <c r="B114" s="146" t="str">
        <f t="shared" si="15"/>
        <v>CDHU</v>
      </c>
      <c r="C114" s="147" t="s">
        <v>14975</v>
      </c>
      <c r="D114" s="148" t="s">
        <v>28970</v>
      </c>
      <c r="E114" s="157" t="str">
        <f>IF($A114=1,VLOOKUP($C114,'SINAPI JAN26'!$1:$1048576,2,0),IF($A114=2,VLOOKUP($C114,'CDHU 200'!$1:$1048576,2,0),IF($A114=3,VLOOKUP($C114,FDE!$1:$1048576,2,0),"ERRO")))</f>
        <v>Cabo coaxial tipo RG 59</v>
      </c>
      <c r="F114" s="150" t="str">
        <f>IF($A114=1,VLOOKUP($C114,'SINAPI JAN26'!$1:$1048576,3,0),IF($A114=2,VLOOKUP($C114,'CDHU 200'!$1:$1048576,3,0),IF($A114=3,VLOOKUP($C114,FDE!$1:$1048576,3,0))))</f>
        <v>M</v>
      </c>
      <c r="G114" s="151">
        <v>10</v>
      </c>
      <c r="H114" s="151">
        <f>IF($A114=1,VLOOKUP($C114,'SINAPI JAN26'!$1:$1048576,4,0),IF($A114=2,VLOOKUP($C114,'CDHU 200'!$1:$1048576,6,0),IF($A114=3,VLOOKUP($C114,FDE!$1:$1048576,4,0))))</f>
        <v>12.78</v>
      </c>
      <c r="I114" s="151">
        <f t="shared" si="16"/>
        <v>15.498305999999999</v>
      </c>
      <c r="J114" s="152">
        <f t="shared" si="17"/>
        <v>154.98305999999999</v>
      </c>
      <c r="K114" s="152"/>
      <c r="L114" s="146"/>
      <c r="Q114" s="153"/>
      <c r="R114" s="146"/>
      <c r="S114" s="146"/>
      <c r="T114" s="146"/>
      <c r="U114" s="150"/>
      <c r="Z114" s="153"/>
      <c r="AA114" s="146"/>
      <c r="AB114" s="146"/>
      <c r="AC114" s="146"/>
      <c r="AD114" s="150"/>
      <c r="AI114" s="153"/>
      <c r="AJ114" s="146"/>
      <c r="AK114" s="146"/>
      <c r="AL114" s="146"/>
      <c r="AM114" s="150"/>
      <c r="AR114" s="153"/>
      <c r="AS114" s="146"/>
      <c r="AT114" s="146"/>
      <c r="AU114" s="146"/>
      <c r="AV114" s="150"/>
      <c r="BA114" s="153"/>
      <c r="BB114" s="146"/>
      <c r="BC114" s="146"/>
      <c r="BD114" s="146"/>
      <c r="BE114" s="150"/>
      <c r="BJ114" s="153"/>
      <c r="BK114" s="146"/>
      <c r="BL114" s="146"/>
      <c r="BM114" s="146"/>
      <c r="BN114" s="150"/>
      <c r="BS114" s="153"/>
      <c r="BT114" s="146"/>
      <c r="BU114" s="146"/>
      <c r="BV114" s="146"/>
      <c r="BW114" s="150"/>
      <c r="CB114" s="153"/>
      <c r="CC114" s="146"/>
      <c r="CD114" s="146"/>
      <c r="CE114" s="146"/>
      <c r="CF114" s="150"/>
      <c r="CK114" s="153"/>
      <c r="CL114" s="146"/>
      <c r="CM114" s="146"/>
      <c r="CN114" s="146"/>
      <c r="CO114" s="150"/>
      <c r="CT114" s="153"/>
      <c r="CU114" s="146"/>
      <c r="CV114" s="146"/>
      <c r="CW114" s="146"/>
      <c r="CX114" s="150"/>
      <c r="DC114" s="153"/>
      <c r="DD114" s="146"/>
      <c r="DE114" s="146"/>
      <c r="DF114" s="146"/>
      <c r="DG114" s="150"/>
      <c r="DL114" s="153"/>
      <c r="DM114" s="146"/>
      <c r="DN114" s="146"/>
      <c r="DO114" s="146"/>
      <c r="DP114" s="150"/>
      <c r="DU114" s="153"/>
      <c r="DV114" s="146"/>
      <c r="DW114" s="146"/>
      <c r="DX114" s="146"/>
      <c r="DY114" s="150"/>
      <c r="ED114" s="153"/>
      <c r="EE114" s="146"/>
      <c r="EF114" s="146"/>
      <c r="EG114" s="146"/>
      <c r="EH114" s="150"/>
      <c r="EM114" s="153"/>
      <c r="EN114" s="146"/>
      <c r="EO114" s="146"/>
      <c r="EP114" s="146"/>
      <c r="EQ114" s="150"/>
      <c r="EV114" s="153"/>
      <c r="EW114" s="146"/>
      <c r="EX114" s="146"/>
      <c r="EY114" s="146"/>
      <c r="EZ114" s="150"/>
      <c r="FE114" s="153"/>
      <c r="FF114" s="146"/>
      <c r="FG114" s="146"/>
      <c r="FH114" s="146"/>
      <c r="FI114" s="150"/>
      <c r="FN114" s="153"/>
      <c r="FO114" s="146"/>
      <c r="FP114" s="146"/>
      <c r="FQ114" s="146"/>
      <c r="FR114" s="150"/>
      <c r="FW114" s="153"/>
      <c r="FX114" s="146"/>
      <c r="FY114" s="146"/>
      <c r="FZ114" s="146"/>
      <c r="GA114" s="150"/>
      <c r="GF114" s="153"/>
      <c r="GG114" s="146"/>
      <c r="GH114" s="146"/>
      <c r="GI114" s="146"/>
      <c r="GJ114" s="150"/>
      <c r="GO114" s="153"/>
      <c r="GP114" s="146"/>
      <c r="GQ114" s="146"/>
      <c r="GR114" s="146"/>
      <c r="GS114" s="150"/>
      <c r="GX114" s="153"/>
      <c r="GY114" s="146"/>
      <c r="GZ114" s="146"/>
      <c r="HA114" s="146"/>
      <c r="HB114" s="150"/>
      <c r="HG114" s="153"/>
      <c r="HH114" s="146"/>
      <c r="HI114" s="146"/>
      <c r="HJ114" s="146"/>
      <c r="HK114" s="150"/>
      <c r="HP114" s="153"/>
      <c r="HQ114" s="146"/>
      <c r="HR114" s="146"/>
      <c r="HS114" s="146"/>
      <c r="HT114" s="150"/>
      <c r="HY114" s="153"/>
      <c r="HZ114" s="146"/>
      <c r="IA114" s="146"/>
      <c r="IB114" s="146"/>
      <c r="IC114" s="150"/>
      <c r="IH114" s="153"/>
      <c r="II114" s="146"/>
      <c r="IJ114" s="146"/>
      <c r="IK114" s="146"/>
      <c r="IL114" s="150"/>
      <c r="IQ114" s="153"/>
      <c r="IR114" s="146"/>
      <c r="IS114" s="146"/>
      <c r="IT114" s="146"/>
      <c r="IU114" s="164"/>
      <c r="IV114" s="164"/>
    </row>
    <row r="115" spans="1:256" s="151" customFormat="1" ht="13.5" customHeight="1" x14ac:dyDescent="0.2">
      <c r="A115" s="164">
        <v>2</v>
      </c>
      <c r="B115" s="146" t="str">
        <f t="shared" si="15"/>
        <v>CDHU</v>
      </c>
      <c r="C115" s="147" t="s">
        <v>14981</v>
      </c>
      <c r="D115" s="148" t="s">
        <v>28971</v>
      </c>
      <c r="E115" s="157" t="str">
        <f>IF($A115=1,VLOOKUP($C115,'SINAPI JAN26'!$1:$1048576,2,0),IF($A115=2,VLOOKUP($C115,'CDHU 200'!$1:$1048576,2,0),IF($A115=3,VLOOKUP($C115,FDE!$1:$1048576,2,0),"ERRO")))</f>
        <v>Cabo para rede U/UTP 23 AWG com 4 pares - categoria 6A</v>
      </c>
      <c r="F115" s="150" t="str">
        <f>IF($A115=1,VLOOKUP($C115,'SINAPI JAN26'!$1:$1048576,3,0),IF($A115=2,VLOOKUP($C115,'CDHU 200'!$1:$1048576,3,0),IF($A115=3,VLOOKUP($C115,FDE!$1:$1048576,3,0))))</f>
        <v>M</v>
      </c>
      <c r="G115" s="151">
        <v>680</v>
      </c>
      <c r="H115" s="151">
        <f>IF($A115=1,VLOOKUP($C115,'SINAPI JAN26'!$1:$1048576,4,0),IF($A115=2,VLOOKUP($C115,'CDHU 200'!$1:$1048576,6,0),IF($A115=3,VLOOKUP($C115,FDE!$1:$1048576,4,0))))</f>
        <v>26.92</v>
      </c>
      <c r="I115" s="151">
        <f t="shared" si="16"/>
        <v>32.645884000000002</v>
      </c>
      <c r="J115" s="152">
        <f t="shared" si="17"/>
        <v>22199.201120000002</v>
      </c>
      <c r="K115" s="152"/>
      <c r="L115" s="146"/>
      <c r="Q115" s="153"/>
      <c r="R115" s="146"/>
      <c r="S115" s="146"/>
      <c r="T115" s="146"/>
      <c r="U115" s="150"/>
      <c r="Z115" s="153"/>
      <c r="AA115" s="146"/>
      <c r="AB115" s="146"/>
      <c r="AC115" s="146"/>
      <c r="AD115" s="150"/>
      <c r="AI115" s="153"/>
      <c r="AJ115" s="146"/>
      <c r="AK115" s="146"/>
      <c r="AL115" s="146"/>
      <c r="AM115" s="150"/>
      <c r="AR115" s="153"/>
      <c r="AS115" s="146"/>
      <c r="AT115" s="146"/>
      <c r="AU115" s="146"/>
      <c r="AV115" s="150"/>
      <c r="BA115" s="153"/>
      <c r="BB115" s="146"/>
      <c r="BC115" s="146"/>
      <c r="BD115" s="146"/>
      <c r="BE115" s="150"/>
      <c r="BJ115" s="153"/>
      <c r="BK115" s="146"/>
      <c r="BL115" s="146"/>
      <c r="BM115" s="146"/>
      <c r="BN115" s="150"/>
      <c r="BS115" s="153"/>
      <c r="BT115" s="146"/>
      <c r="BU115" s="146"/>
      <c r="BV115" s="146"/>
      <c r="BW115" s="150"/>
      <c r="CB115" s="153"/>
      <c r="CC115" s="146"/>
      <c r="CD115" s="146"/>
      <c r="CE115" s="146"/>
      <c r="CF115" s="150"/>
      <c r="CK115" s="153"/>
      <c r="CL115" s="146"/>
      <c r="CM115" s="146"/>
      <c r="CN115" s="146"/>
      <c r="CO115" s="150"/>
      <c r="CT115" s="153"/>
      <c r="CU115" s="146"/>
      <c r="CV115" s="146"/>
      <c r="CW115" s="146"/>
      <c r="CX115" s="150"/>
      <c r="DC115" s="153"/>
      <c r="DD115" s="146"/>
      <c r="DE115" s="146"/>
      <c r="DF115" s="146"/>
      <c r="DG115" s="150"/>
      <c r="DL115" s="153"/>
      <c r="DM115" s="146"/>
      <c r="DN115" s="146"/>
      <c r="DO115" s="146"/>
      <c r="DP115" s="150"/>
      <c r="DU115" s="153"/>
      <c r="DV115" s="146"/>
      <c r="DW115" s="146"/>
      <c r="DX115" s="146"/>
      <c r="DY115" s="150"/>
      <c r="ED115" s="153"/>
      <c r="EE115" s="146"/>
      <c r="EF115" s="146"/>
      <c r="EG115" s="146"/>
      <c r="EH115" s="150"/>
      <c r="EM115" s="153"/>
      <c r="EN115" s="146"/>
      <c r="EO115" s="146"/>
      <c r="EP115" s="146"/>
      <c r="EQ115" s="150"/>
      <c r="EV115" s="153"/>
      <c r="EW115" s="146"/>
      <c r="EX115" s="146"/>
      <c r="EY115" s="146"/>
      <c r="EZ115" s="150"/>
      <c r="FE115" s="153"/>
      <c r="FF115" s="146"/>
      <c r="FG115" s="146"/>
      <c r="FH115" s="146"/>
      <c r="FI115" s="150"/>
      <c r="FN115" s="153"/>
      <c r="FO115" s="146"/>
      <c r="FP115" s="146"/>
      <c r="FQ115" s="146"/>
      <c r="FR115" s="150"/>
      <c r="FW115" s="153"/>
      <c r="FX115" s="146"/>
      <c r="FY115" s="146"/>
      <c r="FZ115" s="146"/>
      <c r="GA115" s="150"/>
      <c r="GF115" s="153"/>
      <c r="GG115" s="146"/>
      <c r="GH115" s="146"/>
      <c r="GI115" s="146"/>
      <c r="GJ115" s="150"/>
      <c r="GO115" s="153"/>
      <c r="GP115" s="146"/>
      <c r="GQ115" s="146"/>
      <c r="GR115" s="146"/>
      <c r="GS115" s="150"/>
      <c r="GX115" s="153"/>
      <c r="GY115" s="146"/>
      <c r="GZ115" s="146"/>
      <c r="HA115" s="146"/>
      <c r="HB115" s="150"/>
      <c r="HG115" s="153"/>
      <c r="HH115" s="146"/>
      <c r="HI115" s="146"/>
      <c r="HJ115" s="146"/>
      <c r="HK115" s="150"/>
      <c r="HP115" s="153"/>
      <c r="HQ115" s="146"/>
      <c r="HR115" s="146"/>
      <c r="HS115" s="146"/>
      <c r="HT115" s="150"/>
      <c r="HY115" s="153"/>
      <c r="HZ115" s="146"/>
      <c r="IA115" s="146"/>
      <c r="IB115" s="146"/>
      <c r="IC115" s="150"/>
      <c r="IH115" s="153"/>
      <c r="II115" s="146"/>
      <c r="IJ115" s="146"/>
      <c r="IK115" s="146"/>
      <c r="IL115" s="150"/>
      <c r="IQ115" s="153"/>
      <c r="IR115" s="146"/>
      <c r="IS115" s="146"/>
      <c r="IT115" s="146"/>
      <c r="IU115" s="164"/>
      <c r="IV115" s="164"/>
    </row>
    <row r="116" spans="1:256" s="151" customFormat="1" ht="13.5" customHeight="1" x14ac:dyDescent="0.2">
      <c r="A116" s="164">
        <v>2</v>
      </c>
      <c r="B116" s="146" t="str">
        <f t="shared" si="15"/>
        <v>CDHU</v>
      </c>
      <c r="C116" s="147" t="s">
        <v>15151</v>
      </c>
      <c r="D116" s="148" t="s">
        <v>28972</v>
      </c>
      <c r="E116" s="157" t="str">
        <f>IF($A116=1,VLOOKUP($C116,'SINAPI JAN26'!$1:$1048576,2,0),IF($A116=2,VLOOKUP($C116,'CDHU 200'!$1:$1048576,2,0),IF($A116=3,VLOOKUP($C116,FDE!$1:$1048576,2,0),"ERRO")))</f>
        <v>Tomada RJ 45 para rede de dados, com placa</v>
      </c>
      <c r="F116" s="150" t="str">
        <f>IF($A116=1,VLOOKUP($C116,'SINAPI JAN26'!$1:$1048576,3,0),IF($A116=2,VLOOKUP($C116,'CDHU 200'!$1:$1048576,3,0),IF($A116=3,VLOOKUP($C116,FDE!$1:$1048576,3,0))))</f>
        <v>UN</v>
      </c>
      <c r="G116" s="151">
        <f>16*2</f>
        <v>32</v>
      </c>
      <c r="H116" s="151">
        <f>IF($A116=1,VLOOKUP($C116,'SINAPI JAN26'!$1:$1048576,4,0),IF($A116=2,VLOOKUP($C116,'CDHU 200'!$1:$1048576,6,0),IF($A116=3,VLOOKUP($C116,FDE!$1:$1048576,4,0))))</f>
        <v>84.15</v>
      </c>
      <c r="I116" s="151">
        <f t="shared" si="16"/>
        <v>102.04870500000001</v>
      </c>
      <c r="J116" s="152">
        <f t="shared" si="17"/>
        <v>3265.5585600000004</v>
      </c>
      <c r="K116" s="152"/>
      <c r="L116" s="146"/>
      <c r="Q116" s="153"/>
      <c r="R116" s="146"/>
      <c r="S116" s="146"/>
      <c r="T116" s="146"/>
      <c r="U116" s="150"/>
      <c r="Z116" s="153"/>
      <c r="AA116" s="146"/>
      <c r="AB116" s="146"/>
      <c r="AC116" s="146"/>
      <c r="AD116" s="150"/>
      <c r="AI116" s="153"/>
      <c r="AJ116" s="146"/>
      <c r="AK116" s="146"/>
      <c r="AL116" s="146"/>
      <c r="AM116" s="150"/>
      <c r="AR116" s="153"/>
      <c r="AS116" s="146"/>
      <c r="AT116" s="146"/>
      <c r="AU116" s="146"/>
      <c r="AV116" s="150"/>
      <c r="BA116" s="153"/>
      <c r="BB116" s="146"/>
      <c r="BC116" s="146"/>
      <c r="BD116" s="146"/>
      <c r="BE116" s="150"/>
      <c r="BJ116" s="153"/>
      <c r="BK116" s="146"/>
      <c r="BL116" s="146"/>
      <c r="BM116" s="146"/>
      <c r="BN116" s="150"/>
      <c r="BS116" s="153"/>
      <c r="BT116" s="146"/>
      <c r="BU116" s="146"/>
      <c r="BV116" s="146"/>
      <c r="BW116" s="150"/>
      <c r="CB116" s="153"/>
      <c r="CC116" s="146"/>
      <c r="CD116" s="146"/>
      <c r="CE116" s="146"/>
      <c r="CF116" s="150"/>
      <c r="CK116" s="153"/>
      <c r="CL116" s="146"/>
      <c r="CM116" s="146"/>
      <c r="CN116" s="146"/>
      <c r="CO116" s="150"/>
      <c r="CT116" s="153"/>
      <c r="CU116" s="146"/>
      <c r="CV116" s="146"/>
      <c r="CW116" s="146"/>
      <c r="CX116" s="150"/>
      <c r="DC116" s="153"/>
      <c r="DD116" s="146"/>
      <c r="DE116" s="146"/>
      <c r="DF116" s="146"/>
      <c r="DG116" s="150"/>
      <c r="DL116" s="153"/>
      <c r="DM116" s="146"/>
      <c r="DN116" s="146"/>
      <c r="DO116" s="146"/>
      <c r="DP116" s="150"/>
      <c r="DU116" s="153"/>
      <c r="DV116" s="146"/>
      <c r="DW116" s="146"/>
      <c r="DX116" s="146"/>
      <c r="DY116" s="150"/>
      <c r="ED116" s="153"/>
      <c r="EE116" s="146"/>
      <c r="EF116" s="146"/>
      <c r="EG116" s="146"/>
      <c r="EH116" s="150"/>
      <c r="EM116" s="153"/>
      <c r="EN116" s="146"/>
      <c r="EO116" s="146"/>
      <c r="EP116" s="146"/>
      <c r="EQ116" s="150"/>
      <c r="EV116" s="153"/>
      <c r="EW116" s="146"/>
      <c r="EX116" s="146"/>
      <c r="EY116" s="146"/>
      <c r="EZ116" s="150"/>
      <c r="FE116" s="153"/>
      <c r="FF116" s="146"/>
      <c r="FG116" s="146"/>
      <c r="FH116" s="146"/>
      <c r="FI116" s="150"/>
      <c r="FN116" s="153"/>
      <c r="FO116" s="146"/>
      <c r="FP116" s="146"/>
      <c r="FQ116" s="146"/>
      <c r="FR116" s="150"/>
      <c r="FW116" s="153"/>
      <c r="FX116" s="146"/>
      <c r="FY116" s="146"/>
      <c r="FZ116" s="146"/>
      <c r="GA116" s="150"/>
      <c r="GF116" s="153"/>
      <c r="GG116" s="146"/>
      <c r="GH116" s="146"/>
      <c r="GI116" s="146"/>
      <c r="GJ116" s="150"/>
      <c r="GO116" s="153"/>
      <c r="GP116" s="146"/>
      <c r="GQ116" s="146"/>
      <c r="GR116" s="146"/>
      <c r="GS116" s="150"/>
      <c r="GX116" s="153"/>
      <c r="GY116" s="146"/>
      <c r="GZ116" s="146"/>
      <c r="HA116" s="146"/>
      <c r="HB116" s="150"/>
      <c r="HG116" s="153"/>
      <c r="HH116" s="146"/>
      <c r="HI116" s="146"/>
      <c r="HJ116" s="146"/>
      <c r="HK116" s="150"/>
      <c r="HP116" s="153"/>
      <c r="HQ116" s="146"/>
      <c r="HR116" s="146"/>
      <c r="HS116" s="146"/>
      <c r="HT116" s="150"/>
      <c r="HY116" s="153"/>
      <c r="HZ116" s="146"/>
      <c r="IA116" s="146"/>
      <c r="IB116" s="146"/>
      <c r="IC116" s="150"/>
      <c r="IH116" s="153"/>
      <c r="II116" s="146"/>
      <c r="IJ116" s="146"/>
      <c r="IK116" s="146"/>
      <c r="IL116" s="150"/>
      <c r="IQ116" s="153"/>
      <c r="IR116" s="146"/>
      <c r="IS116" s="146"/>
      <c r="IT116" s="146"/>
      <c r="IU116" s="164"/>
      <c r="IV116" s="164"/>
    </row>
    <row r="117" spans="1:256" s="151" customFormat="1" ht="13.5" customHeight="1" x14ac:dyDescent="0.2">
      <c r="A117" s="164">
        <v>2</v>
      </c>
      <c r="B117" s="146" t="str">
        <f t="shared" si="15"/>
        <v>CDHU</v>
      </c>
      <c r="C117" s="147" t="s">
        <v>18211</v>
      </c>
      <c r="D117" s="148" t="s">
        <v>28973</v>
      </c>
      <c r="E117" s="157" t="str">
        <f>IF($A117=1,VLOOKUP($C117,'SINAPI JAN26'!$1:$1048576,2,0),IF($A117=2,VLOOKUP($C117,'CDHU 200'!$1:$1048576,2,0),IF($A117=3,VLOOKUP($C117,FDE!$1:$1048576,2,0),"ERRO")))</f>
        <v>Voice panel de 50 portas - categoria 3</v>
      </c>
      <c r="F117" s="150" t="str">
        <f>IF($A117=1,VLOOKUP($C117,'SINAPI JAN26'!$1:$1048576,3,0),IF($A117=2,VLOOKUP($C117,'CDHU 200'!$1:$1048576,3,0),IF($A117=3,VLOOKUP($C117,FDE!$1:$1048576,3,0))))</f>
        <v>UN</v>
      </c>
      <c r="G117" s="151">
        <v>1</v>
      </c>
      <c r="H117" s="151">
        <f>IF($A117=1,VLOOKUP($C117,'SINAPI JAN26'!$1:$1048576,4,0),IF($A117=2,VLOOKUP($C117,'CDHU 200'!$1:$1048576,6,0),IF($A117=3,VLOOKUP($C117,FDE!$1:$1048576,4,0))))</f>
        <v>672.32</v>
      </c>
      <c r="I117" s="151">
        <f t="shared" si="16"/>
        <v>815.32246400000008</v>
      </c>
      <c r="J117" s="152">
        <f t="shared" si="17"/>
        <v>815.32246400000008</v>
      </c>
      <c r="K117" s="152"/>
      <c r="L117" s="146"/>
      <c r="Q117" s="153"/>
      <c r="R117" s="146"/>
      <c r="S117" s="146"/>
      <c r="T117" s="146"/>
      <c r="U117" s="150"/>
      <c r="Z117" s="153"/>
      <c r="AA117" s="146"/>
      <c r="AB117" s="146"/>
      <c r="AC117" s="146"/>
      <c r="AD117" s="150"/>
      <c r="AI117" s="153"/>
      <c r="AJ117" s="146"/>
      <c r="AK117" s="146"/>
      <c r="AL117" s="146"/>
      <c r="AM117" s="150"/>
      <c r="AR117" s="153"/>
      <c r="AS117" s="146"/>
      <c r="AT117" s="146"/>
      <c r="AU117" s="146"/>
      <c r="AV117" s="150"/>
      <c r="BA117" s="153"/>
      <c r="BB117" s="146"/>
      <c r="BC117" s="146"/>
      <c r="BD117" s="146"/>
      <c r="BE117" s="150"/>
      <c r="BJ117" s="153"/>
      <c r="BK117" s="146"/>
      <c r="BL117" s="146"/>
      <c r="BM117" s="146"/>
      <c r="BN117" s="150"/>
      <c r="BS117" s="153"/>
      <c r="BT117" s="146"/>
      <c r="BU117" s="146"/>
      <c r="BV117" s="146"/>
      <c r="BW117" s="150"/>
      <c r="CB117" s="153"/>
      <c r="CC117" s="146"/>
      <c r="CD117" s="146"/>
      <c r="CE117" s="146"/>
      <c r="CF117" s="150"/>
      <c r="CK117" s="153"/>
      <c r="CL117" s="146"/>
      <c r="CM117" s="146"/>
      <c r="CN117" s="146"/>
      <c r="CO117" s="150"/>
      <c r="CT117" s="153"/>
      <c r="CU117" s="146"/>
      <c r="CV117" s="146"/>
      <c r="CW117" s="146"/>
      <c r="CX117" s="150"/>
      <c r="DC117" s="153"/>
      <c r="DD117" s="146"/>
      <c r="DE117" s="146"/>
      <c r="DF117" s="146"/>
      <c r="DG117" s="150"/>
      <c r="DL117" s="153"/>
      <c r="DM117" s="146"/>
      <c r="DN117" s="146"/>
      <c r="DO117" s="146"/>
      <c r="DP117" s="150"/>
      <c r="DU117" s="153"/>
      <c r="DV117" s="146"/>
      <c r="DW117" s="146"/>
      <c r="DX117" s="146"/>
      <c r="DY117" s="150"/>
      <c r="ED117" s="153"/>
      <c r="EE117" s="146"/>
      <c r="EF117" s="146"/>
      <c r="EG117" s="146"/>
      <c r="EH117" s="150"/>
      <c r="EM117" s="153"/>
      <c r="EN117" s="146"/>
      <c r="EO117" s="146"/>
      <c r="EP117" s="146"/>
      <c r="EQ117" s="150"/>
      <c r="EV117" s="153"/>
      <c r="EW117" s="146"/>
      <c r="EX117" s="146"/>
      <c r="EY117" s="146"/>
      <c r="EZ117" s="150"/>
      <c r="FE117" s="153"/>
      <c r="FF117" s="146"/>
      <c r="FG117" s="146"/>
      <c r="FH117" s="146"/>
      <c r="FI117" s="150"/>
      <c r="FN117" s="153"/>
      <c r="FO117" s="146"/>
      <c r="FP117" s="146"/>
      <c r="FQ117" s="146"/>
      <c r="FR117" s="150"/>
      <c r="FW117" s="153"/>
      <c r="FX117" s="146"/>
      <c r="FY117" s="146"/>
      <c r="FZ117" s="146"/>
      <c r="GA117" s="150"/>
      <c r="GF117" s="153"/>
      <c r="GG117" s="146"/>
      <c r="GH117" s="146"/>
      <c r="GI117" s="146"/>
      <c r="GJ117" s="150"/>
      <c r="GO117" s="153"/>
      <c r="GP117" s="146"/>
      <c r="GQ117" s="146"/>
      <c r="GR117" s="146"/>
      <c r="GS117" s="150"/>
      <c r="GX117" s="153"/>
      <c r="GY117" s="146"/>
      <c r="GZ117" s="146"/>
      <c r="HA117" s="146"/>
      <c r="HB117" s="150"/>
      <c r="HG117" s="153"/>
      <c r="HH117" s="146"/>
      <c r="HI117" s="146"/>
      <c r="HJ117" s="146"/>
      <c r="HK117" s="150"/>
      <c r="HP117" s="153"/>
      <c r="HQ117" s="146"/>
      <c r="HR117" s="146"/>
      <c r="HS117" s="146"/>
      <c r="HT117" s="150"/>
      <c r="HY117" s="153"/>
      <c r="HZ117" s="146"/>
      <c r="IA117" s="146"/>
      <c r="IB117" s="146"/>
      <c r="IC117" s="150"/>
      <c r="IH117" s="153"/>
      <c r="II117" s="146"/>
      <c r="IJ117" s="146"/>
      <c r="IK117" s="146"/>
      <c r="IL117" s="150"/>
      <c r="IQ117" s="153"/>
      <c r="IR117" s="146"/>
      <c r="IS117" s="146"/>
      <c r="IT117" s="146"/>
      <c r="IU117" s="164"/>
      <c r="IV117" s="164"/>
    </row>
    <row r="118" spans="1:256" s="151" customFormat="1" ht="13.5" customHeight="1" x14ac:dyDescent="0.2">
      <c r="A118" s="164">
        <v>2</v>
      </c>
      <c r="B118" s="146" t="str">
        <f t="shared" si="15"/>
        <v>CDHU</v>
      </c>
      <c r="C118" s="147" t="s">
        <v>18213</v>
      </c>
      <c r="D118" s="148" t="s">
        <v>28974</v>
      </c>
      <c r="E118" s="157" t="str">
        <f>IF($A118=1,VLOOKUP($C118,'SINAPI JAN26'!$1:$1048576,2,0),IF($A118=2,VLOOKUP($C118,'CDHU 200'!$1:$1048576,2,0),IF($A118=3,VLOOKUP($C118,FDE!$1:$1048576,2,0),"ERRO")))</f>
        <v>Patch cords de 2,00 ou 3,00 m - RJ-45 / RJ-45 - categoria 6A</v>
      </c>
      <c r="F118" s="150" t="str">
        <f>IF($A118=1,VLOOKUP($C118,'SINAPI JAN26'!$1:$1048576,3,0),IF($A118=2,VLOOKUP($C118,'CDHU 200'!$1:$1048576,3,0),IF($A118=3,VLOOKUP($C118,FDE!$1:$1048576,3,0))))</f>
        <v>UN</v>
      </c>
      <c r="G118" s="151">
        <v>30</v>
      </c>
      <c r="H118" s="151">
        <f>IF($A118=1,VLOOKUP($C118,'SINAPI JAN26'!$1:$1048576,4,0),IF($A118=2,VLOOKUP($C118,'CDHU 200'!$1:$1048576,6,0),IF($A118=3,VLOOKUP($C118,FDE!$1:$1048576,4,0))))</f>
        <v>220.02</v>
      </c>
      <c r="I118" s="151">
        <f t="shared" si="16"/>
        <v>266.81825400000002</v>
      </c>
      <c r="J118" s="152">
        <f t="shared" si="17"/>
        <v>8004.5476200000012</v>
      </c>
      <c r="K118" s="152"/>
      <c r="L118" s="146"/>
      <c r="Q118" s="153"/>
      <c r="R118" s="146"/>
      <c r="S118" s="146"/>
      <c r="T118" s="146"/>
      <c r="U118" s="150"/>
      <c r="Z118" s="153"/>
      <c r="AA118" s="146"/>
      <c r="AB118" s="146"/>
      <c r="AC118" s="146"/>
      <c r="AD118" s="150"/>
      <c r="AI118" s="153"/>
      <c r="AJ118" s="146"/>
      <c r="AK118" s="146"/>
      <c r="AL118" s="146"/>
      <c r="AM118" s="150"/>
      <c r="AR118" s="153"/>
      <c r="AS118" s="146"/>
      <c r="AT118" s="146"/>
      <c r="AU118" s="146"/>
      <c r="AV118" s="150"/>
      <c r="BA118" s="153"/>
      <c r="BB118" s="146"/>
      <c r="BC118" s="146"/>
      <c r="BD118" s="146"/>
      <c r="BE118" s="150"/>
      <c r="BJ118" s="153"/>
      <c r="BK118" s="146"/>
      <c r="BL118" s="146"/>
      <c r="BM118" s="146"/>
      <c r="BN118" s="150"/>
      <c r="BS118" s="153"/>
      <c r="BT118" s="146"/>
      <c r="BU118" s="146"/>
      <c r="BV118" s="146"/>
      <c r="BW118" s="150"/>
      <c r="CB118" s="153"/>
      <c r="CC118" s="146"/>
      <c r="CD118" s="146"/>
      <c r="CE118" s="146"/>
      <c r="CF118" s="150"/>
      <c r="CK118" s="153"/>
      <c r="CL118" s="146"/>
      <c r="CM118" s="146"/>
      <c r="CN118" s="146"/>
      <c r="CO118" s="150"/>
      <c r="CT118" s="153"/>
      <c r="CU118" s="146"/>
      <c r="CV118" s="146"/>
      <c r="CW118" s="146"/>
      <c r="CX118" s="150"/>
      <c r="DC118" s="153"/>
      <c r="DD118" s="146"/>
      <c r="DE118" s="146"/>
      <c r="DF118" s="146"/>
      <c r="DG118" s="150"/>
      <c r="DL118" s="153"/>
      <c r="DM118" s="146"/>
      <c r="DN118" s="146"/>
      <c r="DO118" s="146"/>
      <c r="DP118" s="150"/>
      <c r="DU118" s="153"/>
      <c r="DV118" s="146"/>
      <c r="DW118" s="146"/>
      <c r="DX118" s="146"/>
      <c r="DY118" s="150"/>
      <c r="ED118" s="153"/>
      <c r="EE118" s="146"/>
      <c r="EF118" s="146"/>
      <c r="EG118" s="146"/>
      <c r="EH118" s="150"/>
      <c r="EM118" s="153"/>
      <c r="EN118" s="146"/>
      <c r="EO118" s="146"/>
      <c r="EP118" s="146"/>
      <c r="EQ118" s="150"/>
      <c r="EV118" s="153"/>
      <c r="EW118" s="146"/>
      <c r="EX118" s="146"/>
      <c r="EY118" s="146"/>
      <c r="EZ118" s="150"/>
      <c r="FE118" s="153"/>
      <c r="FF118" s="146"/>
      <c r="FG118" s="146"/>
      <c r="FH118" s="146"/>
      <c r="FI118" s="150"/>
      <c r="FN118" s="153"/>
      <c r="FO118" s="146"/>
      <c r="FP118" s="146"/>
      <c r="FQ118" s="146"/>
      <c r="FR118" s="150"/>
      <c r="FW118" s="153"/>
      <c r="FX118" s="146"/>
      <c r="FY118" s="146"/>
      <c r="FZ118" s="146"/>
      <c r="GA118" s="150"/>
      <c r="GF118" s="153"/>
      <c r="GG118" s="146"/>
      <c r="GH118" s="146"/>
      <c r="GI118" s="146"/>
      <c r="GJ118" s="150"/>
      <c r="GO118" s="153"/>
      <c r="GP118" s="146"/>
      <c r="GQ118" s="146"/>
      <c r="GR118" s="146"/>
      <c r="GS118" s="150"/>
      <c r="GX118" s="153"/>
      <c r="GY118" s="146"/>
      <c r="GZ118" s="146"/>
      <c r="HA118" s="146"/>
      <c r="HB118" s="150"/>
      <c r="HG118" s="153"/>
      <c r="HH118" s="146"/>
      <c r="HI118" s="146"/>
      <c r="HJ118" s="146"/>
      <c r="HK118" s="150"/>
      <c r="HP118" s="153"/>
      <c r="HQ118" s="146"/>
      <c r="HR118" s="146"/>
      <c r="HS118" s="146"/>
      <c r="HT118" s="150"/>
      <c r="HY118" s="153"/>
      <c r="HZ118" s="146"/>
      <c r="IA118" s="146"/>
      <c r="IB118" s="146"/>
      <c r="IC118" s="150"/>
      <c r="IH118" s="153"/>
      <c r="II118" s="146"/>
      <c r="IJ118" s="146"/>
      <c r="IK118" s="146"/>
      <c r="IL118" s="150"/>
      <c r="IQ118" s="153"/>
      <c r="IR118" s="146"/>
      <c r="IS118" s="146"/>
      <c r="IT118" s="146"/>
      <c r="IU118" s="164"/>
      <c r="IV118" s="164"/>
    </row>
    <row r="119" spans="1:256" s="151" customFormat="1" ht="13.5" customHeight="1" x14ac:dyDescent="0.2">
      <c r="A119" s="164">
        <v>2</v>
      </c>
      <c r="B119" s="146" t="str">
        <f t="shared" si="15"/>
        <v>CDHU</v>
      </c>
      <c r="C119" s="147" t="s">
        <v>18207</v>
      </c>
      <c r="D119" s="148" t="s">
        <v>28975</v>
      </c>
      <c r="E119" s="157" t="str">
        <f>IF($A119=1,VLOOKUP($C119,'SINAPI JAN26'!$1:$1048576,2,0),IF($A119=2,VLOOKUP($C119,'CDHU 200'!$1:$1048576,2,0),IF($A119=3,VLOOKUP($C119,FDE!$1:$1048576,2,0),"ERRO")))</f>
        <v>Patch cords de 1,50 ou 3,00 m - RJ-45 / RJ-45 - categoria 6A</v>
      </c>
      <c r="F119" s="150" t="str">
        <f>IF($A119=1,VLOOKUP($C119,'SINAPI JAN26'!$1:$1048576,3,0),IF($A119=2,VLOOKUP($C119,'CDHU 200'!$1:$1048576,3,0),IF($A119=3,VLOOKUP($C119,FDE!$1:$1048576,3,0))))</f>
        <v>UN</v>
      </c>
      <c r="G119" s="151">
        <v>30</v>
      </c>
      <c r="H119" s="151">
        <f>IF($A119=1,VLOOKUP($C119,'SINAPI JAN26'!$1:$1048576,4,0),IF($A119=2,VLOOKUP($C119,'CDHU 200'!$1:$1048576,6,0),IF($A119=3,VLOOKUP($C119,FDE!$1:$1048576,4,0))))</f>
        <v>56.92</v>
      </c>
      <c r="I119" s="151">
        <f t="shared" si="16"/>
        <v>69.026883999999995</v>
      </c>
      <c r="J119" s="152">
        <f t="shared" si="17"/>
        <v>2070.8065200000001</v>
      </c>
      <c r="K119" s="152"/>
      <c r="L119" s="146"/>
      <c r="Q119" s="153"/>
      <c r="R119" s="146"/>
      <c r="S119" s="146"/>
      <c r="T119" s="146"/>
      <c r="U119" s="150"/>
      <c r="Z119" s="153"/>
      <c r="AA119" s="146"/>
      <c r="AB119" s="146"/>
      <c r="AC119" s="146"/>
      <c r="AD119" s="150"/>
      <c r="AI119" s="153"/>
      <c r="AJ119" s="146"/>
      <c r="AK119" s="146"/>
      <c r="AL119" s="146"/>
      <c r="AM119" s="150"/>
      <c r="AR119" s="153"/>
      <c r="AS119" s="146"/>
      <c r="AT119" s="146"/>
      <c r="AU119" s="146"/>
      <c r="AV119" s="150"/>
      <c r="BA119" s="153"/>
      <c r="BB119" s="146"/>
      <c r="BC119" s="146"/>
      <c r="BD119" s="146"/>
      <c r="BE119" s="150"/>
      <c r="BJ119" s="153"/>
      <c r="BK119" s="146"/>
      <c r="BL119" s="146"/>
      <c r="BM119" s="146"/>
      <c r="BN119" s="150"/>
      <c r="BS119" s="153"/>
      <c r="BT119" s="146"/>
      <c r="BU119" s="146"/>
      <c r="BV119" s="146"/>
      <c r="BW119" s="150"/>
      <c r="CB119" s="153"/>
      <c r="CC119" s="146"/>
      <c r="CD119" s="146"/>
      <c r="CE119" s="146"/>
      <c r="CF119" s="150"/>
      <c r="CK119" s="153"/>
      <c r="CL119" s="146"/>
      <c r="CM119" s="146"/>
      <c r="CN119" s="146"/>
      <c r="CO119" s="150"/>
      <c r="CT119" s="153"/>
      <c r="CU119" s="146"/>
      <c r="CV119" s="146"/>
      <c r="CW119" s="146"/>
      <c r="CX119" s="150"/>
      <c r="DC119" s="153"/>
      <c r="DD119" s="146"/>
      <c r="DE119" s="146"/>
      <c r="DF119" s="146"/>
      <c r="DG119" s="150"/>
      <c r="DL119" s="153"/>
      <c r="DM119" s="146"/>
      <c r="DN119" s="146"/>
      <c r="DO119" s="146"/>
      <c r="DP119" s="150"/>
      <c r="DU119" s="153"/>
      <c r="DV119" s="146"/>
      <c r="DW119" s="146"/>
      <c r="DX119" s="146"/>
      <c r="DY119" s="150"/>
      <c r="ED119" s="153"/>
      <c r="EE119" s="146"/>
      <c r="EF119" s="146"/>
      <c r="EG119" s="146"/>
      <c r="EH119" s="150"/>
      <c r="EM119" s="153"/>
      <c r="EN119" s="146"/>
      <c r="EO119" s="146"/>
      <c r="EP119" s="146"/>
      <c r="EQ119" s="150"/>
      <c r="EV119" s="153"/>
      <c r="EW119" s="146"/>
      <c r="EX119" s="146"/>
      <c r="EY119" s="146"/>
      <c r="EZ119" s="150"/>
      <c r="FE119" s="153"/>
      <c r="FF119" s="146"/>
      <c r="FG119" s="146"/>
      <c r="FH119" s="146"/>
      <c r="FI119" s="150"/>
      <c r="FN119" s="153"/>
      <c r="FO119" s="146"/>
      <c r="FP119" s="146"/>
      <c r="FQ119" s="146"/>
      <c r="FR119" s="150"/>
      <c r="FW119" s="153"/>
      <c r="FX119" s="146"/>
      <c r="FY119" s="146"/>
      <c r="FZ119" s="146"/>
      <c r="GA119" s="150"/>
      <c r="GF119" s="153"/>
      <c r="GG119" s="146"/>
      <c r="GH119" s="146"/>
      <c r="GI119" s="146"/>
      <c r="GJ119" s="150"/>
      <c r="GO119" s="153"/>
      <c r="GP119" s="146"/>
      <c r="GQ119" s="146"/>
      <c r="GR119" s="146"/>
      <c r="GS119" s="150"/>
      <c r="GX119" s="153"/>
      <c r="GY119" s="146"/>
      <c r="GZ119" s="146"/>
      <c r="HA119" s="146"/>
      <c r="HB119" s="150"/>
      <c r="HG119" s="153"/>
      <c r="HH119" s="146"/>
      <c r="HI119" s="146"/>
      <c r="HJ119" s="146"/>
      <c r="HK119" s="150"/>
      <c r="HP119" s="153"/>
      <c r="HQ119" s="146"/>
      <c r="HR119" s="146"/>
      <c r="HS119" s="146"/>
      <c r="HT119" s="150"/>
      <c r="HY119" s="153"/>
      <c r="HZ119" s="146"/>
      <c r="IA119" s="146"/>
      <c r="IB119" s="146"/>
      <c r="IC119" s="150"/>
      <c r="IH119" s="153"/>
      <c r="II119" s="146"/>
      <c r="IJ119" s="146"/>
      <c r="IK119" s="146"/>
      <c r="IL119" s="150"/>
      <c r="IQ119" s="153"/>
      <c r="IR119" s="146"/>
      <c r="IS119" s="146"/>
      <c r="IT119" s="146"/>
      <c r="IU119" s="164"/>
      <c r="IV119" s="164"/>
    </row>
    <row r="120" spans="1:256" s="151" customFormat="1" ht="13.5" customHeight="1" x14ac:dyDescent="0.2">
      <c r="A120" s="164">
        <v>2</v>
      </c>
      <c r="B120" s="146" t="str">
        <f t="shared" si="15"/>
        <v>CDHU</v>
      </c>
      <c r="C120" s="147" t="s">
        <v>18011</v>
      </c>
      <c r="D120" s="148" t="s">
        <v>28976</v>
      </c>
      <c r="E120" s="157" t="str">
        <f>IF($A120=1,VLOOKUP($C120,'SINAPI JAN26'!$1:$1048576,2,0),IF($A120=2,VLOOKUP($C120,'CDHU 200'!$1:$1048576,2,0),IF($A120=3,VLOOKUP($C120,FDE!$1:$1048576,2,0),"ERRO")))</f>
        <v>Câmera fixa colorida compacta com domo, para áreas internas e externas - 1,3 MP</v>
      </c>
      <c r="F120" s="150" t="str">
        <f>IF($A120=1,VLOOKUP($C120,'SINAPI JAN26'!$1:$1048576,3,0),IF($A120=2,VLOOKUP($C120,'CDHU 200'!$1:$1048576,3,0),IF($A120=3,VLOOKUP($C120,FDE!$1:$1048576,3,0))))</f>
        <v>UN</v>
      </c>
      <c r="G120" s="151">
        <v>8</v>
      </c>
      <c r="H120" s="151">
        <f>IF($A120=1,VLOOKUP($C120,'SINAPI JAN26'!$1:$1048576,4,0),IF($A120=2,VLOOKUP($C120,'CDHU 200'!$1:$1048576,6,0),IF($A120=3,VLOOKUP($C120,FDE!$1:$1048576,4,0))))</f>
        <v>1360.18</v>
      </c>
      <c r="I120" s="151">
        <f t="shared" si="16"/>
        <v>1649.4902860000002</v>
      </c>
      <c r="J120" s="152">
        <f t="shared" si="17"/>
        <v>13195.922288000002</v>
      </c>
      <c r="K120" s="152"/>
      <c r="L120" s="146"/>
      <c r="Q120" s="153"/>
      <c r="R120" s="146"/>
      <c r="S120" s="146"/>
      <c r="T120" s="146"/>
      <c r="U120" s="150"/>
      <c r="Z120" s="153"/>
      <c r="AA120" s="146"/>
      <c r="AB120" s="146"/>
      <c r="AC120" s="146"/>
      <c r="AD120" s="150"/>
      <c r="AI120" s="153"/>
      <c r="AJ120" s="146"/>
      <c r="AK120" s="146"/>
      <c r="AL120" s="146"/>
      <c r="AM120" s="150"/>
      <c r="AR120" s="153"/>
      <c r="AS120" s="146"/>
      <c r="AT120" s="146"/>
      <c r="AU120" s="146"/>
      <c r="AV120" s="150"/>
      <c r="BA120" s="153"/>
      <c r="BB120" s="146"/>
      <c r="BC120" s="146"/>
      <c r="BD120" s="146"/>
      <c r="BE120" s="150"/>
      <c r="BJ120" s="153"/>
      <c r="BK120" s="146"/>
      <c r="BL120" s="146"/>
      <c r="BM120" s="146"/>
      <c r="BN120" s="150"/>
      <c r="BS120" s="153"/>
      <c r="BT120" s="146"/>
      <c r="BU120" s="146"/>
      <c r="BV120" s="146"/>
      <c r="BW120" s="150"/>
      <c r="CB120" s="153"/>
      <c r="CC120" s="146"/>
      <c r="CD120" s="146"/>
      <c r="CE120" s="146"/>
      <c r="CF120" s="150"/>
      <c r="CK120" s="153"/>
      <c r="CL120" s="146"/>
      <c r="CM120" s="146"/>
      <c r="CN120" s="146"/>
      <c r="CO120" s="150"/>
      <c r="CT120" s="153"/>
      <c r="CU120" s="146"/>
      <c r="CV120" s="146"/>
      <c r="CW120" s="146"/>
      <c r="CX120" s="150"/>
      <c r="DC120" s="153"/>
      <c r="DD120" s="146"/>
      <c r="DE120" s="146"/>
      <c r="DF120" s="146"/>
      <c r="DG120" s="150"/>
      <c r="DL120" s="153"/>
      <c r="DM120" s="146"/>
      <c r="DN120" s="146"/>
      <c r="DO120" s="146"/>
      <c r="DP120" s="150"/>
      <c r="DU120" s="153"/>
      <c r="DV120" s="146"/>
      <c r="DW120" s="146"/>
      <c r="DX120" s="146"/>
      <c r="DY120" s="150"/>
      <c r="ED120" s="153"/>
      <c r="EE120" s="146"/>
      <c r="EF120" s="146"/>
      <c r="EG120" s="146"/>
      <c r="EH120" s="150"/>
      <c r="EM120" s="153"/>
      <c r="EN120" s="146"/>
      <c r="EO120" s="146"/>
      <c r="EP120" s="146"/>
      <c r="EQ120" s="150"/>
      <c r="EV120" s="153"/>
      <c r="EW120" s="146"/>
      <c r="EX120" s="146"/>
      <c r="EY120" s="146"/>
      <c r="EZ120" s="150"/>
      <c r="FE120" s="153"/>
      <c r="FF120" s="146"/>
      <c r="FG120" s="146"/>
      <c r="FH120" s="146"/>
      <c r="FI120" s="150"/>
      <c r="FN120" s="153"/>
      <c r="FO120" s="146"/>
      <c r="FP120" s="146"/>
      <c r="FQ120" s="146"/>
      <c r="FR120" s="150"/>
      <c r="FW120" s="153"/>
      <c r="FX120" s="146"/>
      <c r="FY120" s="146"/>
      <c r="FZ120" s="146"/>
      <c r="GA120" s="150"/>
      <c r="GF120" s="153"/>
      <c r="GG120" s="146"/>
      <c r="GH120" s="146"/>
      <c r="GI120" s="146"/>
      <c r="GJ120" s="150"/>
      <c r="GO120" s="153"/>
      <c r="GP120" s="146"/>
      <c r="GQ120" s="146"/>
      <c r="GR120" s="146"/>
      <c r="GS120" s="150"/>
      <c r="GX120" s="153"/>
      <c r="GY120" s="146"/>
      <c r="GZ120" s="146"/>
      <c r="HA120" s="146"/>
      <c r="HB120" s="150"/>
      <c r="HG120" s="153"/>
      <c r="HH120" s="146"/>
      <c r="HI120" s="146"/>
      <c r="HJ120" s="146"/>
      <c r="HK120" s="150"/>
      <c r="HP120" s="153"/>
      <c r="HQ120" s="146"/>
      <c r="HR120" s="146"/>
      <c r="HS120" s="146"/>
      <c r="HT120" s="150"/>
      <c r="HY120" s="153"/>
      <c r="HZ120" s="146"/>
      <c r="IA120" s="146"/>
      <c r="IB120" s="146"/>
      <c r="IC120" s="150"/>
      <c r="IH120" s="153"/>
      <c r="II120" s="146"/>
      <c r="IJ120" s="146"/>
      <c r="IK120" s="146"/>
      <c r="IL120" s="150"/>
      <c r="IQ120" s="153"/>
      <c r="IR120" s="146"/>
      <c r="IS120" s="146"/>
      <c r="IT120" s="146"/>
      <c r="IU120" s="164"/>
      <c r="IV120" s="164"/>
    </row>
    <row r="121" spans="1:256" s="151" customFormat="1" ht="13.5" customHeight="1" x14ac:dyDescent="0.2">
      <c r="A121" s="164">
        <v>2</v>
      </c>
      <c r="B121" s="146" t="str">
        <f t="shared" si="15"/>
        <v>CDHU</v>
      </c>
      <c r="C121" s="147" t="s">
        <v>15203</v>
      </c>
      <c r="D121" s="148" t="s">
        <v>28977</v>
      </c>
      <c r="E121" s="157" t="str">
        <f>IF($A121=1,VLOOKUP($C121,'SINAPI JAN26'!$1:$1048576,2,0),IF($A121=2,VLOOKUP($C121,'CDHU 200'!$1:$1048576,2,0),IF($A121=3,VLOOKUP($C121,FDE!$1:$1048576,2,0),"ERRO")))</f>
        <v>Sensor de presença infravermelho passivo e microondas, alcance de 12 m - sem fio</v>
      </c>
      <c r="F121" s="150" t="str">
        <f>IF($A121=1,VLOOKUP($C121,'SINAPI JAN26'!$1:$1048576,3,0),IF($A121=2,VLOOKUP($C121,'CDHU 200'!$1:$1048576,3,0),IF($A121=3,VLOOKUP($C121,FDE!$1:$1048576,3,0))))</f>
        <v>UN</v>
      </c>
      <c r="G121" s="151">
        <v>2</v>
      </c>
      <c r="H121" s="151">
        <f>IF($A121=1,VLOOKUP($C121,'SINAPI JAN26'!$1:$1048576,4,0),IF($A121=2,VLOOKUP($C121,'CDHU 200'!$1:$1048576,6,0),IF($A121=3,VLOOKUP($C121,FDE!$1:$1048576,4,0))))</f>
        <v>127.19</v>
      </c>
      <c r="I121" s="151">
        <f t="shared" si="16"/>
        <v>154.243313</v>
      </c>
      <c r="J121" s="152">
        <f t="shared" si="17"/>
        <v>308.486626</v>
      </c>
      <c r="K121" s="152"/>
      <c r="L121" s="146"/>
      <c r="Q121" s="153"/>
      <c r="R121" s="146"/>
      <c r="S121" s="146"/>
      <c r="T121" s="146"/>
      <c r="U121" s="150"/>
      <c r="Z121" s="153"/>
      <c r="AA121" s="146"/>
      <c r="AB121" s="146"/>
      <c r="AC121" s="146"/>
      <c r="AD121" s="150"/>
      <c r="AI121" s="153"/>
      <c r="AJ121" s="146"/>
      <c r="AK121" s="146"/>
      <c r="AL121" s="146"/>
      <c r="AM121" s="150"/>
      <c r="AR121" s="153"/>
      <c r="AS121" s="146"/>
      <c r="AT121" s="146"/>
      <c r="AU121" s="146"/>
      <c r="AV121" s="150"/>
      <c r="BA121" s="153"/>
      <c r="BB121" s="146"/>
      <c r="BC121" s="146"/>
      <c r="BD121" s="146"/>
      <c r="BE121" s="150"/>
      <c r="BJ121" s="153"/>
      <c r="BK121" s="146"/>
      <c r="BL121" s="146"/>
      <c r="BM121" s="146"/>
      <c r="BN121" s="150"/>
      <c r="BS121" s="153"/>
      <c r="BT121" s="146"/>
      <c r="BU121" s="146"/>
      <c r="BV121" s="146"/>
      <c r="BW121" s="150"/>
      <c r="CB121" s="153"/>
      <c r="CC121" s="146"/>
      <c r="CD121" s="146"/>
      <c r="CE121" s="146"/>
      <c r="CF121" s="150"/>
      <c r="CK121" s="153"/>
      <c r="CL121" s="146"/>
      <c r="CM121" s="146"/>
      <c r="CN121" s="146"/>
      <c r="CO121" s="150"/>
      <c r="CT121" s="153"/>
      <c r="CU121" s="146"/>
      <c r="CV121" s="146"/>
      <c r="CW121" s="146"/>
      <c r="CX121" s="150"/>
      <c r="DC121" s="153"/>
      <c r="DD121" s="146"/>
      <c r="DE121" s="146"/>
      <c r="DF121" s="146"/>
      <c r="DG121" s="150"/>
      <c r="DL121" s="153"/>
      <c r="DM121" s="146"/>
      <c r="DN121" s="146"/>
      <c r="DO121" s="146"/>
      <c r="DP121" s="150"/>
      <c r="DU121" s="153"/>
      <c r="DV121" s="146"/>
      <c r="DW121" s="146"/>
      <c r="DX121" s="146"/>
      <c r="DY121" s="150"/>
      <c r="ED121" s="153"/>
      <c r="EE121" s="146"/>
      <c r="EF121" s="146"/>
      <c r="EG121" s="146"/>
      <c r="EH121" s="150"/>
      <c r="EM121" s="153"/>
      <c r="EN121" s="146"/>
      <c r="EO121" s="146"/>
      <c r="EP121" s="146"/>
      <c r="EQ121" s="150"/>
      <c r="EV121" s="153"/>
      <c r="EW121" s="146"/>
      <c r="EX121" s="146"/>
      <c r="EY121" s="146"/>
      <c r="EZ121" s="150"/>
      <c r="FE121" s="153"/>
      <c r="FF121" s="146"/>
      <c r="FG121" s="146"/>
      <c r="FH121" s="146"/>
      <c r="FI121" s="150"/>
      <c r="FN121" s="153"/>
      <c r="FO121" s="146"/>
      <c r="FP121" s="146"/>
      <c r="FQ121" s="146"/>
      <c r="FR121" s="150"/>
      <c r="FW121" s="153"/>
      <c r="FX121" s="146"/>
      <c r="FY121" s="146"/>
      <c r="FZ121" s="146"/>
      <c r="GA121" s="150"/>
      <c r="GF121" s="153"/>
      <c r="GG121" s="146"/>
      <c r="GH121" s="146"/>
      <c r="GI121" s="146"/>
      <c r="GJ121" s="150"/>
      <c r="GO121" s="153"/>
      <c r="GP121" s="146"/>
      <c r="GQ121" s="146"/>
      <c r="GR121" s="146"/>
      <c r="GS121" s="150"/>
      <c r="GX121" s="153"/>
      <c r="GY121" s="146"/>
      <c r="GZ121" s="146"/>
      <c r="HA121" s="146"/>
      <c r="HB121" s="150"/>
      <c r="HG121" s="153"/>
      <c r="HH121" s="146"/>
      <c r="HI121" s="146"/>
      <c r="HJ121" s="146"/>
      <c r="HK121" s="150"/>
      <c r="HP121" s="153"/>
      <c r="HQ121" s="146"/>
      <c r="HR121" s="146"/>
      <c r="HS121" s="146"/>
      <c r="HT121" s="150"/>
      <c r="HY121" s="153"/>
      <c r="HZ121" s="146"/>
      <c r="IA121" s="146"/>
      <c r="IB121" s="146"/>
      <c r="IC121" s="150"/>
      <c r="IH121" s="153"/>
      <c r="II121" s="146"/>
      <c r="IJ121" s="146"/>
      <c r="IK121" s="146"/>
      <c r="IL121" s="150"/>
      <c r="IQ121" s="153"/>
      <c r="IR121" s="146"/>
      <c r="IS121" s="146"/>
      <c r="IT121" s="146"/>
      <c r="IU121" s="164"/>
      <c r="IV121" s="164"/>
    </row>
    <row r="122" spans="1:256" s="96" customFormat="1" ht="4.5" customHeight="1" x14ac:dyDescent="0.2">
      <c r="B122" s="140"/>
      <c r="C122" s="155"/>
      <c r="D122" s="148"/>
      <c r="E122" s="117"/>
      <c r="F122" s="142"/>
      <c r="G122" s="143"/>
      <c r="H122" s="105"/>
      <c r="I122" s="105"/>
      <c r="J122" s="156"/>
    </row>
    <row r="123" spans="1:256" s="161" customFormat="1" ht="13.5" customHeight="1" x14ac:dyDescent="0.2">
      <c r="B123" s="98"/>
      <c r="C123" s="98"/>
      <c r="D123" s="99">
        <v>8</v>
      </c>
      <c r="E123" s="100" t="s">
        <v>28978</v>
      </c>
      <c r="F123" s="101"/>
      <c r="G123" s="101"/>
      <c r="H123" s="101"/>
      <c r="I123" s="101"/>
      <c r="J123" s="144">
        <f>SUBTOTAL(9,J124:J172)</f>
        <v>95958.349394689983</v>
      </c>
      <c r="K123" s="162"/>
      <c r="L123" s="163"/>
    </row>
    <row r="124" spans="1:256" s="165" customFormat="1" ht="13.5" customHeight="1" x14ac:dyDescent="0.2">
      <c r="B124" s="166"/>
      <c r="C124" s="167"/>
      <c r="D124" s="168" t="s">
        <v>28979</v>
      </c>
      <c r="E124" s="169" t="s">
        <v>28980</v>
      </c>
      <c r="F124" s="170"/>
      <c r="G124" s="170"/>
      <c r="H124" s="170"/>
      <c r="I124" s="170"/>
      <c r="J124" s="171">
        <f>SUBTOTAL(9,J125:J127)</f>
        <v>2111.0802869999998</v>
      </c>
      <c r="K124" s="172"/>
      <c r="L124" s="172"/>
    </row>
    <row r="125" spans="1:256" s="151" customFormat="1" ht="13.5" customHeight="1" x14ac:dyDescent="0.2">
      <c r="A125" s="164">
        <v>2</v>
      </c>
      <c r="B125" s="146" t="str">
        <f>IF(A125=1,"SINAPI",IF(A125=2,"CDHU",IF(A125=3,"FDE",IF(A125=4,"SICRO","ERRO"))))</f>
        <v>CDHU</v>
      </c>
      <c r="C125" s="147" t="s">
        <v>16189</v>
      </c>
      <c r="D125" s="148" t="s">
        <v>28981</v>
      </c>
      <c r="E125" s="157" t="str">
        <f>IF($A125=1,VLOOKUP($C125,'SINAPI JAN26'!$1:$1048576,2,0),IF($A125=2,VLOOKUP($C125,'CDHU 200'!$1:$1048576,2,0),IF($A125=3,VLOOKUP($C125,FDE!$1:$1048576,2,0),"ERRO")))</f>
        <v>Entrada completa de água com abrigo e registro de gaveta, DN= 3/4´</v>
      </c>
      <c r="F125" s="150" t="str">
        <f>IF($A125=1,VLOOKUP($C125,'SINAPI JAN26'!$1:$1048576,3,0),IF($A125=2,VLOOKUP($C125,'CDHU 200'!$1:$1048576,3,0),IF($A125=3,VLOOKUP($C125,FDE!$1:$1048576,3,0))))</f>
        <v>UN</v>
      </c>
      <c r="G125" s="151">
        <v>1</v>
      </c>
      <c r="H125" s="151">
        <f>IF($A125=1,VLOOKUP($C125,'SINAPI JAN26'!$1:$1048576,4,0),IF($A125=2,VLOOKUP($C125,'CDHU 200'!$1:$1048576,6,0),IF($A125=3,VLOOKUP($C125,FDE!$1:$1048576,4,0))))</f>
        <v>1538.01</v>
      </c>
      <c r="I125" s="151">
        <f>(H125*$H$3)+H125</f>
        <v>1865.1447269999999</v>
      </c>
      <c r="J125" s="152">
        <f>I125*G125</f>
        <v>1865.1447269999999</v>
      </c>
      <c r="K125" s="152"/>
      <c r="L125" s="146"/>
      <c r="Q125" s="153"/>
      <c r="R125" s="146"/>
      <c r="S125" s="146"/>
      <c r="T125" s="146"/>
      <c r="U125" s="150"/>
      <c r="Z125" s="153"/>
      <c r="AA125" s="146"/>
      <c r="AB125" s="146"/>
      <c r="AC125" s="146"/>
      <c r="AD125" s="150"/>
      <c r="AI125" s="153"/>
      <c r="AJ125" s="146"/>
      <c r="AK125" s="146"/>
      <c r="AL125" s="146"/>
      <c r="AM125" s="150"/>
      <c r="AR125" s="153"/>
      <c r="AS125" s="146"/>
      <c r="AT125" s="146"/>
      <c r="AU125" s="146"/>
      <c r="AV125" s="150"/>
      <c r="BA125" s="153"/>
      <c r="BB125" s="146"/>
      <c r="BC125" s="146"/>
      <c r="BD125" s="146"/>
      <c r="BE125" s="150"/>
      <c r="BJ125" s="153"/>
      <c r="BK125" s="146"/>
      <c r="BL125" s="146"/>
      <c r="BM125" s="146"/>
      <c r="BN125" s="150"/>
      <c r="BS125" s="153"/>
      <c r="BT125" s="146"/>
      <c r="BU125" s="146"/>
      <c r="BV125" s="146"/>
      <c r="BW125" s="150"/>
      <c r="CB125" s="153"/>
      <c r="CC125" s="146"/>
      <c r="CD125" s="146"/>
      <c r="CE125" s="146"/>
      <c r="CF125" s="150"/>
      <c r="CK125" s="153"/>
      <c r="CL125" s="146"/>
      <c r="CM125" s="146"/>
      <c r="CN125" s="146"/>
      <c r="CO125" s="150"/>
      <c r="CT125" s="153"/>
      <c r="CU125" s="146"/>
      <c r="CV125" s="146"/>
      <c r="CW125" s="146"/>
      <c r="CX125" s="150"/>
      <c r="DC125" s="153"/>
      <c r="DD125" s="146"/>
      <c r="DE125" s="146"/>
      <c r="DF125" s="146"/>
      <c r="DG125" s="150"/>
      <c r="DL125" s="153"/>
      <c r="DM125" s="146"/>
      <c r="DN125" s="146"/>
      <c r="DO125" s="146"/>
      <c r="DP125" s="150"/>
      <c r="DU125" s="153"/>
      <c r="DV125" s="146"/>
      <c r="DW125" s="146"/>
      <c r="DX125" s="146"/>
      <c r="DY125" s="150"/>
      <c r="ED125" s="153"/>
      <c r="EE125" s="146"/>
      <c r="EF125" s="146"/>
      <c r="EG125" s="146"/>
      <c r="EH125" s="150"/>
      <c r="EM125" s="153"/>
      <c r="EN125" s="146"/>
      <c r="EO125" s="146"/>
      <c r="EP125" s="146"/>
      <c r="EQ125" s="150"/>
      <c r="EV125" s="153"/>
      <c r="EW125" s="146"/>
      <c r="EX125" s="146"/>
      <c r="EY125" s="146"/>
      <c r="EZ125" s="150"/>
      <c r="FE125" s="153"/>
      <c r="FF125" s="146"/>
      <c r="FG125" s="146"/>
      <c r="FH125" s="146"/>
      <c r="FI125" s="150"/>
      <c r="FN125" s="153"/>
      <c r="FO125" s="146"/>
      <c r="FP125" s="146"/>
      <c r="FQ125" s="146"/>
      <c r="FR125" s="150"/>
      <c r="FW125" s="153"/>
      <c r="FX125" s="146"/>
      <c r="FY125" s="146"/>
      <c r="FZ125" s="146"/>
      <c r="GA125" s="150"/>
      <c r="GF125" s="153"/>
      <c r="GG125" s="146"/>
      <c r="GH125" s="146"/>
      <c r="GI125" s="146"/>
      <c r="GJ125" s="150"/>
      <c r="GO125" s="153"/>
      <c r="GP125" s="146"/>
      <c r="GQ125" s="146"/>
      <c r="GR125" s="146"/>
      <c r="GS125" s="150"/>
      <c r="GX125" s="153"/>
      <c r="GY125" s="146"/>
      <c r="GZ125" s="146"/>
      <c r="HA125" s="146"/>
      <c r="HB125" s="150"/>
      <c r="HG125" s="153"/>
      <c r="HH125" s="146"/>
      <c r="HI125" s="146"/>
      <c r="HJ125" s="146"/>
      <c r="HK125" s="150"/>
      <c r="HP125" s="153"/>
      <c r="HQ125" s="146"/>
      <c r="HR125" s="146"/>
      <c r="HS125" s="146"/>
      <c r="HT125" s="150"/>
      <c r="HY125" s="153"/>
      <c r="HZ125" s="146"/>
      <c r="IA125" s="146"/>
      <c r="IB125" s="146"/>
      <c r="IC125" s="150"/>
      <c r="IH125" s="153"/>
      <c r="II125" s="146"/>
      <c r="IJ125" s="146"/>
      <c r="IK125" s="146"/>
      <c r="IL125" s="150"/>
      <c r="IQ125" s="153"/>
      <c r="IR125" s="146"/>
      <c r="IS125" s="146"/>
      <c r="IT125" s="146"/>
      <c r="IU125" s="164"/>
      <c r="IV125" s="164"/>
    </row>
    <row r="126" spans="1:256" s="151" customFormat="1" ht="13.5" customHeight="1" x14ac:dyDescent="0.2">
      <c r="A126" s="164">
        <v>1</v>
      </c>
      <c r="B126" s="146" t="str">
        <f>IF(A126=1,"SINAPI",IF(A126=2,"CDHU",IF(A126=3,"FDE",IF(A126=4,"SICRO","ERRO"))))</f>
        <v>SINAPI</v>
      </c>
      <c r="C126" s="159">
        <v>95673</v>
      </c>
      <c r="D126" s="148" t="s">
        <v>28982</v>
      </c>
      <c r="E126" s="149" t="str">
        <f>IF($A126=1,VLOOKUP($C126,'SINAPI JAN26'!$1:$1048576,2,0),IF($A126=2,VLOOKUP($C126,'CDHU 200'!$1:$1048576,2,0),IF($A126=3,VLOOKUP($C126,FDE!$1:$1048576,2,0),"ERRO")))</f>
        <v>HIDRÔMETRO DN 1/2", 1,5 M3/H - FORNECIMENTO E INSTALAÇÃO. AF_03/2024</v>
      </c>
      <c r="F126" s="150" t="str">
        <f>IF($A126=1,VLOOKUP($C126,'SINAPI JAN26'!$1:$1048576,3,0),IF($A126=2,VLOOKUP($C126,'CDHU 200'!$1:$1048576,3,0),IF($A126=3,VLOOKUP($C126,FDE!$1:$1048576,3,0))))</f>
        <v>UN</v>
      </c>
      <c r="G126" s="151">
        <v>1</v>
      </c>
      <c r="H126" s="151">
        <f>IF($A126=1,VLOOKUP($C126,'SINAPI JAN26'!$1:$1048576,4,0),IF($A126=2,VLOOKUP($C126,'CDHU 200'!$1:$1048576,6,0),IF($A126=3,VLOOKUP($C126,FDE!$1:$1048576,4,0))))</f>
        <v>136.83000000000001</v>
      </c>
      <c r="I126" s="151">
        <f>(H126*$H$3)+H126</f>
        <v>165.93374100000003</v>
      </c>
      <c r="J126" s="152">
        <f>I126*G126</f>
        <v>165.93374100000003</v>
      </c>
      <c r="K126" s="152"/>
      <c r="L126" s="146"/>
      <c r="Q126" s="153"/>
      <c r="R126" s="146"/>
      <c r="S126" s="146"/>
      <c r="T126" s="146"/>
      <c r="U126" s="150"/>
      <c r="Z126" s="153"/>
      <c r="AA126" s="146"/>
      <c r="AB126" s="146"/>
      <c r="AC126" s="146"/>
      <c r="AD126" s="150"/>
      <c r="AI126" s="153"/>
      <c r="AJ126" s="146"/>
      <c r="AK126" s="146"/>
      <c r="AL126" s="146"/>
      <c r="AM126" s="150"/>
      <c r="AR126" s="153"/>
      <c r="AS126" s="146"/>
      <c r="AT126" s="146"/>
      <c r="AU126" s="146"/>
      <c r="AV126" s="150"/>
      <c r="BA126" s="153"/>
      <c r="BB126" s="146"/>
      <c r="BC126" s="146"/>
      <c r="BD126" s="146"/>
      <c r="BE126" s="150"/>
      <c r="BJ126" s="153"/>
      <c r="BK126" s="146"/>
      <c r="BL126" s="146"/>
      <c r="BM126" s="146"/>
      <c r="BN126" s="150"/>
      <c r="BS126" s="153"/>
      <c r="BT126" s="146"/>
      <c r="BU126" s="146"/>
      <c r="BV126" s="146"/>
      <c r="BW126" s="150"/>
      <c r="CB126" s="153"/>
      <c r="CC126" s="146"/>
      <c r="CD126" s="146"/>
      <c r="CE126" s="146"/>
      <c r="CF126" s="150"/>
      <c r="CK126" s="153"/>
      <c r="CL126" s="146"/>
      <c r="CM126" s="146"/>
      <c r="CN126" s="146"/>
      <c r="CO126" s="150"/>
      <c r="CT126" s="153"/>
      <c r="CU126" s="146"/>
      <c r="CV126" s="146"/>
      <c r="CW126" s="146"/>
      <c r="CX126" s="150"/>
      <c r="DC126" s="153"/>
      <c r="DD126" s="146"/>
      <c r="DE126" s="146"/>
      <c r="DF126" s="146"/>
      <c r="DG126" s="150"/>
      <c r="DL126" s="153"/>
      <c r="DM126" s="146"/>
      <c r="DN126" s="146"/>
      <c r="DO126" s="146"/>
      <c r="DP126" s="150"/>
      <c r="DU126" s="153"/>
      <c r="DV126" s="146"/>
      <c r="DW126" s="146"/>
      <c r="DX126" s="146"/>
      <c r="DY126" s="150"/>
      <c r="ED126" s="153"/>
      <c r="EE126" s="146"/>
      <c r="EF126" s="146"/>
      <c r="EG126" s="146"/>
      <c r="EH126" s="150"/>
      <c r="EM126" s="153"/>
      <c r="EN126" s="146"/>
      <c r="EO126" s="146"/>
      <c r="EP126" s="146"/>
      <c r="EQ126" s="150"/>
      <c r="EV126" s="153"/>
      <c r="EW126" s="146"/>
      <c r="EX126" s="146"/>
      <c r="EY126" s="146"/>
      <c r="EZ126" s="150"/>
      <c r="FE126" s="153"/>
      <c r="FF126" s="146"/>
      <c r="FG126" s="146"/>
      <c r="FH126" s="146"/>
      <c r="FI126" s="150"/>
      <c r="FN126" s="153"/>
      <c r="FO126" s="146"/>
      <c r="FP126" s="146"/>
      <c r="FQ126" s="146"/>
      <c r="FR126" s="150"/>
      <c r="FW126" s="153"/>
      <c r="FX126" s="146"/>
      <c r="FY126" s="146"/>
      <c r="FZ126" s="146"/>
      <c r="GA126" s="150"/>
      <c r="GF126" s="153"/>
      <c r="GG126" s="146"/>
      <c r="GH126" s="146"/>
      <c r="GI126" s="146"/>
      <c r="GJ126" s="150"/>
      <c r="GO126" s="153"/>
      <c r="GP126" s="146"/>
      <c r="GQ126" s="146"/>
      <c r="GR126" s="146"/>
      <c r="GS126" s="150"/>
      <c r="GX126" s="153"/>
      <c r="GY126" s="146"/>
      <c r="GZ126" s="146"/>
      <c r="HA126" s="146"/>
      <c r="HB126" s="150"/>
      <c r="HG126" s="153"/>
      <c r="HH126" s="146"/>
      <c r="HI126" s="146"/>
      <c r="HJ126" s="146"/>
      <c r="HK126" s="150"/>
      <c r="HP126" s="153"/>
      <c r="HQ126" s="146"/>
      <c r="HR126" s="146"/>
      <c r="HS126" s="146"/>
      <c r="HT126" s="150"/>
      <c r="HY126" s="153"/>
      <c r="HZ126" s="146"/>
      <c r="IA126" s="146"/>
      <c r="IB126" s="146"/>
      <c r="IC126" s="150"/>
      <c r="IH126" s="153"/>
      <c r="II126" s="146"/>
      <c r="IJ126" s="146"/>
      <c r="IK126" s="146"/>
      <c r="IL126" s="150"/>
      <c r="IQ126" s="153"/>
      <c r="IR126" s="146"/>
      <c r="IS126" s="146"/>
      <c r="IT126" s="146"/>
      <c r="IU126" s="164"/>
      <c r="IV126" s="164"/>
    </row>
    <row r="127" spans="1:256" s="151" customFormat="1" ht="24" customHeight="1" x14ac:dyDescent="0.2">
      <c r="A127" s="154">
        <v>2</v>
      </c>
      <c r="B127" s="146" t="str">
        <f>IF(A127=1,"SINAPI",IF(A127=2,"CDHU",IF(A127=3,"FDE",IF(A127=4,"SICRO","ERRO"))))</f>
        <v>CDHU</v>
      </c>
      <c r="C127" s="147" t="s">
        <v>16035</v>
      </c>
      <c r="D127" s="148" t="s">
        <v>28983</v>
      </c>
      <c r="E127" s="157" t="str">
        <f>IF($A127=1,VLOOKUP($C127,'SINAPI JAN26'!$1:$1048576,2,0),IF($A127=2,VLOOKUP($C127,'CDHU 200'!$1:$1048576,2,0),IF($A127=3,VLOOKUP($C127,FDE!$1:$1048576,2,0),"ERRO")))</f>
        <v>Torneira curta com rosca para uso geral, em latão fundido sem acabamento, DN= 3/4´</v>
      </c>
      <c r="F127" s="150" t="str">
        <f>IF($A127=1,VLOOKUP($C127,'SINAPI JAN26'!$1:$1048576,3,0),IF($A127=2,VLOOKUP($C127,'CDHU 200'!$1:$1048576,3,0),IF($A127=3,VLOOKUP($C127,FDE!$1:$1048576,3,0))))</f>
        <v>UN</v>
      </c>
      <c r="G127" s="151">
        <v>1</v>
      </c>
      <c r="H127" s="151">
        <f>IF($A127=1,VLOOKUP($C127,'SINAPI JAN26'!$1:$1048576,4,0),IF($A127=2,VLOOKUP($C127,'CDHU 200'!$1:$1048576,6,0),IF($A127=3,VLOOKUP($C127,FDE!$1:$1048576,4,0))))</f>
        <v>65.97</v>
      </c>
      <c r="I127" s="151">
        <f>(H127*$H$3)+H127</f>
        <v>80.001818999999998</v>
      </c>
      <c r="J127" s="152">
        <f>I127*G127</f>
        <v>80.001818999999998</v>
      </c>
      <c r="K127" s="173"/>
      <c r="L127" s="146"/>
      <c r="Q127" s="153"/>
      <c r="R127" s="146"/>
      <c r="S127" s="146"/>
      <c r="T127" s="146"/>
      <c r="U127" s="150"/>
      <c r="Z127" s="153"/>
      <c r="AA127" s="146"/>
      <c r="AB127" s="146"/>
      <c r="AC127" s="146"/>
      <c r="AD127" s="150"/>
      <c r="AI127" s="153"/>
      <c r="AJ127" s="146"/>
      <c r="AK127" s="146"/>
      <c r="AL127" s="146"/>
      <c r="AM127" s="150"/>
      <c r="AR127" s="153"/>
      <c r="AS127" s="146"/>
      <c r="AT127" s="146"/>
      <c r="AU127" s="146"/>
      <c r="AV127" s="150"/>
      <c r="BA127" s="153"/>
      <c r="BB127" s="146"/>
      <c r="BC127" s="146"/>
      <c r="BD127" s="146"/>
      <c r="BE127" s="150"/>
      <c r="BJ127" s="153"/>
      <c r="BK127" s="146"/>
      <c r="BL127" s="146"/>
      <c r="BM127" s="146"/>
      <c r="BN127" s="150"/>
      <c r="BS127" s="153"/>
      <c r="BT127" s="146"/>
      <c r="BU127" s="146"/>
      <c r="BV127" s="146"/>
      <c r="BW127" s="150"/>
      <c r="CB127" s="153"/>
      <c r="CC127" s="146"/>
      <c r="CD127" s="146"/>
      <c r="CE127" s="146"/>
      <c r="CF127" s="150"/>
      <c r="CK127" s="153"/>
      <c r="CL127" s="146"/>
      <c r="CM127" s="146"/>
      <c r="CN127" s="146"/>
      <c r="CO127" s="150"/>
      <c r="CT127" s="153"/>
      <c r="CU127" s="146"/>
      <c r="CV127" s="146"/>
      <c r="CW127" s="146"/>
      <c r="CX127" s="150"/>
      <c r="DC127" s="153"/>
      <c r="DD127" s="146"/>
      <c r="DE127" s="146"/>
      <c r="DF127" s="146"/>
      <c r="DG127" s="150"/>
      <c r="DL127" s="153"/>
      <c r="DM127" s="146"/>
      <c r="DN127" s="146"/>
      <c r="DO127" s="146"/>
      <c r="DP127" s="150"/>
      <c r="DU127" s="153"/>
      <c r="DV127" s="146"/>
      <c r="DW127" s="146"/>
      <c r="DX127" s="146"/>
      <c r="DY127" s="150"/>
      <c r="ED127" s="153"/>
      <c r="EE127" s="146"/>
      <c r="EF127" s="146"/>
      <c r="EG127" s="146"/>
      <c r="EH127" s="150"/>
      <c r="EM127" s="153"/>
      <c r="EN127" s="146"/>
      <c r="EO127" s="146"/>
      <c r="EP127" s="146"/>
      <c r="EQ127" s="150"/>
      <c r="EV127" s="153"/>
      <c r="EW127" s="146"/>
      <c r="EX127" s="146"/>
      <c r="EY127" s="146"/>
      <c r="EZ127" s="150"/>
      <c r="FE127" s="153"/>
      <c r="FF127" s="146"/>
      <c r="FG127" s="146"/>
      <c r="FH127" s="146"/>
      <c r="FI127" s="150"/>
      <c r="FN127" s="153"/>
      <c r="FO127" s="146"/>
      <c r="FP127" s="146"/>
      <c r="FQ127" s="146"/>
      <c r="FR127" s="150"/>
      <c r="FW127" s="153"/>
      <c r="FX127" s="146"/>
      <c r="FY127" s="146"/>
      <c r="FZ127" s="146"/>
      <c r="GA127" s="150"/>
      <c r="GF127" s="153"/>
      <c r="GG127" s="146"/>
      <c r="GH127" s="146"/>
      <c r="GI127" s="146"/>
      <c r="GJ127" s="150"/>
      <c r="GO127" s="153"/>
      <c r="GP127" s="146"/>
      <c r="GQ127" s="146"/>
      <c r="GR127" s="146"/>
      <c r="GS127" s="150"/>
      <c r="GX127" s="153"/>
      <c r="GY127" s="146"/>
      <c r="GZ127" s="146"/>
      <c r="HA127" s="146"/>
      <c r="HB127" s="150"/>
      <c r="HG127" s="153"/>
      <c r="HH127" s="146"/>
      <c r="HI127" s="146"/>
      <c r="HJ127" s="146"/>
      <c r="HK127" s="150"/>
      <c r="HP127" s="153"/>
      <c r="HQ127" s="146"/>
      <c r="HR127" s="146"/>
      <c r="HS127" s="146"/>
      <c r="HT127" s="150"/>
      <c r="HY127" s="153"/>
      <c r="HZ127" s="146"/>
      <c r="IA127" s="146"/>
      <c r="IB127" s="146"/>
      <c r="IC127" s="150"/>
      <c r="IH127" s="153"/>
      <c r="II127" s="146"/>
      <c r="IJ127" s="146"/>
      <c r="IK127" s="146"/>
      <c r="IL127" s="150"/>
      <c r="IQ127" s="153"/>
      <c r="IR127" s="146"/>
      <c r="IS127" s="146"/>
      <c r="IT127" s="146"/>
      <c r="IU127" s="154"/>
      <c r="IV127" s="154"/>
    </row>
    <row r="128" spans="1:256" s="96" customFormat="1" ht="4.5" customHeight="1" x14ac:dyDescent="0.2">
      <c r="B128" s="140"/>
      <c r="C128" s="155"/>
      <c r="D128" s="148"/>
      <c r="E128" s="117"/>
      <c r="F128" s="142"/>
      <c r="G128" s="143"/>
      <c r="H128" s="105"/>
      <c r="I128" s="105"/>
      <c r="J128" s="156"/>
    </row>
    <row r="129" spans="1:256" s="165" customFormat="1" ht="13.5" customHeight="1" x14ac:dyDescent="0.2">
      <c r="B129" s="166"/>
      <c r="C129" s="167"/>
      <c r="D129" s="168" t="s">
        <v>28984</v>
      </c>
      <c r="E129" s="169" t="s">
        <v>28985</v>
      </c>
      <c r="F129" s="170"/>
      <c r="G129" s="170"/>
      <c r="H129" s="170"/>
      <c r="I129" s="170"/>
      <c r="J129" s="171">
        <f>SUBTOTAL(9,J130:J132)</f>
        <v>18105.374523499999</v>
      </c>
      <c r="K129" s="172"/>
      <c r="L129" s="172"/>
    </row>
    <row r="130" spans="1:256" s="151" customFormat="1" ht="25.5" customHeight="1" x14ac:dyDescent="0.2">
      <c r="A130" s="164">
        <v>2</v>
      </c>
      <c r="B130" s="146" t="str">
        <f>IF(A130=1,"SINAPI",IF(A130=2,"CDHU",IF(A130=3,"FDE",IF(A130=4,"SICRO","ERRO"))))</f>
        <v>CDHU</v>
      </c>
      <c r="C130" s="147" t="s">
        <v>16267</v>
      </c>
      <c r="D130" s="148" t="s">
        <v>28986</v>
      </c>
      <c r="E130" s="157" t="str">
        <f>IF($A130=1,VLOOKUP($C130,'SINAPI JAN26'!$1:$1048576,2,0),IF($A130=2,VLOOKUP($C130,'CDHU 200'!$1:$1048576,2,0),IF($A130=3,VLOOKUP($C130,FDE!$1:$1048576,2,0),"ERRO")))</f>
        <v>Tubo de PVC rígido PxB com virola e anel de borracha, linha esgoto série reforçada ´R´, DN= 100 mm, inclusive conexões</v>
      </c>
      <c r="F130" s="150" t="str">
        <f>IF($A130=1,VLOOKUP($C130,'SINAPI JAN26'!$1:$1048576,3,0),IF($A130=2,VLOOKUP($C130,'CDHU 200'!$1:$1048576,3,0),IF($A130=3,VLOOKUP($C130,FDE!$1:$1048576,3,0))))</f>
        <v>M</v>
      </c>
      <c r="G130" s="151">
        <v>107.4</v>
      </c>
      <c r="H130" s="151">
        <f>IF($A130=1,VLOOKUP($C130,'SINAPI JAN26'!$1:$1048576,4,0),IF($A130=2,VLOOKUP($C130,'CDHU 200'!$1:$1048576,6,0),IF($A130=3,VLOOKUP($C130,FDE!$1:$1048576,4,0))))</f>
        <v>120.58</v>
      </c>
      <c r="I130" s="151">
        <f>(H130*$H$3)+H130</f>
        <v>146.22736599999999</v>
      </c>
      <c r="J130" s="152">
        <f>I130*G130</f>
        <v>15704.819108399999</v>
      </c>
      <c r="K130" s="152"/>
      <c r="L130" s="146"/>
      <c r="Q130" s="153"/>
      <c r="R130" s="146"/>
      <c r="S130" s="146"/>
      <c r="T130" s="146"/>
      <c r="U130" s="150"/>
      <c r="Z130" s="153"/>
      <c r="AA130" s="146"/>
      <c r="AB130" s="146"/>
      <c r="AC130" s="146"/>
      <c r="AD130" s="150"/>
      <c r="AI130" s="153"/>
      <c r="AJ130" s="146"/>
      <c r="AK130" s="146"/>
      <c r="AL130" s="146"/>
      <c r="AM130" s="150"/>
      <c r="AR130" s="153"/>
      <c r="AS130" s="146"/>
      <c r="AT130" s="146"/>
      <c r="AU130" s="146"/>
      <c r="AV130" s="150"/>
      <c r="BA130" s="153"/>
      <c r="BB130" s="146"/>
      <c r="BC130" s="146"/>
      <c r="BD130" s="146"/>
      <c r="BE130" s="150"/>
      <c r="BJ130" s="153"/>
      <c r="BK130" s="146"/>
      <c r="BL130" s="146"/>
      <c r="BM130" s="146"/>
      <c r="BN130" s="150"/>
      <c r="BS130" s="153"/>
      <c r="BT130" s="146"/>
      <c r="BU130" s="146"/>
      <c r="BV130" s="146"/>
      <c r="BW130" s="150"/>
      <c r="CB130" s="153"/>
      <c r="CC130" s="146"/>
      <c r="CD130" s="146"/>
      <c r="CE130" s="146"/>
      <c r="CF130" s="150"/>
      <c r="CK130" s="153"/>
      <c r="CL130" s="146"/>
      <c r="CM130" s="146"/>
      <c r="CN130" s="146"/>
      <c r="CO130" s="150"/>
      <c r="CT130" s="153"/>
      <c r="CU130" s="146"/>
      <c r="CV130" s="146"/>
      <c r="CW130" s="146"/>
      <c r="CX130" s="150"/>
      <c r="DC130" s="153"/>
      <c r="DD130" s="146"/>
      <c r="DE130" s="146"/>
      <c r="DF130" s="146"/>
      <c r="DG130" s="150"/>
      <c r="DL130" s="153"/>
      <c r="DM130" s="146"/>
      <c r="DN130" s="146"/>
      <c r="DO130" s="146"/>
      <c r="DP130" s="150"/>
      <c r="DU130" s="153"/>
      <c r="DV130" s="146"/>
      <c r="DW130" s="146"/>
      <c r="DX130" s="146"/>
      <c r="DY130" s="150"/>
      <c r="ED130" s="153"/>
      <c r="EE130" s="146"/>
      <c r="EF130" s="146"/>
      <c r="EG130" s="146"/>
      <c r="EH130" s="150"/>
      <c r="EM130" s="153"/>
      <c r="EN130" s="146"/>
      <c r="EO130" s="146"/>
      <c r="EP130" s="146"/>
      <c r="EQ130" s="150"/>
      <c r="EV130" s="153"/>
      <c r="EW130" s="146"/>
      <c r="EX130" s="146"/>
      <c r="EY130" s="146"/>
      <c r="EZ130" s="150"/>
      <c r="FE130" s="153"/>
      <c r="FF130" s="146"/>
      <c r="FG130" s="146"/>
      <c r="FH130" s="146"/>
      <c r="FI130" s="150"/>
      <c r="FN130" s="153"/>
      <c r="FO130" s="146"/>
      <c r="FP130" s="146"/>
      <c r="FQ130" s="146"/>
      <c r="FR130" s="150"/>
      <c r="FW130" s="153"/>
      <c r="FX130" s="146"/>
      <c r="FY130" s="146"/>
      <c r="FZ130" s="146"/>
      <c r="GA130" s="150"/>
      <c r="GF130" s="153"/>
      <c r="GG130" s="146"/>
      <c r="GH130" s="146"/>
      <c r="GI130" s="146"/>
      <c r="GJ130" s="150"/>
      <c r="GO130" s="153"/>
      <c r="GP130" s="146"/>
      <c r="GQ130" s="146"/>
      <c r="GR130" s="146"/>
      <c r="GS130" s="150"/>
      <c r="GX130" s="153"/>
      <c r="GY130" s="146"/>
      <c r="GZ130" s="146"/>
      <c r="HA130" s="146"/>
      <c r="HB130" s="150"/>
      <c r="HG130" s="153"/>
      <c r="HH130" s="146"/>
      <c r="HI130" s="146"/>
      <c r="HJ130" s="146"/>
      <c r="HK130" s="150"/>
      <c r="HP130" s="153"/>
      <c r="HQ130" s="146"/>
      <c r="HR130" s="146"/>
      <c r="HS130" s="146"/>
      <c r="HT130" s="150"/>
      <c r="HY130" s="153"/>
      <c r="HZ130" s="146"/>
      <c r="IA130" s="146"/>
      <c r="IB130" s="146"/>
      <c r="IC130" s="150"/>
      <c r="IH130" s="153"/>
      <c r="II130" s="146"/>
      <c r="IJ130" s="146"/>
      <c r="IK130" s="146"/>
      <c r="IL130" s="150"/>
      <c r="IQ130" s="153"/>
      <c r="IR130" s="146"/>
      <c r="IS130" s="146"/>
      <c r="IT130" s="146"/>
      <c r="IU130" s="164"/>
      <c r="IV130" s="164"/>
    </row>
    <row r="131" spans="1:256" s="151" customFormat="1" ht="30" customHeight="1" x14ac:dyDescent="0.2">
      <c r="A131" s="164">
        <v>2</v>
      </c>
      <c r="B131" s="146" t="str">
        <f>IF(A131=1,"SINAPI",IF(A131=2,"CDHU",IF(A131=3,"FDE",IF(A131=4,"SICRO","ERRO"))))</f>
        <v>CDHU</v>
      </c>
      <c r="C131" s="147" t="s">
        <v>17341</v>
      </c>
      <c r="D131" s="148" t="s">
        <v>28987</v>
      </c>
      <c r="E131" s="157" t="str">
        <f>IF($A131=1,VLOOKUP($C131,'SINAPI JAN26'!$1:$1048576,2,0),IF($A131=2,VLOOKUP($C131,'CDHU 200'!$1:$1048576,2,0),IF($A131=3,VLOOKUP($C131,FDE!$1:$1048576,2,0),"ERRO")))</f>
        <v>Grelha pré-moldada em concreto, com furos redondos, 79,5 x 24,5 x 8 cm</v>
      </c>
      <c r="F131" s="150" t="str">
        <f>IF($A131=1,VLOOKUP($C131,'SINAPI JAN26'!$1:$1048576,3,0),IF($A131=2,VLOOKUP($C131,'CDHU 200'!$1:$1048576,3,0),IF($A131=3,VLOOKUP($C131,FDE!$1:$1048576,3,0))))</f>
        <v>UN</v>
      </c>
      <c r="G131" s="151">
        <v>3.3</v>
      </c>
      <c r="H131" s="151">
        <f>IF($A131=1,VLOOKUP($C131,'SINAPI JAN26'!$1:$1048576,4,0),IF($A131=2,VLOOKUP($C131,'CDHU 200'!$1:$1048576,6,0),IF($A131=3,VLOOKUP($C131,FDE!$1:$1048576,4,0))))</f>
        <v>101.61</v>
      </c>
      <c r="I131" s="151">
        <f>(H131*$H$3)+H131</f>
        <v>123.222447</v>
      </c>
      <c r="J131" s="152">
        <f>I131*G131</f>
        <v>406.63407509999996</v>
      </c>
      <c r="K131" s="152"/>
      <c r="L131" s="146"/>
      <c r="Q131" s="153"/>
      <c r="R131" s="146"/>
      <c r="S131" s="146"/>
      <c r="T131" s="146"/>
      <c r="U131" s="150"/>
      <c r="Z131" s="153"/>
      <c r="AA131" s="146"/>
      <c r="AB131" s="146"/>
      <c r="AC131" s="146"/>
      <c r="AD131" s="150"/>
      <c r="AI131" s="153"/>
      <c r="AJ131" s="146"/>
      <c r="AK131" s="146"/>
      <c r="AL131" s="146"/>
      <c r="AM131" s="150"/>
      <c r="AR131" s="153"/>
      <c r="AS131" s="146"/>
      <c r="AT131" s="146"/>
      <c r="AU131" s="146"/>
      <c r="AV131" s="150"/>
      <c r="BA131" s="153"/>
      <c r="BB131" s="146"/>
      <c r="BC131" s="146"/>
      <c r="BD131" s="146"/>
      <c r="BE131" s="150"/>
      <c r="BJ131" s="153"/>
      <c r="BK131" s="146"/>
      <c r="BL131" s="146"/>
      <c r="BM131" s="146"/>
      <c r="BN131" s="150"/>
      <c r="BS131" s="153"/>
      <c r="BT131" s="146"/>
      <c r="BU131" s="146"/>
      <c r="BV131" s="146"/>
      <c r="BW131" s="150"/>
      <c r="CB131" s="153"/>
      <c r="CC131" s="146"/>
      <c r="CD131" s="146"/>
      <c r="CE131" s="146"/>
      <c r="CF131" s="150"/>
      <c r="CK131" s="153"/>
      <c r="CL131" s="146"/>
      <c r="CM131" s="146"/>
      <c r="CN131" s="146"/>
      <c r="CO131" s="150"/>
      <c r="CT131" s="153"/>
      <c r="CU131" s="146"/>
      <c r="CV131" s="146"/>
      <c r="CW131" s="146"/>
      <c r="CX131" s="150"/>
      <c r="DC131" s="153"/>
      <c r="DD131" s="146"/>
      <c r="DE131" s="146"/>
      <c r="DF131" s="146"/>
      <c r="DG131" s="150"/>
      <c r="DL131" s="153"/>
      <c r="DM131" s="146"/>
      <c r="DN131" s="146"/>
      <c r="DO131" s="146"/>
      <c r="DP131" s="150"/>
      <c r="DU131" s="153"/>
      <c r="DV131" s="146"/>
      <c r="DW131" s="146"/>
      <c r="DX131" s="146"/>
      <c r="DY131" s="150"/>
      <c r="ED131" s="153"/>
      <c r="EE131" s="146"/>
      <c r="EF131" s="146"/>
      <c r="EG131" s="146"/>
      <c r="EH131" s="150"/>
      <c r="EM131" s="153"/>
      <c r="EN131" s="146"/>
      <c r="EO131" s="146"/>
      <c r="EP131" s="146"/>
      <c r="EQ131" s="150"/>
      <c r="EV131" s="153"/>
      <c r="EW131" s="146"/>
      <c r="EX131" s="146"/>
      <c r="EY131" s="146"/>
      <c r="EZ131" s="150"/>
      <c r="FE131" s="153"/>
      <c r="FF131" s="146"/>
      <c r="FG131" s="146"/>
      <c r="FH131" s="146"/>
      <c r="FI131" s="150"/>
      <c r="FN131" s="153"/>
      <c r="FO131" s="146"/>
      <c r="FP131" s="146"/>
      <c r="FQ131" s="146"/>
      <c r="FR131" s="150"/>
      <c r="FW131" s="153"/>
      <c r="FX131" s="146"/>
      <c r="FY131" s="146"/>
      <c r="FZ131" s="146"/>
      <c r="GA131" s="150"/>
      <c r="GF131" s="153"/>
      <c r="GG131" s="146"/>
      <c r="GH131" s="146"/>
      <c r="GI131" s="146"/>
      <c r="GJ131" s="150"/>
      <c r="GO131" s="153"/>
      <c r="GP131" s="146"/>
      <c r="GQ131" s="146"/>
      <c r="GR131" s="146"/>
      <c r="GS131" s="150"/>
      <c r="GX131" s="153"/>
      <c r="GY131" s="146"/>
      <c r="GZ131" s="146"/>
      <c r="HA131" s="146"/>
      <c r="HB131" s="150"/>
      <c r="HG131" s="153"/>
      <c r="HH131" s="146"/>
      <c r="HI131" s="146"/>
      <c r="HJ131" s="146"/>
      <c r="HK131" s="150"/>
      <c r="HP131" s="153"/>
      <c r="HQ131" s="146"/>
      <c r="HR131" s="146"/>
      <c r="HS131" s="146"/>
      <c r="HT131" s="150"/>
      <c r="HY131" s="153"/>
      <c r="HZ131" s="146"/>
      <c r="IA131" s="146"/>
      <c r="IB131" s="146"/>
      <c r="IC131" s="150"/>
      <c r="IH131" s="153"/>
      <c r="II131" s="146"/>
      <c r="IJ131" s="146"/>
      <c r="IK131" s="146"/>
      <c r="IL131" s="150"/>
      <c r="IQ131" s="153"/>
      <c r="IR131" s="146"/>
      <c r="IS131" s="146"/>
      <c r="IT131" s="146"/>
      <c r="IU131" s="164"/>
      <c r="IV131" s="164"/>
    </row>
    <row r="132" spans="1:256" s="151" customFormat="1" ht="42" customHeight="1" x14ac:dyDescent="0.2">
      <c r="A132" s="164">
        <v>1</v>
      </c>
      <c r="B132" s="146" t="str">
        <f>IF(A132=1,"SINAPI",IF(A132=2,"CDHU",IF(A132=3,"FDE",IF(A132=4,"SICRO","ERRO"))))</f>
        <v>SINAPI</v>
      </c>
      <c r="C132" s="159">
        <v>99251</v>
      </c>
      <c r="D132" s="148" t="s">
        <v>28988</v>
      </c>
      <c r="E132" s="157" t="str">
        <f>IF($A132=1,VLOOKUP($C132,'SINAPI JAN26'!$1:$1048576,2,0),IF($A132=2,VLOOKUP($C132,'CDHU 200'!$1:$1048576,2,0),IF($A132=3,VLOOKUP($C132,FDE!$1:$1048576,2,0),"ERRO")))</f>
        <v>CAIXA ENTERRADA HIDRÁULICA RETANGULAR EM ALVENARIA COM TIJOLOS CERÂMICOS MACIÇOS, DIMENSÕES INTERNAS: 0,4X0,4X0,4 M PARA REDE DE DRENAGEM. AF_12/2020</v>
      </c>
      <c r="F132" s="150" t="str">
        <f>IF($A132=1,VLOOKUP($C132,'SINAPI JAN26'!$1:$1048576,3,0),IF($A132=2,VLOOKUP($C132,'CDHU 200'!$1:$1048576,3,0),IF($A132=3,VLOOKUP($C132,FDE!$1:$1048576,3,0))))</f>
        <v>UN</v>
      </c>
      <c r="G132" s="151">
        <v>5</v>
      </c>
      <c r="H132" s="151">
        <f>IF($A132=1,VLOOKUP($C132,'SINAPI JAN26'!$1:$1048576,4,0),IF($A132=2,VLOOKUP($C132,'CDHU 200'!$1:$1048576,6,0),IF($A132=3,VLOOKUP($C132,FDE!$1:$1048576,4,0))))</f>
        <v>328.84</v>
      </c>
      <c r="I132" s="151">
        <f>(H132*$H$3)+H132</f>
        <v>398.784268</v>
      </c>
      <c r="J132" s="152">
        <f>I132*G132</f>
        <v>1993.9213399999999</v>
      </c>
      <c r="K132" s="152"/>
      <c r="L132" s="146"/>
      <c r="Q132" s="153"/>
      <c r="R132" s="146"/>
      <c r="S132" s="146"/>
      <c r="T132" s="146"/>
      <c r="U132" s="150"/>
      <c r="Z132" s="153"/>
      <c r="AA132" s="146"/>
      <c r="AB132" s="146"/>
      <c r="AC132" s="146"/>
      <c r="AD132" s="150"/>
      <c r="AI132" s="153"/>
      <c r="AJ132" s="146"/>
      <c r="AK132" s="146"/>
      <c r="AL132" s="146"/>
      <c r="AM132" s="150"/>
      <c r="AR132" s="153"/>
      <c r="AS132" s="146"/>
      <c r="AT132" s="146"/>
      <c r="AU132" s="146"/>
      <c r="AV132" s="150"/>
      <c r="BA132" s="153"/>
      <c r="BB132" s="146"/>
      <c r="BC132" s="146"/>
      <c r="BD132" s="146"/>
      <c r="BE132" s="150"/>
      <c r="BJ132" s="153"/>
      <c r="BK132" s="146"/>
      <c r="BL132" s="146"/>
      <c r="BM132" s="146"/>
      <c r="BN132" s="150"/>
      <c r="BS132" s="153"/>
      <c r="BT132" s="146"/>
      <c r="BU132" s="146"/>
      <c r="BV132" s="146"/>
      <c r="BW132" s="150"/>
      <c r="CB132" s="153"/>
      <c r="CC132" s="146"/>
      <c r="CD132" s="146"/>
      <c r="CE132" s="146"/>
      <c r="CF132" s="150"/>
      <c r="CK132" s="153"/>
      <c r="CL132" s="146"/>
      <c r="CM132" s="146"/>
      <c r="CN132" s="146"/>
      <c r="CO132" s="150"/>
      <c r="CT132" s="153"/>
      <c r="CU132" s="146"/>
      <c r="CV132" s="146"/>
      <c r="CW132" s="146"/>
      <c r="CX132" s="150"/>
      <c r="DC132" s="153"/>
      <c r="DD132" s="146"/>
      <c r="DE132" s="146"/>
      <c r="DF132" s="146"/>
      <c r="DG132" s="150"/>
      <c r="DL132" s="153"/>
      <c r="DM132" s="146"/>
      <c r="DN132" s="146"/>
      <c r="DO132" s="146"/>
      <c r="DP132" s="150"/>
      <c r="DU132" s="153"/>
      <c r="DV132" s="146"/>
      <c r="DW132" s="146"/>
      <c r="DX132" s="146"/>
      <c r="DY132" s="150"/>
      <c r="ED132" s="153"/>
      <c r="EE132" s="146"/>
      <c r="EF132" s="146"/>
      <c r="EG132" s="146"/>
      <c r="EH132" s="150"/>
      <c r="EM132" s="153"/>
      <c r="EN132" s="146"/>
      <c r="EO132" s="146"/>
      <c r="EP132" s="146"/>
      <c r="EQ132" s="150"/>
      <c r="EV132" s="153"/>
      <c r="EW132" s="146"/>
      <c r="EX132" s="146"/>
      <c r="EY132" s="146"/>
      <c r="EZ132" s="150"/>
      <c r="FE132" s="153"/>
      <c r="FF132" s="146"/>
      <c r="FG132" s="146"/>
      <c r="FH132" s="146"/>
      <c r="FI132" s="150"/>
      <c r="FN132" s="153"/>
      <c r="FO132" s="146"/>
      <c r="FP132" s="146"/>
      <c r="FQ132" s="146"/>
      <c r="FR132" s="150"/>
      <c r="FW132" s="153"/>
      <c r="FX132" s="146"/>
      <c r="FY132" s="146"/>
      <c r="FZ132" s="146"/>
      <c r="GA132" s="150"/>
      <c r="GF132" s="153"/>
      <c r="GG132" s="146"/>
      <c r="GH132" s="146"/>
      <c r="GI132" s="146"/>
      <c r="GJ132" s="150"/>
      <c r="GO132" s="153"/>
      <c r="GP132" s="146"/>
      <c r="GQ132" s="146"/>
      <c r="GR132" s="146"/>
      <c r="GS132" s="150"/>
      <c r="GX132" s="153"/>
      <c r="GY132" s="146"/>
      <c r="GZ132" s="146"/>
      <c r="HA132" s="146"/>
      <c r="HB132" s="150"/>
      <c r="HG132" s="153"/>
      <c r="HH132" s="146"/>
      <c r="HI132" s="146"/>
      <c r="HJ132" s="146"/>
      <c r="HK132" s="150"/>
      <c r="HP132" s="153"/>
      <c r="HQ132" s="146"/>
      <c r="HR132" s="146"/>
      <c r="HS132" s="146"/>
      <c r="HT132" s="150"/>
      <c r="HY132" s="153"/>
      <c r="HZ132" s="146"/>
      <c r="IA132" s="146"/>
      <c r="IB132" s="146"/>
      <c r="IC132" s="150"/>
      <c r="IH132" s="153"/>
      <c r="II132" s="146"/>
      <c r="IJ132" s="146"/>
      <c r="IK132" s="146"/>
      <c r="IL132" s="150"/>
      <c r="IQ132" s="153"/>
      <c r="IR132" s="146"/>
      <c r="IS132" s="146"/>
      <c r="IT132" s="146"/>
      <c r="IU132" s="164"/>
      <c r="IV132" s="164"/>
    </row>
    <row r="133" spans="1:256" s="96" customFormat="1" ht="4.5" customHeight="1" x14ac:dyDescent="0.2">
      <c r="B133" s="140"/>
      <c r="C133" s="155"/>
      <c r="D133" s="148"/>
      <c r="E133" s="117"/>
      <c r="F133" s="142"/>
      <c r="G133" s="143"/>
      <c r="H133" s="105"/>
      <c r="I133" s="105"/>
      <c r="J133" s="156"/>
    </row>
    <row r="134" spans="1:256" s="165" customFormat="1" ht="13.5" customHeight="1" x14ac:dyDescent="0.2">
      <c r="B134" s="166"/>
      <c r="C134" s="167"/>
      <c r="D134" s="168" t="s">
        <v>28989</v>
      </c>
      <c r="E134" s="169" t="s">
        <v>28990</v>
      </c>
      <c r="F134" s="170"/>
      <c r="G134" s="170"/>
      <c r="H134" s="170"/>
      <c r="I134" s="170"/>
      <c r="J134" s="171">
        <f>SUBTOTAL(9,J135:J143)</f>
        <v>13097.572317999999</v>
      </c>
      <c r="K134" s="172"/>
      <c r="L134" s="172"/>
    </row>
    <row r="135" spans="1:256" s="151" customFormat="1" ht="13.5" customHeight="1" x14ac:dyDescent="0.2">
      <c r="A135" s="164">
        <v>2</v>
      </c>
      <c r="B135" s="146" t="str">
        <f t="shared" ref="B135:B143" si="18">IF(A135=1,"SINAPI",IF(A135=2,"CDHU",IF(A135=3,"FDE",IF(A135=4,"SICRO","ERRO"))))</f>
        <v>CDHU</v>
      </c>
      <c r="C135" s="147" t="s">
        <v>17247</v>
      </c>
      <c r="D135" s="148" t="s">
        <v>28991</v>
      </c>
      <c r="E135" s="149" t="str">
        <f>IF($A135=1,VLOOKUP($C135,'SINAPI JAN26'!$1:$1048576,2,0),IF($A135=2,VLOOKUP($C135,'CDHU 200'!$1:$1048576,2,0),IF($A135=3,VLOOKUP($C135,FDE!$1:$1048576,2,0),"ERRO")))</f>
        <v>Reservatório em polietileno com tampa de rosca - capacidade de 1.000 litros</v>
      </c>
      <c r="F135" s="150" t="str">
        <f>IF($A135=1,VLOOKUP($C135,'SINAPI JAN26'!$1:$1048576,3,0),IF($A135=2,VLOOKUP($C135,'CDHU 200'!$1:$1048576,3,0),IF($A135=3,VLOOKUP($C135,FDE!$1:$1048576,3,0))))</f>
        <v>UN</v>
      </c>
      <c r="G135" s="151">
        <v>2</v>
      </c>
      <c r="H135" s="151">
        <f>IF($A135=1,VLOOKUP($C135,'SINAPI JAN26'!$1:$1048576,4,0),IF($A135=2,VLOOKUP($C135,'CDHU 200'!$1:$1048576,6,0),IF($A135=3,VLOOKUP($C135,FDE!$1:$1048576,4,0))))</f>
        <v>978.9</v>
      </c>
      <c r="I135" s="151">
        <f t="shared" ref="I135:I143" si="19">(H135*$H$3)+H135</f>
        <v>1187.11203</v>
      </c>
      <c r="J135" s="152">
        <f t="shared" ref="J135:J143" si="20">I135*G135</f>
        <v>2374.22406</v>
      </c>
      <c r="K135" s="152"/>
      <c r="L135" s="146"/>
      <c r="Q135" s="153"/>
      <c r="R135" s="146"/>
      <c r="S135" s="146"/>
      <c r="T135" s="146"/>
      <c r="U135" s="150"/>
      <c r="Z135" s="153"/>
      <c r="AA135" s="146"/>
      <c r="AB135" s="146"/>
      <c r="AC135" s="146"/>
      <c r="AD135" s="150"/>
      <c r="AI135" s="153"/>
      <c r="AJ135" s="146"/>
      <c r="AK135" s="146"/>
      <c r="AL135" s="146"/>
      <c r="AM135" s="150"/>
      <c r="AR135" s="153"/>
      <c r="AS135" s="146"/>
      <c r="AT135" s="146"/>
      <c r="AU135" s="146"/>
      <c r="AV135" s="150"/>
      <c r="BA135" s="153"/>
      <c r="BB135" s="146"/>
      <c r="BC135" s="146"/>
      <c r="BD135" s="146"/>
      <c r="BE135" s="150"/>
      <c r="BJ135" s="153"/>
      <c r="BK135" s="146"/>
      <c r="BL135" s="146"/>
      <c r="BM135" s="146"/>
      <c r="BN135" s="150"/>
      <c r="BS135" s="153"/>
      <c r="BT135" s="146"/>
      <c r="BU135" s="146"/>
      <c r="BV135" s="146"/>
      <c r="BW135" s="150"/>
      <c r="CB135" s="153"/>
      <c r="CC135" s="146"/>
      <c r="CD135" s="146"/>
      <c r="CE135" s="146"/>
      <c r="CF135" s="150"/>
      <c r="CK135" s="153"/>
      <c r="CL135" s="146"/>
      <c r="CM135" s="146"/>
      <c r="CN135" s="146"/>
      <c r="CO135" s="150"/>
      <c r="CT135" s="153"/>
      <c r="CU135" s="146"/>
      <c r="CV135" s="146"/>
      <c r="CW135" s="146"/>
      <c r="CX135" s="150"/>
      <c r="DC135" s="153"/>
      <c r="DD135" s="146"/>
      <c r="DE135" s="146"/>
      <c r="DF135" s="146"/>
      <c r="DG135" s="150"/>
      <c r="DL135" s="153"/>
      <c r="DM135" s="146"/>
      <c r="DN135" s="146"/>
      <c r="DO135" s="146"/>
      <c r="DP135" s="150"/>
      <c r="DU135" s="153"/>
      <c r="DV135" s="146"/>
      <c r="DW135" s="146"/>
      <c r="DX135" s="146"/>
      <c r="DY135" s="150"/>
      <c r="ED135" s="153"/>
      <c r="EE135" s="146"/>
      <c r="EF135" s="146"/>
      <c r="EG135" s="146"/>
      <c r="EH135" s="150"/>
      <c r="EM135" s="153"/>
      <c r="EN135" s="146"/>
      <c r="EO135" s="146"/>
      <c r="EP135" s="146"/>
      <c r="EQ135" s="150"/>
      <c r="EV135" s="153"/>
      <c r="EW135" s="146"/>
      <c r="EX135" s="146"/>
      <c r="EY135" s="146"/>
      <c r="EZ135" s="150"/>
      <c r="FE135" s="153"/>
      <c r="FF135" s="146"/>
      <c r="FG135" s="146"/>
      <c r="FH135" s="146"/>
      <c r="FI135" s="150"/>
      <c r="FN135" s="153"/>
      <c r="FO135" s="146"/>
      <c r="FP135" s="146"/>
      <c r="FQ135" s="146"/>
      <c r="FR135" s="150"/>
      <c r="FW135" s="153"/>
      <c r="FX135" s="146"/>
      <c r="FY135" s="146"/>
      <c r="FZ135" s="146"/>
      <c r="GA135" s="150"/>
      <c r="GF135" s="153"/>
      <c r="GG135" s="146"/>
      <c r="GH135" s="146"/>
      <c r="GI135" s="146"/>
      <c r="GJ135" s="150"/>
      <c r="GO135" s="153"/>
      <c r="GP135" s="146"/>
      <c r="GQ135" s="146"/>
      <c r="GR135" s="146"/>
      <c r="GS135" s="150"/>
      <c r="GX135" s="153"/>
      <c r="GY135" s="146"/>
      <c r="GZ135" s="146"/>
      <c r="HA135" s="146"/>
      <c r="HB135" s="150"/>
      <c r="HG135" s="153"/>
      <c r="HH135" s="146"/>
      <c r="HI135" s="146"/>
      <c r="HJ135" s="146"/>
      <c r="HK135" s="150"/>
      <c r="HP135" s="153"/>
      <c r="HQ135" s="146"/>
      <c r="HR135" s="146"/>
      <c r="HS135" s="146"/>
      <c r="HT135" s="150"/>
      <c r="HY135" s="153"/>
      <c r="HZ135" s="146"/>
      <c r="IA135" s="146"/>
      <c r="IB135" s="146"/>
      <c r="IC135" s="150"/>
      <c r="IH135" s="153"/>
      <c r="II135" s="146"/>
      <c r="IJ135" s="146"/>
      <c r="IK135" s="146"/>
      <c r="IL135" s="150"/>
      <c r="IQ135" s="153"/>
      <c r="IR135" s="146"/>
      <c r="IS135" s="146"/>
      <c r="IT135" s="146"/>
      <c r="IU135" s="164"/>
      <c r="IV135" s="164"/>
    </row>
    <row r="136" spans="1:256" s="105" customFormat="1" ht="27.75" customHeight="1" x14ac:dyDescent="0.2">
      <c r="A136" s="96">
        <v>2</v>
      </c>
      <c r="B136" s="104" t="str">
        <f t="shared" si="18"/>
        <v>CDHU</v>
      </c>
      <c r="C136" s="111" t="s">
        <v>17267</v>
      </c>
      <c r="D136" s="148" t="s">
        <v>28992</v>
      </c>
      <c r="E136" s="157" t="str">
        <f>IF($A136=1,VLOOKUP($C136,'SINAPI JAN26'!$1:$1048576,2,0),IF($A136=2,VLOOKUP($C136,'CDHU 200'!$1:$1048576,2,0),IF($A136=3,VLOOKUP($C136,FDE!$1:$1048576,2,0),"ERRO")))</f>
        <v>Torneira de boia, DN= 3/4´</v>
      </c>
      <c r="F136" s="108" t="str">
        <f>IF($A136=1,VLOOKUP($C136,'SINAPI JAN26'!$1:$1048576,3,0),IF($A136=2,VLOOKUP($C136,'CDHU 200'!$1:$1048576,3,0),IF($A136=3,VLOOKUP($C136,FDE!$1:$1048576,3,0))))</f>
        <v>UN</v>
      </c>
      <c r="G136" s="105">
        <v>2</v>
      </c>
      <c r="H136" s="105">
        <f>IF($A136=1,VLOOKUP($C136,'SINAPI JAN26'!$1:$1048576,4,0),IF($A136=2,VLOOKUP($C136,'CDHU 200'!$1:$1048576,6,0),IF($A136=3,VLOOKUP($C136,FDE!$1:$1048576,4,0))))</f>
        <v>107.01</v>
      </c>
      <c r="I136" s="105">
        <f t="shared" si="19"/>
        <v>129.771027</v>
      </c>
      <c r="J136" s="109">
        <f t="shared" si="20"/>
        <v>259.54205400000001</v>
      </c>
      <c r="K136" s="144"/>
      <c r="L136" s="104"/>
      <c r="Q136" s="110"/>
      <c r="R136" s="104"/>
      <c r="S136" s="104"/>
      <c r="T136" s="104"/>
      <c r="U136" s="108"/>
      <c r="Z136" s="110"/>
      <c r="AA136" s="104"/>
      <c r="AB136" s="104"/>
      <c r="AC136" s="104"/>
      <c r="AD136" s="108"/>
      <c r="AI136" s="110"/>
      <c r="AJ136" s="104"/>
      <c r="AK136" s="104"/>
      <c r="AL136" s="104"/>
      <c r="AM136" s="108"/>
      <c r="AR136" s="110"/>
      <c r="AS136" s="104"/>
      <c r="AT136" s="104"/>
      <c r="AU136" s="104"/>
      <c r="AV136" s="108"/>
      <c r="BA136" s="110"/>
      <c r="BB136" s="104"/>
      <c r="BC136" s="104"/>
      <c r="BD136" s="104"/>
      <c r="BE136" s="108"/>
      <c r="BJ136" s="110"/>
      <c r="BK136" s="104"/>
      <c r="BL136" s="104"/>
      <c r="BM136" s="104"/>
      <c r="BN136" s="108"/>
      <c r="BS136" s="110"/>
      <c r="BT136" s="104"/>
      <c r="BU136" s="104"/>
      <c r="BV136" s="104"/>
      <c r="BW136" s="108"/>
      <c r="CB136" s="110"/>
      <c r="CC136" s="104"/>
      <c r="CD136" s="104"/>
      <c r="CE136" s="104"/>
      <c r="CF136" s="108"/>
      <c r="CK136" s="110"/>
      <c r="CL136" s="104"/>
      <c r="CM136" s="104"/>
      <c r="CN136" s="104"/>
      <c r="CO136" s="108"/>
      <c r="CT136" s="110"/>
      <c r="CU136" s="104"/>
      <c r="CV136" s="104"/>
      <c r="CW136" s="104"/>
      <c r="CX136" s="108"/>
      <c r="DC136" s="110"/>
      <c r="DD136" s="104"/>
      <c r="DE136" s="104"/>
      <c r="DF136" s="104"/>
      <c r="DG136" s="108"/>
      <c r="DL136" s="110"/>
      <c r="DM136" s="104"/>
      <c r="DN136" s="104"/>
      <c r="DO136" s="104"/>
      <c r="DP136" s="108"/>
      <c r="DU136" s="110"/>
      <c r="DV136" s="104"/>
      <c r="DW136" s="104"/>
      <c r="DX136" s="104"/>
      <c r="DY136" s="108"/>
      <c r="ED136" s="110"/>
      <c r="EE136" s="104"/>
      <c r="EF136" s="104"/>
      <c r="EG136" s="104"/>
      <c r="EH136" s="108"/>
      <c r="EM136" s="110"/>
      <c r="EN136" s="104"/>
      <c r="EO136" s="104"/>
      <c r="EP136" s="104"/>
      <c r="EQ136" s="108"/>
      <c r="EV136" s="110"/>
      <c r="EW136" s="104"/>
      <c r="EX136" s="104"/>
      <c r="EY136" s="104"/>
      <c r="EZ136" s="108"/>
      <c r="FE136" s="110"/>
      <c r="FF136" s="104"/>
      <c r="FG136" s="104"/>
      <c r="FH136" s="104"/>
      <c r="FI136" s="108"/>
      <c r="FN136" s="110"/>
      <c r="FO136" s="104"/>
      <c r="FP136" s="104"/>
      <c r="FQ136" s="104"/>
      <c r="FR136" s="108"/>
      <c r="FW136" s="110"/>
      <c r="FX136" s="104"/>
      <c r="FY136" s="104"/>
      <c r="FZ136" s="104"/>
      <c r="GA136" s="108"/>
      <c r="GF136" s="110"/>
      <c r="GG136" s="104"/>
      <c r="GH136" s="104"/>
      <c r="GI136" s="104"/>
      <c r="GJ136" s="108"/>
      <c r="GO136" s="110"/>
      <c r="GP136" s="104"/>
      <c r="GQ136" s="104"/>
      <c r="GR136" s="104"/>
      <c r="GS136" s="108"/>
      <c r="GX136" s="110"/>
      <c r="GY136" s="104"/>
      <c r="GZ136" s="104"/>
      <c r="HA136" s="104"/>
      <c r="HB136" s="108"/>
      <c r="HG136" s="110"/>
      <c r="HH136" s="104"/>
      <c r="HI136" s="104"/>
      <c r="HJ136" s="104"/>
      <c r="HK136" s="108"/>
      <c r="HP136" s="110"/>
      <c r="HQ136" s="104"/>
      <c r="HR136" s="104"/>
      <c r="HS136" s="104"/>
      <c r="HT136" s="108"/>
      <c r="HY136" s="110"/>
      <c r="HZ136" s="104"/>
      <c r="IA136" s="104"/>
      <c r="IB136" s="104"/>
      <c r="IC136" s="108"/>
      <c r="IH136" s="110"/>
      <c r="II136" s="104"/>
      <c r="IJ136" s="104"/>
      <c r="IK136" s="104"/>
      <c r="IL136" s="108"/>
      <c r="IQ136" s="110"/>
      <c r="IR136" s="104"/>
      <c r="IS136" s="104"/>
      <c r="IT136" s="104"/>
      <c r="IU136" s="96"/>
      <c r="IV136" s="96"/>
    </row>
    <row r="137" spans="1:256" s="105" customFormat="1" ht="27.75" customHeight="1" x14ac:dyDescent="0.2">
      <c r="A137" s="96">
        <v>2</v>
      </c>
      <c r="B137" s="104" t="str">
        <f t="shared" si="18"/>
        <v>CDHU</v>
      </c>
      <c r="C137" s="111" t="s">
        <v>16941</v>
      </c>
      <c r="D137" s="148" t="s">
        <v>28993</v>
      </c>
      <c r="E137" s="157" t="str">
        <f>IF($A137=1,VLOOKUP($C137,'SINAPI JAN26'!$1:$1048576,2,0),IF($A137=2,VLOOKUP($C137,'CDHU 200'!$1:$1048576,2,0),IF($A137=3,VLOOKUP($C137,FDE!$1:$1048576,2,0),"ERRO")))</f>
        <v>Registro de gaveta em latão fundido sem acabamento, DN= 1´</v>
      </c>
      <c r="F137" s="108" t="str">
        <f>IF($A137=1,VLOOKUP($C137,'SINAPI JAN26'!$1:$1048576,3,0),IF($A137=2,VLOOKUP($C137,'CDHU 200'!$1:$1048576,3,0),IF($A137=3,VLOOKUP($C137,FDE!$1:$1048576,3,0))))</f>
        <v>UN</v>
      </c>
      <c r="G137" s="105">
        <v>2</v>
      </c>
      <c r="H137" s="105">
        <f>IF($A137=1,VLOOKUP($C137,'SINAPI JAN26'!$1:$1048576,4,0),IF($A137=2,VLOOKUP($C137,'CDHU 200'!$1:$1048576,6,0),IF($A137=3,VLOOKUP($C137,FDE!$1:$1048576,4,0))))</f>
        <v>108.73</v>
      </c>
      <c r="I137" s="105">
        <f t="shared" si="19"/>
        <v>131.85687100000001</v>
      </c>
      <c r="J137" s="109">
        <f t="shared" si="20"/>
        <v>263.71374200000002</v>
      </c>
      <c r="K137" s="144"/>
      <c r="L137" s="104"/>
      <c r="Q137" s="110"/>
      <c r="R137" s="104"/>
      <c r="S137" s="104"/>
      <c r="T137" s="104"/>
      <c r="U137" s="108"/>
      <c r="Z137" s="110"/>
      <c r="AA137" s="104"/>
      <c r="AB137" s="104"/>
      <c r="AC137" s="104"/>
      <c r="AD137" s="108"/>
      <c r="AI137" s="110"/>
      <c r="AJ137" s="104"/>
      <c r="AK137" s="104"/>
      <c r="AL137" s="104"/>
      <c r="AM137" s="108"/>
      <c r="AR137" s="110"/>
      <c r="AS137" s="104"/>
      <c r="AT137" s="104"/>
      <c r="AU137" s="104"/>
      <c r="AV137" s="108"/>
      <c r="BA137" s="110"/>
      <c r="BB137" s="104"/>
      <c r="BC137" s="104"/>
      <c r="BD137" s="104"/>
      <c r="BE137" s="108"/>
      <c r="BJ137" s="110"/>
      <c r="BK137" s="104"/>
      <c r="BL137" s="104"/>
      <c r="BM137" s="104"/>
      <c r="BN137" s="108"/>
      <c r="BS137" s="110"/>
      <c r="BT137" s="104"/>
      <c r="BU137" s="104"/>
      <c r="BV137" s="104"/>
      <c r="BW137" s="108"/>
      <c r="CB137" s="110"/>
      <c r="CC137" s="104"/>
      <c r="CD137" s="104"/>
      <c r="CE137" s="104"/>
      <c r="CF137" s="108"/>
      <c r="CK137" s="110"/>
      <c r="CL137" s="104"/>
      <c r="CM137" s="104"/>
      <c r="CN137" s="104"/>
      <c r="CO137" s="108"/>
      <c r="CT137" s="110"/>
      <c r="CU137" s="104"/>
      <c r="CV137" s="104"/>
      <c r="CW137" s="104"/>
      <c r="CX137" s="108"/>
      <c r="DC137" s="110"/>
      <c r="DD137" s="104"/>
      <c r="DE137" s="104"/>
      <c r="DF137" s="104"/>
      <c r="DG137" s="108"/>
      <c r="DL137" s="110"/>
      <c r="DM137" s="104"/>
      <c r="DN137" s="104"/>
      <c r="DO137" s="104"/>
      <c r="DP137" s="108"/>
      <c r="DU137" s="110"/>
      <c r="DV137" s="104"/>
      <c r="DW137" s="104"/>
      <c r="DX137" s="104"/>
      <c r="DY137" s="108"/>
      <c r="ED137" s="110"/>
      <c r="EE137" s="104"/>
      <c r="EF137" s="104"/>
      <c r="EG137" s="104"/>
      <c r="EH137" s="108"/>
      <c r="EM137" s="110"/>
      <c r="EN137" s="104"/>
      <c r="EO137" s="104"/>
      <c r="EP137" s="104"/>
      <c r="EQ137" s="108"/>
      <c r="EV137" s="110"/>
      <c r="EW137" s="104"/>
      <c r="EX137" s="104"/>
      <c r="EY137" s="104"/>
      <c r="EZ137" s="108"/>
      <c r="FE137" s="110"/>
      <c r="FF137" s="104"/>
      <c r="FG137" s="104"/>
      <c r="FH137" s="104"/>
      <c r="FI137" s="108"/>
      <c r="FN137" s="110"/>
      <c r="FO137" s="104"/>
      <c r="FP137" s="104"/>
      <c r="FQ137" s="104"/>
      <c r="FR137" s="108"/>
      <c r="FW137" s="110"/>
      <c r="FX137" s="104"/>
      <c r="FY137" s="104"/>
      <c r="FZ137" s="104"/>
      <c r="GA137" s="108"/>
      <c r="GF137" s="110"/>
      <c r="GG137" s="104"/>
      <c r="GH137" s="104"/>
      <c r="GI137" s="104"/>
      <c r="GJ137" s="108"/>
      <c r="GO137" s="110"/>
      <c r="GP137" s="104"/>
      <c r="GQ137" s="104"/>
      <c r="GR137" s="104"/>
      <c r="GS137" s="108"/>
      <c r="GX137" s="110"/>
      <c r="GY137" s="104"/>
      <c r="GZ137" s="104"/>
      <c r="HA137" s="104"/>
      <c r="HB137" s="108"/>
      <c r="HG137" s="110"/>
      <c r="HH137" s="104"/>
      <c r="HI137" s="104"/>
      <c r="HJ137" s="104"/>
      <c r="HK137" s="108"/>
      <c r="HP137" s="110"/>
      <c r="HQ137" s="104"/>
      <c r="HR137" s="104"/>
      <c r="HS137" s="104"/>
      <c r="HT137" s="108"/>
      <c r="HY137" s="110"/>
      <c r="HZ137" s="104"/>
      <c r="IA137" s="104"/>
      <c r="IB137" s="104"/>
      <c r="IC137" s="108"/>
      <c r="IH137" s="110"/>
      <c r="II137" s="104"/>
      <c r="IJ137" s="104"/>
      <c r="IK137" s="104"/>
      <c r="IL137" s="108"/>
      <c r="IQ137" s="110"/>
      <c r="IR137" s="104"/>
      <c r="IS137" s="104"/>
      <c r="IT137" s="104"/>
      <c r="IU137" s="96"/>
      <c r="IV137" s="96"/>
    </row>
    <row r="138" spans="1:256" s="151" customFormat="1" ht="13.5" customHeight="1" x14ac:dyDescent="0.2">
      <c r="A138" s="164">
        <v>2</v>
      </c>
      <c r="B138" s="146" t="str">
        <f t="shared" si="18"/>
        <v>CDHU</v>
      </c>
      <c r="C138" s="147" t="s">
        <v>16233</v>
      </c>
      <c r="D138" s="148" t="s">
        <v>28994</v>
      </c>
      <c r="E138" s="157" t="str">
        <f>IF($A138=1,VLOOKUP($C138,'SINAPI JAN26'!$1:$1048576,2,0),IF($A138=2,VLOOKUP($C138,'CDHU 200'!$1:$1048576,2,0),IF($A138=3,VLOOKUP($C138,FDE!$1:$1048576,2,0),"ERRO")))</f>
        <v>Tubo de PVC rígido soldável marrom, DN= 20 mm, (1/2´), inclusive conexões</v>
      </c>
      <c r="F138" s="150" t="str">
        <f>IF($A138=1,VLOOKUP($C138,'SINAPI JAN26'!$1:$1048576,3,0),IF($A138=2,VLOOKUP($C138,'CDHU 200'!$1:$1048576,3,0),IF($A138=3,VLOOKUP($C138,FDE!$1:$1048576,3,0))))</f>
        <v>M</v>
      </c>
      <c r="G138" s="151">
        <v>85</v>
      </c>
      <c r="H138" s="151">
        <f>IF($A138=1,VLOOKUP($C138,'SINAPI JAN26'!$1:$1048576,4,0),IF($A138=2,VLOOKUP($C138,'CDHU 200'!$1:$1048576,6,0),IF($A138=3,VLOOKUP($C138,FDE!$1:$1048576,4,0))))</f>
        <v>33.979999999999997</v>
      </c>
      <c r="I138" s="151">
        <f t="shared" si="19"/>
        <v>41.207545999999994</v>
      </c>
      <c r="J138" s="152">
        <f t="shared" si="20"/>
        <v>3502.6414099999993</v>
      </c>
      <c r="K138" s="152"/>
      <c r="L138" s="146"/>
      <c r="Q138" s="153"/>
      <c r="R138" s="146"/>
      <c r="S138" s="146"/>
      <c r="T138" s="146"/>
      <c r="U138" s="150"/>
      <c r="Z138" s="153"/>
      <c r="AA138" s="146"/>
      <c r="AB138" s="146"/>
      <c r="AC138" s="146"/>
      <c r="AD138" s="150"/>
      <c r="AI138" s="153"/>
      <c r="AJ138" s="146"/>
      <c r="AK138" s="146"/>
      <c r="AL138" s="146"/>
      <c r="AM138" s="150"/>
      <c r="AR138" s="153"/>
      <c r="AS138" s="146"/>
      <c r="AT138" s="146"/>
      <c r="AU138" s="146"/>
      <c r="AV138" s="150"/>
      <c r="BA138" s="153"/>
      <c r="BB138" s="146"/>
      <c r="BC138" s="146"/>
      <c r="BD138" s="146"/>
      <c r="BE138" s="150"/>
      <c r="BJ138" s="153"/>
      <c r="BK138" s="146"/>
      <c r="BL138" s="146"/>
      <c r="BM138" s="146"/>
      <c r="BN138" s="150"/>
      <c r="BS138" s="153"/>
      <c r="BT138" s="146"/>
      <c r="BU138" s="146"/>
      <c r="BV138" s="146"/>
      <c r="BW138" s="150"/>
      <c r="CB138" s="153"/>
      <c r="CC138" s="146"/>
      <c r="CD138" s="146"/>
      <c r="CE138" s="146"/>
      <c r="CF138" s="150"/>
      <c r="CK138" s="153"/>
      <c r="CL138" s="146"/>
      <c r="CM138" s="146"/>
      <c r="CN138" s="146"/>
      <c r="CO138" s="150"/>
      <c r="CT138" s="153"/>
      <c r="CU138" s="146"/>
      <c r="CV138" s="146"/>
      <c r="CW138" s="146"/>
      <c r="CX138" s="150"/>
      <c r="DC138" s="153"/>
      <c r="DD138" s="146"/>
      <c r="DE138" s="146"/>
      <c r="DF138" s="146"/>
      <c r="DG138" s="150"/>
      <c r="DL138" s="153"/>
      <c r="DM138" s="146"/>
      <c r="DN138" s="146"/>
      <c r="DO138" s="146"/>
      <c r="DP138" s="150"/>
      <c r="DU138" s="153"/>
      <c r="DV138" s="146"/>
      <c r="DW138" s="146"/>
      <c r="DX138" s="146"/>
      <c r="DY138" s="150"/>
      <c r="ED138" s="153"/>
      <c r="EE138" s="146"/>
      <c r="EF138" s="146"/>
      <c r="EG138" s="146"/>
      <c r="EH138" s="150"/>
      <c r="EM138" s="153"/>
      <c r="EN138" s="146"/>
      <c r="EO138" s="146"/>
      <c r="EP138" s="146"/>
      <c r="EQ138" s="150"/>
      <c r="EV138" s="153"/>
      <c r="EW138" s="146"/>
      <c r="EX138" s="146"/>
      <c r="EY138" s="146"/>
      <c r="EZ138" s="150"/>
      <c r="FE138" s="153"/>
      <c r="FF138" s="146"/>
      <c r="FG138" s="146"/>
      <c r="FH138" s="146"/>
      <c r="FI138" s="150"/>
      <c r="FN138" s="153"/>
      <c r="FO138" s="146"/>
      <c r="FP138" s="146"/>
      <c r="FQ138" s="146"/>
      <c r="FR138" s="150"/>
      <c r="FW138" s="153"/>
      <c r="FX138" s="146"/>
      <c r="FY138" s="146"/>
      <c r="FZ138" s="146"/>
      <c r="GA138" s="150"/>
      <c r="GF138" s="153"/>
      <c r="GG138" s="146"/>
      <c r="GH138" s="146"/>
      <c r="GI138" s="146"/>
      <c r="GJ138" s="150"/>
      <c r="GO138" s="153"/>
      <c r="GP138" s="146"/>
      <c r="GQ138" s="146"/>
      <c r="GR138" s="146"/>
      <c r="GS138" s="150"/>
      <c r="GX138" s="153"/>
      <c r="GY138" s="146"/>
      <c r="GZ138" s="146"/>
      <c r="HA138" s="146"/>
      <c r="HB138" s="150"/>
      <c r="HG138" s="153"/>
      <c r="HH138" s="146"/>
      <c r="HI138" s="146"/>
      <c r="HJ138" s="146"/>
      <c r="HK138" s="150"/>
      <c r="HP138" s="153"/>
      <c r="HQ138" s="146"/>
      <c r="HR138" s="146"/>
      <c r="HS138" s="146"/>
      <c r="HT138" s="150"/>
      <c r="HY138" s="153"/>
      <c r="HZ138" s="146"/>
      <c r="IA138" s="146"/>
      <c r="IB138" s="146"/>
      <c r="IC138" s="150"/>
      <c r="IH138" s="153"/>
      <c r="II138" s="146"/>
      <c r="IJ138" s="146"/>
      <c r="IK138" s="146"/>
      <c r="IL138" s="150"/>
      <c r="IQ138" s="153"/>
      <c r="IR138" s="146"/>
      <c r="IS138" s="146"/>
      <c r="IT138" s="146"/>
      <c r="IU138" s="164"/>
      <c r="IV138" s="164"/>
    </row>
    <row r="139" spans="1:256" s="151" customFormat="1" ht="13.5" customHeight="1" x14ac:dyDescent="0.2">
      <c r="A139" s="164">
        <v>2</v>
      </c>
      <c r="B139" s="146" t="str">
        <f t="shared" si="18"/>
        <v>CDHU</v>
      </c>
      <c r="C139" s="147" t="s">
        <v>16235</v>
      </c>
      <c r="D139" s="148" t="s">
        <v>28995</v>
      </c>
      <c r="E139" s="157" t="str">
        <f>IF($A139=1,VLOOKUP($C139,'SINAPI JAN26'!$1:$1048576,2,0),IF($A139=2,VLOOKUP($C139,'CDHU 200'!$1:$1048576,2,0),IF($A139=3,VLOOKUP($C139,FDE!$1:$1048576,2,0),"ERRO")))</f>
        <v>Tubo de PVC rígido soldável marrom, DN= 25 mm, (3/4´), inclusive conexões</v>
      </c>
      <c r="F139" s="150" t="str">
        <f>IF($A139=1,VLOOKUP($C139,'SINAPI JAN26'!$1:$1048576,3,0),IF($A139=2,VLOOKUP($C139,'CDHU 200'!$1:$1048576,3,0),IF($A139=3,VLOOKUP($C139,FDE!$1:$1048576,3,0))))</f>
        <v>M</v>
      </c>
      <c r="G139" s="151">
        <v>90</v>
      </c>
      <c r="H139" s="151">
        <f>IF($A139=1,VLOOKUP($C139,'SINAPI JAN26'!$1:$1048576,4,0),IF($A139=2,VLOOKUP($C139,'CDHU 200'!$1:$1048576,6,0),IF($A139=3,VLOOKUP($C139,FDE!$1:$1048576,4,0))))</f>
        <v>33.909999999999997</v>
      </c>
      <c r="I139" s="151">
        <f t="shared" si="19"/>
        <v>41.122656999999997</v>
      </c>
      <c r="J139" s="152">
        <f t="shared" si="20"/>
        <v>3701.0391299999997</v>
      </c>
      <c r="K139" s="152"/>
      <c r="L139" s="146"/>
      <c r="Q139" s="153"/>
      <c r="R139" s="146"/>
      <c r="S139" s="146"/>
      <c r="T139" s="146"/>
      <c r="U139" s="150"/>
      <c r="Z139" s="153"/>
      <c r="AA139" s="146"/>
      <c r="AB139" s="146"/>
      <c r="AC139" s="146"/>
      <c r="AD139" s="150"/>
      <c r="AI139" s="153"/>
      <c r="AJ139" s="146"/>
      <c r="AK139" s="146"/>
      <c r="AL139" s="146"/>
      <c r="AM139" s="150"/>
      <c r="AR139" s="153"/>
      <c r="AS139" s="146"/>
      <c r="AT139" s="146"/>
      <c r="AU139" s="146"/>
      <c r="AV139" s="150"/>
      <c r="BA139" s="153"/>
      <c r="BB139" s="146"/>
      <c r="BC139" s="146"/>
      <c r="BD139" s="146"/>
      <c r="BE139" s="150"/>
      <c r="BJ139" s="153"/>
      <c r="BK139" s="146"/>
      <c r="BL139" s="146"/>
      <c r="BM139" s="146"/>
      <c r="BN139" s="150"/>
      <c r="BS139" s="153"/>
      <c r="BT139" s="146"/>
      <c r="BU139" s="146"/>
      <c r="BV139" s="146"/>
      <c r="BW139" s="150"/>
      <c r="CB139" s="153"/>
      <c r="CC139" s="146"/>
      <c r="CD139" s="146"/>
      <c r="CE139" s="146"/>
      <c r="CF139" s="150"/>
      <c r="CK139" s="153"/>
      <c r="CL139" s="146"/>
      <c r="CM139" s="146"/>
      <c r="CN139" s="146"/>
      <c r="CO139" s="150"/>
      <c r="CT139" s="153"/>
      <c r="CU139" s="146"/>
      <c r="CV139" s="146"/>
      <c r="CW139" s="146"/>
      <c r="CX139" s="150"/>
      <c r="DC139" s="153"/>
      <c r="DD139" s="146"/>
      <c r="DE139" s="146"/>
      <c r="DF139" s="146"/>
      <c r="DG139" s="150"/>
      <c r="DL139" s="153"/>
      <c r="DM139" s="146"/>
      <c r="DN139" s="146"/>
      <c r="DO139" s="146"/>
      <c r="DP139" s="150"/>
      <c r="DU139" s="153"/>
      <c r="DV139" s="146"/>
      <c r="DW139" s="146"/>
      <c r="DX139" s="146"/>
      <c r="DY139" s="150"/>
      <c r="ED139" s="153"/>
      <c r="EE139" s="146"/>
      <c r="EF139" s="146"/>
      <c r="EG139" s="146"/>
      <c r="EH139" s="150"/>
      <c r="EM139" s="153"/>
      <c r="EN139" s="146"/>
      <c r="EO139" s="146"/>
      <c r="EP139" s="146"/>
      <c r="EQ139" s="150"/>
      <c r="EV139" s="153"/>
      <c r="EW139" s="146"/>
      <c r="EX139" s="146"/>
      <c r="EY139" s="146"/>
      <c r="EZ139" s="150"/>
      <c r="FE139" s="153"/>
      <c r="FF139" s="146"/>
      <c r="FG139" s="146"/>
      <c r="FH139" s="146"/>
      <c r="FI139" s="150"/>
      <c r="FN139" s="153"/>
      <c r="FO139" s="146"/>
      <c r="FP139" s="146"/>
      <c r="FQ139" s="146"/>
      <c r="FR139" s="150"/>
      <c r="FW139" s="153"/>
      <c r="FX139" s="146"/>
      <c r="FY139" s="146"/>
      <c r="FZ139" s="146"/>
      <c r="GA139" s="150"/>
      <c r="GF139" s="153"/>
      <c r="GG139" s="146"/>
      <c r="GH139" s="146"/>
      <c r="GI139" s="146"/>
      <c r="GJ139" s="150"/>
      <c r="GO139" s="153"/>
      <c r="GP139" s="146"/>
      <c r="GQ139" s="146"/>
      <c r="GR139" s="146"/>
      <c r="GS139" s="150"/>
      <c r="GX139" s="153"/>
      <c r="GY139" s="146"/>
      <c r="GZ139" s="146"/>
      <c r="HA139" s="146"/>
      <c r="HB139" s="150"/>
      <c r="HG139" s="153"/>
      <c r="HH139" s="146"/>
      <c r="HI139" s="146"/>
      <c r="HJ139" s="146"/>
      <c r="HK139" s="150"/>
      <c r="HP139" s="153"/>
      <c r="HQ139" s="146"/>
      <c r="HR139" s="146"/>
      <c r="HS139" s="146"/>
      <c r="HT139" s="150"/>
      <c r="HY139" s="153"/>
      <c r="HZ139" s="146"/>
      <c r="IA139" s="146"/>
      <c r="IB139" s="146"/>
      <c r="IC139" s="150"/>
      <c r="IH139" s="153"/>
      <c r="II139" s="146"/>
      <c r="IJ139" s="146"/>
      <c r="IK139" s="146"/>
      <c r="IL139" s="150"/>
      <c r="IQ139" s="153"/>
      <c r="IR139" s="146"/>
      <c r="IS139" s="146"/>
      <c r="IT139" s="146"/>
      <c r="IU139" s="164"/>
      <c r="IV139" s="164"/>
    </row>
    <row r="140" spans="1:256" s="151" customFormat="1" ht="13.5" customHeight="1" x14ac:dyDescent="0.2">
      <c r="A140" s="164">
        <v>2</v>
      </c>
      <c r="B140" s="146" t="str">
        <f t="shared" si="18"/>
        <v>CDHU</v>
      </c>
      <c r="C140" s="147" t="s">
        <v>16237</v>
      </c>
      <c r="D140" s="148" t="s">
        <v>28996</v>
      </c>
      <c r="E140" s="157" t="str">
        <f>IF($A140=1,VLOOKUP($C140,'SINAPI JAN26'!$1:$1048576,2,0),IF($A140=2,VLOOKUP($C140,'CDHU 200'!$1:$1048576,2,0),IF($A140=3,VLOOKUP($C140,FDE!$1:$1048576,2,0),"ERRO")))</f>
        <v>Tubo de PVC rígido soldável marrom, DN= 32 mm, (1´), inclusive conexões</v>
      </c>
      <c r="F140" s="150" t="str">
        <f>IF($A140=1,VLOOKUP($C140,'SINAPI JAN26'!$1:$1048576,3,0),IF($A140=2,VLOOKUP($C140,'CDHU 200'!$1:$1048576,3,0),IF($A140=3,VLOOKUP($C140,FDE!$1:$1048576,3,0))))</f>
        <v>M</v>
      </c>
      <c r="G140" s="151">
        <v>15</v>
      </c>
      <c r="H140" s="151">
        <f>IF($A140=1,VLOOKUP($C140,'SINAPI JAN26'!$1:$1048576,4,0),IF($A140=2,VLOOKUP($C140,'CDHU 200'!$1:$1048576,6,0),IF($A140=3,VLOOKUP($C140,FDE!$1:$1048576,4,0))))</f>
        <v>41.7</v>
      </c>
      <c r="I140" s="151">
        <f t="shared" si="19"/>
        <v>50.569590000000005</v>
      </c>
      <c r="J140" s="152">
        <f t="shared" si="20"/>
        <v>758.54385000000002</v>
      </c>
      <c r="K140" s="152"/>
      <c r="L140" s="146"/>
      <c r="Q140" s="153"/>
      <c r="R140" s="146"/>
      <c r="S140" s="146"/>
      <c r="T140" s="146"/>
      <c r="U140" s="150"/>
      <c r="Z140" s="153"/>
      <c r="AA140" s="146"/>
      <c r="AB140" s="146"/>
      <c r="AC140" s="146"/>
      <c r="AD140" s="150"/>
      <c r="AI140" s="153"/>
      <c r="AJ140" s="146"/>
      <c r="AK140" s="146"/>
      <c r="AL140" s="146"/>
      <c r="AM140" s="150"/>
      <c r="AR140" s="153"/>
      <c r="AS140" s="146"/>
      <c r="AT140" s="146"/>
      <c r="AU140" s="146"/>
      <c r="AV140" s="150"/>
      <c r="BA140" s="153"/>
      <c r="BB140" s="146"/>
      <c r="BC140" s="146"/>
      <c r="BD140" s="146"/>
      <c r="BE140" s="150"/>
      <c r="BJ140" s="153"/>
      <c r="BK140" s="146"/>
      <c r="BL140" s="146"/>
      <c r="BM140" s="146"/>
      <c r="BN140" s="150"/>
      <c r="BS140" s="153"/>
      <c r="BT140" s="146"/>
      <c r="BU140" s="146"/>
      <c r="BV140" s="146"/>
      <c r="BW140" s="150"/>
      <c r="CB140" s="153"/>
      <c r="CC140" s="146"/>
      <c r="CD140" s="146"/>
      <c r="CE140" s="146"/>
      <c r="CF140" s="150"/>
      <c r="CK140" s="153"/>
      <c r="CL140" s="146"/>
      <c r="CM140" s="146"/>
      <c r="CN140" s="146"/>
      <c r="CO140" s="150"/>
      <c r="CT140" s="153"/>
      <c r="CU140" s="146"/>
      <c r="CV140" s="146"/>
      <c r="CW140" s="146"/>
      <c r="CX140" s="150"/>
      <c r="DC140" s="153"/>
      <c r="DD140" s="146"/>
      <c r="DE140" s="146"/>
      <c r="DF140" s="146"/>
      <c r="DG140" s="150"/>
      <c r="DL140" s="153"/>
      <c r="DM140" s="146"/>
      <c r="DN140" s="146"/>
      <c r="DO140" s="146"/>
      <c r="DP140" s="150"/>
      <c r="DU140" s="153"/>
      <c r="DV140" s="146"/>
      <c r="DW140" s="146"/>
      <c r="DX140" s="146"/>
      <c r="DY140" s="150"/>
      <c r="ED140" s="153"/>
      <c r="EE140" s="146"/>
      <c r="EF140" s="146"/>
      <c r="EG140" s="146"/>
      <c r="EH140" s="150"/>
      <c r="EM140" s="153"/>
      <c r="EN140" s="146"/>
      <c r="EO140" s="146"/>
      <c r="EP140" s="146"/>
      <c r="EQ140" s="150"/>
      <c r="EV140" s="153"/>
      <c r="EW140" s="146"/>
      <c r="EX140" s="146"/>
      <c r="EY140" s="146"/>
      <c r="EZ140" s="150"/>
      <c r="FE140" s="153"/>
      <c r="FF140" s="146"/>
      <c r="FG140" s="146"/>
      <c r="FH140" s="146"/>
      <c r="FI140" s="150"/>
      <c r="FN140" s="153"/>
      <c r="FO140" s="146"/>
      <c r="FP140" s="146"/>
      <c r="FQ140" s="146"/>
      <c r="FR140" s="150"/>
      <c r="FW140" s="153"/>
      <c r="FX140" s="146"/>
      <c r="FY140" s="146"/>
      <c r="FZ140" s="146"/>
      <c r="GA140" s="150"/>
      <c r="GF140" s="153"/>
      <c r="GG140" s="146"/>
      <c r="GH140" s="146"/>
      <c r="GI140" s="146"/>
      <c r="GJ140" s="150"/>
      <c r="GO140" s="153"/>
      <c r="GP140" s="146"/>
      <c r="GQ140" s="146"/>
      <c r="GR140" s="146"/>
      <c r="GS140" s="150"/>
      <c r="GX140" s="153"/>
      <c r="GY140" s="146"/>
      <c r="GZ140" s="146"/>
      <c r="HA140" s="146"/>
      <c r="HB140" s="150"/>
      <c r="HG140" s="153"/>
      <c r="HH140" s="146"/>
      <c r="HI140" s="146"/>
      <c r="HJ140" s="146"/>
      <c r="HK140" s="150"/>
      <c r="HP140" s="153"/>
      <c r="HQ140" s="146"/>
      <c r="HR140" s="146"/>
      <c r="HS140" s="146"/>
      <c r="HT140" s="150"/>
      <c r="HY140" s="153"/>
      <c r="HZ140" s="146"/>
      <c r="IA140" s="146"/>
      <c r="IB140" s="146"/>
      <c r="IC140" s="150"/>
      <c r="IH140" s="153"/>
      <c r="II140" s="146"/>
      <c r="IJ140" s="146"/>
      <c r="IK140" s="146"/>
      <c r="IL140" s="150"/>
      <c r="IQ140" s="153"/>
      <c r="IR140" s="146"/>
      <c r="IS140" s="146"/>
      <c r="IT140" s="146"/>
      <c r="IU140" s="164"/>
      <c r="IV140" s="164"/>
    </row>
    <row r="141" spans="1:256" s="151" customFormat="1" ht="13.5" customHeight="1" x14ac:dyDescent="0.2">
      <c r="A141" s="164">
        <v>2</v>
      </c>
      <c r="B141" s="146" t="str">
        <f t="shared" si="18"/>
        <v>CDHU</v>
      </c>
      <c r="C141" s="147" t="s">
        <v>16973</v>
      </c>
      <c r="D141" s="148" t="s">
        <v>28997</v>
      </c>
      <c r="E141" s="149" t="str">
        <f>IF($A141=1,VLOOKUP($C141,'SINAPI JAN26'!$1:$1048576,2,0),IF($A141=2,VLOOKUP($C141,'CDHU 200'!$1:$1048576,2,0),IF($A141=3,VLOOKUP($C141,FDE!$1:$1048576,2,0),"ERRO")))</f>
        <v>Registro de gaveta em latão fundido cromado com canopla, DN= 3/4´ - linha especial</v>
      </c>
      <c r="F141" s="150" t="str">
        <f>IF($A141=1,VLOOKUP($C141,'SINAPI JAN26'!$1:$1048576,3,0),IF($A141=2,VLOOKUP($C141,'CDHU 200'!$1:$1048576,3,0),IF($A141=3,VLOOKUP($C141,FDE!$1:$1048576,3,0))))</f>
        <v>UN</v>
      </c>
      <c r="G141" s="151">
        <v>18</v>
      </c>
      <c r="H141" s="151">
        <f>IF($A141=1,VLOOKUP($C141,'SINAPI JAN26'!$1:$1048576,4,0),IF($A141=2,VLOOKUP($C141,'CDHU 200'!$1:$1048576,6,0),IF($A141=3,VLOOKUP($C141,FDE!$1:$1048576,4,0))))</f>
        <v>69.56</v>
      </c>
      <c r="I141" s="151">
        <f t="shared" si="19"/>
        <v>84.355412000000001</v>
      </c>
      <c r="J141" s="152">
        <f t="shared" si="20"/>
        <v>1518.397416</v>
      </c>
      <c r="K141" s="152"/>
      <c r="L141" s="146"/>
      <c r="Q141" s="153"/>
      <c r="R141" s="146"/>
      <c r="S141" s="146"/>
      <c r="T141" s="146"/>
      <c r="U141" s="150"/>
      <c r="Z141" s="153"/>
      <c r="AA141" s="146"/>
      <c r="AB141" s="146"/>
      <c r="AC141" s="146"/>
      <c r="AD141" s="150"/>
      <c r="AI141" s="153"/>
      <c r="AJ141" s="146"/>
      <c r="AK141" s="146"/>
      <c r="AL141" s="146"/>
      <c r="AM141" s="150"/>
      <c r="AR141" s="153"/>
      <c r="AS141" s="146"/>
      <c r="AT141" s="146"/>
      <c r="AU141" s="146"/>
      <c r="AV141" s="150"/>
      <c r="BA141" s="153"/>
      <c r="BB141" s="146"/>
      <c r="BC141" s="146"/>
      <c r="BD141" s="146"/>
      <c r="BE141" s="150"/>
      <c r="BJ141" s="153"/>
      <c r="BK141" s="146"/>
      <c r="BL141" s="146"/>
      <c r="BM141" s="146"/>
      <c r="BN141" s="150"/>
      <c r="BS141" s="153"/>
      <c r="BT141" s="146"/>
      <c r="BU141" s="146"/>
      <c r="BV141" s="146"/>
      <c r="BW141" s="150"/>
      <c r="CB141" s="153"/>
      <c r="CC141" s="146"/>
      <c r="CD141" s="146"/>
      <c r="CE141" s="146"/>
      <c r="CF141" s="150"/>
      <c r="CK141" s="153"/>
      <c r="CL141" s="146"/>
      <c r="CM141" s="146"/>
      <c r="CN141" s="146"/>
      <c r="CO141" s="150"/>
      <c r="CT141" s="153"/>
      <c r="CU141" s="146"/>
      <c r="CV141" s="146"/>
      <c r="CW141" s="146"/>
      <c r="CX141" s="150"/>
      <c r="DC141" s="153"/>
      <c r="DD141" s="146"/>
      <c r="DE141" s="146"/>
      <c r="DF141" s="146"/>
      <c r="DG141" s="150"/>
      <c r="DL141" s="153"/>
      <c r="DM141" s="146"/>
      <c r="DN141" s="146"/>
      <c r="DO141" s="146"/>
      <c r="DP141" s="150"/>
      <c r="DU141" s="153"/>
      <c r="DV141" s="146"/>
      <c r="DW141" s="146"/>
      <c r="DX141" s="146"/>
      <c r="DY141" s="150"/>
      <c r="ED141" s="153"/>
      <c r="EE141" s="146"/>
      <c r="EF141" s="146"/>
      <c r="EG141" s="146"/>
      <c r="EH141" s="150"/>
      <c r="EM141" s="153"/>
      <c r="EN141" s="146"/>
      <c r="EO141" s="146"/>
      <c r="EP141" s="146"/>
      <c r="EQ141" s="150"/>
      <c r="EV141" s="153"/>
      <c r="EW141" s="146"/>
      <c r="EX141" s="146"/>
      <c r="EY141" s="146"/>
      <c r="EZ141" s="150"/>
      <c r="FE141" s="153"/>
      <c r="FF141" s="146"/>
      <c r="FG141" s="146"/>
      <c r="FH141" s="146"/>
      <c r="FI141" s="150"/>
      <c r="FN141" s="153"/>
      <c r="FO141" s="146"/>
      <c r="FP141" s="146"/>
      <c r="FQ141" s="146"/>
      <c r="FR141" s="150"/>
      <c r="FW141" s="153"/>
      <c r="FX141" s="146"/>
      <c r="FY141" s="146"/>
      <c r="FZ141" s="146"/>
      <c r="GA141" s="150"/>
      <c r="GF141" s="153"/>
      <c r="GG141" s="146"/>
      <c r="GH141" s="146"/>
      <c r="GI141" s="146"/>
      <c r="GJ141" s="150"/>
      <c r="GO141" s="153"/>
      <c r="GP141" s="146"/>
      <c r="GQ141" s="146"/>
      <c r="GR141" s="146"/>
      <c r="GS141" s="150"/>
      <c r="GX141" s="153"/>
      <c r="GY141" s="146"/>
      <c r="GZ141" s="146"/>
      <c r="HA141" s="146"/>
      <c r="HB141" s="150"/>
      <c r="HG141" s="153"/>
      <c r="HH141" s="146"/>
      <c r="HI141" s="146"/>
      <c r="HJ141" s="146"/>
      <c r="HK141" s="150"/>
      <c r="HP141" s="153"/>
      <c r="HQ141" s="146"/>
      <c r="HR141" s="146"/>
      <c r="HS141" s="146"/>
      <c r="HT141" s="150"/>
      <c r="HY141" s="153"/>
      <c r="HZ141" s="146"/>
      <c r="IA141" s="146"/>
      <c r="IB141" s="146"/>
      <c r="IC141" s="150"/>
      <c r="IH141" s="153"/>
      <c r="II141" s="146"/>
      <c r="IJ141" s="146"/>
      <c r="IK141" s="146"/>
      <c r="IL141" s="150"/>
      <c r="IQ141" s="153"/>
      <c r="IR141" s="146"/>
      <c r="IS141" s="146"/>
      <c r="IT141" s="146"/>
      <c r="IU141" s="164"/>
      <c r="IV141" s="164"/>
    </row>
    <row r="142" spans="1:256" s="151" customFormat="1" ht="13.5" customHeight="1" x14ac:dyDescent="0.2">
      <c r="A142" s="164">
        <v>2</v>
      </c>
      <c r="B142" s="146" t="str">
        <f t="shared" si="18"/>
        <v>CDHU</v>
      </c>
      <c r="C142" s="147" t="s">
        <v>16975</v>
      </c>
      <c r="D142" s="148" t="s">
        <v>28998</v>
      </c>
      <c r="E142" s="149" t="str">
        <f>IF($A142=1,VLOOKUP($C142,'SINAPI JAN26'!$1:$1048576,2,0),IF($A142=2,VLOOKUP($C142,'CDHU 200'!$1:$1048576,2,0),IF($A142=3,VLOOKUP($C142,FDE!$1:$1048576,2,0),"ERRO")))</f>
        <v>Registro de gaveta em latão fundido cromado com canopla, DN= 1´ - linha especial</v>
      </c>
      <c r="F142" s="150" t="str">
        <f>IF($A142=1,VLOOKUP($C142,'SINAPI JAN26'!$1:$1048576,3,0),IF($A142=2,VLOOKUP($C142,'CDHU 200'!$1:$1048576,3,0),IF($A142=3,VLOOKUP($C142,FDE!$1:$1048576,3,0))))</f>
        <v>UN</v>
      </c>
      <c r="G142" s="151">
        <v>4</v>
      </c>
      <c r="H142" s="151">
        <f>IF($A142=1,VLOOKUP($C142,'SINAPI JAN26'!$1:$1048576,4,0),IF($A142=2,VLOOKUP($C142,'CDHU 200'!$1:$1048576,6,0),IF($A142=3,VLOOKUP($C142,FDE!$1:$1048576,4,0))))</f>
        <v>112.49</v>
      </c>
      <c r="I142" s="151">
        <f t="shared" si="19"/>
        <v>136.41662299999999</v>
      </c>
      <c r="J142" s="152">
        <f t="shared" si="20"/>
        <v>545.66649199999995</v>
      </c>
      <c r="K142" s="152"/>
      <c r="L142" s="146"/>
      <c r="Q142" s="153"/>
      <c r="R142" s="146"/>
      <c r="S142" s="146"/>
      <c r="T142" s="146"/>
      <c r="U142" s="150"/>
      <c r="Z142" s="153"/>
      <c r="AA142" s="146"/>
      <c r="AB142" s="146"/>
      <c r="AC142" s="146"/>
      <c r="AD142" s="150"/>
      <c r="AI142" s="153"/>
      <c r="AJ142" s="146"/>
      <c r="AK142" s="146"/>
      <c r="AL142" s="146"/>
      <c r="AM142" s="150"/>
      <c r="AR142" s="153"/>
      <c r="AS142" s="146"/>
      <c r="AT142" s="146"/>
      <c r="AU142" s="146"/>
      <c r="AV142" s="150"/>
      <c r="BA142" s="153"/>
      <c r="BB142" s="146"/>
      <c r="BC142" s="146"/>
      <c r="BD142" s="146"/>
      <c r="BE142" s="150"/>
      <c r="BJ142" s="153"/>
      <c r="BK142" s="146"/>
      <c r="BL142" s="146"/>
      <c r="BM142" s="146"/>
      <c r="BN142" s="150"/>
      <c r="BS142" s="153"/>
      <c r="BT142" s="146"/>
      <c r="BU142" s="146"/>
      <c r="BV142" s="146"/>
      <c r="BW142" s="150"/>
      <c r="CB142" s="153"/>
      <c r="CC142" s="146"/>
      <c r="CD142" s="146"/>
      <c r="CE142" s="146"/>
      <c r="CF142" s="150"/>
      <c r="CK142" s="153"/>
      <c r="CL142" s="146"/>
      <c r="CM142" s="146"/>
      <c r="CN142" s="146"/>
      <c r="CO142" s="150"/>
      <c r="CT142" s="153"/>
      <c r="CU142" s="146"/>
      <c r="CV142" s="146"/>
      <c r="CW142" s="146"/>
      <c r="CX142" s="150"/>
      <c r="DC142" s="153"/>
      <c r="DD142" s="146"/>
      <c r="DE142" s="146"/>
      <c r="DF142" s="146"/>
      <c r="DG142" s="150"/>
      <c r="DL142" s="153"/>
      <c r="DM142" s="146"/>
      <c r="DN142" s="146"/>
      <c r="DO142" s="146"/>
      <c r="DP142" s="150"/>
      <c r="DU142" s="153"/>
      <c r="DV142" s="146"/>
      <c r="DW142" s="146"/>
      <c r="DX142" s="146"/>
      <c r="DY142" s="150"/>
      <c r="ED142" s="153"/>
      <c r="EE142" s="146"/>
      <c r="EF142" s="146"/>
      <c r="EG142" s="146"/>
      <c r="EH142" s="150"/>
      <c r="EM142" s="153"/>
      <c r="EN142" s="146"/>
      <c r="EO142" s="146"/>
      <c r="EP142" s="146"/>
      <c r="EQ142" s="150"/>
      <c r="EV142" s="153"/>
      <c r="EW142" s="146"/>
      <c r="EX142" s="146"/>
      <c r="EY142" s="146"/>
      <c r="EZ142" s="150"/>
      <c r="FE142" s="153"/>
      <c r="FF142" s="146"/>
      <c r="FG142" s="146"/>
      <c r="FH142" s="146"/>
      <c r="FI142" s="150"/>
      <c r="FN142" s="153"/>
      <c r="FO142" s="146"/>
      <c r="FP142" s="146"/>
      <c r="FQ142" s="146"/>
      <c r="FR142" s="150"/>
      <c r="FW142" s="153"/>
      <c r="FX142" s="146"/>
      <c r="FY142" s="146"/>
      <c r="FZ142" s="146"/>
      <c r="GA142" s="150"/>
      <c r="GF142" s="153"/>
      <c r="GG142" s="146"/>
      <c r="GH142" s="146"/>
      <c r="GI142" s="146"/>
      <c r="GJ142" s="150"/>
      <c r="GO142" s="153"/>
      <c r="GP142" s="146"/>
      <c r="GQ142" s="146"/>
      <c r="GR142" s="146"/>
      <c r="GS142" s="150"/>
      <c r="GX142" s="153"/>
      <c r="GY142" s="146"/>
      <c r="GZ142" s="146"/>
      <c r="HA142" s="146"/>
      <c r="HB142" s="150"/>
      <c r="HG142" s="153"/>
      <c r="HH142" s="146"/>
      <c r="HI142" s="146"/>
      <c r="HJ142" s="146"/>
      <c r="HK142" s="150"/>
      <c r="HP142" s="153"/>
      <c r="HQ142" s="146"/>
      <c r="HR142" s="146"/>
      <c r="HS142" s="146"/>
      <c r="HT142" s="150"/>
      <c r="HY142" s="153"/>
      <c r="HZ142" s="146"/>
      <c r="IA142" s="146"/>
      <c r="IB142" s="146"/>
      <c r="IC142" s="150"/>
      <c r="IH142" s="153"/>
      <c r="II142" s="146"/>
      <c r="IJ142" s="146"/>
      <c r="IK142" s="146"/>
      <c r="IL142" s="150"/>
      <c r="IQ142" s="153"/>
      <c r="IR142" s="146"/>
      <c r="IS142" s="146"/>
      <c r="IT142" s="146"/>
      <c r="IU142" s="164"/>
      <c r="IV142" s="164"/>
    </row>
    <row r="143" spans="1:256" s="151" customFormat="1" ht="13.5" customHeight="1" x14ac:dyDescent="0.2">
      <c r="A143" s="164">
        <v>2</v>
      </c>
      <c r="B143" s="146" t="str">
        <f t="shared" si="18"/>
        <v>CDHU</v>
      </c>
      <c r="C143" s="147" t="s">
        <v>16983</v>
      </c>
      <c r="D143" s="148" t="s">
        <v>28999</v>
      </c>
      <c r="E143" s="157" t="str">
        <f>IF($A143=1,VLOOKUP($C143,'SINAPI JAN26'!$1:$1048576,2,0),IF($A143=2,VLOOKUP($C143,'CDHU 200'!$1:$1048576,2,0),IF($A143=3,VLOOKUP($C143,FDE!$1:$1048576,2,0),"ERRO")))</f>
        <v>Registro de pressão em latão fundido cromado com canopla, DN= 3/4´ - linha especial</v>
      </c>
      <c r="F143" s="150" t="str">
        <f>IF($A143=1,VLOOKUP($C143,'SINAPI JAN26'!$1:$1048576,3,0),IF($A143=2,VLOOKUP($C143,'CDHU 200'!$1:$1048576,3,0),IF($A143=3,VLOOKUP($C143,FDE!$1:$1048576,3,0))))</f>
        <v>UN</v>
      </c>
      <c r="G143" s="151">
        <v>2</v>
      </c>
      <c r="H143" s="151">
        <f>IF($A143=1,VLOOKUP($C143,'SINAPI JAN26'!$1:$1048576,4,0),IF($A143=2,VLOOKUP($C143,'CDHU 200'!$1:$1048576,6,0),IF($A143=3,VLOOKUP($C143,FDE!$1:$1048576,4,0))))</f>
        <v>71.66</v>
      </c>
      <c r="I143" s="151">
        <f t="shared" si="19"/>
        <v>86.902081999999993</v>
      </c>
      <c r="J143" s="152">
        <f t="shared" si="20"/>
        <v>173.80416399999999</v>
      </c>
      <c r="K143" s="152"/>
      <c r="L143" s="146"/>
      <c r="Q143" s="153"/>
      <c r="R143" s="146"/>
      <c r="S143" s="146"/>
      <c r="T143" s="146"/>
      <c r="U143" s="150"/>
      <c r="Z143" s="153"/>
      <c r="AA143" s="146"/>
      <c r="AB143" s="146"/>
      <c r="AC143" s="146"/>
      <c r="AD143" s="150"/>
      <c r="AI143" s="153"/>
      <c r="AJ143" s="146"/>
      <c r="AK143" s="146"/>
      <c r="AL143" s="146"/>
      <c r="AM143" s="150"/>
      <c r="AR143" s="153"/>
      <c r="AS143" s="146"/>
      <c r="AT143" s="146"/>
      <c r="AU143" s="146"/>
      <c r="AV143" s="150"/>
      <c r="BA143" s="153"/>
      <c r="BB143" s="146"/>
      <c r="BC143" s="146"/>
      <c r="BD143" s="146"/>
      <c r="BE143" s="150"/>
      <c r="BJ143" s="153"/>
      <c r="BK143" s="146"/>
      <c r="BL143" s="146"/>
      <c r="BM143" s="146"/>
      <c r="BN143" s="150"/>
      <c r="BS143" s="153"/>
      <c r="BT143" s="146"/>
      <c r="BU143" s="146"/>
      <c r="BV143" s="146"/>
      <c r="BW143" s="150"/>
      <c r="CB143" s="153"/>
      <c r="CC143" s="146"/>
      <c r="CD143" s="146"/>
      <c r="CE143" s="146"/>
      <c r="CF143" s="150"/>
      <c r="CK143" s="153"/>
      <c r="CL143" s="146"/>
      <c r="CM143" s="146"/>
      <c r="CN143" s="146"/>
      <c r="CO143" s="150"/>
      <c r="CT143" s="153"/>
      <c r="CU143" s="146"/>
      <c r="CV143" s="146"/>
      <c r="CW143" s="146"/>
      <c r="CX143" s="150"/>
      <c r="DC143" s="153"/>
      <c r="DD143" s="146"/>
      <c r="DE143" s="146"/>
      <c r="DF143" s="146"/>
      <c r="DG143" s="150"/>
      <c r="DL143" s="153"/>
      <c r="DM143" s="146"/>
      <c r="DN143" s="146"/>
      <c r="DO143" s="146"/>
      <c r="DP143" s="150"/>
      <c r="DU143" s="153"/>
      <c r="DV143" s="146"/>
      <c r="DW143" s="146"/>
      <c r="DX143" s="146"/>
      <c r="DY143" s="150"/>
      <c r="ED143" s="153"/>
      <c r="EE143" s="146"/>
      <c r="EF143" s="146"/>
      <c r="EG143" s="146"/>
      <c r="EH143" s="150"/>
      <c r="EM143" s="153"/>
      <c r="EN143" s="146"/>
      <c r="EO143" s="146"/>
      <c r="EP143" s="146"/>
      <c r="EQ143" s="150"/>
      <c r="EV143" s="153"/>
      <c r="EW143" s="146"/>
      <c r="EX143" s="146"/>
      <c r="EY143" s="146"/>
      <c r="EZ143" s="150"/>
      <c r="FE143" s="153"/>
      <c r="FF143" s="146"/>
      <c r="FG143" s="146"/>
      <c r="FH143" s="146"/>
      <c r="FI143" s="150"/>
      <c r="FN143" s="153"/>
      <c r="FO143" s="146"/>
      <c r="FP143" s="146"/>
      <c r="FQ143" s="146"/>
      <c r="FR143" s="150"/>
      <c r="FW143" s="153"/>
      <c r="FX143" s="146"/>
      <c r="FY143" s="146"/>
      <c r="FZ143" s="146"/>
      <c r="GA143" s="150"/>
      <c r="GF143" s="153"/>
      <c r="GG143" s="146"/>
      <c r="GH143" s="146"/>
      <c r="GI143" s="146"/>
      <c r="GJ143" s="150"/>
      <c r="GO143" s="153"/>
      <c r="GP143" s="146"/>
      <c r="GQ143" s="146"/>
      <c r="GR143" s="146"/>
      <c r="GS143" s="150"/>
      <c r="GX143" s="153"/>
      <c r="GY143" s="146"/>
      <c r="GZ143" s="146"/>
      <c r="HA143" s="146"/>
      <c r="HB143" s="150"/>
      <c r="HG143" s="153"/>
      <c r="HH143" s="146"/>
      <c r="HI143" s="146"/>
      <c r="HJ143" s="146"/>
      <c r="HK143" s="150"/>
      <c r="HP143" s="153"/>
      <c r="HQ143" s="146"/>
      <c r="HR143" s="146"/>
      <c r="HS143" s="146"/>
      <c r="HT143" s="150"/>
      <c r="HY143" s="153"/>
      <c r="HZ143" s="146"/>
      <c r="IA143" s="146"/>
      <c r="IB143" s="146"/>
      <c r="IC143" s="150"/>
      <c r="IH143" s="153"/>
      <c r="II143" s="146"/>
      <c r="IJ143" s="146"/>
      <c r="IK143" s="146"/>
      <c r="IL143" s="150"/>
      <c r="IQ143" s="153"/>
      <c r="IR143" s="146"/>
      <c r="IS143" s="146"/>
      <c r="IT143" s="146"/>
      <c r="IU143" s="164"/>
      <c r="IV143" s="164"/>
    </row>
    <row r="144" spans="1:256" s="96" customFormat="1" ht="4.5" customHeight="1" x14ac:dyDescent="0.2">
      <c r="B144" s="140"/>
      <c r="C144" s="155"/>
      <c r="D144" s="148"/>
      <c r="E144" s="117"/>
      <c r="F144" s="142"/>
      <c r="G144" s="143"/>
      <c r="H144" s="105"/>
      <c r="I144" s="105"/>
      <c r="J144" s="156"/>
    </row>
    <row r="145" spans="1:256" s="165" customFormat="1" ht="13.5" customHeight="1" x14ac:dyDescent="0.2">
      <c r="B145" s="166"/>
      <c r="C145" s="167"/>
      <c r="D145" s="168" t="s">
        <v>29000</v>
      </c>
      <c r="E145" s="169" t="s">
        <v>29001</v>
      </c>
      <c r="F145" s="170"/>
      <c r="G145" s="170"/>
      <c r="H145" s="170"/>
      <c r="I145" s="170"/>
      <c r="J145" s="171">
        <f>SUBTOTAL(9,J146:J163)</f>
        <v>49051.337744189994</v>
      </c>
      <c r="K145" s="172"/>
      <c r="L145" s="172"/>
    </row>
    <row r="146" spans="1:256" s="151" customFormat="1" ht="13.5" customHeight="1" x14ac:dyDescent="0.2">
      <c r="A146" s="164">
        <v>2</v>
      </c>
      <c r="B146" s="146" t="str">
        <f t="shared" ref="B146:B163" si="21">IF(A146=1,"SINAPI",IF(A146=2,"CDHU",IF(A146=3,"FDE",IF(A146=4,"SICRO","ERRO"))))</f>
        <v>CDHU</v>
      </c>
      <c r="C146" s="147" t="s">
        <v>15745</v>
      </c>
      <c r="D146" s="148" t="s">
        <v>29002</v>
      </c>
      <c r="E146" s="149" t="str">
        <f>IF($A146=1,VLOOKUP($C146,'SINAPI JAN26'!$1:$1048576,2,0),IF($A146=2,VLOOKUP($C146,'CDHU 200'!$1:$1048576,2,0),IF($A146=3,VLOOKUP($C146,FDE!$1:$1048576,2,0),"ERRO")))</f>
        <v>Chuveiro elétrico de 6.500W / 220V com resistência blindada</v>
      </c>
      <c r="F146" s="150" t="str">
        <f>IF($A146=1,VLOOKUP($C146,'SINAPI JAN26'!$1:$1048576,3,0),IF($A146=2,VLOOKUP($C146,'CDHU 200'!$1:$1048576,3,0),IF($A146=3,VLOOKUP($C146,FDE!$1:$1048576,3,0))))</f>
        <v>UN</v>
      </c>
      <c r="G146" s="151">
        <v>2</v>
      </c>
      <c r="H146" s="151">
        <f>IF($A146=1,VLOOKUP($C146,'SINAPI JAN26'!$1:$1048576,4,0),IF($A146=2,VLOOKUP($C146,'CDHU 200'!$1:$1048576,6,0),IF($A146=3,VLOOKUP($C146,FDE!$1:$1048576,4,0))))</f>
        <v>349.78</v>
      </c>
      <c r="I146" s="151">
        <f t="shared" ref="I146:I163" si="22">(H146*$H$3)+H146</f>
        <v>424.17820599999993</v>
      </c>
      <c r="J146" s="152">
        <f t="shared" ref="J146:J163" si="23">I146*G146</f>
        <v>848.35641199999986</v>
      </c>
      <c r="K146" s="152"/>
      <c r="L146" s="146"/>
      <c r="Q146" s="153"/>
      <c r="R146" s="146"/>
      <c r="S146" s="146"/>
      <c r="T146" s="146"/>
      <c r="U146" s="150"/>
      <c r="Z146" s="153"/>
      <c r="AA146" s="146"/>
      <c r="AB146" s="146"/>
      <c r="AC146" s="146"/>
      <c r="AD146" s="150"/>
      <c r="AI146" s="153"/>
      <c r="AJ146" s="146"/>
      <c r="AK146" s="146"/>
      <c r="AL146" s="146"/>
      <c r="AM146" s="150"/>
      <c r="AR146" s="153"/>
      <c r="AS146" s="146"/>
      <c r="AT146" s="146"/>
      <c r="AU146" s="146"/>
      <c r="AV146" s="150"/>
      <c r="BA146" s="153"/>
      <c r="BB146" s="146"/>
      <c r="BC146" s="146"/>
      <c r="BD146" s="146"/>
      <c r="BE146" s="150"/>
      <c r="BJ146" s="153"/>
      <c r="BK146" s="146"/>
      <c r="BL146" s="146"/>
      <c r="BM146" s="146"/>
      <c r="BN146" s="150"/>
      <c r="BS146" s="153"/>
      <c r="BT146" s="146"/>
      <c r="BU146" s="146"/>
      <c r="BV146" s="146"/>
      <c r="BW146" s="150"/>
      <c r="CB146" s="153"/>
      <c r="CC146" s="146"/>
      <c r="CD146" s="146"/>
      <c r="CE146" s="146"/>
      <c r="CF146" s="150"/>
      <c r="CK146" s="153"/>
      <c r="CL146" s="146"/>
      <c r="CM146" s="146"/>
      <c r="CN146" s="146"/>
      <c r="CO146" s="150"/>
      <c r="CT146" s="153"/>
      <c r="CU146" s="146"/>
      <c r="CV146" s="146"/>
      <c r="CW146" s="146"/>
      <c r="CX146" s="150"/>
      <c r="DC146" s="153"/>
      <c r="DD146" s="146"/>
      <c r="DE146" s="146"/>
      <c r="DF146" s="146"/>
      <c r="DG146" s="150"/>
      <c r="DL146" s="153"/>
      <c r="DM146" s="146"/>
      <c r="DN146" s="146"/>
      <c r="DO146" s="146"/>
      <c r="DP146" s="150"/>
      <c r="DU146" s="153"/>
      <c r="DV146" s="146"/>
      <c r="DW146" s="146"/>
      <c r="DX146" s="146"/>
      <c r="DY146" s="150"/>
      <c r="ED146" s="153"/>
      <c r="EE146" s="146"/>
      <c r="EF146" s="146"/>
      <c r="EG146" s="146"/>
      <c r="EH146" s="150"/>
      <c r="EM146" s="153"/>
      <c r="EN146" s="146"/>
      <c r="EO146" s="146"/>
      <c r="EP146" s="146"/>
      <c r="EQ146" s="150"/>
      <c r="EV146" s="153"/>
      <c r="EW146" s="146"/>
      <c r="EX146" s="146"/>
      <c r="EY146" s="146"/>
      <c r="EZ146" s="150"/>
      <c r="FE146" s="153"/>
      <c r="FF146" s="146"/>
      <c r="FG146" s="146"/>
      <c r="FH146" s="146"/>
      <c r="FI146" s="150"/>
      <c r="FN146" s="153"/>
      <c r="FO146" s="146"/>
      <c r="FP146" s="146"/>
      <c r="FQ146" s="146"/>
      <c r="FR146" s="150"/>
      <c r="FW146" s="153"/>
      <c r="FX146" s="146"/>
      <c r="FY146" s="146"/>
      <c r="FZ146" s="146"/>
      <c r="GA146" s="150"/>
      <c r="GF146" s="153"/>
      <c r="GG146" s="146"/>
      <c r="GH146" s="146"/>
      <c r="GI146" s="146"/>
      <c r="GJ146" s="150"/>
      <c r="GO146" s="153"/>
      <c r="GP146" s="146"/>
      <c r="GQ146" s="146"/>
      <c r="GR146" s="146"/>
      <c r="GS146" s="150"/>
      <c r="GX146" s="153"/>
      <c r="GY146" s="146"/>
      <c r="GZ146" s="146"/>
      <c r="HA146" s="146"/>
      <c r="HB146" s="150"/>
      <c r="HG146" s="153"/>
      <c r="HH146" s="146"/>
      <c r="HI146" s="146"/>
      <c r="HJ146" s="146"/>
      <c r="HK146" s="150"/>
      <c r="HP146" s="153"/>
      <c r="HQ146" s="146"/>
      <c r="HR146" s="146"/>
      <c r="HS146" s="146"/>
      <c r="HT146" s="150"/>
      <c r="HY146" s="153"/>
      <c r="HZ146" s="146"/>
      <c r="IA146" s="146"/>
      <c r="IB146" s="146"/>
      <c r="IC146" s="150"/>
      <c r="IH146" s="153"/>
      <c r="II146" s="146"/>
      <c r="IJ146" s="146"/>
      <c r="IK146" s="146"/>
      <c r="IL146" s="150"/>
      <c r="IQ146" s="153"/>
      <c r="IR146" s="146"/>
      <c r="IS146" s="146"/>
      <c r="IT146" s="146"/>
      <c r="IU146" s="164"/>
      <c r="IV146" s="164"/>
    </row>
    <row r="147" spans="1:256" s="151" customFormat="1" ht="13.5" customHeight="1" x14ac:dyDescent="0.2">
      <c r="A147" s="164">
        <v>2</v>
      </c>
      <c r="B147" s="146" t="str">
        <f t="shared" si="21"/>
        <v>CDHU</v>
      </c>
      <c r="C147" s="147" t="s">
        <v>15963</v>
      </c>
      <c r="D147" s="148" t="s">
        <v>29003</v>
      </c>
      <c r="E147" s="149" t="str">
        <f>IF($A147=1,VLOOKUP($C147,'SINAPI JAN26'!$1:$1048576,2,0),IF($A147=2,VLOOKUP($C147,'CDHU 200'!$1:$1048576,2,0),IF($A147=3,VLOOKUP($C147,FDE!$1:$1048576,2,0),"ERRO")))</f>
        <v>Lavatório de louça pequeno com coluna suspensa - linha especial</v>
      </c>
      <c r="F147" s="150" t="str">
        <f>IF($A147=1,VLOOKUP($C147,'SINAPI JAN26'!$1:$1048576,3,0),IF($A147=2,VLOOKUP($C147,'CDHU 200'!$1:$1048576,3,0),IF($A147=3,VLOOKUP($C147,FDE!$1:$1048576,3,0))))</f>
        <v>UN</v>
      </c>
      <c r="G147" s="151">
        <v>11</v>
      </c>
      <c r="H147" s="151">
        <f>IF($A147=1,VLOOKUP($C147,'SINAPI JAN26'!$1:$1048576,4,0),IF($A147=2,VLOOKUP($C147,'CDHU 200'!$1:$1048576,6,0),IF($A147=3,VLOOKUP($C147,FDE!$1:$1048576,4,0))))</f>
        <v>1050.5</v>
      </c>
      <c r="I147" s="151">
        <f t="shared" si="22"/>
        <v>1273.9413500000001</v>
      </c>
      <c r="J147" s="152">
        <f t="shared" si="23"/>
        <v>14013.35485</v>
      </c>
      <c r="K147" s="152"/>
      <c r="L147" s="146"/>
      <c r="Q147" s="153"/>
      <c r="R147" s="146"/>
      <c r="S147" s="146"/>
      <c r="T147" s="146"/>
      <c r="U147" s="150"/>
      <c r="Z147" s="153"/>
      <c r="AA147" s="146"/>
      <c r="AB147" s="146"/>
      <c r="AC147" s="146"/>
      <c r="AD147" s="150"/>
      <c r="AI147" s="153"/>
      <c r="AJ147" s="146"/>
      <c r="AK147" s="146"/>
      <c r="AL147" s="146"/>
      <c r="AM147" s="150"/>
      <c r="AR147" s="153"/>
      <c r="AS147" s="146"/>
      <c r="AT147" s="146"/>
      <c r="AU147" s="146"/>
      <c r="AV147" s="150"/>
      <c r="BA147" s="153"/>
      <c r="BB147" s="146"/>
      <c r="BC147" s="146"/>
      <c r="BD147" s="146"/>
      <c r="BE147" s="150"/>
      <c r="BJ147" s="153"/>
      <c r="BK147" s="146"/>
      <c r="BL147" s="146"/>
      <c r="BM147" s="146"/>
      <c r="BN147" s="150"/>
      <c r="BS147" s="153"/>
      <c r="BT147" s="146"/>
      <c r="BU147" s="146"/>
      <c r="BV147" s="146"/>
      <c r="BW147" s="150"/>
      <c r="CB147" s="153"/>
      <c r="CC147" s="146"/>
      <c r="CD147" s="146"/>
      <c r="CE147" s="146"/>
      <c r="CF147" s="150"/>
      <c r="CK147" s="153"/>
      <c r="CL147" s="146"/>
      <c r="CM147" s="146"/>
      <c r="CN147" s="146"/>
      <c r="CO147" s="150"/>
      <c r="CT147" s="153"/>
      <c r="CU147" s="146"/>
      <c r="CV147" s="146"/>
      <c r="CW147" s="146"/>
      <c r="CX147" s="150"/>
      <c r="DC147" s="153"/>
      <c r="DD147" s="146"/>
      <c r="DE147" s="146"/>
      <c r="DF147" s="146"/>
      <c r="DG147" s="150"/>
      <c r="DL147" s="153"/>
      <c r="DM147" s="146"/>
      <c r="DN147" s="146"/>
      <c r="DO147" s="146"/>
      <c r="DP147" s="150"/>
      <c r="DU147" s="153"/>
      <c r="DV147" s="146"/>
      <c r="DW147" s="146"/>
      <c r="DX147" s="146"/>
      <c r="DY147" s="150"/>
      <c r="ED147" s="153"/>
      <c r="EE147" s="146"/>
      <c r="EF147" s="146"/>
      <c r="EG147" s="146"/>
      <c r="EH147" s="150"/>
      <c r="EM147" s="153"/>
      <c r="EN147" s="146"/>
      <c r="EO147" s="146"/>
      <c r="EP147" s="146"/>
      <c r="EQ147" s="150"/>
      <c r="EV147" s="153"/>
      <c r="EW147" s="146"/>
      <c r="EX147" s="146"/>
      <c r="EY147" s="146"/>
      <c r="EZ147" s="150"/>
      <c r="FE147" s="153"/>
      <c r="FF147" s="146"/>
      <c r="FG147" s="146"/>
      <c r="FH147" s="146"/>
      <c r="FI147" s="150"/>
      <c r="FN147" s="153"/>
      <c r="FO147" s="146"/>
      <c r="FP147" s="146"/>
      <c r="FQ147" s="146"/>
      <c r="FR147" s="150"/>
      <c r="FW147" s="153"/>
      <c r="FX147" s="146"/>
      <c r="FY147" s="146"/>
      <c r="FZ147" s="146"/>
      <c r="GA147" s="150"/>
      <c r="GF147" s="153"/>
      <c r="GG147" s="146"/>
      <c r="GH147" s="146"/>
      <c r="GI147" s="146"/>
      <c r="GJ147" s="150"/>
      <c r="GO147" s="153"/>
      <c r="GP147" s="146"/>
      <c r="GQ147" s="146"/>
      <c r="GR147" s="146"/>
      <c r="GS147" s="150"/>
      <c r="GX147" s="153"/>
      <c r="GY147" s="146"/>
      <c r="GZ147" s="146"/>
      <c r="HA147" s="146"/>
      <c r="HB147" s="150"/>
      <c r="HG147" s="153"/>
      <c r="HH147" s="146"/>
      <c r="HI147" s="146"/>
      <c r="HJ147" s="146"/>
      <c r="HK147" s="150"/>
      <c r="HP147" s="153"/>
      <c r="HQ147" s="146"/>
      <c r="HR147" s="146"/>
      <c r="HS147" s="146"/>
      <c r="HT147" s="150"/>
      <c r="HY147" s="153"/>
      <c r="HZ147" s="146"/>
      <c r="IA147" s="146"/>
      <c r="IB147" s="146"/>
      <c r="IC147" s="150"/>
      <c r="IH147" s="153"/>
      <c r="II147" s="146"/>
      <c r="IJ147" s="146"/>
      <c r="IK147" s="146"/>
      <c r="IL147" s="150"/>
      <c r="IQ147" s="153"/>
      <c r="IR147" s="146"/>
      <c r="IS147" s="146"/>
      <c r="IT147" s="146"/>
      <c r="IU147" s="164"/>
      <c r="IV147" s="164"/>
    </row>
    <row r="148" spans="1:256" s="151" customFormat="1" ht="23.25" customHeight="1" x14ac:dyDescent="0.2">
      <c r="A148" s="164">
        <v>2</v>
      </c>
      <c r="B148" s="146" t="str">
        <f t="shared" si="21"/>
        <v>CDHU</v>
      </c>
      <c r="C148" s="147" t="s">
        <v>15979</v>
      </c>
      <c r="D148" s="148" t="s">
        <v>29004</v>
      </c>
      <c r="E148" s="149" t="str">
        <f>IF($A148=1,VLOOKUP($C148,'SINAPI JAN26'!$1:$1048576,2,0),IF($A148=2,VLOOKUP($C148,'CDHU 200'!$1:$1048576,2,0),IF($A148=3,VLOOKUP($C148,FDE!$1:$1048576,2,0),"ERRO")))</f>
        <v>Lavatório de louça para canto, sem coluna - sem pertences</v>
      </c>
      <c r="F148" s="150" t="str">
        <f>IF($A148=1,VLOOKUP($C148,'SINAPI JAN26'!$1:$1048576,3,0),IF($A148=2,VLOOKUP($C148,'CDHU 200'!$1:$1048576,3,0),IF($A148=3,VLOOKUP($C148,FDE!$1:$1048576,3,0))))</f>
        <v>UN</v>
      </c>
      <c r="G148" s="151">
        <v>1</v>
      </c>
      <c r="H148" s="151">
        <f>IF($A148=1,VLOOKUP($C148,'SINAPI JAN26'!$1:$1048576,4,0),IF($A148=2,VLOOKUP($C148,'CDHU 200'!$1:$1048576,6,0),IF($A148=3,VLOOKUP($C148,FDE!$1:$1048576,4,0))))</f>
        <v>273.26</v>
      </c>
      <c r="I148" s="151">
        <f t="shared" si="22"/>
        <v>331.38240200000001</v>
      </c>
      <c r="J148" s="152">
        <f t="shared" si="23"/>
        <v>331.38240200000001</v>
      </c>
      <c r="K148" s="152"/>
      <c r="L148" s="146"/>
      <c r="Q148" s="153"/>
      <c r="R148" s="146"/>
      <c r="S148" s="146"/>
      <c r="T148" s="146"/>
      <c r="U148" s="150"/>
      <c r="Z148" s="153"/>
      <c r="AA148" s="146"/>
      <c r="AB148" s="146"/>
      <c r="AC148" s="146"/>
      <c r="AD148" s="150"/>
      <c r="AI148" s="153"/>
      <c r="AJ148" s="146"/>
      <c r="AK148" s="146"/>
      <c r="AL148" s="146"/>
      <c r="AM148" s="150"/>
      <c r="AR148" s="153"/>
      <c r="AS148" s="146"/>
      <c r="AT148" s="146"/>
      <c r="AU148" s="146"/>
      <c r="AV148" s="150"/>
      <c r="BA148" s="153"/>
      <c r="BB148" s="146"/>
      <c r="BC148" s="146"/>
      <c r="BD148" s="146"/>
      <c r="BE148" s="150"/>
      <c r="BJ148" s="153"/>
      <c r="BK148" s="146"/>
      <c r="BL148" s="146"/>
      <c r="BM148" s="146"/>
      <c r="BN148" s="150"/>
      <c r="BS148" s="153"/>
      <c r="BT148" s="146"/>
      <c r="BU148" s="146"/>
      <c r="BV148" s="146"/>
      <c r="BW148" s="150"/>
      <c r="CB148" s="153"/>
      <c r="CC148" s="146"/>
      <c r="CD148" s="146"/>
      <c r="CE148" s="146"/>
      <c r="CF148" s="150"/>
      <c r="CK148" s="153"/>
      <c r="CL148" s="146"/>
      <c r="CM148" s="146"/>
      <c r="CN148" s="146"/>
      <c r="CO148" s="150"/>
      <c r="CT148" s="153"/>
      <c r="CU148" s="146"/>
      <c r="CV148" s="146"/>
      <c r="CW148" s="146"/>
      <c r="CX148" s="150"/>
      <c r="DC148" s="153"/>
      <c r="DD148" s="146"/>
      <c r="DE148" s="146"/>
      <c r="DF148" s="146"/>
      <c r="DG148" s="150"/>
      <c r="DL148" s="153"/>
      <c r="DM148" s="146"/>
      <c r="DN148" s="146"/>
      <c r="DO148" s="146"/>
      <c r="DP148" s="150"/>
      <c r="DU148" s="153"/>
      <c r="DV148" s="146"/>
      <c r="DW148" s="146"/>
      <c r="DX148" s="146"/>
      <c r="DY148" s="150"/>
      <c r="ED148" s="153"/>
      <c r="EE148" s="146"/>
      <c r="EF148" s="146"/>
      <c r="EG148" s="146"/>
      <c r="EH148" s="150"/>
      <c r="EM148" s="153"/>
      <c r="EN148" s="146"/>
      <c r="EO148" s="146"/>
      <c r="EP148" s="146"/>
      <c r="EQ148" s="150"/>
      <c r="EV148" s="153"/>
      <c r="EW148" s="146"/>
      <c r="EX148" s="146"/>
      <c r="EY148" s="146"/>
      <c r="EZ148" s="150"/>
      <c r="FE148" s="153"/>
      <c r="FF148" s="146"/>
      <c r="FG148" s="146"/>
      <c r="FH148" s="146"/>
      <c r="FI148" s="150"/>
      <c r="FN148" s="153"/>
      <c r="FO148" s="146"/>
      <c r="FP148" s="146"/>
      <c r="FQ148" s="146"/>
      <c r="FR148" s="150"/>
      <c r="FW148" s="153"/>
      <c r="FX148" s="146"/>
      <c r="FY148" s="146"/>
      <c r="FZ148" s="146"/>
      <c r="GA148" s="150"/>
      <c r="GF148" s="153"/>
      <c r="GG148" s="146"/>
      <c r="GH148" s="146"/>
      <c r="GI148" s="146"/>
      <c r="GJ148" s="150"/>
      <c r="GO148" s="153"/>
      <c r="GP148" s="146"/>
      <c r="GQ148" s="146"/>
      <c r="GR148" s="146"/>
      <c r="GS148" s="150"/>
      <c r="GX148" s="153"/>
      <c r="GY148" s="146"/>
      <c r="GZ148" s="146"/>
      <c r="HA148" s="146"/>
      <c r="HB148" s="150"/>
      <c r="HG148" s="153"/>
      <c r="HH148" s="146"/>
      <c r="HI148" s="146"/>
      <c r="HJ148" s="146"/>
      <c r="HK148" s="150"/>
      <c r="HP148" s="153"/>
      <c r="HQ148" s="146"/>
      <c r="HR148" s="146"/>
      <c r="HS148" s="146"/>
      <c r="HT148" s="150"/>
      <c r="HY148" s="153"/>
      <c r="HZ148" s="146"/>
      <c r="IA148" s="146"/>
      <c r="IB148" s="146"/>
      <c r="IC148" s="150"/>
      <c r="IH148" s="153"/>
      <c r="II148" s="146"/>
      <c r="IJ148" s="146"/>
      <c r="IK148" s="146"/>
      <c r="IL148" s="150"/>
      <c r="IQ148" s="153"/>
      <c r="IR148" s="146"/>
      <c r="IS148" s="146"/>
      <c r="IT148" s="146"/>
      <c r="IU148" s="164"/>
      <c r="IV148" s="164"/>
    </row>
    <row r="149" spans="1:256" s="151" customFormat="1" ht="13.5" customHeight="1" x14ac:dyDescent="0.2">
      <c r="A149" s="164">
        <v>2</v>
      </c>
      <c r="B149" s="146" t="str">
        <f t="shared" si="21"/>
        <v>CDHU</v>
      </c>
      <c r="C149" s="147" t="s">
        <v>15987</v>
      </c>
      <c r="D149" s="148" t="s">
        <v>29005</v>
      </c>
      <c r="E149" s="157" t="str">
        <f>IF($A149=1,VLOOKUP($C149,'SINAPI JAN26'!$1:$1048576,2,0),IF($A149=2,VLOOKUP($C149,'CDHU 200'!$1:$1048576,2,0),IF($A149=3,VLOOKUP($C149,FDE!$1:$1048576,2,0),"ERRO")))</f>
        <v>Bacia sifonada com caixa de descarga acoplada com tampa - 6 litros</v>
      </c>
      <c r="F149" s="150" t="str">
        <f>IF($A149=1,VLOOKUP($C149,'SINAPI JAN26'!$1:$1048576,3,0),IF($A149=2,VLOOKUP($C149,'CDHU 200'!$1:$1048576,3,0),IF($A149=3,VLOOKUP($C149,FDE!$1:$1048576,3,0))))</f>
        <v>UN</v>
      </c>
      <c r="G149" s="151">
        <v>3</v>
      </c>
      <c r="H149" s="151">
        <f>IF($A149=1,VLOOKUP($C149,'SINAPI JAN26'!$1:$1048576,4,0),IF($A149=2,VLOOKUP($C149,'CDHU 200'!$1:$1048576,6,0),IF($A149=3,VLOOKUP($C149,FDE!$1:$1048576,4,0))))</f>
        <v>1181.46</v>
      </c>
      <c r="I149" s="151">
        <f t="shared" si="22"/>
        <v>1432.7565420000001</v>
      </c>
      <c r="J149" s="152">
        <f t="shared" si="23"/>
        <v>4298.2696260000002</v>
      </c>
      <c r="K149" s="152"/>
      <c r="L149" s="146"/>
      <c r="Q149" s="153"/>
      <c r="R149" s="146"/>
      <c r="S149" s="146"/>
      <c r="T149" s="146"/>
      <c r="U149" s="150"/>
      <c r="Z149" s="153"/>
      <c r="AA149" s="146"/>
      <c r="AB149" s="146"/>
      <c r="AC149" s="146"/>
      <c r="AD149" s="150"/>
      <c r="AI149" s="153"/>
      <c r="AJ149" s="146"/>
      <c r="AK149" s="146"/>
      <c r="AL149" s="146"/>
      <c r="AM149" s="150"/>
      <c r="AR149" s="153"/>
      <c r="AS149" s="146"/>
      <c r="AT149" s="146"/>
      <c r="AU149" s="146"/>
      <c r="AV149" s="150"/>
      <c r="BA149" s="153"/>
      <c r="BB149" s="146"/>
      <c r="BC149" s="146"/>
      <c r="BD149" s="146"/>
      <c r="BE149" s="150"/>
      <c r="BJ149" s="153"/>
      <c r="BK149" s="146"/>
      <c r="BL149" s="146"/>
      <c r="BM149" s="146"/>
      <c r="BN149" s="150"/>
      <c r="BS149" s="153"/>
      <c r="BT149" s="146"/>
      <c r="BU149" s="146"/>
      <c r="BV149" s="146"/>
      <c r="BW149" s="150"/>
      <c r="CB149" s="153"/>
      <c r="CC149" s="146"/>
      <c r="CD149" s="146"/>
      <c r="CE149" s="146"/>
      <c r="CF149" s="150"/>
      <c r="CK149" s="153"/>
      <c r="CL149" s="146"/>
      <c r="CM149" s="146"/>
      <c r="CN149" s="146"/>
      <c r="CO149" s="150"/>
      <c r="CT149" s="153"/>
      <c r="CU149" s="146"/>
      <c r="CV149" s="146"/>
      <c r="CW149" s="146"/>
      <c r="CX149" s="150"/>
      <c r="DC149" s="153"/>
      <c r="DD149" s="146"/>
      <c r="DE149" s="146"/>
      <c r="DF149" s="146"/>
      <c r="DG149" s="150"/>
      <c r="DL149" s="153"/>
      <c r="DM149" s="146"/>
      <c r="DN149" s="146"/>
      <c r="DO149" s="146"/>
      <c r="DP149" s="150"/>
      <c r="DU149" s="153"/>
      <c r="DV149" s="146"/>
      <c r="DW149" s="146"/>
      <c r="DX149" s="146"/>
      <c r="DY149" s="150"/>
      <c r="ED149" s="153"/>
      <c r="EE149" s="146"/>
      <c r="EF149" s="146"/>
      <c r="EG149" s="146"/>
      <c r="EH149" s="150"/>
      <c r="EM149" s="153"/>
      <c r="EN149" s="146"/>
      <c r="EO149" s="146"/>
      <c r="EP149" s="146"/>
      <c r="EQ149" s="150"/>
      <c r="EV149" s="153"/>
      <c r="EW149" s="146"/>
      <c r="EX149" s="146"/>
      <c r="EY149" s="146"/>
      <c r="EZ149" s="150"/>
      <c r="FE149" s="153"/>
      <c r="FF149" s="146"/>
      <c r="FG149" s="146"/>
      <c r="FH149" s="146"/>
      <c r="FI149" s="150"/>
      <c r="FN149" s="153"/>
      <c r="FO149" s="146"/>
      <c r="FP149" s="146"/>
      <c r="FQ149" s="146"/>
      <c r="FR149" s="150"/>
      <c r="FW149" s="153"/>
      <c r="FX149" s="146"/>
      <c r="FY149" s="146"/>
      <c r="FZ149" s="146"/>
      <c r="GA149" s="150"/>
      <c r="GF149" s="153"/>
      <c r="GG149" s="146"/>
      <c r="GH149" s="146"/>
      <c r="GI149" s="146"/>
      <c r="GJ149" s="150"/>
      <c r="GO149" s="153"/>
      <c r="GP149" s="146"/>
      <c r="GQ149" s="146"/>
      <c r="GR149" s="146"/>
      <c r="GS149" s="150"/>
      <c r="GX149" s="153"/>
      <c r="GY149" s="146"/>
      <c r="GZ149" s="146"/>
      <c r="HA149" s="146"/>
      <c r="HB149" s="150"/>
      <c r="HG149" s="153"/>
      <c r="HH149" s="146"/>
      <c r="HI149" s="146"/>
      <c r="HJ149" s="146"/>
      <c r="HK149" s="150"/>
      <c r="HP149" s="153"/>
      <c r="HQ149" s="146"/>
      <c r="HR149" s="146"/>
      <c r="HS149" s="146"/>
      <c r="HT149" s="150"/>
      <c r="HY149" s="153"/>
      <c r="HZ149" s="146"/>
      <c r="IA149" s="146"/>
      <c r="IB149" s="146"/>
      <c r="IC149" s="150"/>
      <c r="IH149" s="153"/>
      <c r="II149" s="146"/>
      <c r="IJ149" s="146"/>
      <c r="IK149" s="146"/>
      <c r="IL149" s="150"/>
      <c r="IQ149" s="153"/>
      <c r="IR149" s="146"/>
      <c r="IS149" s="146"/>
      <c r="IT149" s="146"/>
      <c r="IU149" s="164"/>
      <c r="IV149" s="164"/>
    </row>
    <row r="150" spans="1:256" s="151" customFormat="1" ht="13.5" customHeight="1" x14ac:dyDescent="0.2">
      <c r="A150" s="164">
        <v>2</v>
      </c>
      <c r="B150" s="146" t="str">
        <f t="shared" si="21"/>
        <v>CDHU</v>
      </c>
      <c r="C150" s="147" t="s">
        <v>13481</v>
      </c>
      <c r="D150" s="148" t="s">
        <v>29006</v>
      </c>
      <c r="E150" s="157" t="str">
        <f>IF($A150=1,VLOOKUP($C150,'SINAPI JAN26'!$1:$1048576,2,0),IF($A150=2,VLOOKUP($C150,'CDHU 200'!$1:$1048576,2,0),IF($A150=3,VLOOKUP($C150,FDE!$1:$1048576,2,0),"ERRO")))</f>
        <v>Bacia sifonada de louça para pessoas com mobilidade reduzida - capacidade de 6 litros</v>
      </c>
      <c r="F150" s="150" t="str">
        <f>IF($A150=1,VLOOKUP($C150,'SINAPI JAN26'!$1:$1048576,3,0),IF($A150=2,VLOOKUP($C150,'CDHU 200'!$1:$1048576,3,0),IF($A150=3,VLOOKUP($C150,FDE!$1:$1048576,3,0))))</f>
        <v>UN</v>
      </c>
      <c r="G150" s="151">
        <v>3</v>
      </c>
      <c r="H150" s="151">
        <f>IF($A150=1,VLOOKUP($C150,'SINAPI JAN26'!$1:$1048576,4,0),IF($A150=2,VLOOKUP($C150,'CDHU 200'!$1:$1048576,6,0),IF($A150=3,VLOOKUP($C150,FDE!$1:$1048576,4,0))))</f>
        <v>1129.08</v>
      </c>
      <c r="I150" s="151">
        <f t="shared" si="22"/>
        <v>1369.2353159999998</v>
      </c>
      <c r="J150" s="152">
        <f t="shared" si="23"/>
        <v>4107.7059479999989</v>
      </c>
      <c r="K150" s="152"/>
      <c r="L150" s="146"/>
      <c r="Q150" s="153"/>
      <c r="R150" s="146"/>
      <c r="S150" s="146"/>
      <c r="T150" s="146"/>
      <c r="U150" s="150"/>
      <c r="Z150" s="153"/>
      <c r="AA150" s="146"/>
      <c r="AB150" s="146"/>
      <c r="AC150" s="146"/>
      <c r="AD150" s="150"/>
      <c r="AI150" s="153"/>
      <c r="AJ150" s="146"/>
      <c r="AK150" s="146"/>
      <c r="AL150" s="146"/>
      <c r="AM150" s="150"/>
      <c r="AR150" s="153"/>
      <c r="AS150" s="146"/>
      <c r="AT150" s="146"/>
      <c r="AU150" s="146"/>
      <c r="AV150" s="150"/>
      <c r="BA150" s="153"/>
      <c r="BB150" s="146"/>
      <c r="BC150" s="146"/>
      <c r="BD150" s="146"/>
      <c r="BE150" s="150"/>
      <c r="BJ150" s="153"/>
      <c r="BK150" s="146"/>
      <c r="BL150" s="146"/>
      <c r="BM150" s="146"/>
      <c r="BN150" s="150"/>
      <c r="BS150" s="153"/>
      <c r="BT150" s="146"/>
      <c r="BU150" s="146"/>
      <c r="BV150" s="146"/>
      <c r="BW150" s="150"/>
      <c r="CB150" s="153"/>
      <c r="CC150" s="146"/>
      <c r="CD150" s="146"/>
      <c r="CE150" s="146"/>
      <c r="CF150" s="150"/>
      <c r="CK150" s="153"/>
      <c r="CL150" s="146"/>
      <c r="CM150" s="146"/>
      <c r="CN150" s="146"/>
      <c r="CO150" s="150"/>
      <c r="CT150" s="153"/>
      <c r="CU150" s="146"/>
      <c r="CV150" s="146"/>
      <c r="CW150" s="146"/>
      <c r="CX150" s="150"/>
      <c r="DC150" s="153"/>
      <c r="DD150" s="146"/>
      <c r="DE150" s="146"/>
      <c r="DF150" s="146"/>
      <c r="DG150" s="150"/>
      <c r="DL150" s="153"/>
      <c r="DM150" s="146"/>
      <c r="DN150" s="146"/>
      <c r="DO150" s="146"/>
      <c r="DP150" s="150"/>
      <c r="DU150" s="153"/>
      <c r="DV150" s="146"/>
      <c r="DW150" s="146"/>
      <c r="DX150" s="146"/>
      <c r="DY150" s="150"/>
      <c r="ED150" s="153"/>
      <c r="EE150" s="146"/>
      <c r="EF150" s="146"/>
      <c r="EG150" s="146"/>
      <c r="EH150" s="150"/>
      <c r="EM150" s="153"/>
      <c r="EN150" s="146"/>
      <c r="EO150" s="146"/>
      <c r="EP150" s="146"/>
      <c r="EQ150" s="150"/>
      <c r="EV150" s="153"/>
      <c r="EW150" s="146"/>
      <c r="EX150" s="146"/>
      <c r="EY150" s="146"/>
      <c r="EZ150" s="150"/>
      <c r="FE150" s="153"/>
      <c r="FF150" s="146"/>
      <c r="FG150" s="146"/>
      <c r="FH150" s="146"/>
      <c r="FI150" s="150"/>
      <c r="FN150" s="153"/>
      <c r="FO150" s="146"/>
      <c r="FP150" s="146"/>
      <c r="FQ150" s="146"/>
      <c r="FR150" s="150"/>
      <c r="FW150" s="153"/>
      <c r="FX150" s="146"/>
      <c r="FY150" s="146"/>
      <c r="FZ150" s="146"/>
      <c r="GA150" s="150"/>
      <c r="GF150" s="153"/>
      <c r="GG150" s="146"/>
      <c r="GH150" s="146"/>
      <c r="GI150" s="146"/>
      <c r="GJ150" s="150"/>
      <c r="GO150" s="153"/>
      <c r="GP150" s="146"/>
      <c r="GQ150" s="146"/>
      <c r="GR150" s="146"/>
      <c r="GS150" s="150"/>
      <c r="GX150" s="153"/>
      <c r="GY150" s="146"/>
      <c r="GZ150" s="146"/>
      <c r="HA150" s="146"/>
      <c r="HB150" s="150"/>
      <c r="HG150" s="153"/>
      <c r="HH150" s="146"/>
      <c r="HI150" s="146"/>
      <c r="HJ150" s="146"/>
      <c r="HK150" s="150"/>
      <c r="HP150" s="153"/>
      <c r="HQ150" s="146"/>
      <c r="HR150" s="146"/>
      <c r="HS150" s="146"/>
      <c r="HT150" s="150"/>
      <c r="HY150" s="153"/>
      <c r="HZ150" s="146"/>
      <c r="IA150" s="146"/>
      <c r="IB150" s="146"/>
      <c r="IC150" s="150"/>
      <c r="IH150" s="153"/>
      <c r="II150" s="146"/>
      <c r="IJ150" s="146"/>
      <c r="IK150" s="146"/>
      <c r="IL150" s="150"/>
      <c r="IQ150" s="153"/>
      <c r="IR150" s="146"/>
      <c r="IS150" s="146"/>
      <c r="IT150" s="146"/>
      <c r="IU150" s="164"/>
      <c r="IV150" s="164"/>
    </row>
    <row r="151" spans="1:256" s="151" customFormat="1" ht="13.5" customHeight="1" x14ac:dyDescent="0.2">
      <c r="A151" s="164">
        <v>2</v>
      </c>
      <c r="B151" s="146" t="str">
        <f t="shared" si="21"/>
        <v>CDHU</v>
      </c>
      <c r="C151" s="147" t="s">
        <v>16999</v>
      </c>
      <c r="D151" s="148" t="s">
        <v>29007</v>
      </c>
      <c r="E151" s="157" t="str">
        <f>IF($A151=1,VLOOKUP($C151,'SINAPI JAN26'!$1:$1048576,2,0),IF($A151=2,VLOOKUP($C151,'CDHU 200'!$1:$1048576,2,0),IF($A151=3,VLOOKUP($C151,FDE!$1:$1048576,2,0),"ERRO")))</f>
        <v>Válvula de descarga externa, tipo alavanca com registro próprio, DN= 1 1/4´ e DN= 1 1/2´</v>
      </c>
      <c r="F151" s="150" t="str">
        <f>IF($A151=1,VLOOKUP($C151,'SINAPI JAN26'!$1:$1048576,3,0),IF($A151=2,VLOOKUP($C151,'CDHU 200'!$1:$1048576,3,0),IF($A151=3,VLOOKUP($C151,FDE!$1:$1048576,3,0))))</f>
        <v>UN</v>
      </c>
      <c r="G151" s="151">
        <v>3</v>
      </c>
      <c r="H151" s="151">
        <f>IF($A151=1,VLOOKUP($C151,'SINAPI JAN26'!$1:$1048576,4,0),IF($A151=2,VLOOKUP($C151,'CDHU 200'!$1:$1048576,6,0),IF($A151=3,VLOOKUP($C151,FDE!$1:$1048576,4,0))))</f>
        <v>1962.73</v>
      </c>
      <c r="I151" s="151">
        <f t="shared" si="22"/>
        <v>2380.202671</v>
      </c>
      <c r="J151" s="152">
        <f t="shared" si="23"/>
        <v>7140.608013</v>
      </c>
      <c r="K151" s="152"/>
      <c r="L151" s="146"/>
      <c r="Q151" s="153"/>
      <c r="R151" s="146"/>
      <c r="S151" s="146"/>
      <c r="T151" s="146"/>
      <c r="U151" s="150"/>
      <c r="Z151" s="153"/>
      <c r="AA151" s="146"/>
      <c r="AB151" s="146"/>
      <c r="AC151" s="146"/>
      <c r="AD151" s="150"/>
      <c r="AI151" s="153"/>
      <c r="AJ151" s="146"/>
      <c r="AK151" s="146"/>
      <c r="AL151" s="146"/>
      <c r="AM151" s="150"/>
      <c r="AR151" s="153"/>
      <c r="AS151" s="146"/>
      <c r="AT151" s="146"/>
      <c r="AU151" s="146"/>
      <c r="AV151" s="150"/>
      <c r="BA151" s="153"/>
      <c r="BB151" s="146"/>
      <c r="BC151" s="146"/>
      <c r="BD151" s="146"/>
      <c r="BE151" s="150"/>
      <c r="BJ151" s="153"/>
      <c r="BK151" s="146"/>
      <c r="BL151" s="146"/>
      <c r="BM151" s="146"/>
      <c r="BN151" s="150"/>
      <c r="BS151" s="153"/>
      <c r="BT151" s="146"/>
      <c r="BU151" s="146"/>
      <c r="BV151" s="146"/>
      <c r="BW151" s="150"/>
      <c r="CB151" s="153"/>
      <c r="CC151" s="146"/>
      <c r="CD151" s="146"/>
      <c r="CE151" s="146"/>
      <c r="CF151" s="150"/>
      <c r="CK151" s="153"/>
      <c r="CL151" s="146"/>
      <c r="CM151" s="146"/>
      <c r="CN151" s="146"/>
      <c r="CO151" s="150"/>
      <c r="CT151" s="153"/>
      <c r="CU151" s="146"/>
      <c r="CV151" s="146"/>
      <c r="CW151" s="146"/>
      <c r="CX151" s="150"/>
      <c r="DC151" s="153"/>
      <c r="DD151" s="146"/>
      <c r="DE151" s="146"/>
      <c r="DF151" s="146"/>
      <c r="DG151" s="150"/>
      <c r="DL151" s="153"/>
      <c r="DM151" s="146"/>
      <c r="DN151" s="146"/>
      <c r="DO151" s="146"/>
      <c r="DP151" s="150"/>
      <c r="DU151" s="153"/>
      <c r="DV151" s="146"/>
      <c r="DW151" s="146"/>
      <c r="DX151" s="146"/>
      <c r="DY151" s="150"/>
      <c r="ED151" s="153"/>
      <c r="EE151" s="146"/>
      <c r="EF151" s="146"/>
      <c r="EG151" s="146"/>
      <c r="EH151" s="150"/>
      <c r="EM151" s="153"/>
      <c r="EN151" s="146"/>
      <c r="EO151" s="146"/>
      <c r="EP151" s="146"/>
      <c r="EQ151" s="150"/>
      <c r="EV151" s="153"/>
      <c r="EW151" s="146"/>
      <c r="EX151" s="146"/>
      <c r="EY151" s="146"/>
      <c r="EZ151" s="150"/>
      <c r="FE151" s="153"/>
      <c r="FF151" s="146"/>
      <c r="FG151" s="146"/>
      <c r="FH151" s="146"/>
      <c r="FI151" s="150"/>
      <c r="FN151" s="153"/>
      <c r="FO151" s="146"/>
      <c r="FP151" s="146"/>
      <c r="FQ151" s="146"/>
      <c r="FR151" s="150"/>
      <c r="FW151" s="153"/>
      <c r="FX151" s="146"/>
      <c r="FY151" s="146"/>
      <c r="FZ151" s="146"/>
      <c r="GA151" s="150"/>
      <c r="GF151" s="153"/>
      <c r="GG151" s="146"/>
      <c r="GH151" s="146"/>
      <c r="GI151" s="146"/>
      <c r="GJ151" s="150"/>
      <c r="GO151" s="153"/>
      <c r="GP151" s="146"/>
      <c r="GQ151" s="146"/>
      <c r="GR151" s="146"/>
      <c r="GS151" s="150"/>
      <c r="GX151" s="153"/>
      <c r="GY151" s="146"/>
      <c r="GZ151" s="146"/>
      <c r="HA151" s="146"/>
      <c r="HB151" s="150"/>
      <c r="HG151" s="153"/>
      <c r="HH151" s="146"/>
      <c r="HI151" s="146"/>
      <c r="HJ151" s="146"/>
      <c r="HK151" s="150"/>
      <c r="HP151" s="153"/>
      <c r="HQ151" s="146"/>
      <c r="HR151" s="146"/>
      <c r="HS151" s="146"/>
      <c r="HT151" s="150"/>
      <c r="HY151" s="153"/>
      <c r="HZ151" s="146"/>
      <c r="IA151" s="146"/>
      <c r="IB151" s="146"/>
      <c r="IC151" s="150"/>
      <c r="IH151" s="153"/>
      <c r="II151" s="146"/>
      <c r="IJ151" s="146"/>
      <c r="IK151" s="146"/>
      <c r="IL151" s="150"/>
      <c r="IQ151" s="153"/>
      <c r="IR151" s="146"/>
      <c r="IS151" s="146"/>
      <c r="IT151" s="146"/>
      <c r="IU151" s="164"/>
      <c r="IV151" s="164"/>
    </row>
    <row r="152" spans="1:256" s="151" customFormat="1" ht="13.5" customHeight="1" x14ac:dyDescent="0.2">
      <c r="A152" s="154">
        <v>2</v>
      </c>
      <c r="B152" s="146" t="str">
        <f t="shared" si="21"/>
        <v>CDHU</v>
      </c>
      <c r="C152" s="147" t="s">
        <v>15973</v>
      </c>
      <c r="D152" s="148" t="s">
        <v>29008</v>
      </c>
      <c r="E152" s="157" t="str">
        <f>IF($A152=1,VLOOKUP($C152,'SINAPI JAN26'!$1:$1048576,2,0),IF($A152=2,VLOOKUP($C152,'CDHU 200'!$1:$1048576,2,0),IF($A152=3,VLOOKUP($C152,FDE!$1:$1048576,2,0),"ERRO")))</f>
        <v>Tanque de louça com coluna de 30 litros</v>
      </c>
      <c r="F152" s="150" t="str">
        <f>IF($A152=1,VLOOKUP($C152,'SINAPI JAN26'!$1:$1048576,3,0),IF($A152=2,VLOOKUP($C152,'CDHU 200'!$1:$1048576,3,0),IF($A152=3,VLOOKUP($C152,FDE!$1:$1048576,3,0))))</f>
        <v>UN</v>
      </c>
      <c r="G152" s="151">
        <v>1</v>
      </c>
      <c r="H152" s="151">
        <f>IF($A152=1,VLOOKUP($C152,'SINAPI JAN26'!$1:$1048576,4,0),IF($A152=2,VLOOKUP($C152,'CDHU 200'!$1:$1048576,6,0),IF($A152=3,VLOOKUP($C152,FDE!$1:$1048576,4,0))))</f>
        <v>1088.6199999999999</v>
      </c>
      <c r="I152" s="151">
        <f t="shared" si="22"/>
        <v>1320.1694739999998</v>
      </c>
      <c r="J152" s="152">
        <f t="shared" si="23"/>
        <v>1320.1694739999998</v>
      </c>
      <c r="K152" s="173"/>
      <c r="L152" s="146"/>
      <c r="Q152" s="153"/>
      <c r="R152" s="146"/>
      <c r="S152" s="146"/>
      <c r="T152" s="146"/>
      <c r="U152" s="150"/>
      <c r="Z152" s="153"/>
      <c r="AA152" s="146"/>
      <c r="AB152" s="146"/>
      <c r="AC152" s="146"/>
      <c r="AD152" s="150"/>
      <c r="AI152" s="153"/>
      <c r="AJ152" s="146"/>
      <c r="AK152" s="146"/>
      <c r="AL152" s="146"/>
      <c r="AM152" s="150"/>
      <c r="AR152" s="153"/>
      <c r="AS152" s="146"/>
      <c r="AT152" s="146"/>
      <c r="AU152" s="146"/>
      <c r="AV152" s="150"/>
      <c r="BA152" s="153"/>
      <c r="BB152" s="146"/>
      <c r="BC152" s="146"/>
      <c r="BD152" s="146"/>
      <c r="BE152" s="150"/>
      <c r="BJ152" s="153"/>
      <c r="BK152" s="146"/>
      <c r="BL152" s="146"/>
      <c r="BM152" s="146"/>
      <c r="BN152" s="150"/>
      <c r="BS152" s="153"/>
      <c r="BT152" s="146"/>
      <c r="BU152" s="146"/>
      <c r="BV152" s="146"/>
      <c r="BW152" s="150"/>
      <c r="CB152" s="153"/>
      <c r="CC152" s="146"/>
      <c r="CD152" s="146"/>
      <c r="CE152" s="146"/>
      <c r="CF152" s="150"/>
      <c r="CK152" s="153"/>
      <c r="CL152" s="146"/>
      <c r="CM152" s="146"/>
      <c r="CN152" s="146"/>
      <c r="CO152" s="150"/>
      <c r="CT152" s="153"/>
      <c r="CU152" s="146"/>
      <c r="CV152" s="146"/>
      <c r="CW152" s="146"/>
      <c r="CX152" s="150"/>
      <c r="DC152" s="153"/>
      <c r="DD152" s="146"/>
      <c r="DE152" s="146"/>
      <c r="DF152" s="146"/>
      <c r="DG152" s="150"/>
      <c r="DL152" s="153"/>
      <c r="DM152" s="146"/>
      <c r="DN152" s="146"/>
      <c r="DO152" s="146"/>
      <c r="DP152" s="150"/>
      <c r="DU152" s="153"/>
      <c r="DV152" s="146"/>
      <c r="DW152" s="146"/>
      <c r="DX152" s="146"/>
      <c r="DY152" s="150"/>
      <c r="ED152" s="153"/>
      <c r="EE152" s="146"/>
      <c r="EF152" s="146"/>
      <c r="EG152" s="146"/>
      <c r="EH152" s="150"/>
      <c r="EM152" s="153"/>
      <c r="EN152" s="146"/>
      <c r="EO152" s="146"/>
      <c r="EP152" s="146"/>
      <c r="EQ152" s="150"/>
      <c r="EV152" s="153"/>
      <c r="EW152" s="146"/>
      <c r="EX152" s="146"/>
      <c r="EY152" s="146"/>
      <c r="EZ152" s="150"/>
      <c r="FE152" s="153"/>
      <c r="FF152" s="146"/>
      <c r="FG152" s="146"/>
      <c r="FH152" s="146"/>
      <c r="FI152" s="150"/>
      <c r="FN152" s="153"/>
      <c r="FO152" s="146"/>
      <c r="FP152" s="146"/>
      <c r="FQ152" s="146"/>
      <c r="FR152" s="150"/>
      <c r="FW152" s="153"/>
      <c r="FX152" s="146"/>
      <c r="FY152" s="146"/>
      <c r="FZ152" s="146"/>
      <c r="GA152" s="150"/>
      <c r="GF152" s="153"/>
      <c r="GG152" s="146"/>
      <c r="GH152" s="146"/>
      <c r="GI152" s="146"/>
      <c r="GJ152" s="150"/>
      <c r="GO152" s="153"/>
      <c r="GP152" s="146"/>
      <c r="GQ152" s="146"/>
      <c r="GR152" s="146"/>
      <c r="GS152" s="150"/>
      <c r="GX152" s="153"/>
      <c r="GY152" s="146"/>
      <c r="GZ152" s="146"/>
      <c r="HA152" s="146"/>
      <c r="HB152" s="150"/>
      <c r="HG152" s="153"/>
      <c r="HH152" s="146"/>
      <c r="HI152" s="146"/>
      <c r="HJ152" s="146"/>
      <c r="HK152" s="150"/>
      <c r="HP152" s="153"/>
      <c r="HQ152" s="146"/>
      <c r="HR152" s="146"/>
      <c r="HS152" s="146"/>
      <c r="HT152" s="150"/>
      <c r="HY152" s="153"/>
      <c r="HZ152" s="146"/>
      <c r="IA152" s="146"/>
      <c r="IB152" s="146"/>
      <c r="IC152" s="150"/>
      <c r="IH152" s="153"/>
      <c r="II152" s="146"/>
      <c r="IJ152" s="146"/>
      <c r="IK152" s="146"/>
      <c r="IL152" s="150"/>
      <c r="IQ152" s="153"/>
      <c r="IR152" s="146"/>
      <c r="IS152" s="146"/>
      <c r="IT152" s="146"/>
      <c r="IU152" s="154"/>
      <c r="IV152" s="154"/>
    </row>
    <row r="153" spans="1:256" s="151" customFormat="1" ht="13.5" customHeight="1" x14ac:dyDescent="0.2">
      <c r="A153" s="154">
        <v>2</v>
      </c>
      <c r="B153" s="146" t="str">
        <f t="shared" si="21"/>
        <v>CDHU</v>
      </c>
      <c r="C153" s="147" t="s">
        <v>16101</v>
      </c>
      <c r="D153" s="148" t="s">
        <v>29009</v>
      </c>
      <c r="E153" s="157" t="str">
        <f>IF($A153=1,VLOOKUP($C153,'SINAPI JAN26'!$1:$1048576,2,0),IF($A153=2,VLOOKUP($C153,'CDHU 200'!$1:$1048576,2,0),IF($A153=3,VLOOKUP($C153,FDE!$1:$1048576,2,0),"ERRO")))</f>
        <v>Cuba em aço inoxidável simples de 400x340x140mm</v>
      </c>
      <c r="F153" s="150" t="str">
        <f>IF($A153=1,VLOOKUP($C153,'SINAPI JAN26'!$1:$1048576,3,0),IF($A153=2,VLOOKUP($C153,'CDHU 200'!$1:$1048576,3,0),IF($A153=3,VLOOKUP($C153,FDE!$1:$1048576,3,0))))</f>
        <v>UN</v>
      </c>
      <c r="G153" s="151">
        <v>1</v>
      </c>
      <c r="H153" s="151">
        <f>IF($A153=1,VLOOKUP($C153,'SINAPI JAN26'!$1:$1048576,4,0),IF($A153=2,VLOOKUP($C153,'CDHU 200'!$1:$1048576,6,0),IF($A153=3,VLOOKUP($C153,FDE!$1:$1048576,4,0))))</f>
        <v>295.61</v>
      </c>
      <c r="I153" s="151">
        <f t="shared" si="22"/>
        <v>358.48624700000005</v>
      </c>
      <c r="J153" s="152">
        <f t="shared" si="23"/>
        <v>358.48624700000005</v>
      </c>
      <c r="K153" s="173"/>
      <c r="L153" s="146"/>
      <c r="Q153" s="153"/>
      <c r="R153" s="146"/>
      <c r="S153" s="146"/>
      <c r="T153" s="146"/>
      <c r="U153" s="150"/>
      <c r="Z153" s="153"/>
      <c r="AA153" s="146"/>
      <c r="AB153" s="146"/>
      <c r="AC153" s="146"/>
      <c r="AD153" s="150"/>
      <c r="AI153" s="153"/>
      <c r="AJ153" s="146"/>
      <c r="AK153" s="146"/>
      <c r="AL153" s="146"/>
      <c r="AM153" s="150"/>
      <c r="AR153" s="153"/>
      <c r="AS153" s="146"/>
      <c r="AT153" s="146"/>
      <c r="AU153" s="146"/>
      <c r="AV153" s="150"/>
      <c r="BA153" s="153"/>
      <c r="BB153" s="146"/>
      <c r="BC153" s="146"/>
      <c r="BD153" s="146"/>
      <c r="BE153" s="150"/>
      <c r="BJ153" s="153"/>
      <c r="BK153" s="146"/>
      <c r="BL153" s="146"/>
      <c r="BM153" s="146"/>
      <c r="BN153" s="150"/>
      <c r="BS153" s="153"/>
      <c r="BT153" s="146"/>
      <c r="BU153" s="146"/>
      <c r="BV153" s="146"/>
      <c r="BW153" s="150"/>
      <c r="CB153" s="153"/>
      <c r="CC153" s="146"/>
      <c r="CD153" s="146"/>
      <c r="CE153" s="146"/>
      <c r="CF153" s="150"/>
      <c r="CK153" s="153"/>
      <c r="CL153" s="146"/>
      <c r="CM153" s="146"/>
      <c r="CN153" s="146"/>
      <c r="CO153" s="150"/>
      <c r="CT153" s="153"/>
      <c r="CU153" s="146"/>
      <c r="CV153" s="146"/>
      <c r="CW153" s="146"/>
      <c r="CX153" s="150"/>
      <c r="DC153" s="153"/>
      <c r="DD153" s="146"/>
      <c r="DE153" s="146"/>
      <c r="DF153" s="146"/>
      <c r="DG153" s="150"/>
      <c r="DL153" s="153"/>
      <c r="DM153" s="146"/>
      <c r="DN153" s="146"/>
      <c r="DO153" s="146"/>
      <c r="DP153" s="150"/>
      <c r="DU153" s="153"/>
      <c r="DV153" s="146"/>
      <c r="DW153" s="146"/>
      <c r="DX153" s="146"/>
      <c r="DY153" s="150"/>
      <c r="ED153" s="153"/>
      <c r="EE153" s="146"/>
      <c r="EF153" s="146"/>
      <c r="EG153" s="146"/>
      <c r="EH153" s="150"/>
      <c r="EM153" s="153"/>
      <c r="EN153" s="146"/>
      <c r="EO153" s="146"/>
      <c r="EP153" s="146"/>
      <c r="EQ153" s="150"/>
      <c r="EV153" s="153"/>
      <c r="EW153" s="146"/>
      <c r="EX153" s="146"/>
      <c r="EY153" s="146"/>
      <c r="EZ153" s="150"/>
      <c r="FE153" s="153"/>
      <c r="FF153" s="146"/>
      <c r="FG153" s="146"/>
      <c r="FH153" s="146"/>
      <c r="FI153" s="150"/>
      <c r="FN153" s="153"/>
      <c r="FO153" s="146"/>
      <c r="FP153" s="146"/>
      <c r="FQ153" s="146"/>
      <c r="FR153" s="150"/>
      <c r="FW153" s="153"/>
      <c r="FX153" s="146"/>
      <c r="FY153" s="146"/>
      <c r="FZ153" s="146"/>
      <c r="GA153" s="150"/>
      <c r="GF153" s="153"/>
      <c r="GG153" s="146"/>
      <c r="GH153" s="146"/>
      <c r="GI153" s="146"/>
      <c r="GJ153" s="150"/>
      <c r="GO153" s="153"/>
      <c r="GP153" s="146"/>
      <c r="GQ153" s="146"/>
      <c r="GR153" s="146"/>
      <c r="GS153" s="150"/>
      <c r="GX153" s="153"/>
      <c r="GY153" s="146"/>
      <c r="GZ153" s="146"/>
      <c r="HA153" s="146"/>
      <c r="HB153" s="150"/>
      <c r="HG153" s="153"/>
      <c r="HH153" s="146"/>
      <c r="HI153" s="146"/>
      <c r="HJ153" s="146"/>
      <c r="HK153" s="150"/>
      <c r="HP153" s="153"/>
      <c r="HQ153" s="146"/>
      <c r="HR153" s="146"/>
      <c r="HS153" s="146"/>
      <c r="HT153" s="150"/>
      <c r="HY153" s="153"/>
      <c r="HZ153" s="146"/>
      <c r="IA153" s="146"/>
      <c r="IB153" s="146"/>
      <c r="IC153" s="150"/>
      <c r="IH153" s="153"/>
      <c r="II153" s="146"/>
      <c r="IJ153" s="146"/>
      <c r="IK153" s="146"/>
      <c r="IL153" s="150"/>
      <c r="IQ153" s="153"/>
      <c r="IR153" s="146"/>
      <c r="IS153" s="146"/>
      <c r="IT153" s="146"/>
      <c r="IU153" s="154"/>
      <c r="IV153" s="154"/>
    </row>
    <row r="154" spans="1:256" s="151" customFormat="1" ht="13.5" customHeight="1" x14ac:dyDescent="0.2">
      <c r="A154" s="154">
        <v>2</v>
      </c>
      <c r="B154" s="146" t="str">
        <f t="shared" si="21"/>
        <v>CDHU</v>
      </c>
      <c r="C154" s="147" t="s">
        <v>16111</v>
      </c>
      <c r="D154" s="148" t="s">
        <v>29010</v>
      </c>
      <c r="E154" s="157" t="str">
        <f>IF($A154=1,VLOOKUP($C154,'SINAPI JAN26'!$1:$1048576,2,0),IF($A154=2,VLOOKUP($C154,'CDHU 200'!$1:$1048576,2,0),IF($A154=3,VLOOKUP($C154,FDE!$1:$1048576,2,0),"ERRO")))</f>
        <v>Cuba em aço inoxidável simples de 500x400x250mm</v>
      </c>
      <c r="F154" s="150" t="str">
        <f>IF($A154=1,VLOOKUP($C154,'SINAPI JAN26'!$1:$1048576,3,0),IF($A154=2,VLOOKUP($C154,'CDHU 200'!$1:$1048576,3,0),IF($A154=3,VLOOKUP($C154,FDE!$1:$1048576,3,0))))</f>
        <v>UN</v>
      </c>
      <c r="G154" s="151">
        <v>2</v>
      </c>
      <c r="H154" s="151">
        <f>IF($A154=1,VLOOKUP($C154,'SINAPI JAN26'!$1:$1048576,4,0),IF($A154=2,VLOOKUP($C154,'CDHU 200'!$1:$1048576,6,0),IF($A154=3,VLOOKUP($C154,FDE!$1:$1048576,4,0))))</f>
        <v>459.34</v>
      </c>
      <c r="I154" s="151">
        <f t="shared" si="22"/>
        <v>557.04161799999997</v>
      </c>
      <c r="J154" s="152">
        <f t="shared" si="23"/>
        <v>1114.0832359999999</v>
      </c>
      <c r="K154" s="173"/>
      <c r="L154" s="146"/>
      <c r="Q154" s="153"/>
      <c r="R154" s="146"/>
      <c r="S154" s="146"/>
      <c r="T154" s="146"/>
      <c r="U154" s="150"/>
      <c r="Z154" s="153"/>
      <c r="AA154" s="146"/>
      <c r="AB154" s="146"/>
      <c r="AC154" s="146"/>
      <c r="AD154" s="150"/>
      <c r="AI154" s="153"/>
      <c r="AJ154" s="146"/>
      <c r="AK154" s="146"/>
      <c r="AL154" s="146"/>
      <c r="AM154" s="150"/>
      <c r="AR154" s="153"/>
      <c r="AS154" s="146"/>
      <c r="AT154" s="146"/>
      <c r="AU154" s="146"/>
      <c r="AV154" s="150"/>
      <c r="BA154" s="153"/>
      <c r="BB154" s="146"/>
      <c r="BC154" s="146"/>
      <c r="BD154" s="146"/>
      <c r="BE154" s="150"/>
      <c r="BJ154" s="153"/>
      <c r="BK154" s="146"/>
      <c r="BL154" s="146"/>
      <c r="BM154" s="146"/>
      <c r="BN154" s="150"/>
      <c r="BS154" s="153"/>
      <c r="BT154" s="146"/>
      <c r="BU154" s="146"/>
      <c r="BV154" s="146"/>
      <c r="BW154" s="150"/>
      <c r="CB154" s="153"/>
      <c r="CC154" s="146"/>
      <c r="CD154" s="146"/>
      <c r="CE154" s="146"/>
      <c r="CF154" s="150"/>
      <c r="CK154" s="153"/>
      <c r="CL154" s="146"/>
      <c r="CM154" s="146"/>
      <c r="CN154" s="146"/>
      <c r="CO154" s="150"/>
      <c r="CT154" s="153"/>
      <c r="CU154" s="146"/>
      <c r="CV154" s="146"/>
      <c r="CW154" s="146"/>
      <c r="CX154" s="150"/>
      <c r="DC154" s="153"/>
      <c r="DD154" s="146"/>
      <c r="DE154" s="146"/>
      <c r="DF154" s="146"/>
      <c r="DG154" s="150"/>
      <c r="DL154" s="153"/>
      <c r="DM154" s="146"/>
      <c r="DN154" s="146"/>
      <c r="DO154" s="146"/>
      <c r="DP154" s="150"/>
      <c r="DU154" s="153"/>
      <c r="DV154" s="146"/>
      <c r="DW154" s="146"/>
      <c r="DX154" s="146"/>
      <c r="DY154" s="150"/>
      <c r="ED154" s="153"/>
      <c r="EE154" s="146"/>
      <c r="EF154" s="146"/>
      <c r="EG154" s="146"/>
      <c r="EH154" s="150"/>
      <c r="EM154" s="153"/>
      <c r="EN154" s="146"/>
      <c r="EO154" s="146"/>
      <c r="EP154" s="146"/>
      <c r="EQ154" s="150"/>
      <c r="EV154" s="153"/>
      <c r="EW154" s="146"/>
      <c r="EX154" s="146"/>
      <c r="EY154" s="146"/>
      <c r="EZ154" s="150"/>
      <c r="FE154" s="153"/>
      <c r="FF154" s="146"/>
      <c r="FG154" s="146"/>
      <c r="FH154" s="146"/>
      <c r="FI154" s="150"/>
      <c r="FN154" s="153"/>
      <c r="FO154" s="146"/>
      <c r="FP154" s="146"/>
      <c r="FQ154" s="146"/>
      <c r="FR154" s="150"/>
      <c r="FW154" s="153"/>
      <c r="FX154" s="146"/>
      <c r="FY154" s="146"/>
      <c r="FZ154" s="146"/>
      <c r="GA154" s="150"/>
      <c r="GF154" s="153"/>
      <c r="GG154" s="146"/>
      <c r="GH154" s="146"/>
      <c r="GI154" s="146"/>
      <c r="GJ154" s="150"/>
      <c r="GO154" s="153"/>
      <c r="GP154" s="146"/>
      <c r="GQ154" s="146"/>
      <c r="GR154" s="146"/>
      <c r="GS154" s="150"/>
      <c r="GX154" s="153"/>
      <c r="GY154" s="146"/>
      <c r="GZ154" s="146"/>
      <c r="HA154" s="146"/>
      <c r="HB154" s="150"/>
      <c r="HG154" s="153"/>
      <c r="HH154" s="146"/>
      <c r="HI154" s="146"/>
      <c r="HJ154" s="146"/>
      <c r="HK154" s="150"/>
      <c r="HP154" s="153"/>
      <c r="HQ154" s="146"/>
      <c r="HR154" s="146"/>
      <c r="HS154" s="146"/>
      <c r="HT154" s="150"/>
      <c r="HY154" s="153"/>
      <c r="HZ154" s="146"/>
      <c r="IA154" s="146"/>
      <c r="IB154" s="146"/>
      <c r="IC154" s="150"/>
      <c r="IH154" s="153"/>
      <c r="II154" s="146"/>
      <c r="IJ154" s="146"/>
      <c r="IK154" s="146"/>
      <c r="IL154" s="150"/>
      <c r="IQ154" s="153"/>
      <c r="IR154" s="146"/>
      <c r="IS154" s="146"/>
      <c r="IT154" s="146"/>
      <c r="IU154" s="154"/>
      <c r="IV154" s="154"/>
    </row>
    <row r="155" spans="1:256" s="151" customFormat="1" ht="24" customHeight="1" x14ac:dyDescent="0.2">
      <c r="A155" s="154">
        <v>2</v>
      </c>
      <c r="B155" s="146" t="str">
        <f t="shared" si="21"/>
        <v>CDHU</v>
      </c>
      <c r="C155" s="147" t="s">
        <v>15993</v>
      </c>
      <c r="D155" s="148" t="s">
        <v>29011</v>
      </c>
      <c r="E155" s="157" t="str">
        <f>IF($A155=1,VLOOKUP($C155,'SINAPI JAN26'!$1:$1048576,2,0),IF($A155=2,VLOOKUP($C155,'CDHU 200'!$1:$1048576,2,0),IF($A155=3,VLOOKUP($C155,FDE!$1:$1048576,2,0),"ERRO")))</f>
        <v>Tampo/bancada em granito, com frontão, espessura de 2 cm, acabamento polido</v>
      </c>
      <c r="F155" s="150" t="str">
        <f>IF($A155=1,VLOOKUP($C155,'SINAPI JAN26'!$1:$1048576,3,0),IF($A155=2,VLOOKUP($C155,'CDHU 200'!$1:$1048576,3,0),IF($A155=3,VLOOKUP($C155,FDE!$1:$1048576,3,0))))</f>
        <v>M2</v>
      </c>
      <c r="G155" s="151">
        <v>6.81</v>
      </c>
      <c r="H155" s="151">
        <f>IF($A155=1,VLOOKUP($C155,'SINAPI JAN26'!$1:$1048576,4,0),IF($A155=2,VLOOKUP($C155,'CDHU 200'!$1:$1048576,6,0),IF($A155=3,VLOOKUP($C155,FDE!$1:$1048576,4,0))))</f>
        <v>1040.3699999999999</v>
      </c>
      <c r="I155" s="151">
        <f t="shared" si="22"/>
        <v>1261.6566989999999</v>
      </c>
      <c r="J155" s="152">
        <f t="shared" si="23"/>
        <v>8591.8821201899991</v>
      </c>
      <c r="K155" s="173"/>
      <c r="L155" s="146"/>
      <c r="Q155" s="153"/>
      <c r="R155" s="146"/>
      <c r="S155" s="146"/>
      <c r="T155" s="146"/>
      <c r="U155" s="150"/>
      <c r="Z155" s="153"/>
      <c r="AA155" s="146"/>
      <c r="AB155" s="146"/>
      <c r="AC155" s="146"/>
      <c r="AD155" s="150"/>
      <c r="AI155" s="153"/>
      <c r="AJ155" s="146"/>
      <c r="AK155" s="146"/>
      <c r="AL155" s="146"/>
      <c r="AM155" s="150"/>
      <c r="AR155" s="153"/>
      <c r="AS155" s="146"/>
      <c r="AT155" s="146"/>
      <c r="AU155" s="146"/>
      <c r="AV155" s="150"/>
      <c r="BA155" s="153"/>
      <c r="BB155" s="146"/>
      <c r="BC155" s="146"/>
      <c r="BD155" s="146"/>
      <c r="BE155" s="150"/>
      <c r="BJ155" s="153"/>
      <c r="BK155" s="146"/>
      <c r="BL155" s="146"/>
      <c r="BM155" s="146"/>
      <c r="BN155" s="150"/>
      <c r="BS155" s="153"/>
      <c r="BT155" s="146"/>
      <c r="BU155" s="146"/>
      <c r="BV155" s="146"/>
      <c r="BW155" s="150"/>
      <c r="CB155" s="153"/>
      <c r="CC155" s="146"/>
      <c r="CD155" s="146"/>
      <c r="CE155" s="146"/>
      <c r="CF155" s="150"/>
      <c r="CK155" s="153"/>
      <c r="CL155" s="146"/>
      <c r="CM155" s="146"/>
      <c r="CN155" s="146"/>
      <c r="CO155" s="150"/>
      <c r="CT155" s="153"/>
      <c r="CU155" s="146"/>
      <c r="CV155" s="146"/>
      <c r="CW155" s="146"/>
      <c r="CX155" s="150"/>
      <c r="DC155" s="153"/>
      <c r="DD155" s="146"/>
      <c r="DE155" s="146"/>
      <c r="DF155" s="146"/>
      <c r="DG155" s="150"/>
      <c r="DL155" s="153"/>
      <c r="DM155" s="146"/>
      <c r="DN155" s="146"/>
      <c r="DO155" s="146"/>
      <c r="DP155" s="150"/>
      <c r="DU155" s="153"/>
      <c r="DV155" s="146"/>
      <c r="DW155" s="146"/>
      <c r="DX155" s="146"/>
      <c r="DY155" s="150"/>
      <c r="ED155" s="153"/>
      <c r="EE155" s="146"/>
      <c r="EF155" s="146"/>
      <c r="EG155" s="146"/>
      <c r="EH155" s="150"/>
      <c r="EM155" s="153"/>
      <c r="EN155" s="146"/>
      <c r="EO155" s="146"/>
      <c r="EP155" s="146"/>
      <c r="EQ155" s="150"/>
      <c r="EV155" s="153"/>
      <c r="EW155" s="146"/>
      <c r="EX155" s="146"/>
      <c r="EY155" s="146"/>
      <c r="EZ155" s="150"/>
      <c r="FE155" s="153"/>
      <c r="FF155" s="146"/>
      <c r="FG155" s="146"/>
      <c r="FH155" s="146"/>
      <c r="FI155" s="150"/>
      <c r="FN155" s="153"/>
      <c r="FO155" s="146"/>
      <c r="FP155" s="146"/>
      <c r="FQ155" s="146"/>
      <c r="FR155" s="150"/>
      <c r="FW155" s="153"/>
      <c r="FX155" s="146"/>
      <c r="FY155" s="146"/>
      <c r="FZ155" s="146"/>
      <c r="GA155" s="150"/>
      <c r="GF155" s="153"/>
      <c r="GG155" s="146"/>
      <c r="GH155" s="146"/>
      <c r="GI155" s="146"/>
      <c r="GJ155" s="150"/>
      <c r="GO155" s="153"/>
      <c r="GP155" s="146"/>
      <c r="GQ155" s="146"/>
      <c r="GR155" s="146"/>
      <c r="GS155" s="150"/>
      <c r="GX155" s="153"/>
      <c r="GY155" s="146"/>
      <c r="GZ155" s="146"/>
      <c r="HA155" s="146"/>
      <c r="HB155" s="150"/>
      <c r="HG155" s="153"/>
      <c r="HH155" s="146"/>
      <c r="HI155" s="146"/>
      <c r="HJ155" s="146"/>
      <c r="HK155" s="150"/>
      <c r="HP155" s="153"/>
      <c r="HQ155" s="146"/>
      <c r="HR155" s="146"/>
      <c r="HS155" s="146"/>
      <c r="HT155" s="150"/>
      <c r="HY155" s="153"/>
      <c r="HZ155" s="146"/>
      <c r="IA155" s="146"/>
      <c r="IB155" s="146"/>
      <c r="IC155" s="150"/>
      <c r="IH155" s="153"/>
      <c r="II155" s="146"/>
      <c r="IJ155" s="146"/>
      <c r="IK155" s="146"/>
      <c r="IL155" s="150"/>
      <c r="IQ155" s="153"/>
      <c r="IR155" s="146"/>
      <c r="IS155" s="146"/>
      <c r="IT155" s="146"/>
      <c r="IU155" s="154"/>
      <c r="IV155" s="154"/>
    </row>
    <row r="156" spans="1:256" s="151" customFormat="1" ht="24" customHeight="1" x14ac:dyDescent="0.2">
      <c r="A156" s="154">
        <v>2</v>
      </c>
      <c r="B156" s="146" t="str">
        <f t="shared" si="21"/>
        <v>CDHU</v>
      </c>
      <c r="C156" s="147" t="s">
        <v>16059</v>
      </c>
      <c r="D156" s="148" t="s">
        <v>29012</v>
      </c>
      <c r="E156" s="157" t="str">
        <f>IF($A156=1,VLOOKUP($C156,'SINAPI JAN26'!$1:$1048576,2,0),IF($A156=2,VLOOKUP($C156,'CDHU 200'!$1:$1048576,2,0),IF($A156=3,VLOOKUP($C156,FDE!$1:$1048576,2,0),"ERRO")))</f>
        <v>Torneira de mesa automática, acionamento hidromecânico, em latão cromado, DN= 1/2´ou 3/4´</v>
      </c>
      <c r="F156" s="150" t="str">
        <f>IF($A156=1,VLOOKUP($C156,'SINAPI JAN26'!$1:$1048576,3,0),IF($A156=2,VLOOKUP($C156,'CDHU 200'!$1:$1048576,3,0),IF($A156=3,VLOOKUP($C156,FDE!$1:$1048576,3,0))))</f>
        <v>UN</v>
      </c>
      <c r="G156" s="151">
        <v>9</v>
      </c>
      <c r="H156" s="151">
        <f>IF($A156=1,VLOOKUP($C156,'SINAPI JAN26'!$1:$1048576,4,0),IF($A156=2,VLOOKUP($C156,'CDHU 200'!$1:$1048576,6,0),IF($A156=3,VLOOKUP($C156,FDE!$1:$1048576,4,0))))</f>
        <v>158.06</v>
      </c>
      <c r="I156" s="151">
        <f t="shared" si="22"/>
        <v>191.679362</v>
      </c>
      <c r="J156" s="152">
        <f t="shared" si="23"/>
        <v>1725.1142580000001</v>
      </c>
      <c r="K156" s="173"/>
      <c r="L156" s="146"/>
      <c r="Q156" s="153"/>
      <c r="R156" s="146"/>
      <c r="S156" s="146"/>
      <c r="T156" s="146"/>
      <c r="U156" s="150"/>
      <c r="Z156" s="153"/>
      <c r="AA156" s="146"/>
      <c r="AB156" s="146"/>
      <c r="AC156" s="146"/>
      <c r="AD156" s="150"/>
      <c r="AI156" s="153"/>
      <c r="AJ156" s="146"/>
      <c r="AK156" s="146"/>
      <c r="AL156" s="146"/>
      <c r="AM156" s="150"/>
      <c r="AR156" s="153"/>
      <c r="AS156" s="146"/>
      <c r="AT156" s="146"/>
      <c r="AU156" s="146"/>
      <c r="AV156" s="150"/>
      <c r="BA156" s="153"/>
      <c r="BB156" s="146"/>
      <c r="BC156" s="146"/>
      <c r="BD156" s="146"/>
      <c r="BE156" s="150"/>
      <c r="BJ156" s="153"/>
      <c r="BK156" s="146"/>
      <c r="BL156" s="146"/>
      <c r="BM156" s="146"/>
      <c r="BN156" s="150"/>
      <c r="BS156" s="153"/>
      <c r="BT156" s="146"/>
      <c r="BU156" s="146"/>
      <c r="BV156" s="146"/>
      <c r="BW156" s="150"/>
      <c r="CB156" s="153"/>
      <c r="CC156" s="146"/>
      <c r="CD156" s="146"/>
      <c r="CE156" s="146"/>
      <c r="CF156" s="150"/>
      <c r="CK156" s="153"/>
      <c r="CL156" s="146"/>
      <c r="CM156" s="146"/>
      <c r="CN156" s="146"/>
      <c r="CO156" s="150"/>
      <c r="CT156" s="153"/>
      <c r="CU156" s="146"/>
      <c r="CV156" s="146"/>
      <c r="CW156" s="146"/>
      <c r="CX156" s="150"/>
      <c r="DC156" s="153"/>
      <c r="DD156" s="146"/>
      <c r="DE156" s="146"/>
      <c r="DF156" s="146"/>
      <c r="DG156" s="150"/>
      <c r="DL156" s="153"/>
      <c r="DM156" s="146"/>
      <c r="DN156" s="146"/>
      <c r="DO156" s="146"/>
      <c r="DP156" s="150"/>
      <c r="DU156" s="153"/>
      <c r="DV156" s="146"/>
      <c r="DW156" s="146"/>
      <c r="DX156" s="146"/>
      <c r="DY156" s="150"/>
      <c r="ED156" s="153"/>
      <c r="EE156" s="146"/>
      <c r="EF156" s="146"/>
      <c r="EG156" s="146"/>
      <c r="EH156" s="150"/>
      <c r="EM156" s="153"/>
      <c r="EN156" s="146"/>
      <c r="EO156" s="146"/>
      <c r="EP156" s="146"/>
      <c r="EQ156" s="150"/>
      <c r="EV156" s="153"/>
      <c r="EW156" s="146"/>
      <c r="EX156" s="146"/>
      <c r="EY156" s="146"/>
      <c r="EZ156" s="150"/>
      <c r="FE156" s="153"/>
      <c r="FF156" s="146"/>
      <c r="FG156" s="146"/>
      <c r="FH156" s="146"/>
      <c r="FI156" s="150"/>
      <c r="FN156" s="153"/>
      <c r="FO156" s="146"/>
      <c r="FP156" s="146"/>
      <c r="FQ156" s="146"/>
      <c r="FR156" s="150"/>
      <c r="FW156" s="153"/>
      <c r="FX156" s="146"/>
      <c r="FY156" s="146"/>
      <c r="FZ156" s="146"/>
      <c r="GA156" s="150"/>
      <c r="GF156" s="153"/>
      <c r="GG156" s="146"/>
      <c r="GH156" s="146"/>
      <c r="GI156" s="146"/>
      <c r="GJ156" s="150"/>
      <c r="GO156" s="153"/>
      <c r="GP156" s="146"/>
      <c r="GQ156" s="146"/>
      <c r="GR156" s="146"/>
      <c r="GS156" s="150"/>
      <c r="GX156" s="153"/>
      <c r="GY156" s="146"/>
      <c r="GZ156" s="146"/>
      <c r="HA156" s="146"/>
      <c r="HB156" s="150"/>
      <c r="HG156" s="153"/>
      <c r="HH156" s="146"/>
      <c r="HI156" s="146"/>
      <c r="HJ156" s="146"/>
      <c r="HK156" s="150"/>
      <c r="HP156" s="153"/>
      <c r="HQ156" s="146"/>
      <c r="HR156" s="146"/>
      <c r="HS156" s="146"/>
      <c r="HT156" s="150"/>
      <c r="HY156" s="153"/>
      <c r="HZ156" s="146"/>
      <c r="IA156" s="146"/>
      <c r="IB156" s="146"/>
      <c r="IC156" s="150"/>
      <c r="IH156" s="153"/>
      <c r="II156" s="146"/>
      <c r="IJ156" s="146"/>
      <c r="IK156" s="146"/>
      <c r="IL156" s="150"/>
      <c r="IQ156" s="153"/>
      <c r="IR156" s="146"/>
      <c r="IS156" s="146"/>
      <c r="IT156" s="146"/>
      <c r="IU156" s="154"/>
      <c r="IV156" s="154"/>
    </row>
    <row r="157" spans="1:256" s="151" customFormat="1" ht="27" customHeight="1" x14ac:dyDescent="0.2">
      <c r="A157" s="154">
        <v>2</v>
      </c>
      <c r="B157" s="146" t="str">
        <f t="shared" si="21"/>
        <v>CDHU</v>
      </c>
      <c r="C157" s="147" t="s">
        <v>16067</v>
      </c>
      <c r="D157" s="148" t="s">
        <v>29013</v>
      </c>
      <c r="E157" s="157" t="str">
        <f>IF($A157=1,VLOOKUP($C157,'SINAPI JAN26'!$1:$1048576,2,0),IF($A157=2,VLOOKUP($C157,'CDHU 200'!$1:$1048576,2,0),IF($A157=3,VLOOKUP($C157,FDE!$1:$1048576,2,0),"ERRO")))</f>
        <v>Torneira de mesa para lavatório, acionamento hidromecânico com alavanca, registro integrado regulador de vazão, em latão cromado, DN= 1/2´</v>
      </c>
      <c r="F157" s="150" t="str">
        <f>IF($A157=1,VLOOKUP($C157,'SINAPI JAN26'!$1:$1048576,3,0),IF($A157=2,VLOOKUP($C157,'CDHU 200'!$1:$1048576,3,0),IF($A157=3,VLOOKUP($C157,FDE!$1:$1048576,3,0))))</f>
        <v>UN</v>
      </c>
      <c r="G157" s="151">
        <v>3</v>
      </c>
      <c r="H157" s="151">
        <f>IF($A157=1,VLOOKUP($C157,'SINAPI JAN26'!$1:$1048576,4,0),IF($A157=2,VLOOKUP($C157,'CDHU 200'!$1:$1048576,6,0),IF($A157=3,VLOOKUP($C157,FDE!$1:$1048576,4,0))))</f>
        <v>834.18</v>
      </c>
      <c r="I157" s="151">
        <f t="shared" si="22"/>
        <v>1011.6100859999999</v>
      </c>
      <c r="J157" s="152">
        <f t="shared" si="23"/>
        <v>3034.830258</v>
      </c>
      <c r="K157" s="173"/>
      <c r="L157" s="146"/>
      <c r="Q157" s="153"/>
      <c r="R157" s="146"/>
      <c r="S157" s="146"/>
      <c r="T157" s="146"/>
      <c r="U157" s="150"/>
      <c r="Z157" s="153"/>
      <c r="AA157" s="146"/>
      <c r="AB157" s="146"/>
      <c r="AC157" s="146"/>
      <c r="AD157" s="150"/>
      <c r="AI157" s="153"/>
      <c r="AJ157" s="146"/>
      <c r="AK157" s="146"/>
      <c r="AL157" s="146"/>
      <c r="AM157" s="150"/>
      <c r="AR157" s="153"/>
      <c r="AS157" s="146"/>
      <c r="AT157" s="146"/>
      <c r="AU157" s="146"/>
      <c r="AV157" s="150"/>
      <c r="BA157" s="153"/>
      <c r="BB157" s="146"/>
      <c r="BC157" s="146"/>
      <c r="BD157" s="146"/>
      <c r="BE157" s="150"/>
      <c r="BJ157" s="153"/>
      <c r="BK157" s="146"/>
      <c r="BL157" s="146"/>
      <c r="BM157" s="146"/>
      <c r="BN157" s="150"/>
      <c r="BS157" s="153"/>
      <c r="BT157" s="146"/>
      <c r="BU157" s="146"/>
      <c r="BV157" s="146"/>
      <c r="BW157" s="150"/>
      <c r="CB157" s="153"/>
      <c r="CC157" s="146"/>
      <c r="CD157" s="146"/>
      <c r="CE157" s="146"/>
      <c r="CF157" s="150"/>
      <c r="CK157" s="153"/>
      <c r="CL157" s="146"/>
      <c r="CM157" s="146"/>
      <c r="CN157" s="146"/>
      <c r="CO157" s="150"/>
      <c r="CT157" s="153"/>
      <c r="CU157" s="146"/>
      <c r="CV157" s="146"/>
      <c r="CW157" s="146"/>
      <c r="CX157" s="150"/>
      <c r="DC157" s="153"/>
      <c r="DD157" s="146"/>
      <c r="DE157" s="146"/>
      <c r="DF157" s="146"/>
      <c r="DG157" s="150"/>
      <c r="DL157" s="153"/>
      <c r="DM157" s="146"/>
      <c r="DN157" s="146"/>
      <c r="DO157" s="146"/>
      <c r="DP157" s="150"/>
      <c r="DU157" s="153"/>
      <c r="DV157" s="146"/>
      <c r="DW157" s="146"/>
      <c r="DX157" s="146"/>
      <c r="DY157" s="150"/>
      <c r="ED157" s="153"/>
      <c r="EE157" s="146"/>
      <c r="EF157" s="146"/>
      <c r="EG157" s="146"/>
      <c r="EH157" s="150"/>
      <c r="EM157" s="153"/>
      <c r="EN157" s="146"/>
      <c r="EO157" s="146"/>
      <c r="EP157" s="146"/>
      <c r="EQ157" s="150"/>
      <c r="EV157" s="153"/>
      <c r="EW157" s="146"/>
      <c r="EX157" s="146"/>
      <c r="EY157" s="146"/>
      <c r="EZ157" s="150"/>
      <c r="FE157" s="153"/>
      <c r="FF157" s="146"/>
      <c r="FG157" s="146"/>
      <c r="FH157" s="146"/>
      <c r="FI157" s="150"/>
      <c r="FN157" s="153"/>
      <c r="FO157" s="146"/>
      <c r="FP157" s="146"/>
      <c r="FQ157" s="146"/>
      <c r="FR157" s="150"/>
      <c r="FW157" s="153"/>
      <c r="FX157" s="146"/>
      <c r="FY157" s="146"/>
      <c r="FZ157" s="146"/>
      <c r="GA157" s="150"/>
      <c r="GF157" s="153"/>
      <c r="GG157" s="146"/>
      <c r="GH157" s="146"/>
      <c r="GI157" s="146"/>
      <c r="GJ157" s="150"/>
      <c r="GO157" s="153"/>
      <c r="GP157" s="146"/>
      <c r="GQ157" s="146"/>
      <c r="GR157" s="146"/>
      <c r="GS157" s="150"/>
      <c r="GX157" s="153"/>
      <c r="GY157" s="146"/>
      <c r="GZ157" s="146"/>
      <c r="HA157" s="146"/>
      <c r="HB157" s="150"/>
      <c r="HG157" s="153"/>
      <c r="HH157" s="146"/>
      <c r="HI157" s="146"/>
      <c r="HJ157" s="146"/>
      <c r="HK157" s="150"/>
      <c r="HP157" s="153"/>
      <c r="HQ157" s="146"/>
      <c r="HR157" s="146"/>
      <c r="HS157" s="146"/>
      <c r="HT157" s="150"/>
      <c r="HY157" s="153"/>
      <c r="HZ157" s="146"/>
      <c r="IA157" s="146"/>
      <c r="IB157" s="146"/>
      <c r="IC157" s="150"/>
      <c r="IH157" s="153"/>
      <c r="II157" s="146"/>
      <c r="IJ157" s="146"/>
      <c r="IK157" s="146"/>
      <c r="IL157" s="150"/>
      <c r="IQ157" s="153"/>
      <c r="IR157" s="146"/>
      <c r="IS157" s="146"/>
      <c r="IT157" s="146"/>
      <c r="IU157" s="154"/>
      <c r="IV157" s="154"/>
    </row>
    <row r="158" spans="1:256" s="151" customFormat="1" ht="13.5" customHeight="1" x14ac:dyDescent="0.2">
      <c r="A158" s="154">
        <v>2</v>
      </c>
      <c r="B158" s="146" t="str">
        <f t="shared" si="21"/>
        <v>CDHU</v>
      </c>
      <c r="C158" s="147" t="s">
        <v>16053</v>
      </c>
      <c r="D158" s="148" t="s">
        <v>29014</v>
      </c>
      <c r="E158" s="149" t="str">
        <f>IF($A158=1,VLOOKUP($C158,'SINAPI JAN26'!$1:$1048576,2,0),IF($A158=2,VLOOKUP($C158,'CDHU 200'!$1:$1048576,2,0),IF($A158=3,VLOOKUP($C158,FDE!$1:$1048576,2,0),"ERRO")))</f>
        <v>Torneira de mesa para pia com bica móvel e arejador em latão fundido cromado</v>
      </c>
      <c r="F158" s="150" t="str">
        <f>IF($A158=1,VLOOKUP($C158,'SINAPI JAN26'!$1:$1048576,3,0),IF($A158=2,VLOOKUP($C158,'CDHU 200'!$1:$1048576,3,0),IF($A158=3,VLOOKUP($C158,FDE!$1:$1048576,3,0))))</f>
        <v>UN</v>
      </c>
      <c r="G158" s="151">
        <v>3</v>
      </c>
      <c r="H158" s="151">
        <f>IF($A158=1,VLOOKUP($C158,'SINAPI JAN26'!$1:$1048576,4,0),IF($A158=2,VLOOKUP($C158,'CDHU 200'!$1:$1048576,6,0),IF($A158=3,VLOOKUP($C158,FDE!$1:$1048576,4,0))))</f>
        <v>206.14</v>
      </c>
      <c r="I158" s="151">
        <f t="shared" si="22"/>
        <v>249.98597799999999</v>
      </c>
      <c r="J158" s="152">
        <f t="shared" si="23"/>
        <v>749.95793400000002</v>
      </c>
      <c r="K158" s="173"/>
      <c r="L158" s="146"/>
      <c r="Q158" s="153"/>
      <c r="R158" s="146"/>
      <c r="S158" s="146"/>
      <c r="T158" s="146"/>
      <c r="U158" s="150"/>
      <c r="Z158" s="153"/>
      <c r="AA158" s="146"/>
      <c r="AB158" s="146"/>
      <c r="AC158" s="146"/>
      <c r="AD158" s="150"/>
      <c r="AI158" s="153"/>
      <c r="AJ158" s="146"/>
      <c r="AK158" s="146"/>
      <c r="AL158" s="146"/>
      <c r="AM158" s="150"/>
      <c r="AR158" s="153"/>
      <c r="AS158" s="146"/>
      <c r="AT158" s="146"/>
      <c r="AU158" s="146"/>
      <c r="AV158" s="150"/>
      <c r="BA158" s="153"/>
      <c r="BB158" s="146"/>
      <c r="BC158" s="146"/>
      <c r="BD158" s="146"/>
      <c r="BE158" s="150"/>
      <c r="BJ158" s="153"/>
      <c r="BK158" s="146"/>
      <c r="BL158" s="146"/>
      <c r="BM158" s="146"/>
      <c r="BN158" s="150"/>
      <c r="BS158" s="153"/>
      <c r="BT158" s="146"/>
      <c r="BU158" s="146"/>
      <c r="BV158" s="146"/>
      <c r="BW158" s="150"/>
      <c r="CB158" s="153"/>
      <c r="CC158" s="146"/>
      <c r="CD158" s="146"/>
      <c r="CE158" s="146"/>
      <c r="CF158" s="150"/>
      <c r="CK158" s="153"/>
      <c r="CL158" s="146"/>
      <c r="CM158" s="146"/>
      <c r="CN158" s="146"/>
      <c r="CO158" s="150"/>
      <c r="CT158" s="153"/>
      <c r="CU158" s="146"/>
      <c r="CV158" s="146"/>
      <c r="CW158" s="146"/>
      <c r="CX158" s="150"/>
      <c r="DC158" s="153"/>
      <c r="DD158" s="146"/>
      <c r="DE158" s="146"/>
      <c r="DF158" s="146"/>
      <c r="DG158" s="150"/>
      <c r="DL158" s="153"/>
      <c r="DM158" s="146"/>
      <c r="DN158" s="146"/>
      <c r="DO158" s="146"/>
      <c r="DP158" s="150"/>
      <c r="DU158" s="153"/>
      <c r="DV158" s="146"/>
      <c r="DW158" s="146"/>
      <c r="DX158" s="146"/>
      <c r="DY158" s="150"/>
      <c r="ED158" s="153"/>
      <c r="EE158" s="146"/>
      <c r="EF158" s="146"/>
      <c r="EG158" s="146"/>
      <c r="EH158" s="150"/>
      <c r="EM158" s="153"/>
      <c r="EN158" s="146"/>
      <c r="EO158" s="146"/>
      <c r="EP158" s="146"/>
      <c r="EQ158" s="150"/>
      <c r="EV158" s="153"/>
      <c r="EW158" s="146"/>
      <c r="EX158" s="146"/>
      <c r="EY158" s="146"/>
      <c r="EZ158" s="150"/>
      <c r="FE158" s="153"/>
      <c r="FF158" s="146"/>
      <c r="FG158" s="146"/>
      <c r="FH158" s="146"/>
      <c r="FI158" s="150"/>
      <c r="FN158" s="153"/>
      <c r="FO158" s="146"/>
      <c r="FP158" s="146"/>
      <c r="FQ158" s="146"/>
      <c r="FR158" s="150"/>
      <c r="FW158" s="153"/>
      <c r="FX158" s="146"/>
      <c r="FY158" s="146"/>
      <c r="FZ158" s="146"/>
      <c r="GA158" s="150"/>
      <c r="GF158" s="153"/>
      <c r="GG158" s="146"/>
      <c r="GH158" s="146"/>
      <c r="GI158" s="146"/>
      <c r="GJ158" s="150"/>
      <c r="GO158" s="153"/>
      <c r="GP158" s="146"/>
      <c r="GQ158" s="146"/>
      <c r="GR158" s="146"/>
      <c r="GS158" s="150"/>
      <c r="GX158" s="153"/>
      <c r="GY158" s="146"/>
      <c r="GZ158" s="146"/>
      <c r="HA158" s="146"/>
      <c r="HB158" s="150"/>
      <c r="HG158" s="153"/>
      <c r="HH158" s="146"/>
      <c r="HI158" s="146"/>
      <c r="HJ158" s="146"/>
      <c r="HK158" s="150"/>
      <c r="HP158" s="153"/>
      <c r="HQ158" s="146"/>
      <c r="HR158" s="146"/>
      <c r="HS158" s="146"/>
      <c r="HT158" s="150"/>
      <c r="HY158" s="153"/>
      <c r="HZ158" s="146"/>
      <c r="IA158" s="146"/>
      <c r="IB158" s="146"/>
      <c r="IC158" s="150"/>
      <c r="IH158" s="153"/>
      <c r="II158" s="146"/>
      <c r="IJ158" s="146"/>
      <c r="IK158" s="146"/>
      <c r="IL158" s="150"/>
      <c r="IQ158" s="153"/>
      <c r="IR158" s="146"/>
      <c r="IS158" s="146"/>
      <c r="IT158" s="146"/>
      <c r="IU158" s="154"/>
      <c r="IV158" s="154"/>
    </row>
    <row r="159" spans="1:256" s="151" customFormat="1" ht="13.5" customHeight="1" x14ac:dyDescent="0.2">
      <c r="A159" s="154">
        <v>2</v>
      </c>
      <c r="B159" s="146" t="str">
        <f t="shared" si="21"/>
        <v>CDHU</v>
      </c>
      <c r="C159" s="147" t="s">
        <v>16037</v>
      </c>
      <c r="D159" s="148" t="s">
        <v>29015</v>
      </c>
      <c r="E159" s="157" t="str">
        <f>IF($A159=1,VLOOKUP($C159,'SINAPI JAN26'!$1:$1048576,2,0),IF($A159=2,VLOOKUP($C159,'CDHU 200'!$1:$1048576,2,0),IF($A159=3,VLOOKUP($C159,FDE!$1:$1048576,2,0),"ERRO")))</f>
        <v>Torneira curta com rosca para uso geral, em latão fundido cromado, DN= 3/4´</v>
      </c>
      <c r="F159" s="150" t="str">
        <f>IF($A159=1,VLOOKUP($C159,'SINAPI JAN26'!$1:$1048576,3,0),IF($A159=2,VLOOKUP($C159,'CDHU 200'!$1:$1048576,3,0),IF($A159=3,VLOOKUP($C159,FDE!$1:$1048576,3,0))))</f>
        <v>UN</v>
      </c>
      <c r="G159" s="151">
        <v>1</v>
      </c>
      <c r="H159" s="151">
        <f>IF($A159=1,VLOOKUP($C159,'SINAPI JAN26'!$1:$1048576,4,0),IF($A159=2,VLOOKUP($C159,'CDHU 200'!$1:$1048576,6,0),IF($A159=3,VLOOKUP($C159,FDE!$1:$1048576,4,0))))</f>
        <v>58.7</v>
      </c>
      <c r="I159" s="151">
        <f t="shared" si="22"/>
        <v>71.185490000000001</v>
      </c>
      <c r="J159" s="152">
        <f t="shared" si="23"/>
        <v>71.185490000000001</v>
      </c>
      <c r="K159" s="173"/>
      <c r="L159" s="146"/>
      <c r="Q159" s="153"/>
      <c r="R159" s="146"/>
      <c r="S159" s="146"/>
      <c r="T159" s="146"/>
      <c r="U159" s="150"/>
      <c r="Z159" s="153"/>
      <c r="AA159" s="146"/>
      <c r="AB159" s="146"/>
      <c r="AC159" s="146"/>
      <c r="AD159" s="150"/>
      <c r="AI159" s="153"/>
      <c r="AJ159" s="146"/>
      <c r="AK159" s="146"/>
      <c r="AL159" s="146"/>
      <c r="AM159" s="150"/>
      <c r="AR159" s="153"/>
      <c r="AS159" s="146"/>
      <c r="AT159" s="146"/>
      <c r="AU159" s="146"/>
      <c r="AV159" s="150"/>
      <c r="BA159" s="153"/>
      <c r="BB159" s="146"/>
      <c r="BC159" s="146"/>
      <c r="BD159" s="146"/>
      <c r="BE159" s="150"/>
      <c r="BJ159" s="153"/>
      <c r="BK159" s="146"/>
      <c r="BL159" s="146"/>
      <c r="BM159" s="146"/>
      <c r="BN159" s="150"/>
      <c r="BS159" s="153"/>
      <c r="BT159" s="146"/>
      <c r="BU159" s="146"/>
      <c r="BV159" s="146"/>
      <c r="BW159" s="150"/>
      <c r="CB159" s="153"/>
      <c r="CC159" s="146"/>
      <c r="CD159" s="146"/>
      <c r="CE159" s="146"/>
      <c r="CF159" s="150"/>
      <c r="CK159" s="153"/>
      <c r="CL159" s="146"/>
      <c r="CM159" s="146"/>
      <c r="CN159" s="146"/>
      <c r="CO159" s="150"/>
      <c r="CT159" s="153"/>
      <c r="CU159" s="146"/>
      <c r="CV159" s="146"/>
      <c r="CW159" s="146"/>
      <c r="CX159" s="150"/>
      <c r="DC159" s="153"/>
      <c r="DD159" s="146"/>
      <c r="DE159" s="146"/>
      <c r="DF159" s="146"/>
      <c r="DG159" s="150"/>
      <c r="DL159" s="153"/>
      <c r="DM159" s="146"/>
      <c r="DN159" s="146"/>
      <c r="DO159" s="146"/>
      <c r="DP159" s="150"/>
      <c r="DU159" s="153"/>
      <c r="DV159" s="146"/>
      <c r="DW159" s="146"/>
      <c r="DX159" s="146"/>
      <c r="DY159" s="150"/>
      <c r="ED159" s="153"/>
      <c r="EE159" s="146"/>
      <c r="EF159" s="146"/>
      <c r="EG159" s="146"/>
      <c r="EH159" s="150"/>
      <c r="EM159" s="153"/>
      <c r="EN159" s="146"/>
      <c r="EO159" s="146"/>
      <c r="EP159" s="146"/>
      <c r="EQ159" s="150"/>
      <c r="EV159" s="153"/>
      <c r="EW159" s="146"/>
      <c r="EX159" s="146"/>
      <c r="EY159" s="146"/>
      <c r="EZ159" s="150"/>
      <c r="FE159" s="153"/>
      <c r="FF159" s="146"/>
      <c r="FG159" s="146"/>
      <c r="FH159" s="146"/>
      <c r="FI159" s="150"/>
      <c r="FN159" s="153"/>
      <c r="FO159" s="146"/>
      <c r="FP159" s="146"/>
      <c r="FQ159" s="146"/>
      <c r="FR159" s="150"/>
      <c r="FW159" s="153"/>
      <c r="FX159" s="146"/>
      <c r="FY159" s="146"/>
      <c r="FZ159" s="146"/>
      <c r="GA159" s="150"/>
      <c r="GF159" s="153"/>
      <c r="GG159" s="146"/>
      <c r="GH159" s="146"/>
      <c r="GI159" s="146"/>
      <c r="GJ159" s="150"/>
      <c r="GO159" s="153"/>
      <c r="GP159" s="146"/>
      <c r="GQ159" s="146"/>
      <c r="GR159" s="146"/>
      <c r="GS159" s="150"/>
      <c r="GX159" s="153"/>
      <c r="GY159" s="146"/>
      <c r="GZ159" s="146"/>
      <c r="HA159" s="146"/>
      <c r="HB159" s="150"/>
      <c r="HG159" s="153"/>
      <c r="HH159" s="146"/>
      <c r="HI159" s="146"/>
      <c r="HJ159" s="146"/>
      <c r="HK159" s="150"/>
      <c r="HP159" s="153"/>
      <c r="HQ159" s="146"/>
      <c r="HR159" s="146"/>
      <c r="HS159" s="146"/>
      <c r="HT159" s="150"/>
      <c r="HY159" s="153"/>
      <c r="HZ159" s="146"/>
      <c r="IA159" s="146"/>
      <c r="IB159" s="146"/>
      <c r="IC159" s="150"/>
      <c r="IH159" s="153"/>
      <c r="II159" s="146"/>
      <c r="IJ159" s="146"/>
      <c r="IK159" s="146"/>
      <c r="IL159" s="150"/>
      <c r="IQ159" s="153"/>
      <c r="IR159" s="146"/>
      <c r="IS159" s="146"/>
      <c r="IT159" s="146"/>
      <c r="IU159" s="154"/>
      <c r="IV159" s="154"/>
    </row>
    <row r="160" spans="1:256" s="151" customFormat="1" ht="13.5" customHeight="1" x14ac:dyDescent="0.2">
      <c r="A160" s="154">
        <v>2</v>
      </c>
      <c r="B160" s="146" t="str">
        <f t="shared" si="21"/>
        <v>CDHU</v>
      </c>
      <c r="C160" s="147" t="s">
        <v>16063</v>
      </c>
      <c r="D160" s="148" t="s">
        <v>29016</v>
      </c>
      <c r="E160" s="157" t="str">
        <f>IF($A160=1,VLOOKUP($C160,'SINAPI JAN26'!$1:$1048576,2,0),IF($A160=2,VLOOKUP($C160,'CDHU 200'!$1:$1048576,2,0),IF($A160=3,VLOOKUP($C160,FDE!$1:$1048576,2,0),"ERRO")))</f>
        <v>Torneira de parede em ABS, DN 1/2´ ou 3/4´, 10cm</v>
      </c>
      <c r="F160" s="150" t="str">
        <f>IF($A160=1,VLOOKUP($C160,'SINAPI JAN26'!$1:$1048576,3,0),IF($A160=2,VLOOKUP($C160,'CDHU 200'!$1:$1048576,3,0),IF($A160=3,VLOOKUP($C160,FDE!$1:$1048576,3,0))))</f>
        <v>UN</v>
      </c>
      <c r="G160" s="151">
        <v>3</v>
      </c>
      <c r="H160" s="151">
        <f>IF($A160=1,VLOOKUP($C160,'SINAPI JAN26'!$1:$1048576,4,0),IF($A160=2,VLOOKUP($C160,'CDHU 200'!$1:$1048576,6,0),IF($A160=3,VLOOKUP($C160,FDE!$1:$1048576,4,0))))</f>
        <v>22.06</v>
      </c>
      <c r="I160" s="151">
        <f t="shared" si="22"/>
        <v>26.752161999999998</v>
      </c>
      <c r="J160" s="152">
        <f t="shared" si="23"/>
        <v>80.256485999999995</v>
      </c>
      <c r="K160" s="173"/>
      <c r="L160" s="146"/>
      <c r="Q160" s="153"/>
      <c r="R160" s="146"/>
      <c r="S160" s="146"/>
      <c r="T160" s="146"/>
      <c r="U160" s="150"/>
      <c r="Z160" s="153"/>
      <c r="AA160" s="146"/>
      <c r="AB160" s="146"/>
      <c r="AC160" s="146"/>
      <c r="AD160" s="150"/>
      <c r="AI160" s="153"/>
      <c r="AJ160" s="146"/>
      <c r="AK160" s="146"/>
      <c r="AL160" s="146"/>
      <c r="AM160" s="150"/>
      <c r="AR160" s="153"/>
      <c r="AS160" s="146"/>
      <c r="AT160" s="146"/>
      <c r="AU160" s="146"/>
      <c r="AV160" s="150"/>
      <c r="BA160" s="153"/>
      <c r="BB160" s="146"/>
      <c r="BC160" s="146"/>
      <c r="BD160" s="146"/>
      <c r="BE160" s="150"/>
      <c r="BJ160" s="153"/>
      <c r="BK160" s="146"/>
      <c r="BL160" s="146"/>
      <c r="BM160" s="146"/>
      <c r="BN160" s="150"/>
      <c r="BS160" s="153"/>
      <c r="BT160" s="146"/>
      <c r="BU160" s="146"/>
      <c r="BV160" s="146"/>
      <c r="BW160" s="150"/>
      <c r="CB160" s="153"/>
      <c r="CC160" s="146"/>
      <c r="CD160" s="146"/>
      <c r="CE160" s="146"/>
      <c r="CF160" s="150"/>
      <c r="CK160" s="153"/>
      <c r="CL160" s="146"/>
      <c r="CM160" s="146"/>
      <c r="CN160" s="146"/>
      <c r="CO160" s="150"/>
      <c r="CT160" s="153"/>
      <c r="CU160" s="146"/>
      <c r="CV160" s="146"/>
      <c r="CW160" s="146"/>
      <c r="CX160" s="150"/>
      <c r="DC160" s="153"/>
      <c r="DD160" s="146"/>
      <c r="DE160" s="146"/>
      <c r="DF160" s="146"/>
      <c r="DG160" s="150"/>
      <c r="DL160" s="153"/>
      <c r="DM160" s="146"/>
      <c r="DN160" s="146"/>
      <c r="DO160" s="146"/>
      <c r="DP160" s="150"/>
      <c r="DU160" s="153"/>
      <c r="DV160" s="146"/>
      <c r="DW160" s="146"/>
      <c r="DX160" s="146"/>
      <c r="DY160" s="150"/>
      <c r="ED160" s="153"/>
      <c r="EE160" s="146"/>
      <c r="EF160" s="146"/>
      <c r="EG160" s="146"/>
      <c r="EH160" s="150"/>
      <c r="EM160" s="153"/>
      <c r="EN160" s="146"/>
      <c r="EO160" s="146"/>
      <c r="EP160" s="146"/>
      <c r="EQ160" s="150"/>
      <c r="EV160" s="153"/>
      <c r="EW160" s="146"/>
      <c r="EX160" s="146"/>
      <c r="EY160" s="146"/>
      <c r="EZ160" s="150"/>
      <c r="FE160" s="153"/>
      <c r="FF160" s="146"/>
      <c r="FG160" s="146"/>
      <c r="FH160" s="146"/>
      <c r="FI160" s="150"/>
      <c r="FN160" s="153"/>
      <c r="FO160" s="146"/>
      <c r="FP160" s="146"/>
      <c r="FQ160" s="146"/>
      <c r="FR160" s="150"/>
      <c r="FW160" s="153"/>
      <c r="FX160" s="146"/>
      <c r="FY160" s="146"/>
      <c r="FZ160" s="146"/>
      <c r="GA160" s="150"/>
      <c r="GF160" s="153"/>
      <c r="GG160" s="146"/>
      <c r="GH160" s="146"/>
      <c r="GI160" s="146"/>
      <c r="GJ160" s="150"/>
      <c r="GO160" s="153"/>
      <c r="GP160" s="146"/>
      <c r="GQ160" s="146"/>
      <c r="GR160" s="146"/>
      <c r="GS160" s="150"/>
      <c r="GX160" s="153"/>
      <c r="GY160" s="146"/>
      <c r="GZ160" s="146"/>
      <c r="HA160" s="146"/>
      <c r="HB160" s="150"/>
      <c r="HG160" s="153"/>
      <c r="HH160" s="146"/>
      <c r="HI160" s="146"/>
      <c r="HJ160" s="146"/>
      <c r="HK160" s="150"/>
      <c r="HP160" s="153"/>
      <c r="HQ160" s="146"/>
      <c r="HR160" s="146"/>
      <c r="HS160" s="146"/>
      <c r="HT160" s="150"/>
      <c r="HY160" s="153"/>
      <c r="HZ160" s="146"/>
      <c r="IA160" s="146"/>
      <c r="IB160" s="146"/>
      <c r="IC160" s="150"/>
      <c r="IH160" s="153"/>
      <c r="II160" s="146"/>
      <c r="IJ160" s="146"/>
      <c r="IK160" s="146"/>
      <c r="IL160" s="150"/>
      <c r="IQ160" s="153"/>
      <c r="IR160" s="146"/>
      <c r="IS160" s="146"/>
      <c r="IT160" s="146"/>
      <c r="IU160" s="154"/>
      <c r="IV160" s="154"/>
    </row>
    <row r="161" spans="1:256" s="151" customFormat="1" ht="13.5" customHeight="1" x14ac:dyDescent="0.2">
      <c r="A161" s="154">
        <v>2</v>
      </c>
      <c r="B161" s="146" t="str">
        <f t="shared" si="21"/>
        <v>CDHU</v>
      </c>
      <c r="C161" s="147" t="s">
        <v>16135</v>
      </c>
      <c r="D161" s="148" t="s">
        <v>29017</v>
      </c>
      <c r="E161" s="157" t="str">
        <f>IF($A161=1,VLOOKUP($C161,'SINAPI JAN26'!$1:$1048576,2,0),IF($A161=2,VLOOKUP($C161,'CDHU 200'!$1:$1048576,2,0),IF($A161=3,VLOOKUP($C161,FDE!$1:$1048576,2,0),"ERRO")))</f>
        <v>Sifão plástico sanfonado universal de 1´</v>
      </c>
      <c r="F161" s="150" t="str">
        <f>IF($A161=1,VLOOKUP($C161,'SINAPI JAN26'!$1:$1048576,3,0),IF($A161=2,VLOOKUP($C161,'CDHU 200'!$1:$1048576,3,0),IF($A161=3,VLOOKUP($C161,FDE!$1:$1048576,3,0))))</f>
        <v>UN</v>
      </c>
      <c r="G161" s="151">
        <v>16</v>
      </c>
      <c r="H161" s="151">
        <f>IF($A161=1,VLOOKUP($C161,'SINAPI JAN26'!$1:$1048576,4,0),IF($A161=2,VLOOKUP($C161,'CDHU 200'!$1:$1048576,6,0),IF($A161=3,VLOOKUP($C161,FDE!$1:$1048576,4,0))))</f>
        <v>32.4</v>
      </c>
      <c r="I161" s="151">
        <f t="shared" si="22"/>
        <v>39.29148</v>
      </c>
      <c r="J161" s="152">
        <f t="shared" si="23"/>
        <v>628.66368</v>
      </c>
      <c r="K161" s="173"/>
      <c r="L161" s="146"/>
      <c r="Q161" s="153"/>
      <c r="R161" s="146"/>
      <c r="S161" s="146"/>
      <c r="T161" s="146"/>
      <c r="U161" s="150"/>
      <c r="Z161" s="153"/>
      <c r="AA161" s="146"/>
      <c r="AB161" s="146"/>
      <c r="AC161" s="146"/>
      <c r="AD161" s="150"/>
      <c r="AI161" s="153"/>
      <c r="AJ161" s="146"/>
      <c r="AK161" s="146"/>
      <c r="AL161" s="146"/>
      <c r="AM161" s="150"/>
      <c r="AR161" s="153"/>
      <c r="AS161" s="146"/>
      <c r="AT161" s="146"/>
      <c r="AU161" s="146"/>
      <c r="AV161" s="150"/>
      <c r="BA161" s="153"/>
      <c r="BB161" s="146"/>
      <c r="BC161" s="146"/>
      <c r="BD161" s="146"/>
      <c r="BE161" s="150"/>
      <c r="BJ161" s="153"/>
      <c r="BK161" s="146"/>
      <c r="BL161" s="146"/>
      <c r="BM161" s="146"/>
      <c r="BN161" s="150"/>
      <c r="BS161" s="153"/>
      <c r="BT161" s="146"/>
      <c r="BU161" s="146"/>
      <c r="BV161" s="146"/>
      <c r="BW161" s="150"/>
      <c r="CB161" s="153"/>
      <c r="CC161" s="146"/>
      <c r="CD161" s="146"/>
      <c r="CE161" s="146"/>
      <c r="CF161" s="150"/>
      <c r="CK161" s="153"/>
      <c r="CL161" s="146"/>
      <c r="CM161" s="146"/>
      <c r="CN161" s="146"/>
      <c r="CO161" s="150"/>
      <c r="CT161" s="153"/>
      <c r="CU161" s="146"/>
      <c r="CV161" s="146"/>
      <c r="CW161" s="146"/>
      <c r="CX161" s="150"/>
      <c r="DC161" s="153"/>
      <c r="DD161" s="146"/>
      <c r="DE161" s="146"/>
      <c r="DF161" s="146"/>
      <c r="DG161" s="150"/>
      <c r="DL161" s="153"/>
      <c r="DM161" s="146"/>
      <c r="DN161" s="146"/>
      <c r="DO161" s="146"/>
      <c r="DP161" s="150"/>
      <c r="DU161" s="153"/>
      <c r="DV161" s="146"/>
      <c r="DW161" s="146"/>
      <c r="DX161" s="146"/>
      <c r="DY161" s="150"/>
      <c r="ED161" s="153"/>
      <c r="EE161" s="146"/>
      <c r="EF161" s="146"/>
      <c r="EG161" s="146"/>
      <c r="EH161" s="150"/>
      <c r="EM161" s="153"/>
      <c r="EN161" s="146"/>
      <c r="EO161" s="146"/>
      <c r="EP161" s="146"/>
      <c r="EQ161" s="150"/>
      <c r="EV161" s="153"/>
      <c r="EW161" s="146"/>
      <c r="EX161" s="146"/>
      <c r="EY161" s="146"/>
      <c r="EZ161" s="150"/>
      <c r="FE161" s="153"/>
      <c r="FF161" s="146"/>
      <c r="FG161" s="146"/>
      <c r="FH161" s="146"/>
      <c r="FI161" s="150"/>
      <c r="FN161" s="153"/>
      <c r="FO161" s="146"/>
      <c r="FP161" s="146"/>
      <c r="FQ161" s="146"/>
      <c r="FR161" s="150"/>
      <c r="FW161" s="153"/>
      <c r="FX161" s="146"/>
      <c r="FY161" s="146"/>
      <c r="FZ161" s="146"/>
      <c r="GA161" s="150"/>
      <c r="GF161" s="153"/>
      <c r="GG161" s="146"/>
      <c r="GH161" s="146"/>
      <c r="GI161" s="146"/>
      <c r="GJ161" s="150"/>
      <c r="GO161" s="153"/>
      <c r="GP161" s="146"/>
      <c r="GQ161" s="146"/>
      <c r="GR161" s="146"/>
      <c r="GS161" s="150"/>
      <c r="GX161" s="153"/>
      <c r="GY161" s="146"/>
      <c r="GZ161" s="146"/>
      <c r="HA161" s="146"/>
      <c r="HB161" s="150"/>
      <c r="HG161" s="153"/>
      <c r="HH161" s="146"/>
      <c r="HI161" s="146"/>
      <c r="HJ161" s="146"/>
      <c r="HK161" s="150"/>
      <c r="HP161" s="153"/>
      <c r="HQ161" s="146"/>
      <c r="HR161" s="146"/>
      <c r="HS161" s="146"/>
      <c r="HT161" s="150"/>
      <c r="HY161" s="153"/>
      <c r="HZ161" s="146"/>
      <c r="IA161" s="146"/>
      <c r="IB161" s="146"/>
      <c r="IC161" s="150"/>
      <c r="IH161" s="153"/>
      <c r="II161" s="146"/>
      <c r="IJ161" s="146"/>
      <c r="IK161" s="146"/>
      <c r="IL161" s="150"/>
      <c r="IQ161" s="153"/>
      <c r="IR161" s="146"/>
      <c r="IS161" s="146"/>
      <c r="IT161" s="146"/>
      <c r="IU161" s="154"/>
      <c r="IV161" s="154"/>
    </row>
    <row r="162" spans="1:256" s="151" customFormat="1" ht="13.5" customHeight="1" x14ac:dyDescent="0.2">
      <c r="A162" s="154">
        <v>2</v>
      </c>
      <c r="B162" s="146" t="str">
        <f t="shared" si="21"/>
        <v>CDHU</v>
      </c>
      <c r="C162" s="147" t="s">
        <v>16147</v>
      </c>
      <c r="D162" s="148" t="s">
        <v>29018</v>
      </c>
      <c r="E162" s="157" t="str">
        <f>IF($A162=1,VLOOKUP($C162,'SINAPI JAN26'!$1:$1048576,2,0),IF($A162=2,VLOOKUP($C162,'CDHU 200'!$1:$1048576,2,0),IF($A162=3,VLOOKUP($C162,FDE!$1:$1048576,2,0),"ERRO")))</f>
        <v>Engate flexível de PVC DN= 1/2´</v>
      </c>
      <c r="F162" s="150" t="str">
        <f>IF($A162=1,VLOOKUP($C162,'SINAPI JAN26'!$1:$1048576,3,0),IF($A162=2,VLOOKUP($C162,'CDHU 200'!$1:$1048576,3,0),IF($A162=3,VLOOKUP($C162,FDE!$1:$1048576,3,0))))</f>
        <v>UN</v>
      </c>
      <c r="G162" s="151">
        <v>19</v>
      </c>
      <c r="H162" s="151">
        <f>IF($A162=1,VLOOKUP($C162,'SINAPI JAN26'!$1:$1048576,4,0),IF($A162=2,VLOOKUP($C162,'CDHU 200'!$1:$1048576,6,0),IF($A162=3,VLOOKUP($C162,FDE!$1:$1048576,4,0))))</f>
        <v>14.34</v>
      </c>
      <c r="I162" s="151">
        <f t="shared" si="22"/>
        <v>17.390118000000001</v>
      </c>
      <c r="J162" s="152">
        <f t="shared" si="23"/>
        <v>330.41224199999999</v>
      </c>
      <c r="K162" s="173"/>
      <c r="L162" s="146"/>
      <c r="Q162" s="153"/>
      <c r="R162" s="146"/>
      <c r="S162" s="146"/>
      <c r="T162" s="146"/>
      <c r="U162" s="150"/>
      <c r="Z162" s="153"/>
      <c r="AA162" s="146"/>
      <c r="AB162" s="146"/>
      <c r="AC162" s="146"/>
      <c r="AD162" s="150"/>
      <c r="AI162" s="153"/>
      <c r="AJ162" s="146"/>
      <c r="AK162" s="146"/>
      <c r="AL162" s="146"/>
      <c r="AM162" s="150"/>
      <c r="AR162" s="153"/>
      <c r="AS162" s="146"/>
      <c r="AT162" s="146"/>
      <c r="AU162" s="146"/>
      <c r="AV162" s="150"/>
      <c r="BA162" s="153"/>
      <c r="BB162" s="146"/>
      <c r="BC162" s="146"/>
      <c r="BD162" s="146"/>
      <c r="BE162" s="150"/>
      <c r="BJ162" s="153"/>
      <c r="BK162" s="146"/>
      <c r="BL162" s="146"/>
      <c r="BM162" s="146"/>
      <c r="BN162" s="150"/>
      <c r="BS162" s="153"/>
      <c r="BT162" s="146"/>
      <c r="BU162" s="146"/>
      <c r="BV162" s="146"/>
      <c r="BW162" s="150"/>
      <c r="CB162" s="153"/>
      <c r="CC162" s="146"/>
      <c r="CD162" s="146"/>
      <c r="CE162" s="146"/>
      <c r="CF162" s="150"/>
      <c r="CK162" s="153"/>
      <c r="CL162" s="146"/>
      <c r="CM162" s="146"/>
      <c r="CN162" s="146"/>
      <c r="CO162" s="150"/>
      <c r="CT162" s="153"/>
      <c r="CU162" s="146"/>
      <c r="CV162" s="146"/>
      <c r="CW162" s="146"/>
      <c r="CX162" s="150"/>
      <c r="DC162" s="153"/>
      <c r="DD162" s="146"/>
      <c r="DE162" s="146"/>
      <c r="DF162" s="146"/>
      <c r="DG162" s="150"/>
      <c r="DL162" s="153"/>
      <c r="DM162" s="146"/>
      <c r="DN162" s="146"/>
      <c r="DO162" s="146"/>
      <c r="DP162" s="150"/>
      <c r="DU162" s="153"/>
      <c r="DV162" s="146"/>
      <c r="DW162" s="146"/>
      <c r="DX162" s="146"/>
      <c r="DY162" s="150"/>
      <c r="ED162" s="153"/>
      <c r="EE162" s="146"/>
      <c r="EF162" s="146"/>
      <c r="EG162" s="146"/>
      <c r="EH162" s="150"/>
      <c r="EM162" s="153"/>
      <c r="EN162" s="146"/>
      <c r="EO162" s="146"/>
      <c r="EP162" s="146"/>
      <c r="EQ162" s="150"/>
      <c r="EV162" s="153"/>
      <c r="EW162" s="146"/>
      <c r="EX162" s="146"/>
      <c r="EY162" s="146"/>
      <c r="EZ162" s="150"/>
      <c r="FE162" s="153"/>
      <c r="FF162" s="146"/>
      <c r="FG162" s="146"/>
      <c r="FH162" s="146"/>
      <c r="FI162" s="150"/>
      <c r="FN162" s="153"/>
      <c r="FO162" s="146"/>
      <c r="FP162" s="146"/>
      <c r="FQ162" s="146"/>
      <c r="FR162" s="150"/>
      <c r="FW162" s="153"/>
      <c r="FX162" s="146"/>
      <c r="FY162" s="146"/>
      <c r="FZ162" s="146"/>
      <c r="GA162" s="150"/>
      <c r="GF162" s="153"/>
      <c r="GG162" s="146"/>
      <c r="GH162" s="146"/>
      <c r="GI162" s="146"/>
      <c r="GJ162" s="150"/>
      <c r="GO162" s="153"/>
      <c r="GP162" s="146"/>
      <c r="GQ162" s="146"/>
      <c r="GR162" s="146"/>
      <c r="GS162" s="150"/>
      <c r="GX162" s="153"/>
      <c r="GY162" s="146"/>
      <c r="GZ162" s="146"/>
      <c r="HA162" s="146"/>
      <c r="HB162" s="150"/>
      <c r="HG162" s="153"/>
      <c r="HH162" s="146"/>
      <c r="HI162" s="146"/>
      <c r="HJ162" s="146"/>
      <c r="HK162" s="150"/>
      <c r="HP162" s="153"/>
      <c r="HQ162" s="146"/>
      <c r="HR162" s="146"/>
      <c r="HS162" s="146"/>
      <c r="HT162" s="150"/>
      <c r="HY162" s="153"/>
      <c r="HZ162" s="146"/>
      <c r="IA162" s="146"/>
      <c r="IB162" s="146"/>
      <c r="IC162" s="150"/>
      <c r="IH162" s="153"/>
      <c r="II162" s="146"/>
      <c r="IJ162" s="146"/>
      <c r="IK162" s="146"/>
      <c r="IL162" s="150"/>
      <c r="IQ162" s="153"/>
      <c r="IR162" s="146"/>
      <c r="IS162" s="146"/>
      <c r="IT162" s="146"/>
      <c r="IU162" s="154"/>
      <c r="IV162" s="154"/>
    </row>
    <row r="163" spans="1:256" s="151" customFormat="1" ht="13.5" customHeight="1" x14ac:dyDescent="0.2">
      <c r="A163" s="154">
        <v>2</v>
      </c>
      <c r="B163" s="146" t="str">
        <f t="shared" si="21"/>
        <v>CDHU</v>
      </c>
      <c r="C163" s="147" t="s">
        <v>16171</v>
      </c>
      <c r="D163" s="148" t="s">
        <v>29019</v>
      </c>
      <c r="E163" s="157" t="str">
        <f>IF($A163=1,VLOOKUP($C163,'SINAPI JAN26'!$1:$1048576,2,0),IF($A163=2,VLOOKUP($C163,'CDHU 200'!$1:$1048576,2,0),IF($A163=3,VLOOKUP($C163,FDE!$1:$1048576,2,0),"ERRO")))</f>
        <v>Tampa de plástico para bacia sanitária</v>
      </c>
      <c r="F163" s="150" t="str">
        <f>IF($A163=1,VLOOKUP($C163,'SINAPI JAN26'!$1:$1048576,3,0),IF($A163=2,VLOOKUP($C163,'CDHU 200'!$1:$1048576,3,0),IF($A163=3,VLOOKUP($C163,FDE!$1:$1048576,3,0))))</f>
        <v>UN</v>
      </c>
      <c r="G163" s="151">
        <v>6</v>
      </c>
      <c r="H163" s="151">
        <f>IF($A163=1,VLOOKUP($C163,'SINAPI JAN26'!$1:$1048576,4,0),IF($A163=2,VLOOKUP($C163,'CDHU 200'!$1:$1048576,6,0),IF($A163=3,VLOOKUP($C163,FDE!$1:$1048576,4,0))))</f>
        <v>42.14</v>
      </c>
      <c r="I163" s="151">
        <f t="shared" si="22"/>
        <v>51.103178</v>
      </c>
      <c r="J163" s="152">
        <f t="shared" si="23"/>
        <v>306.61906799999997</v>
      </c>
      <c r="K163" s="173"/>
      <c r="L163" s="146"/>
      <c r="Q163" s="153"/>
      <c r="R163" s="146"/>
      <c r="S163" s="146"/>
      <c r="T163" s="146"/>
      <c r="U163" s="150"/>
      <c r="Z163" s="153"/>
      <c r="AA163" s="146"/>
      <c r="AB163" s="146"/>
      <c r="AC163" s="146"/>
      <c r="AD163" s="150"/>
      <c r="AI163" s="153"/>
      <c r="AJ163" s="146"/>
      <c r="AK163" s="146"/>
      <c r="AL163" s="146"/>
      <c r="AM163" s="150"/>
      <c r="AR163" s="153"/>
      <c r="AS163" s="146"/>
      <c r="AT163" s="146"/>
      <c r="AU163" s="146"/>
      <c r="AV163" s="150"/>
      <c r="BA163" s="153"/>
      <c r="BB163" s="146"/>
      <c r="BC163" s="146"/>
      <c r="BD163" s="146"/>
      <c r="BE163" s="150"/>
      <c r="BJ163" s="153"/>
      <c r="BK163" s="146"/>
      <c r="BL163" s="146"/>
      <c r="BM163" s="146"/>
      <c r="BN163" s="150"/>
      <c r="BS163" s="153"/>
      <c r="BT163" s="146"/>
      <c r="BU163" s="146"/>
      <c r="BV163" s="146"/>
      <c r="BW163" s="150"/>
      <c r="CB163" s="153"/>
      <c r="CC163" s="146"/>
      <c r="CD163" s="146"/>
      <c r="CE163" s="146"/>
      <c r="CF163" s="150"/>
      <c r="CK163" s="153"/>
      <c r="CL163" s="146"/>
      <c r="CM163" s="146"/>
      <c r="CN163" s="146"/>
      <c r="CO163" s="150"/>
      <c r="CT163" s="153"/>
      <c r="CU163" s="146"/>
      <c r="CV163" s="146"/>
      <c r="CW163" s="146"/>
      <c r="CX163" s="150"/>
      <c r="DC163" s="153"/>
      <c r="DD163" s="146"/>
      <c r="DE163" s="146"/>
      <c r="DF163" s="146"/>
      <c r="DG163" s="150"/>
      <c r="DL163" s="153"/>
      <c r="DM163" s="146"/>
      <c r="DN163" s="146"/>
      <c r="DO163" s="146"/>
      <c r="DP163" s="150"/>
      <c r="DU163" s="153"/>
      <c r="DV163" s="146"/>
      <c r="DW163" s="146"/>
      <c r="DX163" s="146"/>
      <c r="DY163" s="150"/>
      <c r="ED163" s="153"/>
      <c r="EE163" s="146"/>
      <c r="EF163" s="146"/>
      <c r="EG163" s="146"/>
      <c r="EH163" s="150"/>
      <c r="EM163" s="153"/>
      <c r="EN163" s="146"/>
      <c r="EO163" s="146"/>
      <c r="EP163" s="146"/>
      <c r="EQ163" s="150"/>
      <c r="EV163" s="153"/>
      <c r="EW163" s="146"/>
      <c r="EX163" s="146"/>
      <c r="EY163" s="146"/>
      <c r="EZ163" s="150"/>
      <c r="FE163" s="153"/>
      <c r="FF163" s="146"/>
      <c r="FG163" s="146"/>
      <c r="FH163" s="146"/>
      <c r="FI163" s="150"/>
      <c r="FN163" s="153"/>
      <c r="FO163" s="146"/>
      <c r="FP163" s="146"/>
      <c r="FQ163" s="146"/>
      <c r="FR163" s="150"/>
      <c r="FW163" s="153"/>
      <c r="FX163" s="146"/>
      <c r="FY163" s="146"/>
      <c r="FZ163" s="146"/>
      <c r="GA163" s="150"/>
      <c r="GF163" s="153"/>
      <c r="GG163" s="146"/>
      <c r="GH163" s="146"/>
      <c r="GI163" s="146"/>
      <c r="GJ163" s="150"/>
      <c r="GO163" s="153"/>
      <c r="GP163" s="146"/>
      <c r="GQ163" s="146"/>
      <c r="GR163" s="146"/>
      <c r="GS163" s="150"/>
      <c r="GX163" s="153"/>
      <c r="GY163" s="146"/>
      <c r="GZ163" s="146"/>
      <c r="HA163" s="146"/>
      <c r="HB163" s="150"/>
      <c r="HG163" s="153"/>
      <c r="HH163" s="146"/>
      <c r="HI163" s="146"/>
      <c r="HJ163" s="146"/>
      <c r="HK163" s="150"/>
      <c r="HP163" s="153"/>
      <c r="HQ163" s="146"/>
      <c r="HR163" s="146"/>
      <c r="HS163" s="146"/>
      <c r="HT163" s="150"/>
      <c r="HY163" s="153"/>
      <c r="HZ163" s="146"/>
      <c r="IA163" s="146"/>
      <c r="IB163" s="146"/>
      <c r="IC163" s="150"/>
      <c r="IH163" s="153"/>
      <c r="II163" s="146"/>
      <c r="IJ163" s="146"/>
      <c r="IK163" s="146"/>
      <c r="IL163" s="150"/>
      <c r="IQ163" s="153"/>
      <c r="IR163" s="146"/>
      <c r="IS163" s="146"/>
      <c r="IT163" s="146"/>
      <c r="IU163" s="154"/>
      <c r="IV163" s="154"/>
    </row>
    <row r="164" spans="1:256" ht="4.5" customHeight="1" x14ac:dyDescent="0.2">
      <c r="D164"/>
      <c r="E164"/>
      <c r="F164"/>
      <c r="G164" s="130"/>
      <c r="H164"/>
      <c r="I164"/>
      <c r="J164"/>
    </row>
    <row r="165" spans="1:256" s="165" customFormat="1" ht="13.5" customHeight="1" x14ac:dyDescent="0.2">
      <c r="B165" s="166"/>
      <c r="C165" s="167"/>
      <c r="D165" s="168" t="s">
        <v>29020</v>
      </c>
      <c r="E165" s="169" t="s">
        <v>29021</v>
      </c>
      <c r="F165" s="170"/>
      <c r="G165" s="170"/>
      <c r="H165" s="170"/>
      <c r="I165" s="170"/>
      <c r="J165" s="171">
        <f>SUBTOTAL(9,J166:J172)</f>
        <v>13592.984522000001</v>
      </c>
      <c r="K165" s="172"/>
      <c r="L165" s="172"/>
    </row>
    <row r="166" spans="1:256" s="151" customFormat="1" ht="15" customHeight="1" x14ac:dyDescent="0.2">
      <c r="A166" s="158">
        <v>2</v>
      </c>
      <c r="B166" s="146" t="str">
        <f t="shared" ref="B166:B172" si="24">IF(A166=1,"SINAPI",IF(A166=2,"CDHU",IF(A166=3,"FDE",IF(A166=4,"SICRO","ERRO"))))</f>
        <v>CDHU</v>
      </c>
      <c r="C166" s="147" t="s">
        <v>17311</v>
      </c>
      <c r="D166" s="148" t="s">
        <v>29022</v>
      </c>
      <c r="E166" s="157" t="str">
        <f>IF($A166=1,VLOOKUP($C166,'SINAPI JAN26'!$1:$1048576,2,0),IF($A166=2,VLOOKUP($C166,'CDHU 200'!$1:$1048576,2,0),IF($A166=3,VLOOKUP($C166,FDE!$1:$1048576,2,0),"ERRO")))</f>
        <v>Caixa de gordura em PVC com tampa reforçada - capacidade 19 litros</v>
      </c>
      <c r="F166" s="150" t="str">
        <f>IF($A166=1,VLOOKUP($C166,'SINAPI JAN26'!$1:$1048576,3,0),IF($A166=2,VLOOKUP($C166,'CDHU 200'!$1:$1048576,3,0),IF($A166=3,VLOOKUP($C166,FDE!$1:$1048576,3,0))))</f>
        <v>UN</v>
      </c>
      <c r="G166" s="151">
        <v>1</v>
      </c>
      <c r="H166" s="151">
        <f>IF($A166=1,VLOOKUP($C166,'SINAPI JAN26'!$1:$1048576,4,0),IF($A166=2,VLOOKUP($C166,'CDHU 200'!$1:$1048576,6,0),IF($A166=3,VLOOKUP($C166,FDE!$1:$1048576,4,0))))</f>
        <v>438.05</v>
      </c>
      <c r="I166" s="151">
        <f t="shared" ref="I166:I172" si="25">(H166*$H$3)+H166</f>
        <v>531.22323500000005</v>
      </c>
      <c r="J166" s="152">
        <f t="shared" ref="J166:J172" si="26">I166*G166</f>
        <v>531.22323500000005</v>
      </c>
      <c r="K166" s="152"/>
      <c r="L166" s="146"/>
      <c r="Q166" s="153"/>
      <c r="R166" s="146"/>
      <c r="S166" s="146"/>
      <c r="T166" s="146"/>
      <c r="U166" s="150"/>
      <c r="Z166" s="153"/>
      <c r="AA166" s="146"/>
      <c r="AB166" s="146"/>
      <c r="AC166" s="146"/>
      <c r="AD166" s="150"/>
      <c r="AI166" s="153"/>
      <c r="AJ166" s="146"/>
      <c r="AK166" s="146"/>
      <c r="AL166" s="146"/>
      <c r="AM166" s="150"/>
      <c r="AR166" s="153"/>
      <c r="AS166" s="146"/>
      <c r="AT166" s="146"/>
      <c r="AU166" s="146"/>
      <c r="AV166" s="150"/>
      <c r="BA166" s="153"/>
      <c r="BB166" s="146"/>
      <c r="BC166" s="146"/>
      <c r="BD166" s="146"/>
      <c r="BE166" s="150"/>
      <c r="BJ166" s="153"/>
      <c r="BK166" s="146"/>
      <c r="BL166" s="146"/>
      <c r="BM166" s="146"/>
      <c r="BN166" s="150"/>
      <c r="BS166" s="153"/>
      <c r="BT166" s="146"/>
      <c r="BU166" s="146"/>
      <c r="BV166" s="146"/>
      <c r="BW166" s="150"/>
      <c r="CB166" s="153"/>
      <c r="CC166" s="146"/>
      <c r="CD166" s="146"/>
      <c r="CE166" s="146"/>
      <c r="CF166" s="150"/>
      <c r="CK166" s="153"/>
      <c r="CL166" s="146"/>
      <c r="CM166" s="146"/>
      <c r="CN166" s="146"/>
      <c r="CO166" s="150"/>
      <c r="CT166" s="153"/>
      <c r="CU166" s="146"/>
      <c r="CV166" s="146"/>
      <c r="CW166" s="146"/>
      <c r="CX166" s="150"/>
      <c r="DC166" s="153"/>
      <c r="DD166" s="146"/>
      <c r="DE166" s="146"/>
      <c r="DF166" s="146"/>
      <c r="DG166" s="150"/>
      <c r="DL166" s="153"/>
      <c r="DM166" s="146"/>
      <c r="DN166" s="146"/>
      <c r="DO166" s="146"/>
      <c r="DP166" s="150"/>
      <c r="DU166" s="153"/>
      <c r="DV166" s="146"/>
      <c r="DW166" s="146"/>
      <c r="DX166" s="146"/>
      <c r="DY166" s="150"/>
      <c r="ED166" s="153"/>
      <c r="EE166" s="146"/>
      <c r="EF166" s="146"/>
      <c r="EG166" s="146"/>
      <c r="EH166" s="150"/>
      <c r="EM166" s="153"/>
      <c r="EN166" s="146"/>
      <c r="EO166" s="146"/>
      <c r="EP166" s="146"/>
      <c r="EQ166" s="150"/>
      <c r="EV166" s="153"/>
      <c r="EW166" s="146"/>
      <c r="EX166" s="146"/>
      <c r="EY166" s="146"/>
      <c r="EZ166" s="150"/>
      <c r="FE166" s="153"/>
      <c r="FF166" s="146"/>
      <c r="FG166" s="146"/>
      <c r="FH166" s="146"/>
      <c r="FI166" s="150"/>
      <c r="FN166" s="153"/>
      <c r="FO166" s="146"/>
      <c r="FP166" s="146"/>
      <c r="FQ166" s="146"/>
      <c r="FR166" s="150"/>
      <c r="FW166" s="153"/>
      <c r="FX166" s="146"/>
      <c r="FY166" s="146"/>
      <c r="FZ166" s="146"/>
      <c r="GA166" s="150"/>
      <c r="GF166" s="153"/>
      <c r="GG166" s="146"/>
      <c r="GH166" s="146"/>
      <c r="GI166" s="146"/>
      <c r="GJ166" s="150"/>
      <c r="GO166" s="153"/>
      <c r="GP166" s="146"/>
      <c r="GQ166" s="146"/>
      <c r="GR166" s="146"/>
      <c r="GS166" s="150"/>
      <c r="GX166" s="153"/>
      <c r="GY166" s="146"/>
      <c r="GZ166" s="146"/>
      <c r="HA166" s="146"/>
      <c r="HB166" s="150"/>
      <c r="HG166" s="153"/>
      <c r="HH166" s="146"/>
      <c r="HI166" s="146"/>
      <c r="HJ166" s="146"/>
      <c r="HK166" s="150"/>
      <c r="HP166" s="153"/>
      <c r="HQ166" s="146"/>
      <c r="HR166" s="146"/>
      <c r="HS166" s="146"/>
      <c r="HT166" s="150"/>
      <c r="HY166" s="153"/>
      <c r="HZ166" s="146"/>
      <c r="IA166" s="146"/>
      <c r="IB166" s="146"/>
      <c r="IC166" s="150"/>
      <c r="IH166" s="153"/>
      <c r="II166" s="146"/>
      <c r="IJ166" s="146"/>
      <c r="IK166" s="146"/>
      <c r="IL166" s="150"/>
      <c r="IQ166" s="153"/>
      <c r="IR166" s="146"/>
      <c r="IS166" s="146"/>
      <c r="IT166" s="146"/>
      <c r="IU166" s="158"/>
      <c r="IV166" s="158"/>
    </row>
    <row r="167" spans="1:256" s="151" customFormat="1" ht="15" customHeight="1" x14ac:dyDescent="0.2">
      <c r="A167" s="154">
        <v>2</v>
      </c>
      <c r="B167" s="146" t="str">
        <f t="shared" si="24"/>
        <v>CDHU</v>
      </c>
      <c r="C167" s="147" t="s">
        <v>17295</v>
      </c>
      <c r="D167" s="148" t="s">
        <v>29023</v>
      </c>
      <c r="E167" s="149" t="str">
        <f>IF($A167=1,VLOOKUP($C167,'SINAPI JAN26'!$1:$1048576,2,0),IF($A167=2,VLOOKUP($C167,'CDHU 200'!$1:$1048576,2,0),IF($A167=3,VLOOKUP($C167,FDE!$1:$1048576,2,0),"ERRO")))</f>
        <v>Caixa sifonada de PVC rígido de 100 x 150 x 50 mm, com grelha</v>
      </c>
      <c r="F167" s="150" t="str">
        <f>IF($A167=1,VLOOKUP($C167,'SINAPI JAN26'!$1:$1048576,3,0),IF($A167=2,VLOOKUP($C167,'CDHU 200'!$1:$1048576,3,0),IF($A167=3,VLOOKUP($C167,FDE!$1:$1048576,3,0))))</f>
        <v>UN</v>
      </c>
      <c r="G167" s="151">
        <v>14</v>
      </c>
      <c r="H167" s="151">
        <f>IF($A167=1,VLOOKUP($C167,'SINAPI JAN26'!$1:$1048576,4,0),IF($A167=2,VLOOKUP($C167,'CDHU 200'!$1:$1048576,6,0),IF($A167=3,VLOOKUP($C167,FDE!$1:$1048576,4,0))))</f>
        <v>109.73</v>
      </c>
      <c r="I167" s="151">
        <f t="shared" si="25"/>
        <v>133.069571</v>
      </c>
      <c r="J167" s="152">
        <f t="shared" si="26"/>
        <v>1862.9739939999999</v>
      </c>
      <c r="K167" s="173"/>
      <c r="L167" s="146"/>
      <c r="Q167" s="153"/>
      <c r="R167" s="146"/>
      <c r="S167" s="146"/>
      <c r="T167" s="146"/>
      <c r="U167" s="150"/>
      <c r="Z167" s="153"/>
      <c r="AA167" s="146"/>
      <c r="AB167" s="146"/>
      <c r="AC167" s="146"/>
      <c r="AD167" s="150"/>
      <c r="AI167" s="153"/>
      <c r="AJ167" s="146"/>
      <c r="AK167" s="146"/>
      <c r="AL167" s="146"/>
      <c r="AM167" s="150"/>
      <c r="AR167" s="153"/>
      <c r="AS167" s="146"/>
      <c r="AT167" s="146"/>
      <c r="AU167" s="146"/>
      <c r="AV167" s="150"/>
      <c r="BA167" s="153"/>
      <c r="BB167" s="146"/>
      <c r="BC167" s="146"/>
      <c r="BD167" s="146"/>
      <c r="BE167" s="150"/>
      <c r="BJ167" s="153"/>
      <c r="BK167" s="146"/>
      <c r="BL167" s="146"/>
      <c r="BM167" s="146"/>
      <c r="BN167" s="150"/>
      <c r="BS167" s="153"/>
      <c r="BT167" s="146"/>
      <c r="BU167" s="146"/>
      <c r="BV167" s="146"/>
      <c r="BW167" s="150"/>
      <c r="CB167" s="153"/>
      <c r="CC167" s="146"/>
      <c r="CD167" s="146"/>
      <c r="CE167" s="146"/>
      <c r="CF167" s="150"/>
      <c r="CK167" s="153"/>
      <c r="CL167" s="146"/>
      <c r="CM167" s="146"/>
      <c r="CN167" s="146"/>
      <c r="CO167" s="150"/>
      <c r="CT167" s="153"/>
      <c r="CU167" s="146"/>
      <c r="CV167" s="146"/>
      <c r="CW167" s="146"/>
      <c r="CX167" s="150"/>
      <c r="DC167" s="153"/>
      <c r="DD167" s="146"/>
      <c r="DE167" s="146"/>
      <c r="DF167" s="146"/>
      <c r="DG167" s="150"/>
      <c r="DL167" s="153"/>
      <c r="DM167" s="146"/>
      <c r="DN167" s="146"/>
      <c r="DO167" s="146"/>
      <c r="DP167" s="150"/>
      <c r="DU167" s="153"/>
      <c r="DV167" s="146"/>
      <c r="DW167" s="146"/>
      <c r="DX167" s="146"/>
      <c r="DY167" s="150"/>
      <c r="ED167" s="153"/>
      <c r="EE167" s="146"/>
      <c r="EF167" s="146"/>
      <c r="EG167" s="146"/>
      <c r="EH167" s="150"/>
      <c r="EM167" s="153"/>
      <c r="EN167" s="146"/>
      <c r="EO167" s="146"/>
      <c r="EP167" s="146"/>
      <c r="EQ167" s="150"/>
      <c r="EV167" s="153"/>
      <c r="EW167" s="146"/>
      <c r="EX167" s="146"/>
      <c r="EY167" s="146"/>
      <c r="EZ167" s="150"/>
      <c r="FE167" s="153"/>
      <c r="FF167" s="146"/>
      <c r="FG167" s="146"/>
      <c r="FH167" s="146"/>
      <c r="FI167" s="150"/>
      <c r="FN167" s="153"/>
      <c r="FO167" s="146"/>
      <c r="FP167" s="146"/>
      <c r="FQ167" s="146"/>
      <c r="FR167" s="150"/>
      <c r="FW167" s="153"/>
      <c r="FX167" s="146"/>
      <c r="FY167" s="146"/>
      <c r="FZ167" s="146"/>
      <c r="GA167" s="150"/>
      <c r="GF167" s="153"/>
      <c r="GG167" s="146"/>
      <c r="GH167" s="146"/>
      <c r="GI167" s="146"/>
      <c r="GJ167" s="150"/>
      <c r="GO167" s="153"/>
      <c r="GP167" s="146"/>
      <c r="GQ167" s="146"/>
      <c r="GR167" s="146"/>
      <c r="GS167" s="150"/>
      <c r="GX167" s="153"/>
      <c r="GY167" s="146"/>
      <c r="GZ167" s="146"/>
      <c r="HA167" s="146"/>
      <c r="HB167" s="150"/>
      <c r="HG167" s="153"/>
      <c r="HH167" s="146"/>
      <c r="HI167" s="146"/>
      <c r="HJ167" s="146"/>
      <c r="HK167" s="150"/>
      <c r="HP167" s="153"/>
      <c r="HQ167" s="146"/>
      <c r="HR167" s="146"/>
      <c r="HS167" s="146"/>
      <c r="HT167" s="150"/>
      <c r="HY167" s="153"/>
      <c r="HZ167" s="146"/>
      <c r="IA167" s="146"/>
      <c r="IB167" s="146"/>
      <c r="IC167" s="150"/>
      <c r="IH167" s="153"/>
      <c r="II167" s="146"/>
      <c r="IJ167" s="146"/>
      <c r="IK167" s="146"/>
      <c r="IL167" s="150"/>
      <c r="IQ167" s="153"/>
      <c r="IR167" s="146"/>
      <c r="IS167" s="146"/>
      <c r="IT167" s="146"/>
      <c r="IU167" s="154"/>
      <c r="IV167" s="154"/>
    </row>
    <row r="168" spans="1:256" s="151" customFormat="1" ht="15" customHeight="1" x14ac:dyDescent="0.2">
      <c r="A168" s="154">
        <v>2</v>
      </c>
      <c r="B168" s="146" t="str">
        <f t="shared" si="24"/>
        <v>CDHU</v>
      </c>
      <c r="C168" s="147" t="s">
        <v>17311</v>
      </c>
      <c r="D168" s="148" t="s">
        <v>29024</v>
      </c>
      <c r="E168" s="149" t="str">
        <f>IF($A168=1,VLOOKUP($C168,'SINAPI JAN26'!$1:$1048576,2,0),IF($A168=2,VLOOKUP($C168,'CDHU 200'!$1:$1048576,2,0),IF($A168=3,VLOOKUP($C168,FDE!$1:$1048576,2,0),"ERRO")))</f>
        <v>Caixa de gordura em PVC com tampa reforçada - capacidade 19 litros</v>
      </c>
      <c r="F168" s="150" t="str">
        <f>IF($A168=1,VLOOKUP($C168,'SINAPI JAN26'!$1:$1048576,3,0),IF($A168=2,VLOOKUP($C168,'CDHU 200'!$1:$1048576,3,0),IF($A168=3,VLOOKUP($C168,FDE!$1:$1048576,3,0))))</f>
        <v>UN</v>
      </c>
      <c r="G168" s="151">
        <v>1</v>
      </c>
      <c r="H168" s="151">
        <f>IF($A168=1,VLOOKUP($C168,'SINAPI JAN26'!$1:$1048576,4,0),IF($A168=2,VLOOKUP($C168,'CDHU 200'!$1:$1048576,6,0),IF($A168=3,VLOOKUP($C168,FDE!$1:$1048576,4,0))))</f>
        <v>438.05</v>
      </c>
      <c r="I168" s="151">
        <f t="shared" si="25"/>
        <v>531.22323500000005</v>
      </c>
      <c r="J168" s="152">
        <f t="shared" si="26"/>
        <v>531.22323500000005</v>
      </c>
      <c r="K168" s="173"/>
      <c r="L168" s="146"/>
      <c r="Q168" s="153"/>
      <c r="R168" s="146"/>
      <c r="S168" s="146"/>
      <c r="T168" s="146"/>
      <c r="U168" s="150"/>
      <c r="Z168" s="153"/>
      <c r="AA168" s="146"/>
      <c r="AB168" s="146"/>
      <c r="AC168" s="146"/>
      <c r="AD168" s="150"/>
      <c r="AI168" s="153"/>
      <c r="AJ168" s="146"/>
      <c r="AK168" s="146"/>
      <c r="AL168" s="146"/>
      <c r="AM168" s="150"/>
      <c r="AR168" s="153"/>
      <c r="AS168" s="146"/>
      <c r="AT168" s="146"/>
      <c r="AU168" s="146"/>
      <c r="AV168" s="150"/>
      <c r="BA168" s="153"/>
      <c r="BB168" s="146"/>
      <c r="BC168" s="146"/>
      <c r="BD168" s="146"/>
      <c r="BE168" s="150"/>
      <c r="BJ168" s="153"/>
      <c r="BK168" s="146"/>
      <c r="BL168" s="146"/>
      <c r="BM168" s="146"/>
      <c r="BN168" s="150"/>
      <c r="BS168" s="153"/>
      <c r="BT168" s="146"/>
      <c r="BU168" s="146"/>
      <c r="BV168" s="146"/>
      <c r="BW168" s="150"/>
      <c r="CB168" s="153"/>
      <c r="CC168" s="146"/>
      <c r="CD168" s="146"/>
      <c r="CE168" s="146"/>
      <c r="CF168" s="150"/>
      <c r="CK168" s="153"/>
      <c r="CL168" s="146"/>
      <c r="CM168" s="146"/>
      <c r="CN168" s="146"/>
      <c r="CO168" s="150"/>
      <c r="CT168" s="153"/>
      <c r="CU168" s="146"/>
      <c r="CV168" s="146"/>
      <c r="CW168" s="146"/>
      <c r="CX168" s="150"/>
      <c r="DC168" s="153"/>
      <c r="DD168" s="146"/>
      <c r="DE168" s="146"/>
      <c r="DF168" s="146"/>
      <c r="DG168" s="150"/>
      <c r="DL168" s="153"/>
      <c r="DM168" s="146"/>
      <c r="DN168" s="146"/>
      <c r="DO168" s="146"/>
      <c r="DP168" s="150"/>
      <c r="DU168" s="153"/>
      <c r="DV168" s="146"/>
      <c r="DW168" s="146"/>
      <c r="DX168" s="146"/>
      <c r="DY168" s="150"/>
      <c r="ED168" s="153"/>
      <c r="EE168" s="146"/>
      <c r="EF168" s="146"/>
      <c r="EG168" s="146"/>
      <c r="EH168" s="150"/>
      <c r="EM168" s="153"/>
      <c r="EN168" s="146"/>
      <c r="EO168" s="146"/>
      <c r="EP168" s="146"/>
      <c r="EQ168" s="150"/>
      <c r="EV168" s="153"/>
      <c r="EW168" s="146"/>
      <c r="EX168" s="146"/>
      <c r="EY168" s="146"/>
      <c r="EZ168" s="150"/>
      <c r="FE168" s="153"/>
      <c r="FF168" s="146"/>
      <c r="FG168" s="146"/>
      <c r="FH168" s="146"/>
      <c r="FI168" s="150"/>
      <c r="FN168" s="153"/>
      <c r="FO168" s="146"/>
      <c r="FP168" s="146"/>
      <c r="FQ168" s="146"/>
      <c r="FR168" s="150"/>
      <c r="FW168" s="153"/>
      <c r="FX168" s="146"/>
      <c r="FY168" s="146"/>
      <c r="FZ168" s="146"/>
      <c r="GA168" s="150"/>
      <c r="GF168" s="153"/>
      <c r="GG168" s="146"/>
      <c r="GH168" s="146"/>
      <c r="GI168" s="146"/>
      <c r="GJ168" s="150"/>
      <c r="GO168" s="153"/>
      <c r="GP168" s="146"/>
      <c r="GQ168" s="146"/>
      <c r="GR168" s="146"/>
      <c r="GS168" s="150"/>
      <c r="GX168" s="153"/>
      <c r="GY168" s="146"/>
      <c r="GZ168" s="146"/>
      <c r="HA168" s="146"/>
      <c r="HB168" s="150"/>
      <c r="HG168" s="153"/>
      <c r="HH168" s="146"/>
      <c r="HI168" s="146"/>
      <c r="HJ168" s="146"/>
      <c r="HK168" s="150"/>
      <c r="HP168" s="153"/>
      <c r="HQ168" s="146"/>
      <c r="HR168" s="146"/>
      <c r="HS168" s="146"/>
      <c r="HT168" s="150"/>
      <c r="HY168" s="153"/>
      <c r="HZ168" s="146"/>
      <c r="IA168" s="146"/>
      <c r="IB168" s="146"/>
      <c r="IC168" s="150"/>
      <c r="IH168" s="153"/>
      <c r="II168" s="146"/>
      <c r="IJ168" s="146"/>
      <c r="IK168" s="146"/>
      <c r="IL168" s="150"/>
      <c r="IQ168" s="153"/>
      <c r="IR168" s="146"/>
      <c r="IS168" s="146"/>
      <c r="IT168" s="146"/>
      <c r="IU168" s="154"/>
      <c r="IV168" s="154"/>
    </row>
    <row r="169" spans="1:256" s="151" customFormat="1" ht="26.25" customHeight="1" x14ac:dyDescent="0.2">
      <c r="A169" s="154">
        <v>2</v>
      </c>
      <c r="B169" s="146" t="str">
        <f t="shared" si="24"/>
        <v>CDHU</v>
      </c>
      <c r="C169" s="147" t="s">
        <v>16903</v>
      </c>
      <c r="D169" s="148" t="s">
        <v>29025</v>
      </c>
      <c r="E169" s="149" t="str">
        <f>IF($A169=1,VLOOKUP($C169,'SINAPI JAN26'!$1:$1048576,2,0),IF($A169=2,VLOOKUP($C169,'CDHU 200'!$1:$1048576,2,0),IF($A169=3,VLOOKUP($C169,FDE!$1:$1048576,2,0),"ERRO")))</f>
        <v>Tê 87°30' de inspeção em polipropileno de alta resistência - PP, preto (PxB), DN 110mm</v>
      </c>
      <c r="F169" s="150" t="str">
        <f>IF($A169=1,VLOOKUP($C169,'SINAPI JAN26'!$1:$1048576,3,0),IF($A169=2,VLOOKUP($C169,'CDHU 200'!$1:$1048576,3,0),IF($A169=3,VLOOKUP($C169,FDE!$1:$1048576,3,0))))</f>
        <v>UN</v>
      </c>
      <c r="G169" s="151">
        <v>3</v>
      </c>
      <c r="H169" s="151">
        <f>IF($A169=1,VLOOKUP($C169,'SINAPI JAN26'!$1:$1048576,4,0),IF($A169=2,VLOOKUP($C169,'CDHU 200'!$1:$1048576,6,0),IF($A169=3,VLOOKUP($C169,FDE!$1:$1048576,4,0))))</f>
        <v>235.5</v>
      </c>
      <c r="I169" s="151">
        <f t="shared" si="25"/>
        <v>285.59084999999999</v>
      </c>
      <c r="J169" s="152">
        <f t="shared" si="26"/>
        <v>856.77254999999991</v>
      </c>
      <c r="K169" s="173"/>
      <c r="L169" s="146"/>
      <c r="Q169" s="153"/>
      <c r="R169" s="146"/>
      <c r="S169" s="146"/>
      <c r="T169" s="146"/>
      <c r="U169" s="150"/>
      <c r="Z169" s="153"/>
      <c r="AA169" s="146"/>
      <c r="AB169" s="146"/>
      <c r="AC169" s="146"/>
      <c r="AD169" s="150"/>
      <c r="AI169" s="153"/>
      <c r="AJ169" s="146"/>
      <c r="AK169" s="146"/>
      <c r="AL169" s="146"/>
      <c r="AM169" s="150"/>
      <c r="AR169" s="153"/>
      <c r="AS169" s="146"/>
      <c r="AT169" s="146"/>
      <c r="AU169" s="146"/>
      <c r="AV169" s="150"/>
      <c r="BA169" s="153"/>
      <c r="BB169" s="146"/>
      <c r="BC169" s="146"/>
      <c r="BD169" s="146"/>
      <c r="BE169" s="150"/>
      <c r="BJ169" s="153"/>
      <c r="BK169" s="146"/>
      <c r="BL169" s="146"/>
      <c r="BM169" s="146"/>
      <c r="BN169" s="150"/>
      <c r="BS169" s="153"/>
      <c r="BT169" s="146"/>
      <c r="BU169" s="146"/>
      <c r="BV169" s="146"/>
      <c r="BW169" s="150"/>
      <c r="CB169" s="153"/>
      <c r="CC169" s="146"/>
      <c r="CD169" s="146"/>
      <c r="CE169" s="146"/>
      <c r="CF169" s="150"/>
      <c r="CK169" s="153"/>
      <c r="CL169" s="146"/>
      <c r="CM169" s="146"/>
      <c r="CN169" s="146"/>
      <c r="CO169" s="150"/>
      <c r="CT169" s="153"/>
      <c r="CU169" s="146"/>
      <c r="CV169" s="146"/>
      <c r="CW169" s="146"/>
      <c r="CX169" s="150"/>
      <c r="DC169" s="153"/>
      <c r="DD169" s="146"/>
      <c r="DE169" s="146"/>
      <c r="DF169" s="146"/>
      <c r="DG169" s="150"/>
      <c r="DL169" s="153"/>
      <c r="DM169" s="146"/>
      <c r="DN169" s="146"/>
      <c r="DO169" s="146"/>
      <c r="DP169" s="150"/>
      <c r="DU169" s="153"/>
      <c r="DV169" s="146"/>
      <c r="DW169" s="146"/>
      <c r="DX169" s="146"/>
      <c r="DY169" s="150"/>
      <c r="ED169" s="153"/>
      <c r="EE169" s="146"/>
      <c r="EF169" s="146"/>
      <c r="EG169" s="146"/>
      <c r="EH169" s="150"/>
      <c r="EM169" s="153"/>
      <c r="EN169" s="146"/>
      <c r="EO169" s="146"/>
      <c r="EP169" s="146"/>
      <c r="EQ169" s="150"/>
      <c r="EV169" s="153"/>
      <c r="EW169" s="146"/>
      <c r="EX169" s="146"/>
      <c r="EY169" s="146"/>
      <c r="EZ169" s="150"/>
      <c r="FE169" s="153"/>
      <c r="FF169" s="146"/>
      <c r="FG169" s="146"/>
      <c r="FH169" s="146"/>
      <c r="FI169" s="150"/>
      <c r="FN169" s="153"/>
      <c r="FO169" s="146"/>
      <c r="FP169" s="146"/>
      <c r="FQ169" s="146"/>
      <c r="FR169" s="150"/>
      <c r="FW169" s="153"/>
      <c r="FX169" s="146"/>
      <c r="FY169" s="146"/>
      <c r="FZ169" s="146"/>
      <c r="GA169" s="150"/>
      <c r="GF169" s="153"/>
      <c r="GG169" s="146"/>
      <c r="GH169" s="146"/>
      <c r="GI169" s="146"/>
      <c r="GJ169" s="150"/>
      <c r="GO169" s="153"/>
      <c r="GP169" s="146"/>
      <c r="GQ169" s="146"/>
      <c r="GR169" s="146"/>
      <c r="GS169" s="150"/>
      <c r="GX169" s="153"/>
      <c r="GY169" s="146"/>
      <c r="GZ169" s="146"/>
      <c r="HA169" s="146"/>
      <c r="HB169" s="150"/>
      <c r="HG169" s="153"/>
      <c r="HH169" s="146"/>
      <c r="HI169" s="146"/>
      <c r="HJ169" s="146"/>
      <c r="HK169" s="150"/>
      <c r="HP169" s="153"/>
      <c r="HQ169" s="146"/>
      <c r="HR169" s="146"/>
      <c r="HS169" s="146"/>
      <c r="HT169" s="150"/>
      <c r="HY169" s="153"/>
      <c r="HZ169" s="146"/>
      <c r="IA169" s="146"/>
      <c r="IB169" s="146"/>
      <c r="IC169" s="150"/>
      <c r="IH169" s="153"/>
      <c r="II169" s="146"/>
      <c r="IJ169" s="146"/>
      <c r="IK169" s="146"/>
      <c r="IL169" s="150"/>
      <c r="IQ169" s="153"/>
      <c r="IR169" s="146"/>
      <c r="IS169" s="146"/>
      <c r="IT169" s="146"/>
      <c r="IU169" s="154"/>
      <c r="IV169" s="154"/>
    </row>
    <row r="170" spans="1:256" s="151" customFormat="1" ht="26.25" customHeight="1" x14ac:dyDescent="0.2">
      <c r="A170" s="154">
        <v>2</v>
      </c>
      <c r="B170" s="146" t="str">
        <f t="shared" si="24"/>
        <v>CDHU</v>
      </c>
      <c r="C170" s="147" t="s">
        <v>16253</v>
      </c>
      <c r="D170" s="148" t="s">
        <v>29026</v>
      </c>
      <c r="E170" s="149" t="str">
        <f>IF($A170=1,VLOOKUP($C170,'SINAPI JAN26'!$1:$1048576,2,0),IF($A170=2,VLOOKUP($C170,'CDHU 200'!$1:$1048576,2,0),IF($A170=3,VLOOKUP($C170,FDE!$1:$1048576,2,0),"ERRO")))</f>
        <v>Tubo de PVC rígido branco, pontas lisas, soldável, linha esgoto série normal, DN= 40 mm, inclusive conexões</v>
      </c>
      <c r="F170" s="150" t="str">
        <f>IF($A170=1,VLOOKUP($C170,'SINAPI JAN26'!$1:$1048576,3,0),IF($A170=2,VLOOKUP($C170,'CDHU 200'!$1:$1048576,3,0),IF($A170=3,VLOOKUP($C170,FDE!$1:$1048576,3,0))))</f>
        <v>M</v>
      </c>
      <c r="G170" s="151">
        <v>24</v>
      </c>
      <c r="H170" s="151">
        <f>IF($A170=1,VLOOKUP($C170,'SINAPI JAN26'!$1:$1048576,4,0),IF($A170=2,VLOOKUP($C170,'CDHU 200'!$1:$1048576,6,0),IF($A170=3,VLOOKUP($C170,FDE!$1:$1048576,4,0))))</f>
        <v>40.520000000000003</v>
      </c>
      <c r="I170" s="151">
        <f t="shared" si="25"/>
        <v>49.138604000000001</v>
      </c>
      <c r="J170" s="152">
        <f t="shared" si="26"/>
        <v>1179.3264960000001</v>
      </c>
      <c r="K170" s="173"/>
      <c r="L170" s="146"/>
      <c r="Q170" s="153"/>
      <c r="R170" s="146"/>
      <c r="S170" s="146"/>
      <c r="T170" s="146"/>
      <c r="U170" s="150"/>
      <c r="Z170" s="153"/>
      <c r="AA170" s="146"/>
      <c r="AB170" s="146"/>
      <c r="AC170" s="146"/>
      <c r="AD170" s="150"/>
      <c r="AI170" s="153"/>
      <c r="AJ170" s="146"/>
      <c r="AK170" s="146"/>
      <c r="AL170" s="146"/>
      <c r="AM170" s="150"/>
      <c r="AR170" s="153"/>
      <c r="AS170" s="146"/>
      <c r="AT170" s="146"/>
      <c r="AU170" s="146"/>
      <c r="AV170" s="150"/>
      <c r="BA170" s="153"/>
      <c r="BB170" s="146"/>
      <c r="BC170" s="146"/>
      <c r="BD170" s="146"/>
      <c r="BE170" s="150"/>
      <c r="BJ170" s="153"/>
      <c r="BK170" s="146"/>
      <c r="BL170" s="146"/>
      <c r="BM170" s="146"/>
      <c r="BN170" s="150"/>
      <c r="BS170" s="153"/>
      <c r="BT170" s="146"/>
      <c r="BU170" s="146"/>
      <c r="BV170" s="146"/>
      <c r="BW170" s="150"/>
      <c r="CB170" s="153"/>
      <c r="CC170" s="146"/>
      <c r="CD170" s="146"/>
      <c r="CE170" s="146"/>
      <c r="CF170" s="150"/>
      <c r="CK170" s="153"/>
      <c r="CL170" s="146"/>
      <c r="CM170" s="146"/>
      <c r="CN170" s="146"/>
      <c r="CO170" s="150"/>
      <c r="CT170" s="153"/>
      <c r="CU170" s="146"/>
      <c r="CV170" s="146"/>
      <c r="CW170" s="146"/>
      <c r="CX170" s="150"/>
      <c r="DC170" s="153"/>
      <c r="DD170" s="146"/>
      <c r="DE170" s="146"/>
      <c r="DF170" s="146"/>
      <c r="DG170" s="150"/>
      <c r="DL170" s="153"/>
      <c r="DM170" s="146"/>
      <c r="DN170" s="146"/>
      <c r="DO170" s="146"/>
      <c r="DP170" s="150"/>
      <c r="DU170" s="153"/>
      <c r="DV170" s="146"/>
      <c r="DW170" s="146"/>
      <c r="DX170" s="146"/>
      <c r="DY170" s="150"/>
      <c r="ED170" s="153"/>
      <c r="EE170" s="146"/>
      <c r="EF170" s="146"/>
      <c r="EG170" s="146"/>
      <c r="EH170" s="150"/>
      <c r="EM170" s="153"/>
      <c r="EN170" s="146"/>
      <c r="EO170" s="146"/>
      <c r="EP170" s="146"/>
      <c r="EQ170" s="150"/>
      <c r="EV170" s="153"/>
      <c r="EW170" s="146"/>
      <c r="EX170" s="146"/>
      <c r="EY170" s="146"/>
      <c r="EZ170" s="150"/>
      <c r="FE170" s="153"/>
      <c r="FF170" s="146"/>
      <c r="FG170" s="146"/>
      <c r="FH170" s="146"/>
      <c r="FI170" s="150"/>
      <c r="FN170" s="153"/>
      <c r="FO170" s="146"/>
      <c r="FP170" s="146"/>
      <c r="FQ170" s="146"/>
      <c r="FR170" s="150"/>
      <c r="FW170" s="153"/>
      <c r="FX170" s="146"/>
      <c r="FY170" s="146"/>
      <c r="FZ170" s="146"/>
      <c r="GA170" s="150"/>
      <c r="GF170" s="153"/>
      <c r="GG170" s="146"/>
      <c r="GH170" s="146"/>
      <c r="GI170" s="146"/>
      <c r="GJ170" s="150"/>
      <c r="GO170" s="153"/>
      <c r="GP170" s="146"/>
      <c r="GQ170" s="146"/>
      <c r="GR170" s="146"/>
      <c r="GS170" s="150"/>
      <c r="GX170" s="153"/>
      <c r="GY170" s="146"/>
      <c r="GZ170" s="146"/>
      <c r="HA170" s="146"/>
      <c r="HB170" s="150"/>
      <c r="HG170" s="153"/>
      <c r="HH170" s="146"/>
      <c r="HI170" s="146"/>
      <c r="HJ170" s="146"/>
      <c r="HK170" s="150"/>
      <c r="HP170" s="153"/>
      <c r="HQ170" s="146"/>
      <c r="HR170" s="146"/>
      <c r="HS170" s="146"/>
      <c r="HT170" s="150"/>
      <c r="HY170" s="153"/>
      <c r="HZ170" s="146"/>
      <c r="IA170" s="146"/>
      <c r="IB170" s="146"/>
      <c r="IC170" s="150"/>
      <c r="IH170" s="153"/>
      <c r="II170" s="146"/>
      <c r="IJ170" s="146"/>
      <c r="IK170" s="146"/>
      <c r="IL170" s="150"/>
      <c r="IQ170" s="153"/>
      <c r="IR170" s="146"/>
      <c r="IS170" s="146"/>
      <c r="IT170" s="146"/>
      <c r="IU170" s="154"/>
      <c r="IV170" s="154"/>
    </row>
    <row r="171" spans="1:256" s="151" customFormat="1" ht="30.75" customHeight="1" x14ac:dyDescent="0.2">
      <c r="A171" s="154">
        <v>2</v>
      </c>
      <c r="B171" s="146" t="str">
        <f t="shared" si="24"/>
        <v>CDHU</v>
      </c>
      <c r="C171" s="147" t="s">
        <v>16255</v>
      </c>
      <c r="D171" s="148" t="s">
        <v>29027</v>
      </c>
      <c r="E171" s="149" t="str">
        <f>IF($A171=1,VLOOKUP($C171,'SINAPI JAN26'!$1:$1048576,2,0),IF($A171=2,VLOOKUP($C171,'CDHU 200'!$1:$1048576,2,0),IF($A171=3,VLOOKUP($C171,FDE!$1:$1048576,2,0),"ERRO")))</f>
        <v>Tubo de PVC rígido branco PxB com virola e anel de borracha, linha esgoto série normal, DN= 50 mm, inclusive conexões</v>
      </c>
      <c r="F171" s="150" t="str">
        <f>IF($A171=1,VLOOKUP($C171,'SINAPI JAN26'!$1:$1048576,3,0),IF($A171=2,VLOOKUP($C171,'CDHU 200'!$1:$1048576,3,0),IF($A171=3,VLOOKUP($C171,FDE!$1:$1048576,3,0))))</f>
        <v>M</v>
      </c>
      <c r="G171" s="151">
        <v>60</v>
      </c>
      <c r="H171" s="151">
        <f>IF($A171=1,VLOOKUP($C171,'SINAPI JAN26'!$1:$1048576,4,0),IF($A171=2,VLOOKUP($C171,'CDHU 200'!$1:$1048576,6,0),IF($A171=3,VLOOKUP($C171,FDE!$1:$1048576,4,0))))</f>
        <v>49.89</v>
      </c>
      <c r="I171" s="151">
        <f t="shared" si="25"/>
        <v>60.501603000000003</v>
      </c>
      <c r="J171" s="152">
        <f t="shared" si="26"/>
        <v>3630.09618</v>
      </c>
      <c r="K171" s="173"/>
      <c r="L171" s="146"/>
      <c r="Q171" s="153"/>
      <c r="R171" s="146"/>
      <c r="S171" s="146"/>
      <c r="T171" s="146"/>
      <c r="U171" s="150"/>
      <c r="Z171" s="153"/>
      <c r="AA171" s="146"/>
      <c r="AB171" s="146"/>
      <c r="AC171" s="146"/>
      <c r="AD171" s="150"/>
      <c r="AI171" s="153"/>
      <c r="AJ171" s="146"/>
      <c r="AK171" s="146"/>
      <c r="AL171" s="146"/>
      <c r="AM171" s="150"/>
      <c r="AR171" s="153"/>
      <c r="AS171" s="146"/>
      <c r="AT171" s="146"/>
      <c r="AU171" s="146"/>
      <c r="AV171" s="150"/>
      <c r="BA171" s="153"/>
      <c r="BB171" s="146"/>
      <c r="BC171" s="146"/>
      <c r="BD171" s="146"/>
      <c r="BE171" s="150"/>
      <c r="BJ171" s="153"/>
      <c r="BK171" s="146"/>
      <c r="BL171" s="146"/>
      <c r="BM171" s="146"/>
      <c r="BN171" s="150"/>
      <c r="BS171" s="153"/>
      <c r="BT171" s="146"/>
      <c r="BU171" s="146"/>
      <c r="BV171" s="146"/>
      <c r="BW171" s="150"/>
      <c r="CB171" s="153"/>
      <c r="CC171" s="146"/>
      <c r="CD171" s="146"/>
      <c r="CE171" s="146"/>
      <c r="CF171" s="150"/>
      <c r="CK171" s="153"/>
      <c r="CL171" s="146"/>
      <c r="CM171" s="146"/>
      <c r="CN171" s="146"/>
      <c r="CO171" s="150"/>
      <c r="CT171" s="153"/>
      <c r="CU171" s="146"/>
      <c r="CV171" s="146"/>
      <c r="CW171" s="146"/>
      <c r="CX171" s="150"/>
      <c r="DC171" s="153"/>
      <c r="DD171" s="146"/>
      <c r="DE171" s="146"/>
      <c r="DF171" s="146"/>
      <c r="DG171" s="150"/>
      <c r="DL171" s="153"/>
      <c r="DM171" s="146"/>
      <c r="DN171" s="146"/>
      <c r="DO171" s="146"/>
      <c r="DP171" s="150"/>
      <c r="DU171" s="153"/>
      <c r="DV171" s="146"/>
      <c r="DW171" s="146"/>
      <c r="DX171" s="146"/>
      <c r="DY171" s="150"/>
      <c r="ED171" s="153"/>
      <c r="EE171" s="146"/>
      <c r="EF171" s="146"/>
      <c r="EG171" s="146"/>
      <c r="EH171" s="150"/>
      <c r="EM171" s="153"/>
      <c r="EN171" s="146"/>
      <c r="EO171" s="146"/>
      <c r="EP171" s="146"/>
      <c r="EQ171" s="150"/>
      <c r="EV171" s="153"/>
      <c r="EW171" s="146"/>
      <c r="EX171" s="146"/>
      <c r="EY171" s="146"/>
      <c r="EZ171" s="150"/>
      <c r="FE171" s="153"/>
      <c r="FF171" s="146"/>
      <c r="FG171" s="146"/>
      <c r="FH171" s="146"/>
      <c r="FI171" s="150"/>
      <c r="FN171" s="153"/>
      <c r="FO171" s="146"/>
      <c r="FP171" s="146"/>
      <c r="FQ171" s="146"/>
      <c r="FR171" s="150"/>
      <c r="FW171" s="153"/>
      <c r="FX171" s="146"/>
      <c r="FY171" s="146"/>
      <c r="FZ171" s="146"/>
      <c r="GA171" s="150"/>
      <c r="GF171" s="153"/>
      <c r="GG171" s="146"/>
      <c r="GH171" s="146"/>
      <c r="GI171" s="146"/>
      <c r="GJ171" s="150"/>
      <c r="GO171" s="153"/>
      <c r="GP171" s="146"/>
      <c r="GQ171" s="146"/>
      <c r="GR171" s="146"/>
      <c r="GS171" s="150"/>
      <c r="GX171" s="153"/>
      <c r="GY171" s="146"/>
      <c r="GZ171" s="146"/>
      <c r="HA171" s="146"/>
      <c r="HB171" s="150"/>
      <c r="HG171" s="153"/>
      <c r="HH171" s="146"/>
      <c r="HI171" s="146"/>
      <c r="HJ171" s="146"/>
      <c r="HK171" s="150"/>
      <c r="HP171" s="153"/>
      <c r="HQ171" s="146"/>
      <c r="HR171" s="146"/>
      <c r="HS171" s="146"/>
      <c r="HT171" s="150"/>
      <c r="HY171" s="153"/>
      <c r="HZ171" s="146"/>
      <c r="IA171" s="146"/>
      <c r="IB171" s="146"/>
      <c r="IC171" s="150"/>
      <c r="IH171" s="153"/>
      <c r="II171" s="146"/>
      <c r="IJ171" s="146"/>
      <c r="IK171" s="146"/>
      <c r="IL171" s="150"/>
      <c r="IQ171" s="153"/>
      <c r="IR171" s="146"/>
      <c r="IS171" s="146"/>
      <c r="IT171" s="146"/>
      <c r="IU171" s="154"/>
      <c r="IV171" s="154"/>
    </row>
    <row r="172" spans="1:256" s="151" customFormat="1" ht="27" customHeight="1" x14ac:dyDescent="0.2">
      <c r="A172" s="154">
        <v>2</v>
      </c>
      <c r="B172" s="146" t="str">
        <f t="shared" si="24"/>
        <v>CDHU</v>
      </c>
      <c r="C172" s="147" t="s">
        <v>16259</v>
      </c>
      <c r="D172" s="148" t="s">
        <v>29028</v>
      </c>
      <c r="E172" s="149" t="str">
        <f>IF($A172=1,VLOOKUP($C172,'SINAPI JAN26'!$1:$1048576,2,0),IF($A172=2,VLOOKUP($C172,'CDHU 200'!$1:$1048576,2,0),IF($A172=3,VLOOKUP($C172,FDE!$1:$1048576,2,0),"ERRO")))</f>
        <v>Tubo de PVC rígido branco PxB com virola e anel de borracha, linha esgoto série normal, DN= 100 mm, inclusive conexões</v>
      </c>
      <c r="F172" s="150" t="str">
        <f>IF($A172=1,VLOOKUP($C172,'SINAPI JAN26'!$1:$1048576,3,0),IF($A172=2,VLOOKUP($C172,'CDHU 200'!$1:$1048576,3,0),IF($A172=3,VLOOKUP($C172,FDE!$1:$1048576,3,0))))</f>
        <v>M</v>
      </c>
      <c r="G172" s="151">
        <v>48</v>
      </c>
      <c r="H172" s="151">
        <f>IF($A172=1,VLOOKUP($C172,'SINAPI JAN26'!$1:$1048576,4,0),IF($A172=2,VLOOKUP($C172,'CDHU 200'!$1:$1048576,6,0),IF($A172=3,VLOOKUP($C172,FDE!$1:$1048576,4,0))))</f>
        <v>85.92</v>
      </c>
      <c r="I172" s="151">
        <f t="shared" si="25"/>
        <v>104.195184</v>
      </c>
      <c r="J172" s="152">
        <f t="shared" si="26"/>
        <v>5001.3688320000001</v>
      </c>
      <c r="K172" s="173"/>
      <c r="L172" s="146"/>
      <c r="Q172" s="153"/>
      <c r="R172" s="146"/>
      <c r="S172" s="146"/>
      <c r="T172" s="146"/>
      <c r="U172" s="150"/>
      <c r="Z172" s="153"/>
      <c r="AA172" s="146"/>
      <c r="AB172" s="146"/>
      <c r="AC172" s="146"/>
      <c r="AD172" s="150"/>
      <c r="AI172" s="153"/>
      <c r="AJ172" s="146"/>
      <c r="AK172" s="146"/>
      <c r="AL172" s="146"/>
      <c r="AM172" s="150"/>
      <c r="AR172" s="153"/>
      <c r="AS172" s="146"/>
      <c r="AT172" s="146"/>
      <c r="AU172" s="146"/>
      <c r="AV172" s="150"/>
      <c r="BA172" s="153"/>
      <c r="BB172" s="146"/>
      <c r="BC172" s="146"/>
      <c r="BD172" s="146"/>
      <c r="BE172" s="150"/>
      <c r="BJ172" s="153"/>
      <c r="BK172" s="146"/>
      <c r="BL172" s="146"/>
      <c r="BM172" s="146"/>
      <c r="BN172" s="150"/>
      <c r="BS172" s="153"/>
      <c r="BT172" s="146"/>
      <c r="BU172" s="146"/>
      <c r="BV172" s="146"/>
      <c r="BW172" s="150"/>
      <c r="CB172" s="153"/>
      <c r="CC172" s="146"/>
      <c r="CD172" s="146"/>
      <c r="CE172" s="146"/>
      <c r="CF172" s="150"/>
      <c r="CK172" s="153"/>
      <c r="CL172" s="146"/>
      <c r="CM172" s="146"/>
      <c r="CN172" s="146"/>
      <c r="CO172" s="150"/>
      <c r="CT172" s="153"/>
      <c r="CU172" s="146"/>
      <c r="CV172" s="146"/>
      <c r="CW172" s="146"/>
      <c r="CX172" s="150"/>
      <c r="DC172" s="153"/>
      <c r="DD172" s="146"/>
      <c r="DE172" s="146"/>
      <c r="DF172" s="146"/>
      <c r="DG172" s="150"/>
      <c r="DL172" s="153"/>
      <c r="DM172" s="146"/>
      <c r="DN172" s="146"/>
      <c r="DO172" s="146"/>
      <c r="DP172" s="150"/>
      <c r="DU172" s="153"/>
      <c r="DV172" s="146"/>
      <c r="DW172" s="146"/>
      <c r="DX172" s="146"/>
      <c r="DY172" s="150"/>
      <c r="ED172" s="153"/>
      <c r="EE172" s="146"/>
      <c r="EF172" s="146"/>
      <c r="EG172" s="146"/>
      <c r="EH172" s="150"/>
      <c r="EM172" s="153"/>
      <c r="EN172" s="146"/>
      <c r="EO172" s="146"/>
      <c r="EP172" s="146"/>
      <c r="EQ172" s="150"/>
      <c r="EV172" s="153"/>
      <c r="EW172" s="146"/>
      <c r="EX172" s="146"/>
      <c r="EY172" s="146"/>
      <c r="EZ172" s="150"/>
      <c r="FE172" s="153"/>
      <c r="FF172" s="146"/>
      <c r="FG172" s="146"/>
      <c r="FH172" s="146"/>
      <c r="FI172" s="150"/>
      <c r="FN172" s="153"/>
      <c r="FO172" s="146"/>
      <c r="FP172" s="146"/>
      <c r="FQ172" s="146"/>
      <c r="FR172" s="150"/>
      <c r="FW172" s="153"/>
      <c r="FX172" s="146"/>
      <c r="FY172" s="146"/>
      <c r="FZ172" s="146"/>
      <c r="GA172" s="150"/>
      <c r="GF172" s="153"/>
      <c r="GG172" s="146"/>
      <c r="GH172" s="146"/>
      <c r="GI172" s="146"/>
      <c r="GJ172" s="150"/>
      <c r="GO172" s="153"/>
      <c r="GP172" s="146"/>
      <c r="GQ172" s="146"/>
      <c r="GR172" s="146"/>
      <c r="GS172" s="150"/>
      <c r="GX172" s="153"/>
      <c r="GY172" s="146"/>
      <c r="GZ172" s="146"/>
      <c r="HA172" s="146"/>
      <c r="HB172" s="150"/>
      <c r="HG172" s="153"/>
      <c r="HH172" s="146"/>
      <c r="HI172" s="146"/>
      <c r="HJ172" s="146"/>
      <c r="HK172" s="150"/>
      <c r="HP172" s="153"/>
      <c r="HQ172" s="146"/>
      <c r="HR172" s="146"/>
      <c r="HS172" s="146"/>
      <c r="HT172" s="150"/>
      <c r="HY172" s="153"/>
      <c r="HZ172" s="146"/>
      <c r="IA172" s="146"/>
      <c r="IB172" s="146"/>
      <c r="IC172" s="150"/>
      <c r="IH172" s="153"/>
      <c r="II172" s="146"/>
      <c r="IJ172" s="146"/>
      <c r="IK172" s="146"/>
      <c r="IL172" s="150"/>
      <c r="IQ172" s="153"/>
      <c r="IR172" s="146"/>
      <c r="IS172" s="146"/>
      <c r="IT172" s="146"/>
      <c r="IU172" s="154"/>
      <c r="IV172" s="154"/>
    </row>
    <row r="173" spans="1:256" ht="4.5" customHeight="1" x14ac:dyDescent="0.2">
      <c r="G173" s="130"/>
    </row>
    <row r="174" spans="1:256" s="96" customFormat="1" ht="13.5" customHeight="1" x14ac:dyDescent="0.2">
      <c r="B174" s="97"/>
      <c r="C174" s="98"/>
      <c r="D174" s="99">
        <v>9</v>
      </c>
      <c r="E174" s="100" t="s">
        <v>29029</v>
      </c>
      <c r="F174" s="101"/>
      <c r="G174" s="101"/>
      <c r="H174" s="101"/>
      <c r="I174" s="101"/>
      <c r="J174" s="144">
        <f>SUBTOTAL(9,J175:J180)</f>
        <v>3420.7599060000002</v>
      </c>
      <c r="K174" s="103"/>
      <c r="L174" s="103"/>
    </row>
    <row r="175" spans="1:256" s="151" customFormat="1" ht="15" customHeight="1" x14ac:dyDescent="0.2">
      <c r="A175" s="158">
        <v>2</v>
      </c>
      <c r="B175" s="146" t="str">
        <f t="shared" ref="B175:B180" si="27">IF(A175=1,"SINAPI",IF(A175=2,"CDHU",IF(A175=3,"FDE",IF(A175=4,"SICRO","ERRO"))))</f>
        <v>CDHU</v>
      </c>
      <c r="C175" s="147" t="s">
        <v>17555</v>
      </c>
      <c r="D175" s="148" t="s">
        <v>29030</v>
      </c>
      <c r="E175" s="157" t="str">
        <f>IF($A175=1,VLOOKUP($C175,'SINAPI JAN26'!$1:$1048576,2,0),IF($A175=2,VLOOKUP($C175,'CDHU 200'!$1:$1048576,2,0),IF($A175=3,VLOOKUP($C175,FDE!$1:$1048576,2,0),"ERRO")))</f>
        <v>Extintor manual de pó químico seco ABC - capacidade de 6 kg</v>
      </c>
      <c r="F175" s="150" t="str">
        <f>IF($A175=1,VLOOKUP($C175,'SINAPI JAN26'!$1:$1048576,3,0),IF($A175=2,VLOOKUP($C175,'CDHU 200'!$1:$1048576,3,0),IF($A175=3,VLOOKUP($C175,FDE!$1:$1048576,3,0))))</f>
        <v>UN</v>
      </c>
      <c r="G175" s="151">
        <v>2</v>
      </c>
      <c r="H175" s="151">
        <f>IF($A175=1,VLOOKUP($C175,'SINAPI JAN26'!$1:$1048576,4,0),IF($A175=2,VLOOKUP($C175,'CDHU 200'!$1:$1048576,6,0),IF($A175=3,VLOOKUP($C175,FDE!$1:$1048576,4,0))))</f>
        <v>250.13</v>
      </c>
      <c r="I175" s="151">
        <f t="shared" ref="I175:I180" si="28">(H175*$H$3)+H175</f>
        <v>303.332651</v>
      </c>
      <c r="J175" s="152">
        <f t="shared" ref="J175:J180" si="29">I175*G175</f>
        <v>606.665302</v>
      </c>
      <c r="K175" s="152"/>
      <c r="L175" s="146"/>
      <c r="Q175" s="153"/>
      <c r="R175" s="146"/>
      <c r="S175" s="146"/>
      <c r="T175" s="146"/>
      <c r="U175" s="150"/>
      <c r="Z175" s="153"/>
      <c r="AA175" s="146"/>
      <c r="AB175" s="146"/>
      <c r="AC175" s="146"/>
      <c r="AD175" s="150"/>
      <c r="AI175" s="153"/>
      <c r="AJ175" s="146"/>
      <c r="AK175" s="146"/>
      <c r="AL175" s="146"/>
      <c r="AM175" s="150"/>
      <c r="AR175" s="153"/>
      <c r="AS175" s="146"/>
      <c r="AT175" s="146"/>
      <c r="AU175" s="146"/>
      <c r="AV175" s="150"/>
      <c r="BA175" s="153"/>
      <c r="BB175" s="146"/>
      <c r="BC175" s="146"/>
      <c r="BD175" s="146"/>
      <c r="BE175" s="150"/>
      <c r="BJ175" s="153"/>
      <c r="BK175" s="146"/>
      <c r="BL175" s="146"/>
      <c r="BM175" s="146"/>
      <c r="BN175" s="150"/>
      <c r="BS175" s="153"/>
      <c r="BT175" s="146"/>
      <c r="BU175" s="146"/>
      <c r="BV175" s="146"/>
      <c r="BW175" s="150"/>
      <c r="CB175" s="153"/>
      <c r="CC175" s="146"/>
      <c r="CD175" s="146"/>
      <c r="CE175" s="146"/>
      <c r="CF175" s="150"/>
      <c r="CK175" s="153"/>
      <c r="CL175" s="146"/>
      <c r="CM175" s="146"/>
      <c r="CN175" s="146"/>
      <c r="CO175" s="150"/>
      <c r="CT175" s="153"/>
      <c r="CU175" s="146"/>
      <c r="CV175" s="146"/>
      <c r="CW175" s="146"/>
      <c r="CX175" s="150"/>
      <c r="DC175" s="153"/>
      <c r="DD175" s="146"/>
      <c r="DE175" s="146"/>
      <c r="DF175" s="146"/>
      <c r="DG175" s="150"/>
      <c r="DL175" s="153"/>
      <c r="DM175" s="146"/>
      <c r="DN175" s="146"/>
      <c r="DO175" s="146"/>
      <c r="DP175" s="150"/>
      <c r="DU175" s="153"/>
      <c r="DV175" s="146"/>
      <c r="DW175" s="146"/>
      <c r="DX175" s="146"/>
      <c r="DY175" s="150"/>
      <c r="ED175" s="153"/>
      <c r="EE175" s="146"/>
      <c r="EF175" s="146"/>
      <c r="EG175" s="146"/>
      <c r="EH175" s="150"/>
      <c r="EM175" s="153"/>
      <c r="EN175" s="146"/>
      <c r="EO175" s="146"/>
      <c r="EP175" s="146"/>
      <c r="EQ175" s="150"/>
      <c r="EV175" s="153"/>
      <c r="EW175" s="146"/>
      <c r="EX175" s="146"/>
      <c r="EY175" s="146"/>
      <c r="EZ175" s="150"/>
      <c r="FE175" s="153"/>
      <c r="FF175" s="146"/>
      <c r="FG175" s="146"/>
      <c r="FH175" s="146"/>
      <c r="FI175" s="150"/>
      <c r="FN175" s="153"/>
      <c r="FO175" s="146"/>
      <c r="FP175" s="146"/>
      <c r="FQ175" s="146"/>
      <c r="FR175" s="150"/>
      <c r="FW175" s="153"/>
      <c r="FX175" s="146"/>
      <c r="FY175" s="146"/>
      <c r="FZ175" s="146"/>
      <c r="GA175" s="150"/>
      <c r="GF175" s="153"/>
      <c r="GG175" s="146"/>
      <c r="GH175" s="146"/>
      <c r="GI175" s="146"/>
      <c r="GJ175" s="150"/>
      <c r="GO175" s="153"/>
      <c r="GP175" s="146"/>
      <c r="GQ175" s="146"/>
      <c r="GR175" s="146"/>
      <c r="GS175" s="150"/>
      <c r="GX175" s="153"/>
      <c r="GY175" s="146"/>
      <c r="GZ175" s="146"/>
      <c r="HA175" s="146"/>
      <c r="HB175" s="150"/>
      <c r="HG175" s="153"/>
      <c r="HH175" s="146"/>
      <c r="HI175" s="146"/>
      <c r="HJ175" s="146"/>
      <c r="HK175" s="150"/>
      <c r="HP175" s="153"/>
      <c r="HQ175" s="146"/>
      <c r="HR175" s="146"/>
      <c r="HS175" s="146"/>
      <c r="HT175" s="150"/>
      <c r="HY175" s="153"/>
      <c r="HZ175" s="146"/>
      <c r="IA175" s="146"/>
      <c r="IB175" s="146"/>
      <c r="IC175" s="150"/>
      <c r="IH175" s="153"/>
      <c r="II175" s="146"/>
      <c r="IJ175" s="146"/>
      <c r="IK175" s="146"/>
      <c r="IL175" s="150"/>
      <c r="IQ175" s="153"/>
      <c r="IR175" s="146"/>
      <c r="IS175" s="146"/>
      <c r="IT175" s="146"/>
      <c r="IU175" s="158"/>
      <c r="IV175" s="158"/>
    </row>
    <row r="176" spans="1:256" s="151" customFormat="1" ht="25.5" customHeight="1" x14ac:dyDescent="0.2">
      <c r="A176" s="154">
        <v>2</v>
      </c>
      <c r="B176" s="146" t="str">
        <f t="shared" si="27"/>
        <v>CDHU</v>
      </c>
      <c r="C176" s="147" t="s">
        <v>18404</v>
      </c>
      <c r="D176" s="148" t="s">
        <v>29031</v>
      </c>
      <c r="E176" s="149" t="str">
        <f>IF($A176=1,VLOOKUP($C176,'SINAPI JAN26'!$1:$1048576,2,0),IF($A176=2,VLOOKUP($C176,'CDHU 200'!$1:$1048576,2,0),IF($A176=3,VLOOKUP($C176,FDE!$1:$1048576,2,0),"ERRO")))</f>
        <v>Placa de sinalização em PVC fotoluminescente (200x200mm), com indicação de equipamentos de alarme, detecção e extinção de incêndio</v>
      </c>
      <c r="F176" s="150" t="str">
        <f>IF($A176=1,VLOOKUP($C176,'SINAPI JAN26'!$1:$1048576,3,0),IF($A176=2,VLOOKUP($C176,'CDHU 200'!$1:$1048576,3,0),IF($A176=3,VLOOKUP($C176,FDE!$1:$1048576,3,0))))</f>
        <v>UN</v>
      </c>
      <c r="G176" s="151">
        <v>2</v>
      </c>
      <c r="H176" s="151">
        <f>IF($A176=1,VLOOKUP($C176,'SINAPI JAN26'!$1:$1048576,4,0),IF($A176=2,VLOOKUP($C176,'CDHU 200'!$1:$1048576,6,0),IF($A176=3,VLOOKUP($C176,FDE!$1:$1048576,4,0))))</f>
        <v>22.96</v>
      </c>
      <c r="I176" s="151">
        <f t="shared" si="28"/>
        <v>27.843592000000001</v>
      </c>
      <c r="J176" s="152">
        <f t="shared" si="29"/>
        <v>55.687184000000002</v>
      </c>
      <c r="K176" s="173"/>
      <c r="L176" s="146"/>
      <c r="Q176" s="153"/>
      <c r="R176" s="146"/>
      <c r="S176" s="146"/>
      <c r="T176" s="146"/>
      <c r="U176" s="150"/>
      <c r="Z176" s="153"/>
      <c r="AA176" s="146"/>
      <c r="AB176" s="146"/>
      <c r="AC176" s="146"/>
      <c r="AD176" s="150"/>
      <c r="AI176" s="153"/>
      <c r="AJ176" s="146"/>
      <c r="AK176" s="146"/>
      <c r="AL176" s="146"/>
      <c r="AM176" s="150"/>
      <c r="AR176" s="153"/>
      <c r="AS176" s="146"/>
      <c r="AT176" s="146"/>
      <c r="AU176" s="146"/>
      <c r="AV176" s="150"/>
      <c r="BA176" s="153"/>
      <c r="BB176" s="146"/>
      <c r="BC176" s="146"/>
      <c r="BD176" s="146"/>
      <c r="BE176" s="150"/>
      <c r="BJ176" s="153"/>
      <c r="BK176" s="146"/>
      <c r="BL176" s="146"/>
      <c r="BM176" s="146"/>
      <c r="BN176" s="150"/>
      <c r="BS176" s="153"/>
      <c r="BT176" s="146"/>
      <c r="BU176" s="146"/>
      <c r="BV176" s="146"/>
      <c r="BW176" s="150"/>
      <c r="CB176" s="153"/>
      <c r="CC176" s="146"/>
      <c r="CD176" s="146"/>
      <c r="CE176" s="146"/>
      <c r="CF176" s="150"/>
      <c r="CK176" s="153"/>
      <c r="CL176" s="146"/>
      <c r="CM176" s="146"/>
      <c r="CN176" s="146"/>
      <c r="CO176" s="150"/>
      <c r="CT176" s="153"/>
      <c r="CU176" s="146"/>
      <c r="CV176" s="146"/>
      <c r="CW176" s="146"/>
      <c r="CX176" s="150"/>
      <c r="DC176" s="153"/>
      <c r="DD176" s="146"/>
      <c r="DE176" s="146"/>
      <c r="DF176" s="146"/>
      <c r="DG176" s="150"/>
      <c r="DL176" s="153"/>
      <c r="DM176" s="146"/>
      <c r="DN176" s="146"/>
      <c r="DO176" s="146"/>
      <c r="DP176" s="150"/>
      <c r="DU176" s="153"/>
      <c r="DV176" s="146"/>
      <c r="DW176" s="146"/>
      <c r="DX176" s="146"/>
      <c r="DY176" s="150"/>
      <c r="ED176" s="153"/>
      <c r="EE176" s="146"/>
      <c r="EF176" s="146"/>
      <c r="EG176" s="146"/>
      <c r="EH176" s="150"/>
      <c r="EM176" s="153"/>
      <c r="EN176" s="146"/>
      <c r="EO176" s="146"/>
      <c r="EP176" s="146"/>
      <c r="EQ176" s="150"/>
      <c r="EV176" s="153"/>
      <c r="EW176" s="146"/>
      <c r="EX176" s="146"/>
      <c r="EY176" s="146"/>
      <c r="EZ176" s="150"/>
      <c r="FE176" s="153"/>
      <c r="FF176" s="146"/>
      <c r="FG176" s="146"/>
      <c r="FH176" s="146"/>
      <c r="FI176" s="150"/>
      <c r="FN176" s="153"/>
      <c r="FO176" s="146"/>
      <c r="FP176" s="146"/>
      <c r="FQ176" s="146"/>
      <c r="FR176" s="150"/>
      <c r="FW176" s="153"/>
      <c r="FX176" s="146"/>
      <c r="FY176" s="146"/>
      <c r="FZ176" s="146"/>
      <c r="GA176" s="150"/>
      <c r="GF176" s="153"/>
      <c r="GG176" s="146"/>
      <c r="GH176" s="146"/>
      <c r="GI176" s="146"/>
      <c r="GJ176" s="150"/>
      <c r="GO176" s="153"/>
      <c r="GP176" s="146"/>
      <c r="GQ176" s="146"/>
      <c r="GR176" s="146"/>
      <c r="GS176" s="150"/>
      <c r="GX176" s="153"/>
      <c r="GY176" s="146"/>
      <c r="GZ176" s="146"/>
      <c r="HA176" s="146"/>
      <c r="HB176" s="150"/>
      <c r="HG176" s="153"/>
      <c r="HH176" s="146"/>
      <c r="HI176" s="146"/>
      <c r="HJ176" s="146"/>
      <c r="HK176" s="150"/>
      <c r="HP176" s="153"/>
      <c r="HQ176" s="146"/>
      <c r="HR176" s="146"/>
      <c r="HS176" s="146"/>
      <c r="HT176" s="150"/>
      <c r="HY176" s="153"/>
      <c r="HZ176" s="146"/>
      <c r="IA176" s="146"/>
      <c r="IB176" s="146"/>
      <c r="IC176" s="150"/>
      <c r="IH176" s="153"/>
      <c r="II176" s="146"/>
      <c r="IJ176" s="146"/>
      <c r="IK176" s="146"/>
      <c r="IL176" s="150"/>
      <c r="IQ176" s="153"/>
      <c r="IR176" s="146"/>
      <c r="IS176" s="146"/>
      <c r="IT176" s="146"/>
      <c r="IU176" s="154"/>
      <c r="IV176" s="154"/>
    </row>
    <row r="177" spans="1:256" s="151" customFormat="1" ht="25.5" customHeight="1" x14ac:dyDescent="0.2">
      <c r="A177" s="154">
        <v>2</v>
      </c>
      <c r="B177" s="146" t="str">
        <f t="shared" si="27"/>
        <v>CDHU</v>
      </c>
      <c r="C177" s="147" t="s">
        <v>18406</v>
      </c>
      <c r="D177" s="148" t="s">
        <v>29032</v>
      </c>
      <c r="E177" s="149" t="str">
        <f>IF($A177=1,VLOOKUP($C177,'SINAPI JAN26'!$1:$1048576,2,0),IF($A177=2,VLOOKUP($C177,'CDHU 200'!$1:$1048576,2,0),IF($A177=3,VLOOKUP($C177,FDE!$1:$1048576,2,0),"ERRO")))</f>
        <v>Placa de sinalização em PVC fotoluminescente (150x150mm), com indicação de equipamentos de combate à incêndio e alarme</v>
      </c>
      <c r="F177" s="150" t="str">
        <f>IF($A177=1,VLOOKUP($C177,'SINAPI JAN26'!$1:$1048576,3,0),IF($A177=2,VLOOKUP($C177,'CDHU 200'!$1:$1048576,3,0),IF($A177=3,VLOOKUP($C177,FDE!$1:$1048576,3,0))))</f>
        <v>UN</v>
      </c>
      <c r="G177" s="151">
        <v>2</v>
      </c>
      <c r="H177" s="151">
        <f>IF($A177=1,VLOOKUP($C177,'SINAPI JAN26'!$1:$1048576,4,0),IF($A177=2,VLOOKUP($C177,'CDHU 200'!$1:$1048576,6,0),IF($A177=3,VLOOKUP($C177,FDE!$1:$1048576,4,0))))</f>
        <v>18.78</v>
      </c>
      <c r="I177" s="151">
        <f t="shared" si="28"/>
        <v>22.774506000000002</v>
      </c>
      <c r="J177" s="152">
        <f t="shared" si="29"/>
        <v>45.549012000000005</v>
      </c>
      <c r="K177" s="173"/>
      <c r="L177" s="146"/>
      <c r="Q177" s="153"/>
      <c r="R177" s="146"/>
      <c r="S177" s="146"/>
      <c r="T177" s="146"/>
      <c r="U177" s="150"/>
      <c r="Z177" s="153"/>
      <c r="AA177" s="146"/>
      <c r="AB177" s="146"/>
      <c r="AC177" s="146"/>
      <c r="AD177" s="150"/>
      <c r="AI177" s="153"/>
      <c r="AJ177" s="146"/>
      <c r="AK177" s="146"/>
      <c r="AL177" s="146"/>
      <c r="AM177" s="150"/>
      <c r="AR177" s="153"/>
      <c r="AS177" s="146"/>
      <c r="AT177" s="146"/>
      <c r="AU177" s="146"/>
      <c r="AV177" s="150"/>
      <c r="BA177" s="153"/>
      <c r="BB177" s="146"/>
      <c r="BC177" s="146"/>
      <c r="BD177" s="146"/>
      <c r="BE177" s="150"/>
      <c r="BJ177" s="153"/>
      <c r="BK177" s="146"/>
      <c r="BL177" s="146"/>
      <c r="BM177" s="146"/>
      <c r="BN177" s="150"/>
      <c r="BS177" s="153"/>
      <c r="BT177" s="146"/>
      <c r="BU177" s="146"/>
      <c r="BV177" s="146"/>
      <c r="BW177" s="150"/>
      <c r="CB177" s="153"/>
      <c r="CC177" s="146"/>
      <c r="CD177" s="146"/>
      <c r="CE177" s="146"/>
      <c r="CF177" s="150"/>
      <c r="CK177" s="153"/>
      <c r="CL177" s="146"/>
      <c r="CM177" s="146"/>
      <c r="CN177" s="146"/>
      <c r="CO177" s="150"/>
      <c r="CT177" s="153"/>
      <c r="CU177" s="146"/>
      <c r="CV177" s="146"/>
      <c r="CW177" s="146"/>
      <c r="CX177" s="150"/>
      <c r="DC177" s="153"/>
      <c r="DD177" s="146"/>
      <c r="DE177" s="146"/>
      <c r="DF177" s="146"/>
      <c r="DG177" s="150"/>
      <c r="DL177" s="153"/>
      <c r="DM177" s="146"/>
      <c r="DN177" s="146"/>
      <c r="DO177" s="146"/>
      <c r="DP177" s="150"/>
      <c r="DU177" s="153"/>
      <c r="DV177" s="146"/>
      <c r="DW177" s="146"/>
      <c r="DX177" s="146"/>
      <c r="DY177" s="150"/>
      <c r="ED177" s="153"/>
      <c r="EE177" s="146"/>
      <c r="EF177" s="146"/>
      <c r="EG177" s="146"/>
      <c r="EH177" s="150"/>
      <c r="EM177" s="153"/>
      <c r="EN177" s="146"/>
      <c r="EO177" s="146"/>
      <c r="EP177" s="146"/>
      <c r="EQ177" s="150"/>
      <c r="EV177" s="153"/>
      <c r="EW177" s="146"/>
      <c r="EX177" s="146"/>
      <c r="EY177" s="146"/>
      <c r="EZ177" s="150"/>
      <c r="FE177" s="153"/>
      <c r="FF177" s="146"/>
      <c r="FG177" s="146"/>
      <c r="FH177" s="146"/>
      <c r="FI177" s="150"/>
      <c r="FN177" s="153"/>
      <c r="FO177" s="146"/>
      <c r="FP177" s="146"/>
      <c r="FQ177" s="146"/>
      <c r="FR177" s="150"/>
      <c r="FW177" s="153"/>
      <c r="FX177" s="146"/>
      <c r="FY177" s="146"/>
      <c r="FZ177" s="146"/>
      <c r="GA177" s="150"/>
      <c r="GF177" s="153"/>
      <c r="GG177" s="146"/>
      <c r="GH177" s="146"/>
      <c r="GI177" s="146"/>
      <c r="GJ177" s="150"/>
      <c r="GO177" s="153"/>
      <c r="GP177" s="146"/>
      <c r="GQ177" s="146"/>
      <c r="GR177" s="146"/>
      <c r="GS177" s="150"/>
      <c r="GX177" s="153"/>
      <c r="GY177" s="146"/>
      <c r="GZ177" s="146"/>
      <c r="HA177" s="146"/>
      <c r="HB177" s="150"/>
      <c r="HG177" s="153"/>
      <c r="HH177" s="146"/>
      <c r="HI177" s="146"/>
      <c r="HJ177" s="146"/>
      <c r="HK177" s="150"/>
      <c r="HP177" s="153"/>
      <c r="HQ177" s="146"/>
      <c r="HR177" s="146"/>
      <c r="HS177" s="146"/>
      <c r="HT177" s="150"/>
      <c r="HY177" s="153"/>
      <c r="HZ177" s="146"/>
      <c r="IA177" s="146"/>
      <c r="IB177" s="146"/>
      <c r="IC177" s="150"/>
      <c r="IH177" s="153"/>
      <c r="II177" s="146"/>
      <c r="IJ177" s="146"/>
      <c r="IK177" s="146"/>
      <c r="IL177" s="150"/>
      <c r="IQ177" s="153"/>
      <c r="IR177" s="146"/>
      <c r="IS177" s="146"/>
      <c r="IT177" s="146"/>
      <c r="IU177" s="154"/>
      <c r="IV177" s="154"/>
    </row>
    <row r="178" spans="1:256" s="151" customFormat="1" ht="25.5" customHeight="1" x14ac:dyDescent="0.2">
      <c r="A178" s="154">
        <v>2</v>
      </c>
      <c r="B178" s="146" t="str">
        <f t="shared" si="27"/>
        <v>CDHU</v>
      </c>
      <c r="C178" s="147" t="s">
        <v>18408</v>
      </c>
      <c r="D178" s="148" t="s">
        <v>29033</v>
      </c>
      <c r="E178" s="149" t="str">
        <f>IF($A178=1,VLOOKUP($C178,'SINAPI JAN26'!$1:$1048576,2,0),IF($A178=2,VLOOKUP($C178,'CDHU 200'!$1:$1048576,2,0),IF($A178=3,VLOOKUP($C178,FDE!$1:$1048576,2,0),"ERRO")))</f>
        <v>Placa de sinalização em PVC fotoluminescente (240x120mm), com indicação de rota de evacuação e saída de emergência</v>
      </c>
      <c r="F178" s="150" t="str">
        <f>IF($A178=1,VLOOKUP($C178,'SINAPI JAN26'!$1:$1048576,3,0),IF($A178=2,VLOOKUP($C178,'CDHU 200'!$1:$1048576,3,0),IF($A178=3,VLOOKUP($C178,FDE!$1:$1048576,3,0))))</f>
        <v>UN</v>
      </c>
      <c r="G178" s="151">
        <v>16</v>
      </c>
      <c r="H178" s="151">
        <f>IF($A178=1,VLOOKUP($C178,'SINAPI JAN26'!$1:$1048576,4,0),IF($A178=2,VLOOKUP($C178,'CDHU 200'!$1:$1048576,6,0),IF($A178=3,VLOOKUP($C178,FDE!$1:$1048576,4,0))))</f>
        <v>27.18</v>
      </c>
      <c r="I178" s="151">
        <f t="shared" si="28"/>
        <v>32.961185999999998</v>
      </c>
      <c r="J178" s="152">
        <f t="shared" si="29"/>
        <v>527.37897599999997</v>
      </c>
      <c r="K178" s="173"/>
      <c r="L178" s="146"/>
      <c r="Q178" s="153"/>
      <c r="R178" s="146"/>
      <c r="S178" s="146"/>
      <c r="T178" s="146"/>
      <c r="U178" s="150"/>
      <c r="Z178" s="153"/>
      <c r="AA178" s="146"/>
      <c r="AB178" s="146"/>
      <c r="AC178" s="146"/>
      <c r="AD178" s="150"/>
      <c r="AI178" s="153"/>
      <c r="AJ178" s="146"/>
      <c r="AK178" s="146"/>
      <c r="AL178" s="146"/>
      <c r="AM178" s="150"/>
      <c r="AR178" s="153"/>
      <c r="AS178" s="146"/>
      <c r="AT178" s="146"/>
      <c r="AU178" s="146"/>
      <c r="AV178" s="150"/>
      <c r="BA178" s="153"/>
      <c r="BB178" s="146"/>
      <c r="BC178" s="146"/>
      <c r="BD178" s="146"/>
      <c r="BE178" s="150"/>
      <c r="BJ178" s="153"/>
      <c r="BK178" s="146"/>
      <c r="BL178" s="146"/>
      <c r="BM178" s="146"/>
      <c r="BN178" s="150"/>
      <c r="BS178" s="153"/>
      <c r="BT178" s="146"/>
      <c r="BU178" s="146"/>
      <c r="BV178" s="146"/>
      <c r="BW178" s="150"/>
      <c r="CB178" s="153"/>
      <c r="CC178" s="146"/>
      <c r="CD178" s="146"/>
      <c r="CE178" s="146"/>
      <c r="CF178" s="150"/>
      <c r="CK178" s="153"/>
      <c r="CL178" s="146"/>
      <c r="CM178" s="146"/>
      <c r="CN178" s="146"/>
      <c r="CO178" s="150"/>
      <c r="CT178" s="153"/>
      <c r="CU178" s="146"/>
      <c r="CV178" s="146"/>
      <c r="CW178" s="146"/>
      <c r="CX178" s="150"/>
      <c r="DC178" s="153"/>
      <c r="DD178" s="146"/>
      <c r="DE178" s="146"/>
      <c r="DF178" s="146"/>
      <c r="DG178" s="150"/>
      <c r="DL178" s="153"/>
      <c r="DM178" s="146"/>
      <c r="DN178" s="146"/>
      <c r="DO178" s="146"/>
      <c r="DP178" s="150"/>
      <c r="DU178" s="153"/>
      <c r="DV178" s="146"/>
      <c r="DW178" s="146"/>
      <c r="DX178" s="146"/>
      <c r="DY178" s="150"/>
      <c r="ED178" s="153"/>
      <c r="EE178" s="146"/>
      <c r="EF178" s="146"/>
      <c r="EG178" s="146"/>
      <c r="EH178" s="150"/>
      <c r="EM178" s="153"/>
      <c r="EN178" s="146"/>
      <c r="EO178" s="146"/>
      <c r="EP178" s="146"/>
      <c r="EQ178" s="150"/>
      <c r="EV178" s="153"/>
      <c r="EW178" s="146"/>
      <c r="EX178" s="146"/>
      <c r="EY178" s="146"/>
      <c r="EZ178" s="150"/>
      <c r="FE178" s="153"/>
      <c r="FF178" s="146"/>
      <c r="FG178" s="146"/>
      <c r="FH178" s="146"/>
      <c r="FI178" s="150"/>
      <c r="FN178" s="153"/>
      <c r="FO178" s="146"/>
      <c r="FP178" s="146"/>
      <c r="FQ178" s="146"/>
      <c r="FR178" s="150"/>
      <c r="FW178" s="153"/>
      <c r="FX178" s="146"/>
      <c r="FY178" s="146"/>
      <c r="FZ178" s="146"/>
      <c r="GA178" s="150"/>
      <c r="GF178" s="153"/>
      <c r="GG178" s="146"/>
      <c r="GH178" s="146"/>
      <c r="GI178" s="146"/>
      <c r="GJ178" s="150"/>
      <c r="GO178" s="153"/>
      <c r="GP178" s="146"/>
      <c r="GQ178" s="146"/>
      <c r="GR178" s="146"/>
      <c r="GS178" s="150"/>
      <c r="GX178" s="153"/>
      <c r="GY178" s="146"/>
      <c r="GZ178" s="146"/>
      <c r="HA178" s="146"/>
      <c r="HB178" s="150"/>
      <c r="HG178" s="153"/>
      <c r="HH178" s="146"/>
      <c r="HI178" s="146"/>
      <c r="HJ178" s="146"/>
      <c r="HK178" s="150"/>
      <c r="HP178" s="153"/>
      <c r="HQ178" s="146"/>
      <c r="HR178" s="146"/>
      <c r="HS178" s="146"/>
      <c r="HT178" s="150"/>
      <c r="HY178" s="153"/>
      <c r="HZ178" s="146"/>
      <c r="IA178" s="146"/>
      <c r="IB178" s="146"/>
      <c r="IC178" s="150"/>
      <c r="IH178" s="153"/>
      <c r="II178" s="146"/>
      <c r="IJ178" s="146"/>
      <c r="IK178" s="146"/>
      <c r="IL178" s="150"/>
      <c r="IQ178" s="153"/>
      <c r="IR178" s="146"/>
      <c r="IS178" s="146"/>
      <c r="IT178" s="146"/>
      <c r="IU178" s="154"/>
      <c r="IV178" s="154"/>
    </row>
    <row r="179" spans="1:256" s="151" customFormat="1" ht="30.75" customHeight="1" x14ac:dyDescent="0.2">
      <c r="A179" s="154">
        <v>2</v>
      </c>
      <c r="B179" s="146" t="str">
        <f t="shared" si="27"/>
        <v>CDHU</v>
      </c>
      <c r="C179" s="147" t="s">
        <v>13469</v>
      </c>
      <c r="D179" s="148" t="s">
        <v>29034</v>
      </c>
      <c r="E179" s="149" t="str">
        <f>IF($A179=1,VLOOKUP($C179,'SINAPI JAN26'!$1:$1048576,2,0),IF($A179=2,VLOOKUP($C179,'CDHU 200'!$1:$1048576,2,0),IF($A179=3,VLOOKUP($C179,FDE!$1:$1048576,2,0),"ERRO")))</f>
        <v>Sinalização com pictograma autoadesivo em policarbonato para piso 80 cm x 120 cm - área de resgate</v>
      </c>
      <c r="F179" s="150" t="str">
        <f>IF($A179=1,VLOOKUP($C179,'SINAPI JAN26'!$1:$1048576,3,0),IF($A179=2,VLOOKUP($C179,'CDHU 200'!$1:$1048576,3,0),IF($A179=3,VLOOKUP($C179,FDE!$1:$1048576,3,0))))</f>
        <v>UN</v>
      </c>
      <c r="G179" s="151">
        <v>2</v>
      </c>
      <c r="H179" s="151">
        <f>IF($A179=1,VLOOKUP($C179,'SINAPI JAN26'!$1:$1048576,4,0),IF($A179=2,VLOOKUP($C179,'CDHU 200'!$1:$1048576,6,0),IF($A179=3,VLOOKUP($C179,FDE!$1:$1048576,4,0))))</f>
        <v>237.42</v>
      </c>
      <c r="I179" s="151">
        <f t="shared" si="28"/>
        <v>287.91923399999996</v>
      </c>
      <c r="J179" s="152">
        <f t="shared" si="29"/>
        <v>575.83846799999992</v>
      </c>
      <c r="K179" s="173"/>
      <c r="L179" s="146"/>
      <c r="Q179" s="153"/>
      <c r="R179" s="146"/>
      <c r="S179" s="146"/>
      <c r="T179" s="146"/>
      <c r="U179" s="150"/>
      <c r="Z179" s="153"/>
      <c r="AA179" s="146"/>
      <c r="AB179" s="146"/>
      <c r="AC179" s="146"/>
      <c r="AD179" s="150"/>
      <c r="AI179" s="153"/>
      <c r="AJ179" s="146"/>
      <c r="AK179" s="146"/>
      <c r="AL179" s="146"/>
      <c r="AM179" s="150"/>
      <c r="AR179" s="153"/>
      <c r="AS179" s="146"/>
      <c r="AT179" s="146"/>
      <c r="AU179" s="146"/>
      <c r="AV179" s="150"/>
      <c r="BA179" s="153"/>
      <c r="BB179" s="146"/>
      <c r="BC179" s="146"/>
      <c r="BD179" s="146"/>
      <c r="BE179" s="150"/>
      <c r="BJ179" s="153"/>
      <c r="BK179" s="146"/>
      <c r="BL179" s="146"/>
      <c r="BM179" s="146"/>
      <c r="BN179" s="150"/>
      <c r="BS179" s="153"/>
      <c r="BT179" s="146"/>
      <c r="BU179" s="146"/>
      <c r="BV179" s="146"/>
      <c r="BW179" s="150"/>
      <c r="CB179" s="153"/>
      <c r="CC179" s="146"/>
      <c r="CD179" s="146"/>
      <c r="CE179" s="146"/>
      <c r="CF179" s="150"/>
      <c r="CK179" s="153"/>
      <c r="CL179" s="146"/>
      <c r="CM179" s="146"/>
      <c r="CN179" s="146"/>
      <c r="CO179" s="150"/>
      <c r="CT179" s="153"/>
      <c r="CU179" s="146"/>
      <c r="CV179" s="146"/>
      <c r="CW179" s="146"/>
      <c r="CX179" s="150"/>
      <c r="DC179" s="153"/>
      <c r="DD179" s="146"/>
      <c r="DE179" s="146"/>
      <c r="DF179" s="146"/>
      <c r="DG179" s="150"/>
      <c r="DL179" s="153"/>
      <c r="DM179" s="146"/>
      <c r="DN179" s="146"/>
      <c r="DO179" s="146"/>
      <c r="DP179" s="150"/>
      <c r="DU179" s="153"/>
      <c r="DV179" s="146"/>
      <c r="DW179" s="146"/>
      <c r="DX179" s="146"/>
      <c r="DY179" s="150"/>
      <c r="ED179" s="153"/>
      <c r="EE179" s="146"/>
      <c r="EF179" s="146"/>
      <c r="EG179" s="146"/>
      <c r="EH179" s="150"/>
      <c r="EM179" s="153"/>
      <c r="EN179" s="146"/>
      <c r="EO179" s="146"/>
      <c r="EP179" s="146"/>
      <c r="EQ179" s="150"/>
      <c r="EV179" s="153"/>
      <c r="EW179" s="146"/>
      <c r="EX179" s="146"/>
      <c r="EY179" s="146"/>
      <c r="EZ179" s="150"/>
      <c r="FE179" s="153"/>
      <c r="FF179" s="146"/>
      <c r="FG179" s="146"/>
      <c r="FH179" s="146"/>
      <c r="FI179" s="150"/>
      <c r="FN179" s="153"/>
      <c r="FO179" s="146"/>
      <c r="FP179" s="146"/>
      <c r="FQ179" s="146"/>
      <c r="FR179" s="150"/>
      <c r="FW179" s="153"/>
      <c r="FX179" s="146"/>
      <c r="FY179" s="146"/>
      <c r="FZ179" s="146"/>
      <c r="GA179" s="150"/>
      <c r="GF179" s="153"/>
      <c r="GG179" s="146"/>
      <c r="GH179" s="146"/>
      <c r="GI179" s="146"/>
      <c r="GJ179" s="150"/>
      <c r="GO179" s="153"/>
      <c r="GP179" s="146"/>
      <c r="GQ179" s="146"/>
      <c r="GR179" s="146"/>
      <c r="GS179" s="150"/>
      <c r="GX179" s="153"/>
      <c r="GY179" s="146"/>
      <c r="GZ179" s="146"/>
      <c r="HA179" s="146"/>
      <c r="HB179" s="150"/>
      <c r="HG179" s="153"/>
      <c r="HH179" s="146"/>
      <c r="HI179" s="146"/>
      <c r="HJ179" s="146"/>
      <c r="HK179" s="150"/>
      <c r="HP179" s="153"/>
      <c r="HQ179" s="146"/>
      <c r="HR179" s="146"/>
      <c r="HS179" s="146"/>
      <c r="HT179" s="150"/>
      <c r="HY179" s="153"/>
      <c r="HZ179" s="146"/>
      <c r="IA179" s="146"/>
      <c r="IB179" s="146"/>
      <c r="IC179" s="150"/>
      <c r="IH179" s="153"/>
      <c r="II179" s="146"/>
      <c r="IJ179" s="146"/>
      <c r="IK179" s="146"/>
      <c r="IL179" s="150"/>
      <c r="IQ179" s="153"/>
      <c r="IR179" s="146"/>
      <c r="IS179" s="146"/>
      <c r="IT179" s="146"/>
      <c r="IU179" s="154"/>
      <c r="IV179" s="154"/>
    </row>
    <row r="180" spans="1:256" s="151" customFormat="1" ht="27" customHeight="1" x14ac:dyDescent="0.2">
      <c r="A180" s="154">
        <v>2</v>
      </c>
      <c r="B180" s="146" t="str">
        <f t="shared" si="27"/>
        <v>CDHU</v>
      </c>
      <c r="C180" s="147" t="s">
        <v>17519</v>
      </c>
      <c r="D180" s="148" t="s">
        <v>29035</v>
      </c>
      <c r="E180" s="149" t="str">
        <f>IF($A180=1,VLOOKUP($C180,'SINAPI JAN26'!$1:$1048576,2,0),IF($A180=2,VLOOKUP($C180,'CDHU 200'!$1:$1048576,2,0),IF($A180=3,VLOOKUP($C180,FDE!$1:$1048576,2,0),"ERRO")))</f>
        <v>Bloco autônomo de iluminação de emergência LED, com autonomia mínima de 3 horas, fluxo luminoso de 2.000 até 3.000 lúmens, equipado com 2 faróis</v>
      </c>
      <c r="F180" s="150" t="str">
        <f>IF($A180=1,VLOOKUP($C180,'SINAPI JAN26'!$1:$1048576,3,0),IF($A180=2,VLOOKUP($C180,'CDHU 200'!$1:$1048576,3,0),IF($A180=3,VLOOKUP($C180,FDE!$1:$1048576,3,0))))</f>
        <v>UN</v>
      </c>
      <c r="G180" s="151">
        <v>6</v>
      </c>
      <c r="H180" s="151">
        <f>IF($A180=1,VLOOKUP($C180,'SINAPI JAN26'!$1:$1048576,4,0),IF($A180=2,VLOOKUP($C180,'CDHU 200'!$1:$1048576,6,0),IF($A180=3,VLOOKUP($C180,FDE!$1:$1048576,4,0))))</f>
        <v>221.22</v>
      </c>
      <c r="I180" s="151">
        <f t="shared" si="28"/>
        <v>268.27349400000003</v>
      </c>
      <c r="J180" s="152">
        <f t="shared" si="29"/>
        <v>1609.6409640000002</v>
      </c>
      <c r="K180" s="173"/>
      <c r="L180" s="146"/>
      <c r="Q180" s="153"/>
      <c r="R180" s="146"/>
      <c r="S180" s="146"/>
      <c r="T180" s="146"/>
      <c r="U180" s="150"/>
      <c r="Z180" s="153"/>
      <c r="AA180" s="146"/>
      <c r="AB180" s="146"/>
      <c r="AC180" s="146"/>
      <c r="AD180" s="150"/>
      <c r="AI180" s="153"/>
      <c r="AJ180" s="146"/>
      <c r="AK180" s="146"/>
      <c r="AL180" s="146"/>
      <c r="AM180" s="150"/>
      <c r="AR180" s="153"/>
      <c r="AS180" s="146"/>
      <c r="AT180" s="146"/>
      <c r="AU180" s="146"/>
      <c r="AV180" s="150"/>
      <c r="BA180" s="153"/>
      <c r="BB180" s="146"/>
      <c r="BC180" s="146"/>
      <c r="BD180" s="146"/>
      <c r="BE180" s="150"/>
      <c r="BJ180" s="153"/>
      <c r="BK180" s="146"/>
      <c r="BL180" s="146"/>
      <c r="BM180" s="146"/>
      <c r="BN180" s="150"/>
      <c r="BS180" s="153"/>
      <c r="BT180" s="146"/>
      <c r="BU180" s="146"/>
      <c r="BV180" s="146"/>
      <c r="BW180" s="150"/>
      <c r="CB180" s="153"/>
      <c r="CC180" s="146"/>
      <c r="CD180" s="146"/>
      <c r="CE180" s="146"/>
      <c r="CF180" s="150"/>
      <c r="CK180" s="153"/>
      <c r="CL180" s="146"/>
      <c r="CM180" s="146"/>
      <c r="CN180" s="146"/>
      <c r="CO180" s="150"/>
      <c r="CT180" s="153"/>
      <c r="CU180" s="146"/>
      <c r="CV180" s="146"/>
      <c r="CW180" s="146"/>
      <c r="CX180" s="150"/>
      <c r="DC180" s="153"/>
      <c r="DD180" s="146"/>
      <c r="DE180" s="146"/>
      <c r="DF180" s="146"/>
      <c r="DG180" s="150"/>
      <c r="DL180" s="153"/>
      <c r="DM180" s="146"/>
      <c r="DN180" s="146"/>
      <c r="DO180" s="146"/>
      <c r="DP180" s="150"/>
      <c r="DU180" s="153"/>
      <c r="DV180" s="146"/>
      <c r="DW180" s="146"/>
      <c r="DX180" s="146"/>
      <c r="DY180" s="150"/>
      <c r="ED180" s="153"/>
      <c r="EE180" s="146"/>
      <c r="EF180" s="146"/>
      <c r="EG180" s="146"/>
      <c r="EH180" s="150"/>
      <c r="EM180" s="153"/>
      <c r="EN180" s="146"/>
      <c r="EO180" s="146"/>
      <c r="EP180" s="146"/>
      <c r="EQ180" s="150"/>
      <c r="EV180" s="153"/>
      <c r="EW180" s="146"/>
      <c r="EX180" s="146"/>
      <c r="EY180" s="146"/>
      <c r="EZ180" s="150"/>
      <c r="FE180" s="153"/>
      <c r="FF180" s="146"/>
      <c r="FG180" s="146"/>
      <c r="FH180" s="146"/>
      <c r="FI180" s="150"/>
      <c r="FN180" s="153"/>
      <c r="FO180" s="146"/>
      <c r="FP180" s="146"/>
      <c r="FQ180" s="146"/>
      <c r="FR180" s="150"/>
      <c r="FW180" s="153"/>
      <c r="FX180" s="146"/>
      <c r="FY180" s="146"/>
      <c r="FZ180" s="146"/>
      <c r="GA180" s="150"/>
      <c r="GF180" s="153"/>
      <c r="GG180" s="146"/>
      <c r="GH180" s="146"/>
      <c r="GI180" s="146"/>
      <c r="GJ180" s="150"/>
      <c r="GO180" s="153"/>
      <c r="GP180" s="146"/>
      <c r="GQ180" s="146"/>
      <c r="GR180" s="146"/>
      <c r="GS180" s="150"/>
      <c r="GX180" s="153"/>
      <c r="GY180" s="146"/>
      <c r="GZ180" s="146"/>
      <c r="HA180" s="146"/>
      <c r="HB180" s="150"/>
      <c r="HG180" s="153"/>
      <c r="HH180" s="146"/>
      <c r="HI180" s="146"/>
      <c r="HJ180" s="146"/>
      <c r="HK180" s="150"/>
      <c r="HP180" s="153"/>
      <c r="HQ180" s="146"/>
      <c r="HR180" s="146"/>
      <c r="HS180" s="146"/>
      <c r="HT180" s="150"/>
      <c r="HY180" s="153"/>
      <c r="HZ180" s="146"/>
      <c r="IA180" s="146"/>
      <c r="IB180" s="146"/>
      <c r="IC180" s="150"/>
      <c r="IH180" s="153"/>
      <c r="II180" s="146"/>
      <c r="IJ180" s="146"/>
      <c r="IK180" s="146"/>
      <c r="IL180" s="150"/>
      <c r="IQ180" s="153"/>
      <c r="IR180" s="146"/>
      <c r="IS180" s="146"/>
      <c r="IT180" s="146"/>
      <c r="IU180" s="154"/>
      <c r="IV180" s="154"/>
    </row>
    <row r="181" spans="1:256" ht="4.5" customHeight="1" x14ac:dyDescent="0.2">
      <c r="D181"/>
      <c r="E181"/>
      <c r="F181"/>
      <c r="G181" s="130"/>
      <c r="H181"/>
      <c r="I181"/>
      <c r="J181"/>
    </row>
    <row r="182" spans="1:256" s="96" customFormat="1" ht="13.5" customHeight="1" x14ac:dyDescent="0.2">
      <c r="B182" s="97"/>
      <c r="C182" s="98"/>
      <c r="D182" s="99">
        <v>10</v>
      </c>
      <c r="E182" s="100" t="s">
        <v>29036</v>
      </c>
      <c r="F182" s="101"/>
      <c r="G182" s="101"/>
      <c r="H182" s="101"/>
      <c r="I182" s="101"/>
      <c r="J182" s="144">
        <f>SUBTOTAL(9,J183:J204)</f>
        <v>154887.97170791999</v>
      </c>
      <c r="K182" s="103"/>
      <c r="L182" s="103"/>
    </row>
    <row r="183" spans="1:256" s="165" customFormat="1" ht="13.5" customHeight="1" x14ac:dyDescent="0.2">
      <c r="B183" s="166"/>
      <c r="C183" s="167"/>
      <c r="D183" s="168" t="s">
        <v>29037</v>
      </c>
      <c r="E183" s="169" t="s">
        <v>29038</v>
      </c>
      <c r="F183" s="170"/>
      <c r="G183" s="170"/>
      <c r="H183" s="170"/>
      <c r="I183" s="170"/>
      <c r="J183" s="171">
        <f>SUBTOTAL(9,J184:J189)</f>
        <v>32484.126312719996</v>
      </c>
      <c r="K183" s="172"/>
      <c r="L183" s="172"/>
    </row>
    <row r="184" spans="1:256" s="151" customFormat="1" ht="15" customHeight="1" x14ac:dyDescent="0.2">
      <c r="A184" s="154">
        <v>2</v>
      </c>
      <c r="B184" s="146" t="str">
        <f t="shared" ref="B184:B189" si="30">IF(A184=1,"SINAPI",IF(A184=2,"CDHU",IF(A184=3,"FDE",IF(A184=4,"SICRO","ERRO"))))</f>
        <v>CDHU</v>
      </c>
      <c r="C184" s="147" t="s">
        <v>17585</v>
      </c>
      <c r="D184" s="148" t="s">
        <v>29039</v>
      </c>
      <c r="E184" s="157" t="str">
        <f>IF($A184=1,VLOOKUP($C184,'SINAPI JAN26'!$1:$1048576,2,0),IF($A184=2,VLOOKUP($C184,'CDHU 200'!$1:$1048576,2,0),IF($A184=3,VLOOKUP($C184,FDE!$1:$1048576,2,0),"ERRO")))</f>
        <v>Compactação do subleito mínimo de 95% do PN</v>
      </c>
      <c r="F184" s="150" t="str">
        <f>IF($A184=1,VLOOKUP($C184,'SINAPI JAN26'!$1:$1048576,3,0),IF($A184=2,VLOOKUP($C184,'CDHU 200'!$1:$1048576,3,0),IF($A184=3,VLOOKUP($C184,FDE!$1:$1048576,3,0))))</f>
        <v>M3</v>
      </c>
      <c r="G184" s="151">
        <v>13.13</v>
      </c>
      <c r="H184" s="151">
        <f>IF($A184=1,VLOOKUP($C184,'SINAPI JAN26'!$1:$1048576,4,0),IF($A184=2,VLOOKUP($C184,'CDHU 200'!$1:$1048576,6,0),IF($A184=3,VLOOKUP($C184,FDE!$1:$1048576,4,0))))</f>
        <v>21.28</v>
      </c>
      <c r="I184" s="151">
        <f t="shared" ref="I184:I189" si="31">(H184*$H$3)+H184</f>
        <v>25.806256000000001</v>
      </c>
      <c r="J184" s="152">
        <f t="shared" ref="J184:J189" si="32">I184*G184</f>
        <v>338.83614128000005</v>
      </c>
      <c r="K184" s="146"/>
      <c r="L184" s="146"/>
      <c r="Q184" s="153"/>
      <c r="R184" s="146"/>
      <c r="S184" s="146"/>
      <c r="T184" s="146"/>
      <c r="U184" s="150"/>
      <c r="Z184" s="153"/>
      <c r="AA184" s="146"/>
      <c r="AB184" s="146"/>
      <c r="AC184" s="146"/>
      <c r="AD184" s="150"/>
      <c r="AI184" s="153"/>
      <c r="AJ184" s="146"/>
      <c r="AK184" s="146"/>
      <c r="AL184" s="146"/>
      <c r="AM184" s="150"/>
      <c r="AR184" s="153"/>
      <c r="AS184" s="146"/>
      <c r="AT184" s="146"/>
      <c r="AU184" s="146"/>
      <c r="AV184" s="150"/>
      <c r="BA184" s="153"/>
      <c r="BB184" s="146"/>
      <c r="BC184" s="146"/>
      <c r="BD184" s="146"/>
      <c r="BE184" s="150"/>
      <c r="BJ184" s="153"/>
      <c r="BK184" s="146"/>
      <c r="BL184" s="146"/>
      <c r="BM184" s="146"/>
      <c r="BN184" s="150"/>
      <c r="BS184" s="153"/>
      <c r="BT184" s="146"/>
      <c r="BU184" s="146"/>
      <c r="BV184" s="146"/>
      <c r="BW184" s="150"/>
      <c r="CB184" s="153"/>
      <c r="CC184" s="146"/>
      <c r="CD184" s="146"/>
      <c r="CE184" s="146"/>
      <c r="CF184" s="150"/>
      <c r="CK184" s="153"/>
      <c r="CL184" s="146"/>
      <c r="CM184" s="146"/>
      <c r="CN184" s="146"/>
      <c r="CO184" s="150"/>
      <c r="CT184" s="153"/>
      <c r="CU184" s="146"/>
      <c r="CV184" s="146"/>
      <c r="CW184" s="146"/>
      <c r="CX184" s="150"/>
      <c r="DC184" s="153"/>
      <c r="DD184" s="146"/>
      <c r="DE184" s="146"/>
      <c r="DF184" s="146"/>
      <c r="DG184" s="150"/>
      <c r="DL184" s="153"/>
      <c r="DM184" s="146"/>
      <c r="DN184" s="146"/>
      <c r="DO184" s="146"/>
      <c r="DP184" s="150"/>
      <c r="DU184" s="153"/>
      <c r="DV184" s="146"/>
      <c r="DW184" s="146"/>
      <c r="DX184" s="146"/>
      <c r="DY184" s="150"/>
      <c r="ED184" s="153"/>
      <c r="EE184" s="146"/>
      <c r="EF184" s="146"/>
      <c r="EG184" s="146"/>
      <c r="EH184" s="150"/>
      <c r="EM184" s="153"/>
      <c r="EN184" s="146"/>
      <c r="EO184" s="146"/>
      <c r="EP184" s="146"/>
      <c r="EQ184" s="150"/>
      <c r="EV184" s="153"/>
      <c r="EW184" s="146"/>
      <c r="EX184" s="146"/>
      <c r="EY184" s="146"/>
      <c r="EZ184" s="150"/>
      <c r="FE184" s="153"/>
      <c r="FF184" s="146"/>
      <c r="FG184" s="146"/>
      <c r="FH184" s="146"/>
      <c r="FI184" s="150"/>
      <c r="FN184" s="153"/>
      <c r="FO184" s="146"/>
      <c r="FP184" s="146"/>
      <c r="FQ184" s="146"/>
      <c r="FR184" s="150"/>
      <c r="FW184" s="153"/>
      <c r="FX184" s="146"/>
      <c r="FY184" s="146"/>
      <c r="FZ184" s="146"/>
      <c r="GA184" s="150"/>
      <c r="GF184" s="153"/>
      <c r="GG184" s="146"/>
      <c r="GH184" s="146"/>
      <c r="GI184" s="146"/>
      <c r="GJ184" s="150"/>
      <c r="GO184" s="153"/>
      <c r="GP184" s="146"/>
      <c r="GQ184" s="146"/>
      <c r="GR184" s="146"/>
      <c r="GS184" s="150"/>
      <c r="GX184" s="153"/>
      <c r="GY184" s="146"/>
      <c r="GZ184" s="146"/>
      <c r="HA184" s="146"/>
      <c r="HB184" s="150"/>
      <c r="HG184" s="153"/>
      <c r="HH184" s="146"/>
      <c r="HI184" s="146"/>
      <c r="HJ184" s="146"/>
      <c r="HK184" s="150"/>
      <c r="HP184" s="153"/>
      <c r="HQ184" s="146"/>
      <c r="HR184" s="146"/>
      <c r="HS184" s="146"/>
      <c r="HT184" s="150"/>
      <c r="HY184" s="153"/>
      <c r="HZ184" s="146"/>
      <c r="IA184" s="146"/>
      <c r="IB184" s="146"/>
      <c r="IC184" s="150"/>
      <c r="IH184" s="153"/>
      <c r="II184" s="146"/>
      <c r="IJ184" s="146"/>
      <c r="IK184" s="146"/>
      <c r="IL184" s="150"/>
      <c r="IQ184" s="153"/>
      <c r="IR184" s="146"/>
      <c r="IS184" s="146"/>
      <c r="IT184" s="146"/>
      <c r="IU184" s="154"/>
      <c r="IV184" s="154"/>
    </row>
    <row r="185" spans="1:256" s="151" customFormat="1" ht="15" customHeight="1" x14ac:dyDescent="0.2">
      <c r="A185" s="154">
        <v>2</v>
      </c>
      <c r="B185" s="146" t="str">
        <f t="shared" si="30"/>
        <v>CDHU</v>
      </c>
      <c r="C185" s="147" t="s">
        <v>11559</v>
      </c>
      <c r="D185" s="148" t="s">
        <v>29040</v>
      </c>
      <c r="E185" s="157" t="str">
        <f>IF($A185=1,VLOOKUP($C185,'SINAPI JAN26'!$1:$1048576,2,0),IF($A185=2,VLOOKUP($C185,'CDHU 200'!$1:$1048576,2,0),IF($A185=3,VLOOKUP($C185,FDE!$1:$1048576,2,0),"ERRO")))</f>
        <v>Lastro de pedra britada</v>
      </c>
      <c r="F185" s="150" t="str">
        <f>IF($A185=1,VLOOKUP($C185,'SINAPI JAN26'!$1:$1048576,3,0),IF($A185=2,VLOOKUP($C185,'CDHU 200'!$1:$1048576,3,0),IF($A185=3,VLOOKUP($C185,FDE!$1:$1048576,3,0))))</f>
        <v>M3</v>
      </c>
      <c r="G185" s="151">
        <v>13.13</v>
      </c>
      <c r="H185" s="151">
        <f>IF($A185=1,VLOOKUP($C185,'SINAPI JAN26'!$1:$1048576,4,0),IF($A185=2,VLOOKUP($C185,'CDHU 200'!$1:$1048576,6,0),IF($A185=3,VLOOKUP($C185,FDE!$1:$1048576,4,0))))</f>
        <v>219.03</v>
      </c>
      <c r="I185" s="151">
        <f t="shared" si="31"/>
        <v>265.617681</v>
      </c>
      <c r="J185" s="152">
        <f t="shared" si="32"/>
        <v>3487.5601515300004</v>
      </c>
      <c r="K185" s="146"/>
      <c r="L185" s="146"/>
      <c r="Q185" s="153"/>
      <c r="R185" s="146"/>
      <c r="S185" s="146"/>
      <c r="T185" s="146"/>
      <c r="U185" s="150"/>
      <c r="Z185" s="153"/>
      <c r="AA185" s="146"/>
      <c r="AB185" s="146"/>
      <c r="AC185" s="146"/>
      <c r="AD185" s="150"/>
      <c r="AI185" s="153"/>
      <c r="AJ185" s="146"/>
      <c r="AK185" s="146"/>
      <c r="AL185" s="146"/>
      <c r="AM185" s="150"/>
      <c r="AR185" s="153"/>
      <c r="AS185" s="146"/>
      <c r="AT185" s="146"/>
      <c r="AU185" s="146"/>
      <c r="AV185" s="150"/>
      <c r="BA185" s="153"/>
      <c r="BB185" s="146"/>
      <c r="BC185" s="146"/>
      <c r="BD185" s="146"/>
      <c r="BE185" s="150"/>
      <c r="BJ185" s="153"/>
      <c r="BK185" s="146"/>
      <c r="BL185" s="146"/>
      <c r="BM185" s="146"/>
      <c r="BN185" s="150"/>
      <c r="BS185" s="153"/>
      <c r="BT185" s="146"/>
      <c r="BU185" s="146"/>
      <c r="BV185" s="146"/>
      <c r="BW185" s="150"/>
      <c r="CB185" s="153"/>
      <c r="CC185" s="146"/>
      <c r="CD185" s="146"/>
      <c r="CE185" s="146"/>
      <c r="CF185" s="150"/>
      <c r="CK185" s="153"/>
      <c r="CL185" s="146"/>
      <c r="CM185" s="146"/>
      <c r="CN185" s="146"/>
      <c r="CO185" s="150"/>
      <c r="CT185" s="153"/>
      <c r="CU185" s="146"/>
      <c r="CV185" s="146"/>
      <c r="CW185" s="146"/>
      <c r="CX185" s="150"/>
      <c r="DC185" s="153"/>
      <c r="DD185" s="146"/>
      <c r="DE185" s="146"/>
      <c r="DF185" s="146"/>
      <c r="DG185" s="150"/>
      <c r="DL185" s="153"/>
      <c r="DM185" s="146"/>
      <c r="DN185" s="146"/>
      <c r="DO185" s="146"/>
      <c r="DP185" s="150"/>
      <c r="DU185" s="153"/>
      <c r="DV185" s="146"/>
      <c r="DW185" s="146"/>
      <c r="DX185" s="146"/>
      <c r="DY185" s="150"/>
      <c r="ED185" s="153"/>
      <c r="EE185" s="146"/>
      <c r="EF185" s="146"/>
      <c r="EG185" s="146"/>
      <c r="EH185" s="150"/>
      <c r="EM185" s="153"/>
      <c r="EN185" s="146"/>
      <c r="EO185" s="146"/>
      <c r="EP185" s="146"/>
      <c r="EQ185" s="150"/>
      <c r="EV185" s="153"/>
      <c r="EW185" s="146"/>
      <c r="EX185" s="146"/>
      <c r="EY185" s="146"/>
      <c r="EZ185" s="150"/>
      <c r="FE185" s="153"/>
      <c r="FF185" s="146"/>
      <c r="FG185" s="146"/>
      <c r="FH185" s="146"/>
      <c r="FI185" s="150"/>
      <c r="FN185" s="153"/>
      <c r="FO185" s="146"/>
      <c r="FP185" s="146"/>
      <c r="FQ185" s="146"/>
      <c r="FR185" s="150"/>
      <c r="FW185" s="153"/>
      <c r="FX185" s="146"/>
      <c r="FY185" s="146"/>
      <c r="FZ185" s="146"/>
      <c r="GA185" s="150"/>
      <c r="GF185" s="153"/>
      <c r="GG185" s="146"/>
      <c r="GH185" s="146"/>
      <c r="GI185" s="146"/>
      <c r="GJ185" s="150"/>
      <c r="GO185" s="153"/>
      <c r="GP185" s="146"/>
      <c r="GQ185" s="146"/>
      <c r="GR185" s="146"/>
      <c r="GS185" s="150"/>
      <c r="GX185" s="153"/>
      <c r="GY185" s="146"/>
      <c r="GZ185" s="146"/>
      <c r="HA185" s="146"/>
      <c r="HB185" s="150"/>
      <c r="HG185" s="153"/>
      <c r="HH185" s="146"/>
      <c r="HI185" s="146"/>
      <c r="HJ185" s="146"/>
      <c r="HK185" s="150"/>
      <c r="HP185" s="153"/>
      <c r="HQ185" s="146"/>
      <c r="HR185" s="146"/>
      <c r="HS185" s="146"/>
      <c r="HT185" s="150"/>
      <c r="HY185" s="153"/>
      <c r="HZ185" s="146"/>
      <c r="IA185" s="146"/>
      <c r="IB185" s="146"/>
      <c r="IC185" s="150"/>
      <c r="IH185" s="153"/>
      <c r="II185" s="146"/>
      <c r="IJ185" s="146"/>
      <c r="IK185" s="146"/>
      <c r="IL185" s="150"/>
      <c r="IQ185" s="153"/>
      <c r="IR185" s="146"/>
      <c r="IS185" s="146"/>
      <c r="IT185" s="146"/>
      <c r="IU185" s="154"/>
      <c r="IV185" s="154"/>
    </row>
    <row r="186" spans="1:256" s="151" customFormat="1" ht="15" customHeight="1" x14ac:dyDescent="0.2">
      <c r="A186" s="154">
        <v>2</v>
      </c>
      <c r="B186" s="146" t="str">
        <f t="shared" si="30"/>
        <v>CDHU</v>
      </c>
      <c r="C186" s="147" t="s">
        <v>11471</v>
      </c>
      <c r="D186" s="148" t="s">
        <v>29041</v>
      </c>
      <c r="E186" s="157" t="str">
        <f>IF($A186=1,VLOOKUP($C186,'SINAPI JAN26'!$1:$1048576,2,0),IF($A186=2,VLOOKUP($C186,'CDHU 200'!$1:$1048576,2,0),IF($A186=3,VLOOKUP($C186,FDE!$1:$1048576,2,0),"ERRO")))</f>
        <v>Armadura em tela soldada de aço</v>
      </c>
      <c r="F186" s="150" t="str">
        <f>IF($A186=1,VLOOKUP($C186,'SINAPI JAN26'!$1:$1048576,3,0),IF($A186=2,VLOOKUP($C186,'CDHU 200'!$1:$1048576,3,0),IF($A186=3,VLOOKUP($C186,FDE!$1:$1048576,3,0))))</f>
        <v>KG</v>
      </c>
      <c r="G186" s="151">
        <v>388.65</v>
      </c>
      <c r="H186" s="151">
        <f>IF($A186=1,VLOOKUP($C186,'SINAPI JAN26'!$1:$1048576,4,0),IF($A186=2,VLOOKUP($C186,'CDHU 200'!$1:$1048576,6,0),IF($A186=3,VLOOKUP($C186,FDE!$1:$1048576,4,0))))</f>
        <v>9.85</v>
      </c>
      <c r="I186" s="151">
        <f t="shared" si="31"/>
        <v>11.945094999999998</v>
      </c>
      <c r="J186" s="152">
        <f t="shared" si="32"/>
        <v>4642.4611717499993</v>
      </c>
      <c r="K186" s="146"/>
      <c r="L186" s="146"/>
      <c r="Q186" s="153"/>
      <c r="R186" s="146"/>
      <c r="S186" s="146"/>
      <c r="T186" s="146"/>
      <c r="U186" s="150"/>
      <c r="Z186" s="153"/>
      <c r="AA186" s="146"/>
      <c r="AB186" s="146"/>
      <c r="AC186" s="146"/>
      <c r="AD186" s="150"/>
      <c r="AI186" s="153"/>
      <c r="AJ186" s="146"/>
      <c r="AK186" s="146"/>
      <c r="AL186" s="146"/>
      <c r="AM186" s="150"/>
      <c r="AR186" s="153"/>
      <c r="AS186" s="146"/>
      <c r="AT186" s="146"/>
      <c r="AU186" s="146"/>
      <c r="AV186" s="150"/>
      <c r="BA186" s="153"/>
      <c r="BB186" s="146"/>
      <c r="BC186" s="146"/>
      <c r="BD186" s="146"/>
      <c r="BE186" s="150"/>
      <c r="BJ186" s="153"/>
      <c r="BK186" s="146"/>
      <c r="BL186" s="146"/>
      <c r="BM186" s="146"/>
      <c r="BN186" s="150"/>
      <c r="BS186" s="153"/>
      <c r="BT186" s="146"/>
      <c r="BU186" s="146"/>
      <c r="BV186" s="146"/>
      <c r="BW186" s="150"/>
      <c r="CB186" s="153"/>
      <c r="CC186" s="146"/>
      <c r="CD186" s="146"/>
      <c r="CE186" s="146"/>
      <c r="CF186" s="150"/>
      <c r="CK186" s="153"/>
      <c r="CL186" s="146"/>
      <c r="CM186" s="146"/>
      <c r="CN186" s="146"/>
      <c r="CO186" s="150"/>
      <c r="CT186" s="153"/>
      <c r="CU186" s="146"/>
      <c r="CV186" s="146"/>
      <c r="CW186" s="146"/>
      <c r="CX186" s="150"/>
      <c r="DC186" s="153"/>
      <c r="DD186" s="146"/>
      <c r="DE186" s="146"/>
      <c r="DF186" s="146"/>
      <c r="DG186" s="150"/>
      <c r="DL186" s="153"/>
      <c r="DM186" s="146"/>
      <c r="DN186" s="146"/>
      <c r="DO186" s="146"/>
      <c r="DP186" s="150"/>
      <c r="DU186" s="153"/>
      <c r="DV186" s="146"/>
      <c r="DW186" s="146"/>
      <c r="DX186" s="146"/>
      <c r="DY186" s="150"/>
      <c r="ED186" s="153"/>
      <c r="EE186" s="146"/>
      <c r="EF186" s="146"/>
      <c r="EG186" s="146"/>
      <c r="EH186" s="150"/>
      <c r="EM186" s="153"/>
      <c r="EN186" s="146"/>
      <c r="EO186" s="146"/>
      <c r="EP186" s="146"/>
      <c r="EQ186" s="150"/>
      <c r="EV186" s="153"/>
      <c r="EW186" s="146"/>
      <c r="EX186" s="146"/>
      <c r="EY186" s="146"/>
      <c r="EZ186" s="150"/>
      <c r="FE186" s="153"/>
      <c r="FF186" s="146"/>
      <c r="FG186" s="146"/>
      <c r="FH186" s="146"/>
      <c r="FI186" s="150"/>
      <c r="FN186" s="153"/>
      <c r="FO186" s="146"/>
      <c r="FP186" s="146"/>
      <c r="FQ186" s="146"/>
      <c r="FR186" s="150"/>
      <c r="FW186" s="153"/>
      <c r="FX186" s="146"/>
      <c r="FY186" s="146"/>
      <c r="FZ186" s="146"/>
      <c r="GA186" s="150"/>
      <c r="GF186" s="153"/>
      <c r="GG186" s="146"/>
      <c r="GH186" s="146"/>
      <c r="GI186" s="146"/>
      <c r="GJ186" s="150"/>
      <c r="GO186" s="153"/>
      <c r="GP186" s="146"/>
      <c r="GQ186" s="146"/>
      <c r="GR186" s="146"/>
      <c r="GS186" s="150"/>
      <c r="GX186" s="153"/>
      <c r="GY186" s="146"/>
      <c r="GZ186" s="146"/>
      <c r="HA186" s="146"/>
      <c r="HB186" s="150"/>
      <c r="HG186" s="153"/>
      <c r="HH186" s="146"/>
      <c r="HI186" s="146"/>
      <c r="HJ186" s="146"/>
      <c r="HK186" s="150"/>
      <c r="HP186" s="153"/>
      <c r="HQ186" s="146"/>
      <c r="HR186" s="146"/>
      <c r="HS186" s="146"/>
      <c r="HT186" s="150"/>
      <c r="HY186" s="153"/>
      <c r="HZ186" s="146"/>
      <c r="IA186" s="146"/>
      <c r="IB186" s="146"/>
      <c r="IC186" s="150"/>
      <c r="IH186" s="153"/>
      <c r="II186" s="146"/>
      <c r="IJ186" s="146"/>
      <c r="IK186" s="146"/>
      <c r="IL186" s="150"/>
      <c r="IQ186" s="153"/>
      <c r="IR186" s="146"/>
      <c r="IS186" s="146"/>
      <c r="IT186" s="146"/>
      <c r="IU186" s="154"/>
      <c r="IV186" s="154"/>
    </row>
    <row r="187" spans="1:256" s="151" customFormat="1" ht="15.75" customHeight="1" x14ac:dyDescent="0.2">
      <c r="A187" s="154">
        <v>2</v>
      </c>
      <c r="B187" s="146" t="str">
        <f t="shared" si="30"/>
        <v>CDHU</v>
      </c>
      <c r="C187" s="147" t="s">
        <v>11561</v>
      </c>
      <c r="D187" s="148" t="s">
        <v>29042</v>
      </c>
      <c r="E187" s="157" t="str">
        <f>IF($A187=1,VLOOKUP($C187,'SINAPI JAN26'!$1:$1048576,2,0),IF($A187=2,VLOOKUP($C187,'CDHU 200'!$1:$1048576,2,0),IF($A187=3,VLOOKUP($C187,FDE!$1:$1048576,2,0),"ERRO")))</f>
        <v>Lona plástica preta - uso geral</v>
      </c>
      <c r="F187" s="150" t="str">
        <f>IF($A187=1,VLOOKUP($C187,'SINAPI JAN26'!$1:$1048576,3,0),IF($A187=2,VLOOKUP($C187,'CDHU 200'!$1:$1048576,3,0),IF($A187=3,VLOOKUP($C187,FDE!$1:$1048576,3,0))))</f>
        <v>M2</v>
      </c>
      <c r="G187" s="151">
        <v>262.60000000000002</v>
      </c>
      <c r="H187" s="151">
        <f>IF($A187=1,VLOOKUP($C187,'SINAPI JAN26'!$1:$1048576,4,0),IF($A187=2,VLOOKUP($C187,'CDHU 200'!$1:$1048576,6,0),IF($A187=3,VLOOKUP($C187,FDE!$1:$1048576,4,0))))</f>
        <v>2.09</v>
      </c>
      <c r="I187" s="151">
        <f t="shared" si="31"/>
        <v>2.5345429999999998</v>
      </c>
      <c r="J187" s="152">
        <f t="shared" si="32"/>
        <v>665.5709918</v>
      </c>
      <c r="K187" s="146"/>
      <c r="L187" s="146"/>
      <c r="Q187" s="153"/>
      <c r="R187" s="146"/>
      <c r="S187" s="146"/>
      <c r="T187" s="146"/>
      <c r="U187" s="150"/>
      <c r="Z187" s="153"/>
      <c r="AA187" s="146"/>
      <c r="AB187" s="146"/>
      <c r="AC187" s="146"/>
      <c r="AD187" s="150"/>
      <c r="AI187" s="153"/>
      <c r="AJ187" s="146"/>
      <c r="AK187" s="146"/>
      <c r="AL187" s="146"/>
      <c r="AM187" s="150"/>
      <c r="AR187" s="153"/>
      <c r="AS187" s="146"/>
      <c r="AT187" s="146"/>
      <c r="AU187" s="146"/>
      <c r="AV187" s="150"/>
      <c r="BA187" s="153"/>
      <c r="BB187" s="146"/>
      <c r="BC187" s="146"/>
      <c r="BD187" s="146"/>
      <c r="BE187" s="150"/>
      <c r="BJ187" s="153"/>
      <c r="BK187" s="146"/>
      <c r="BL187" s="146"/>
      <c r="BM187" s="146"/>
      <c r="BN187" s="150"/>
      <c r="BS187" s="153"/>
      <c r="BT187" s="146"/>
      <c r="BU187" s="146"/>
      <c r="BV187" s="146"/>
      <c r="BW187" s="150"/>
      <c r="CB187" s="153"/>
      <c r="CC187" s="146"/>
      <c r="CD187" s="146"/>
      <c r="CE187" s="146"/>
      <c r="CF187" s="150"/>
      <c r="CK187" s="153"/>
      <c r="CL187" s="146"/>
      <c r="CM187" s="146"/>
      <c r="CN187" s="146"/>
      <c r="CO187" s="150"/>
      <c r="CT187" s="153"/>
      <c r="CU187" s="146"/>
      <c r="CV187" s="146"/>
      <c r="CW187" s="146"/>
      <c r="CX187" s="150"/>
      <c r="DC187" s="153"/>
      <c r="DD187" s="146"/>
      <c r="DE187" s="146"/>
      <c r="DF187" s="146"/>
      <c r="DG187" s="150"/>
      <c r="DL187" s="153"/>
      <c r="DM187" s="146"/>
      <c r="DN187" s="146"/>
      <c r="DO187" s="146"/>
      <c r="DP187" s="150"/>
      <c r="DU187" s="153"/>
      <c r="DV187" s="146"/>
      <c r="DW187" s="146"/>
      <c r="DX187" s="146"/>
      <c r="DY187" s="150"/>
      <c r="ED187" s="153"/>
      <c r="EE187" s="146"/>
      <c r="EF187" s="146"/>
      <c r="EG187" s="146"/>
      <c r="EH187" s="150"/>
      <c r="EM187" s="153"/>
      <c r="EN187" s="146"/>
      <c r="EO187" s="146"/>
      <c r="EP187" s="146"/>
      <c r="EQ187" s="150"/>
      <c r="EV187" s="153"/>
      <c r="EW187" s="146"/>
      <c r="EX187" s="146"/>
      <c r="EY187" s="146"/>
      <c r="EZ187" s="150"/>
      <c r="FE187" s="153"/>
      <c r="FF187" s="146"/>
      <c r="FG187" s="146"/>
      <c r="FH187" s="146"/>
      <c r="FI187" s="150"/>
      <c r="FN187" s="153"/>
      <c r="FO187" s="146"/>
      <c r="FP187" s="146"/>
      <c r="FQ187" s="146"/>
      <c r="FR187" s="150"/>
      <c r="FW187" s="153"/>
      <c r="FX187" s="146"/>
      <c r="FY187" s="146"/>
      <c r="FZ187" s="146"/>
      <c r="GA187" s="150"/>
      <c r="GF187" s="153"/>
      <c r="GG187" s="146"/>
      <c r="GH187" s="146"/>
      <c r="GI187" s="146"/>
      <c r="GJ187" s="150"/>
      <c r="GO187" s="153"/>
      <c r="GP187" s="146"/>
      <c r="GQ187" s="146"/>
      <c r="GR187" s="146"/>
      <c r="GS187" s="150"/>
      <c r="GX187" s="153"/>
      <c r="GY187" s="146"/>
      <c r="GZ187" s="146"/>
      <c r="HA187" s="146"/>
      <c r="HB187" s="150"/>
      <c r="HG187" s="153"/>
      <c r="HH187" s="146"/>
      <c r="HI187" s="146"/>
      <c r="HJ187" s="146"/>
      <c r="HK187" s="150"/>
      <c r="HP187" s="153"/>
      <c r="HQ187" s="146"/>
      <c r="HR187" s="146"/>
      <c r="HS187" s="146"/>
      <c r="HT187" s="150"/>
      <c r="HY187" s="153"/>
      <c r="HZ187" s="146"/>
      <c r="IA187" s="146"/>
      <c r="IB187" s="146"/>
      <c r="IC187" s="150"/>
      <c r="IH187" s="153"/>
      <c r="II187" s="146"/>
      <c r="IJ187" s="146"/>
      <c r="IK187" s="146"/>
      <c r="IL187" s="150"/>
      <c r="IQ187" s="153"/>
      <c r="IR187" s="146"/>
      <c r="IS187" s="146"/>
      <c r="IT187" s="146"/>
      <c r="IU187" s="154"/>
      <c r="IV187" s="154"/>
    </row>
    <row r="188" spans="1:256" s="151" customFormat="1" ht="42" customHeight="1" x14ac:dyDescent="0.2">
      <c r="A188" s="154">
        <v>1</v>
      </c>
      <c r="B188" s="146" t="str">
        <f t="shared" si="30"/>
        <v>SINAPI</v>
      </c>
      <c r="C188" s="159">
        <v>94995</v>
      </c>
      <c r="D188" s="148" t="s">
        <v>29043</v>
      </c>
      <c r="E188" s="157" t="str">
        <f>IF($A188=1,VLOOKUP($C188,'SINAPI JAN26'!$1:$1048576,2,0),IF($A188=2,VLOOKUP($C188,'CDHU 200'!$1:$1048576,2,0),IF($A188=3,VLOOKUP($C188,FDE!$1:$1048576,2,0),"ERRO")))</f>
        <v>EXECUÇÃO DE PASSEIO (CALÇADA) OU PISO DE CONCRETO COM CONCRETO MOLDADO IN LOCO, USINADO, ACABAMENTO CONVENCIONAL, ESPESSURA 8 CM, ARMADO. AF_08/2022</v>
      </c>
      <c r="F188" s="150" t="str">
        <f>IF($A188=1,VLOOKUP($C188,'SINAPI JAN26'!$1:$1048576,3,0),IF($A188=2,VLOOKUP($C188,'CDHU 200'!$1:$1048576,3,0),IF($A188=3,VLOOKUP($C188,FDE!$1:$1048576,3,0))))</f>
        <v>M2</v>
      </c>
      <c r="G188" s="151">
        <v>58.41</v>
      </c>
      <c r="H188" s="151">
        <f>IF($A188=1,VLOOKUP($C188,'SINAPI JAN26'!$1:$1048576,4,0),IF($A188=2,VLOOKUP($C188,'CDHU 200'!$1:$1048576,6,0),IF($A188=3,VLOOKUP($C188,FDE!$1:$1048576,4,0))))</f>
        <v>84.27</v>
      </c>
      <c r="I188" s="151">
        <f t="shared" si="31"/>
        <v>102.19422899999999</v>
      </c>
      <c r="J188" s="152">
        <f t="shared" si="32"/>
        <v>5969.1649158899991</v>
      </c>
      <c r="K188" s="146"/>
      <c r="L188" s="146"/>
      <c r="Q188" s="153"/>
      <c r="R188" s="146"/>
      <c r="S188" s="146"/>
      <c r="T188" s="146"/>
      <c r="U188" s="150"/>
      <c r="Z188" s="153"/>
      <c r="AA188" s="146"/>
      <c r="AB188" s="146"/>
      <c r="AC188" s="146"/>
      <c r="AD188" s="150"/>
      <c r="AI188" s="153"/>
      <c r="AJ188" s="146"/>
      <c r="AK188" s="146"/>
      <c r="AL188" s="146"/>
      <c r="AM188" s="150"/>
      <c r="AR188" s="153"/>
      <c r="AS188" s="146"/>
      <c r="AT188" s="146"/>
      <c r="AU188" s="146"/>
      <c r="AV188" s="150"/>
      <c r="BA188" s="153"/>
      <c r="BB188" s="146"/>
      <c r="BC188" s="146"/>
      <c r="BD188" s="146"/>
      <c r="BE188" s="150"/>
      <c r="BJ188" s="153"/>
      <c r="BK188" s="146"/>
      <c r="BL188" s="146"/>
      <c r="BM188" s="146"/>
      <c r="BN188" s="150"/>
      <c r="BS188" s="153"/>
      <c r="BT188" s="146"/>
      <c r="BU188" s="146"/>
      <c r="BV188" s="146"/>
      <c r="BW188" s="150"/>
      <c r="CB188" s="153"/>
      <c r="CC188" s="146"/>
      <c r="CD188" s="146"/>
      <c r="CE188" s="146"/>
      <c r="CF188" s="150"/>
      <c r="CK188" s="153"/>
      <c r="CL188" s="146"/>
      <c r="CM188" s="146"/>
      <c r="CN188" s="146"/>
      <c r="CO188" s="150"/>
      <c r="CT188" s="153"/>
      <c r="CU188" s="146"/>
      <c r="CV188" s="146"/>
      <c r="CW188" s="146"/>
      <c r="CX188" s="150"/>
      <c r="DC188" s="153"/>
      <c r="DD188" s="146"/>
      <c r="DE188" s="146"/>
      <c r="DF188" s="146"/>
      <c r="DG188" s="150"/>
      <c r="DL188" s="153"/>
      <c r="DM188" s="146"/>
      <c r="DN188" s="146"/>
      <c r="DO188" s="146"/>
      <c r="DP188" s="150"/>
      <c r="DU188" s="153"/>
      <c r="DV188" s="146"/>
      <c r="DW188" s="146"/>
      <c r="DX188" s="146"/>
      <c r="DY188" s="150"/>
      <c r="ED188" s="153"/>
      <c r="EE188" s="146"/>
      <c r="EF188" s="146"/>
      <c r="EG188" s="146"/>
      <c r="EH188" s="150"/>
      <c r="EM188" s="153"/>
      <c r="EN188" s="146"/>
      <c r="EO188" s="146"/>
      <c r="EP188" s="146"/>
      <c r="EQ188" s="150"/>
      <c r="EV188" s="153"/>
      <c r="EW188" s="146"/>
      <c r="EX188" s="146"/>
      <c r="EY188" s="146"/>
      <c r="EZ188" s="150"/>
      <c r="FE188" s="153"/>
      <c r="FF188" s="146"/>
      <c r="FG188" s="146"/>
      <c r="FH188" s="146"/>
      <c r="FI188" s="150"/>
      <c r="FN188" s="153"/>
      <c r="FO188" s="146"/>
      <c r="FP188" s="146"/>
      <c r="FQ188" s="146"/>
      <c r="FR188" s="150"/>
      <c r="FW188" s="153"/>
      <c r="FX188" s="146"/>
      <c r="FY188" s="146"/>
      <c r="FZ188" s="146"/>
      <c r="GA188" s="150"/>
      <c r="GF188" s="153"/>
      <c r="GG188" s="146"/>
      <c r="GH188" s="146"/>
      <c r="GI188" s="146"/>
      <c r="GJ188" s="150"/>
      <c r="GO188" s="153"/>
      <c r="GP188" s="146"/>
      <c r="GQ188" s="146"/>
      <c r="GR188" s="146"/>
      <c r="GS188" s="150"/>
      <c r="GX188" s="153"/>
      <c r="GY188" s="146"/>
      <c r="GZ188" s="146"/>
      <c r="HA188" s="146"/>
      <c r="HB188" s="150"/>
      <c r="HG188" s="153"/>
      <c r="HH188" s="146"/>
      <c r="HI188" s="146"/>
      <c r="HJ188" s="146"/>
      <c r="HK188" s="150"/>
      <c r="HP188" s="153"/>
      <c r="HQ188" s="146"/>
      <c r="HR188" s="146"/>
      <c r="HS188" s="146"/>
      <c r="HT188" s="150"/>
      <c r="HY188" s="153"/>
      <c r="HZ188" s="146"/>
      <c r="IA188" s="146"/>
      <c r="IB188" s="146"/>
      <c r="IC188" s="150"/>
      <c r="IH188" s="153"/>
      <c r="II188" s="146"/>
      <c r="IJ188" s="146"/>
      <c r="IK188" s="146"/>
      <c r="IL188" s="150"/>
      <c r="IQ188" s="153"/>
      <c r="IR188" s="146"/>
      <c r="IS188" s="146"/>
      <c r="IT188" s="146"/>
      <c r="IU188" s="154"/>
      <c r="IV188" s="154"/>
    </row>
    <row r="189" spans="1:256" s="151" customFormat="1" ht="39" customHeight="1" x14ac:dyDescent="0.2">
      <c r="A189" s="154">
        <v>1</v>
      </c>
      <c r="B189" s="146" t="str">
        <f t="shared" si="30"/>
        <v>SINAPI</v>
      </c>
      <c r="C189" s="159">
        <v>94993</v>
      </c>
      <c r="D189" s="148" t="s">
        <v>29044</v>
      </c>
      <c r="E189" s="157" t="str">
        <f>IF($A189=1,VLOOKUP($C189,'SINAPI JAN26'!$1:$1048576,2,0),IF($A189=2,VLOOKUP($C189,'CDHU 200'!$1:$1048576,2,0),IF($A189=3,VLOOKUP($C189,FDE!$1:$1048576,2,0),"ERRO")))</f>
        <v>EXECUÇÃO DE PASSEIO (CALÇADA) OU PISO DE CONCRETO COM CONCRETO MOLDADO IN LOCO, USINADO, ACABAMENTO CONVENCIONAL, ESPESSURA 6 CM, ARMADO. AF_08/2022</v>
      </c>
      <c r="F189" s="150" t="str">
        <f>IF($A189=1,VLOOKUP($C189,'SINAPI JAN26'!$1:$1048576,3,0),IF($A189=2,VLOOKUP($C189,'CDHU 200'!$1:$1048576,3,0),IF($A189=3,VLOOKUP($C189,FDE!$1:$1048576,3,0))))</f>
        <v>M2</v>
      </c>
      <c r="G189" s="151">
        <v>204.19</v>
      </c>
      <c r="H189" s="151">
        <f>IF($A189=1,VLOOKUP($C189,'SINAPI JAN26'!$1:$1048576,4,0),IF($A189=2,VLOOKUP($C189,'CDHU 200'!$1:$1048576,6,0),IF($A189=3,VLOOKUP($C189,FDE!$1:$1048576,4,0))))</f>
        <v>70.19</v>
      </c>
      <c r="I189" s="151">
        <f t="shared" si="31"/>
        <v>85.119412999999994</v>
      </c>
      <c r="J189" s="152">
        <f t="shared" si="32"/>
        <v>17380.532940469999</v>
      </c>
      <c r="K189" s="146"/>
      <c r="L189" s="146"/>
      <c r="Q189" s="153"/>
      <c r="R189" s="146"/>
      <c r="S189" s="146"/>
      <c r="T189" s="146"/>
      <c r="U189" s="150"/>
      <c r="Z189" s="153"/>
      <c r="AA189" s="146"/>
      <c r="AB189" s="146"/>
      <c r="AC189" s="146"/>
      <c r="AD189" s="150"/>
      <c r="AI189" s="153"/>
      <c r="AJ189" s="146"/>
      <c r="AK189" s="146"/>
      <c r="AL189" s="146"/>
      <c r="AM189" s="150"/>
      <c r="AR189" s="153"/>
      <c r="AS189" s="146"/>
      <c r="AT189" s="146"/>
      <c r="AU189" s="146"/>
      <c r="AV189" s="150"/>
      <c r="BA189" s="153"/>
      <c r="BB189" s="146"/>
      <c r="BC189" s="146"/>
      <c r="BD189" s="146"/>
      <c r="BE189" s="150"/>
      <c r="BJ189" s="153"/>
      <c r="BK189" s="146"/>
      <c r="BL189" s="146"/>
      <c r="BM189" s="146"/>
      <c r="BN189" s="150"/>
      <c r="BS189" s="153"/>
      <c r="BT189" s="146"/>
      <c r="BU189" s="146"/>
      <c r="BV189" s="146"/>
      <c r="BW189" s="150"/>
      <c r="CB189" s="153"/>
      <c r="CC189" s="146"/>
      <c r="CD189" s="146"/>
      <c r="CE189" s="146"/>
      <c r="CF189" s="150"/>
      <c r="CK189" s="153"/>
      <c r="CL189" s="146"/>
      <c r="CM189" s="146"/>
      <c r="CN189" s="146"/>
      <c r="CO189" s="150"/>
      <c r="CT189" s="153"/>
      <c r="CU189" s="146"/>
      <c r="CV189" s="146"/>
      <c r="CW189" s="146"/>
      <c r="CX189" s="150"/>
      <c r="DC189" s="153"/>
      <c r="DD189" s="146"/>
      <c r="DE189" s="146"/>
      <c r="DF189" s="146"/>
      <c r="DG189" s="150"/>
      <c r="DL189" s="153"/>
      <c r="DM189" s="146"/>
      <c r="DN189" s="146"/>
      <c r="DO189" s="146"/>
      <c r="DP189" s="150"/>
      <c r="DU189" s="153"/>
      <c r="DV189" s="146"/>
      <c r="DW189" s="146"/>
      <c r="DX189" s="146"/>
      <c r="DY189" s="150"/>
      <c r="ED189" s="153"/>
      <c r="EE189" s="146"/>
      <c r="EF189" s="146"/>
      <c r="EG189" s="146"/>
      <c r="EH189" s="150"/>
      <c r="EM189" s="153"/>
      <c r="EN189" s="146"/>
      <c r="EO189" s="146"/>
      <c r="EP189" s="146"/>
      <c r="EQ189" s="150"/>
      <c r="EV189" s="153"/>
      <c r="EW189" s="146"/>
      <c r="EX189" s="146"/>
      <c r="EY189" s="146"/>
      <c r="EZ189" s="150"/>
      <c r="FE189" s="153"/>
      <c r="FF189" s="146"/>
      <c r="FG189" s="146"/>
      <c r="FH189" s="146"/>
      <c r="FI189" s="150"/>
      <c r="FN189" s="153"/>
      <c r="FO189" s="146"/>
      <c r="FP189" s="146"/>
      <c r="FQ189" s="146"/>
      <c r="FR189" s="150"/>
      <c r="FW189" s="153"/>
      <c r="FX189" s="146"/>
      <c r="FY189" s="146"/>
      <c r="FZ189" s="146"/>
      <c r="GA189" s="150"/>
      <c r="GF189" s="153"/>
      <c r="GG189" s="146"/>
      <c r="GH189" s="146"/>
      <c r="GI189" s="146"/>
      <c r="GJ189" s="150"/>
      <c r="GO189" s="153"/>
      <c r="GP189" s="146"/>
      <c r="GQ189" s="146"/>
      <c r="GR189" s="146"/>
      <c r="GS189" s="150"/>
      <c r="GX189" s="153"/>
      <c r="GY189" s="146"/>
      <c r="GZ189" s="146"/>
      <c r="HA189" s="146"/>
      <c r="HB189" s="150"/>
      <c r="HG189" s="153"/>
      <c r="HH189" s="146"/>
      <c r="HI189" s="146"/>
      <c r="HJ189" s="146"/>
      <c r="HK189" s="150"/>
      <c r="HP189" s="153"/>
      <c r="HQ189" s="146"/>
      <c r="HR189" s="146"/>
      <c r="HS189" s="146"/>
      <c r="HT189" s="150"/>
      <c r="HY189" s="153"/>
      <c r="HZ189" s="146"/>
      <c r="IA189" s="146"/>
      <c r="IB189" s="146"/>
      <c r="IC189" s="150"/>
      <c r="IH189" s="153"/>
      <c r="II189" s="146"/>
      <c r="IJ189" s="146"/>
      <c r="IK189" s="146"/>
      <c r="IL189" s="150"/>
      <c r="IQ189" s="153"/>
      <c r="IR189" s="146"/>
      <c r="IS189" s="146"/>
      <c r="IT189" s="146"/>
      <c r="IU189" s="154"/>
      <c r="IV189" s="154"/>
    </row>
    <row r="190" spans="1:256" s="165" customFormat="1" ht="13.5" customHeight="1" x14ac:dyDescent="0.2">
      <c r="B190" s="166"/>
      <c r="C190" s="167"/>
      <c r="D190" s="168" t="s">
        <v>29045</v>
      </c>
      <c r="E190" s="169" t="s">
        <v>29046</v>
      </c>
      <c r="F190" s="170"/>
      <c r="G190" s="170"/>
      <c r="H190" s="170"/>
      <c r="I190" s="170"/>
      <c r="J190" s="171">
        <f>SUBTOTAL(9,J191:J197)</f>
        <v>59332.151035020011</v>
      </c>
      <c r="K190" s="172"/>
      <c r="L190" s="172"/>
    </row>
    <row r="191" spans="1:256" s="151" customFormat="1" ht="15.75" customHeight="1" x14ac:dyDescent="0.2">
      <c r="A191" s="154">
        <v>2</v>
      </c>
      <c r="B191" s="146" t="str">
        <f t="shared" ref="B191:B197" si="33">IF(A191=1,"SINAPI",IF(A191=2,"CDHU",IF(A191=3,"FDE",IF(A191=4,"SICRO","ERRO"))))</f>
        <v>CDHU</v>
      </c>
      <c r="C191" s="147" t="s">
        <v>11561</v>
      </c>
      <c r="D191" s="148" t="s">
        <v>29047</v>
      </c>
      <c r="E191" s="157" t="str">
        <f>IF($A191=1,VLOOKUP($C191,'SINAPI JAN26'!$1:$1048576,2,0),IF($A191=2,VLOOKUP($C191,'CDHU 200'!$1:$1048576,2,0),IF($A191=3,VLOOKUP($C191,FDE!$1:$1048576,2,0),"ERRO")))</f>
        <v>Lona plástica preta - uso geral</v>
      </c>
      <c r="F191" s="150" t="str">
        <f>IF($A191=1,VLOOKUP($C191,'SINAPI JAN26'!$1:$1048576,3,0),IF($A191=2,VLOOKUP($C191,'CDHU 200'!$1:$1048576,3,0),IF($A191=3,VLOOKUP($C191,FDE!$1:$1048576,3,0))))</f>
        <v>M2</v>
      </c>
      <c r="G191" s="151">
        <v>262.60000000000002</v>
      </c>
      <c r="H191" s="151">
        <f>IF($A191=1,VLOOKUP($C191,'SINAPI JAN26'!$1:$1048576,4,0),IF($A191=2,VLOOKUP($C191,'CDHU 200'!$1:$1048576,6,0),IF($A191=3,VLOOKUP($C191,FDE!$1:$1048576,4,0))))</f>
        <v>2.09</v>
      </c>
      <c r="I191" s="151">
        <f t="shared" ref="I191:I197" si="34">(H191*$H$3)+H191</f>
        <v>2.5345429999999998</v>
      </c>
      <c r="J191" s="152">
        <f t="shared" ref="J191:J197" si="35">I191*G191</f>
        <v>665.5709918</v>
      </c>
      <c r="K191" s="146"/>
      <c r="L191" s="146"/>
      <c r="Q191" s="153"/>
      <c r="R191" s="146"/>
      <c r="S191" s="146"/>
      <c r="T191" s="146"/>
      <c r="U191" s="150"/>
      <c r="Z191" s="153"/>
      <c r="AA191" s="146"/>
      <c r="AB191" s="146"/>
      <c r="AC191" s="146"/>
      <c r="AD191" s="150"/>
      <c r="AI191" s="153"/>
      <c r="AJ191" s="146"/>
      <c r="AK191" s="146"/>
      <c r="AL191" s="146"/>
      <c r="AM191" s="150"/>
      <c r="AR191" s="153"/>
      <c r="AS191" s="146"/>
      <c r="AT191" s="146"/>
      <c r="AU191" s="146"/>
      <c r="AV191" s="150"/>
      <c r="BA191" s="153"/>
      <c r="BB191" s="146"/>
      <c r="BC191" s="146"/>
      <c r="BD191" s="146"/>
      <c r="BE191" s="150"/>
      <c r="BJ191" s="153"/>
      <c r="BK191" s="146"/>
      <c r="BL191" s="146"/>
      <c r="BM191" s="146"/>
      <c r="BN191" s="150"/>
      <c r="BS191" s="153"/>
      <c r="BT191" s="146"/>
      <c r="BU191" s="146"/>
      <c r="BV191" s="146"/>
      <c r="BW191" s="150"/>
      <c r="CB191" s="153"/>
      <c r="CC191" s="146"/>
      <c r="CD191" s="146"/>
      <c r="CE191" s="146"/>
      <c r="CF191" s="150"/>
      <c r="CK191" s="153"/>
      <c r="CL191" s="146"/>
      <c r="CM191" s="146"/>
      <c r="CN191" s="146"/>
      <c r="CO191" s="150"/>
      <c r="CT191" s="153"/>
      <c r="CU191" s="146"/>
      <c r="CV191" s="146"/>
      <c r="CW191" s="146"/>
      <c r="CX191" s="150"/>
      <c r="DC191" s="153"/>
      <c r="DD191" s="146"/>
      <c r="DE191" s="146"/>
      <c r="DF191" s="146"/>
      <c r="DG191" s="150"/>
      <c r="DL191" s="153"/>
      <c r="DM191" s="146"/>
      <c r="DN191" s="146"/>
      <c r="DO191" s="146"/>
      <c r="DP191" s="150"/>
      <c r="DU191" s="153"/>
      <c r="DV191" s="146"/>
      <c r="DW191" s="146"/>
      <c r="DX191" s="146"/>
      <c r="DY191" s="150"/>
      <c r="ED191" s="153"/>
      <c r="EE191" s="146"/>
      <c r="EF191" s="146"/>
      <c r="EG191" s="146"/>
      <c r="EH191" s="150"/>
      <c r="EM191" s="153"/>
      <c r="EN191" s="146"/>
      <c r="EO191" s="146"/>
      <c r="EP191" s="146"/>
      <c r="EQ191" s="150"/>
      <c r="EV191" s="153"/>
      <c r="EW191" s="146"/>
      <c r="EX191" s="146"/>
      <c r="EY191" s="146"/>
      <c r="EZ191" s="150"/>
      <c r="FE191" s="153"/>
      <c r="FF191" s="146"/>
      <c r="FG191" s="146"/>
      <c r="FH191" s="146"/>
      <c r="FI191" s="150"/>
      <c r="FN191" s="153"/>
      <c r="FO191" s="146"/>
      <c r="FP191" s="146"/>
      <c r="FQ191" s="146"/>
      <c r="FR191" s="150"/>
      <c r="FW191" s="153"/>
      <c r="FX191" s="146"/>
      <c r="FY191" s="146"/>
      <c r="FZ191" s="146"/>
      <c r="GA191" s="150"/>
      <c r="GF191" s="153"/>
      <c r="GG191" s="146"/>
      <c r="GH191" s="146"/>
      <c r="GI191" s="146"/>
      <c r="GJ191" s="150"/>
      <c r="GO191" s="153"/>
      <c r="GP191" s="146"/>
      <c r="GQ191" s="146"/>
      <c r="GR191" s="146"/>
      <c r="GS191" s="150"/>
      <c r="GX191" s="153"/>
      <c r="GY191" s="146"/>
      <c r="GZ191" s="146"/>
      <c r="HA191" s="146"/>
      <c r="HB191" s="150"/>
      <c r="HG191" s="153"/>
      <c r="HH191" s="146"/>
      <c r="HI191" s="146"/>
      <c r="HJ191" s="146"/>
      <c r="HK191" s="150"/>
      <c r="HP191" s="153"/>
      <c r="HQ191" s="146"/>
      <c r="HR191" s="146"/>
      <c r="HS191" s="146"/>
      <c r="HT191" s="150"/>
      <c r="HY191" s="153"/>
      <c r="HZ191" s="146"/>
      <c r="IA191" s="146"/>
      <c r="IB191" s="146"/>
      <c r="IC191" s="150"/>
      <c r="IH191" s="153"/>
      <c r="II191" s="146"/>
      <c r="IJ191" s="146"/>
      <c r="IK191" s="146"/>
      <c r="IL191" s="150"/>
      <c r="IQ191" s="153"/>
      <c r="IR191" s="146"/>
      <c r="IS191" s="146"/>
      <c r="IT191" s="146"/>
      <c r="IU191" s="154"/>
      <c r="IV191" s="154"/>
    </row>
    <row r="192" spans="1:256" s="151" customFormat="1" ht="27.75" customHeight="1" x14ac:dyDescent="0.2">
      <c r="A192" s="145">
        <v>2</v>
      </c>
      <c r="B192" s="146" t="str">
        <f t="shared" si="33"/>
        <v>CDHU</v>
      </c>
      <c r="C192" s="147" t="s">
        <v>12353</v>
      </c>
      <c r="D192" s="148" t="s">
        <v>29048</v>
      </c>
      <c r="E192" s="157" t="str">
        <f>IF($A192=1,VLOOKUP($C192,'SINAPI JAN26'!$1:$1048576,2,0),IF($A192=2,VLOOKUP($C192,'CDHU 200'!$1:$1048576,2,0),IF($A192=3,VLOOKUP($C192,FDE!$1:$1048576,2,0),"ERRO")))</f>
        <v>Revestimento em porcelanato esmaltado acetinado para área interna e ambiente com acesso ao exterior, grupo de absorção BIa, resistência química B, assentado com argamassa colante industrializada, rejuntado</v>
      </c>
      <c r="F192" s="150" t="str">
        <f>IF($A192=1,VLOOKUP($C192,'SINAPI JAN26'!$1:$1048576,3,0),IF($A192=2,VLOOKUP($C192,'CDHU 200'!$1:$1048576,3,0),IF($A192=3,VLOOKUP($C192,FDE!$1:$1048576,3,0))))</f>
        <v>M2</v>
      </c>
      <c r="G192" s="151">
        <v>209.84</v>
      </c>
      <c r="H192" s="151">
        <f>IF($A192=1,VLOOKUP($C192,'SINAPI JAN26'!$1:$1048576,4,0),IF($A192=2,VLOOKUP($C192,'CDHU 200'!$1:$1048576,6,0),IF($A192=3,VLOOKUP($C192,FDE!$1:$1048576,4,0))))</f>
        <v>149.06</v>
      </c>
      <c r="I192" s="151">
        <f t="shared" si="34"/>
        <v>180.765062</v>
      </c>
      <c r="J192" s="152">
        <f t="shared" si="35"/>
        <v>37931.74061008</v>
      </c>
      <c r="K192" s="146"/>
      <c r="L192" s="146"/>
      <c r="Q192" s="153"/>
      <c r="R192" s="146"/>
      <c r="S192" s="146"/>
      <c r="T192" s="146"/>
      <c r="U192" s="150"/>
      <c r="Z192" s="153"/>
      <c r="AA192" s="146"/>
      <c r="AB192" s="146"/>
      <c r="AC192" s="146"/>
      <c r="AD192" s="150"/>
      <c r="AI192" s="153"/>
      <c r="AJ192" s="146"/>
      <c r="AK192" s="146"/>
      <c r="AL192" s="146"/>
      <c r="AM192" s="150"/>
      <c r="AR192" s="153"/>
      <c r="AS192" s="146"/>
      <c r="AT192" s="146"/>
      <c r="AU192" s="146"/>
      <c r="AV192" s="150"/>
      <c r="BA192" s="153"/>
      <c r="BB192" s="146"/>
      <c r="BC192" s="146"/>
      <c r="BD192" s="146"/>
      <c r="BE192" s="150"/>
      <c r="BJ192" s="153"/>
      <c r="BK192" s="146"/>
      <c r="BL192" s="146"/>
      <c r="BM192" s="146"/>
      <c r="BN192" s="150"/>
      <c r="BS192" s="153"/>
      <c r="BT192" s="146"/>
      <c r="BU192" s="146"/>
      <c r="BV192" s="146"/>
      <c r="BW192" s="150"/>
      <c r="CB192" s="153"/>
      <c r="CC192" s="146"/>
      <c r="CD192" s="146"/>
      <c r="CE192" s="146"/>
      <c r="CF192" s="150"/>
      <c r="CK192" s="153"/>
      <c r="CL192" s="146"/>
      <c r="CM192" s="146"/>
      <c r="CN192" s="146"/>
      <c r="CO192" s="150"/>
      <c r="CT192" s="153"/>
      <c r="CU192" s="146"/>
      <c r="CV192" s="146"/>
      <c r="CW192" s="146"/>
      <c r="CX192" s="150"/>
      <c r="DC192" s="153"/>
      <c r="DD192" s="146"/>
      <c r="DE192" s="146"/>
      <c r="DF192" s="146"/>
      <c r="DG192" s="150"/>
      <c r="DL192" s="153"/>
      <c r="DM192" s="146"/>
      <c r="DN192" s="146"/>
      <c r="DO192" s="146"/>
      <c r="DP192" s="150"/>
      <c r="DU192" s="153"/>
      <c r="DV192" s="146"/>
      <c r="DW192" s="146"/>
      <c r="DX192" s="146"/>
      <c r="DY192" s="150"/>
      <c r="ED192" s="153"/>
      <c r="EE192" s="146"/>
      <c r="EF192" s="146"/>
      <c r="EG192" s="146"/>
      <c r="EH192" s="150"/>
      <c r="EM192" s="153"/>
      <c r="EN192" s="146"/>
      <c r="EO192" s="146"/>
      <c r="EP192" s="146"/>
      <c r="EQ192" s="150"/>
      <c r="EV192" s="153"/>
      <c r="EW192" s="146"/>
      <c r="EX192" s="146"/>
      <c r="EY192" s="146"/>
      <c r="EZ192" s="150"/>
      <c r="FE192" s="153"/>
      <c r="FF192" s="146"/>
      <c r="FG192" s="146"/>
      <c r="FH192" s="146"/>
      <c r="FI192" s="150"/>
      <c r="FN192" s="153"/>
      <c r="FO192" s="146"/>
      <c r="FP192" s="146"/>
      <c r="FQ192" s="146"/>
      <c r="FR192" s="150"/>
      <c r="FW192" s="153"/>
      <c r="FX192" s="146"/>
      <c r="FY192" s="146"/>
      <c r="FZ192" s="146"/>
      <c r="GA192" s="150"/>
      <c r="GF192" s="153"/>
      <c r="GG192" s="146"/>
      <c r="GH192" s="146"/>
      <c r="GI192" s="146"/>
      <c r="GJ192" s="150"/>
      <c r="GO192" s="153"/>
      <c r="GP192" s="146"/>
      <c r="GQ192" s="146"/>
      <c r="GR192" s="146"/>
      <c r="GS192" s="150"/>
      <c r="GX192" s="153"/>
      <c r="GY192" s="146"/>
      <c r="GZ192" s="146"/>
      <c r="HA192" s="146"/>
      <c r="HB192" s="150"/>
      <c r="HG192" s="153"/>
      <c r="HH192" s="146"/>
      <c r="HI192" s="146"/>
      <c r="HJ192" s="146"/>
      <c r="HK192" s="150"/>
      <c r="HP192" s="153"/>
      <c r="HQ192" s="146"/>
      <c r="HR192" s="146"/>
      <c r="HS192" s="146"/>
      <c r="HT192" s="150"/>
      <c r="HY192" s="153"/>
      <c r="HZ192" s="146"/>
      <c r="IA192" s="146"/>
      <c r="IB192" s="146"/>
      <c r="IC192" s="150"/>
      <c r="IH192" s="153"/>
      <c r="II192" s="146"/>
      <c r="IJ192" s="146"/>
      <c r="IK192" s="146"/>
      <c r="IL192" s="150"/>
      <c r="IQ192" s="153"/>
      <c r="IR192" s="146"/>
      <c r="IS192" s="146"/>
      <c r="IT192" s="146"/>
      <c r="IU192" s="145"/>
      <c r="IV192" s="145"/>
    </row>
    <row r="193" spans="1:256" s="151" customFormat="1" ht="42.75" customHeight="1" x14ac:dyDescent="0.2">
      <c r="A193" s="145">
        <v>2</v>
      </c>
      <c r="B193" s="146" t="str">
        <f t="shared" si="33"/>
        <v>CDHU</v>
      </c>
      <c r="C193" s="147" t="s">
        <v>12355</v>
      </c>
      <c r="D193" s="148" t="s">
        <v>29049</v>
      </c>
      <c r="E193" s="149" t="str">
        <f>IF($A193=1,VLOOKUP($C193,'SINAPI JAN26'!$1:$1048576,2,0),IF($A193=2,VLOOKUP($C193,'CDHU 200'!$1:$1048576,2,0),IF($A193=3,VLOOKUP($C193,FDE!$1:$1048576,2,0),"ERRO")))</f>
        <v>Rodapé em porcelanato esmaltado acetinado para área interna e ambiente com acesso ao exterior, grupo de absorção BIa, resistência química B, assentado com argamassa colante industrializada, rejuntado</v>
      </c>
      <c r="F193" s="150" t="str">
        <f>IF($A193=1,VLOOKUP($C193,'SINAPI JAN26'!$1:$1048576,3,0),IF($A193=2,VLOOKUP($C193,'CDHU 200'!$1:$1048576,3,0),IF($A193=3,VLOOKUP($C193,FDE!$1:$1048576,3,0))))</f>
        <v>M</v>
      </c>
      <c r="G193" s="151">
        <v>180.42</v>
      </c>
      <c r="H193" s="151">
        <f>IF($A193=1,VLOOKUP($C193,'SINAPI JAN26'!$1:$1048576,4,0),IF($A193=2,VLOOKUP($C193,'CDHU 200'!$1:$1048576,6,0),IF($A193=3,VLOOKUP($C193,FDE!$1:$1048576,4,0))))</f>
        <v>31.14</v>
      </c>
      <c r="I193" s="151">
        <f t="shared" si="34"/>
        <v>37.763477999999999</v>
      </c>
      <c r="J193" s="152">
        <f t="shared" si="35"/>
        <v>6813.2867007599998</v>
      </c>
      <c r="K193" s="146"/>
      <c r="L193" s="146"/>
      <c r="Q193" s="153"/>
      <c r="R193" s="146"/>
      <c r="S193" s="146"/>
      <c r="T193" s="146"/>
      <c r="U193" s="150"/>
      <c r="Z193" s="153"/>
      <c r="AA193" s="146"/>
      <c r="AB193" s="146"/>
      <c r="AC193" s="146"/>
      <c r="AD193" s="150"/>
      <c r="AI193" s="153"/>
      <c r="AJ193" s="146"/>
      <c r="AK193" s="146"/>
      <c r="AL193" s="146"/>
      <c r="AM193" s="150"/>
      <c r="AR193" s="153"/>
      <c r="AS193" s="146"/>
      <c r="AT193" s="146"/>
      <c r="AU193" s="146"/>
      <c r="AV193" s="150"/>
      <c r="BA193" s="153"/>
      <c r="BB193" s="146"/>
      <c r="BC193" s="146"/>
      <c r="BD193" s="146"/>
      <c r="BE193" s="150"/>
      <c r="BJ193" s="153"/>
      <c r="BK193" s="146"/>
      <c r="BL193" s="146"/>
      <c r="BM193" s="146"/>
      <c r="BN193" s="150"/>
      <c r="BS193" s="153"/>
      <c r="BT193" s="146"/>
      <c r="BU193" s="146"/>
      <c r="BV193" s="146"/>
      <c r="BW193" s="150"/>
      <c r="CB193" s="153"/>
      <c r="CC193" s="146"/>
      <c r="CD193" s="146"/>
      <c r="CE193" s="146"/>
      <c r="CF193" s="150"/>
      <c r="CK193" s="153"/>
      <c r="CL193" s="146"/>
      <c r="CM193" s="146"/>
      <c r="CN193" s="146"/>
      <c r="CO193" s="150"/>
      <c r="CT193" s="153"/>
      <c r="CU193" s="146"/>
      <c r="CV193" s="146"/>
      <c r="CW193" s="146"/>
      <c r="CX193" s="150"/>
      <c r="DC193" s="153"/>
      <c r="DD193" s="146"/>
      <c r="DE193" s="146"/>
      <c r="DF193" s="146"/>
      <c r="DG193" s="150"/>
      <c r="DL193" s="153"/>
      <c r="DM193" s="146"/>
      <c r="DN193" s="146"/>
      <c r="DO193" s="146"/>
      <c r="DP193" s="150"/>
      <c r="DU193" s="153"/>
      <c r="DV193" s="146"/>
      <c r="DW193" s="146"/>
      <c r="DX193" s="146"/>
      <c r="DY193" s="150"/>
      <c r="ED193" s="153"/>
      <c r="EE193" s="146"/>
      <c r="EF193" s="146"/>
      <c r="EG193" s="146"/>
      <c r="EH193" s="150"/>
      <c r="EM193" s="153"/>
      <c r="EN193" s="146"/>
      <c r="EO193" s="146"/>
      <c r="EP193" s="146"/>
      <c r="EQ193" s="150"/>
      <c r="EV193" s="153"/>
      <c r="EW193" s="146"/>
      <c r="EX193" s="146"/>
      <c r="EY193" s="146"/>
      <c r="EZ193" s="150"/>
      <c r="FE193" s="153"/>
      <c r="FF193" s="146"/>
      <c r="FG193" s="146"/>
      <c r="FH193" s="146"/>
      <c r="FI193" s="150"/>
      <c r="FN193" s="153"/>
      <c r="FO193" s="146"/>
      <c r="FP193" s="146"/>
      <c r="FQ193" s="146"/>
      <c r="FR193" s="150"/>
      <c r="FW193" s="153"/>
      <c r="FX193" s="146"/>
      <c r="FY193" s="146"/>
      <c r="FZ193" s="146"/>
      <c r="GA193" s="150"/>
      <c r="GF193" s="153"/>
      <c r="GG193" s="146"/>
      <c r="GH193" s="146"/>
      <c r="GI193" s="146"/>
      <c r="GJ193" s="150"/>
      <c r="GO193" s="153"/>
      <c r="GP193" s="146"/>
      <c r="GQ193" s="146"/>
      <c r="GR193" s="146"/>
      <c r="GS193" s="150"/>
      <c r="GX193" s="153"/>
      <c r="GY193" s="146"/>
      <c r="GZ193" s="146"/>
      <c r="HA193" s="146"/>
      <c r="HB193" s="150"/>
      <c r="HG193" s="153"/>
      <c r="HH193" s="146"/>
      <c r="HI193" s="146"/>
      <c r="HJ193" s="146"/>
      <c r="HK193" s="150"/>
      <c r="HP193" s="153"/>
      <c r="HQ193" s="146"/>
      <c r="HR193" s="146"/>
      <c r="HS193" s="146"/>
      <c r="HT193" s="150"/>
      <c r="HY193" s="153"/>
      <c r="HZ193" s="146"/>
      <c r="IA193" s="146"/>
      <c r="IB193" s="146"/>
      <c r="IC193" s="150"/>
      <c r="IH193" s="153"/>
      <c r="II193" s="146"/>
      <c r="IJ193" s="146"/>
      <c r="IK193" s="146"/>
      <c r="IL193" s="150"/>
      <c r="IQ193" s="153"/>
      <c r="IR193" s="146"/>
      <c r="IS193" s="146"/>
      <c r="IT193" s="146"/>
      <c r="IU193" s="145"/>
      <c r="IV193" s="145"/>
    </row>
    <row r="194" spans="1:256" s="151" customFormat="1" ht="30" customHeight="1" x14ac:dyDescent="0.2">
      <c r="A194" s="145">
        <v>2</v>
      </c>
      <c r="B194" s="146" t="str">
        <f t="shared" si="33"/>
        <v>CDHU</v>
      </c>
      <c r="C194" s="147" t="s">
        <v>12403</v>
      </c>
      <c r="D194" s="148" t="s">
        <v>29050</v>
      </c>
      <c r="E194" s="157" t="str">
        <f>IF($A194=1,VLOOKUP($C194,'SINAPI JAN26'!$1:$1048576,2,0),IF($A194=2,VLOOKUP($C194,'CDHU 200'!$1:$1048576,2,0),IF($A194=3,VLOOKUP($C194,FDE!$1:$1048576,2,0),"ERRO")))</f>
        <v>Peitoril e/ou soleira em granito, espessura de 2 cm e largura até 20 cm, acabamento polido</v>
      </c>
      <c r="F194" s="150" t="str">
        <f>IF($A194=1,VLOOKUP($C194,'SINAPI JAN26'!$1:$1048576,3,0),IF($A194=2,VLOOKUP($C194,'CDHU 200'!$1:$1048576,3,0),IF($A194=3,VLOOKUP($C194,FDE!$1:$1048576,3,0))))</f>
        <v>M</v>
      </c>
      <c r="G194" s="151">
        <v>55.76</v>
      </c>
      <c r="H194" s="151">
        <f>IF($A194=1,VLOOKUP($C194,'SINAPI JAN26'!$1:$1048576,4,0),IF($A194=2,VLOOKUP($C194,'CDHU 200'!$1:$1048576,6,0),IF($A194=3,VLOOKUP($C194,FDE!$1:$1048576,4,0))))</f>
        <v>179.55</v>
      </c>
      <c r="I194" s="151">
        <f t="shared" si="34"/>
        <v>217.74028500000003</v>
      </c>
      <c r="J194" s="152">
        <f t="shared" si="35"/>
        <v>12141.198291600002</v>
      </c>
      <c r="K194" s="146"/>
      <c r="L194" s="146"/>
      <c r="Q194" s="153"/>
      <c r="R194" s="146"/>
      <c r="S194" s="146"/>
      <c r="T194" s="146"/>
      <c r="U194" s="150"/>
      <c r="Z194" s="153"/>
      <c r="AA194" s="146"/>
      <c r="AB194" s="146"/>
      <c r="AC194" s="146"/>
      <c r="AD194" s="150"/>
      <c r="AI194" s="153"/>
      <c r="AJ194" s="146"/>
      <c r="AK194" s="146"/>
      <c r="AL194" s="146"/>
      <c r="AM194" s="150"/>
      <c r="AR194" s="153"/>
      <c r="AS194" s="146"/>
      <c r="AT194" s="146"/>
      <c r="AU194" s="146"/>
      <c r="AV194" s="150"/>
      <c r="BA194" s="153"/>
      <c r="BB194" s="146"/>
      <c r="BC194" s="146"/>
      <c r="BD194" s="146"/>
      <c r="BE194" s="150"/>
      <c r="BJ194" s="153"/>
      <c r="BK194" s="146"/>
      <c r="BL194" s="146"/>
      <c r="BM194" s="146"/>
      <c r="BN194" s="150"/>
      <c r="BS194" s="153"/>
      <c r="BT194" s="146"/>
      <c r="BU194" s="146"/>
      <c r="BV194" s="146"/>
      <c r="BW194" s="150"/>
      <c r="CB194" s="153"/>
      <c r="CC194" s="146"/>
      <c r="CD194" s="146"/>
      <c r="CE194" s="146"/>
      <c r="CF194" s="150"/>
      <c r="CK194" s="153"/>
      <c r="CL194" s="146"/>
      <c r="CM194" s="146"/>
      <c r="CN194" s="146"/>
      <c r="CO194" s="150"/>
      <c r="CT194" s="153"/>
      <c r="CU194" s="146"/>
      <c r="CV194" s="146"/>
      <c r="CW194" s="146"/>
      <c r="CX194" s="150"/>
      <c r="DC194" s="153"/>
      <c r="DD194" s="146"/>
      <c r="DE194" s="146"/>
      <c r="DF194" s="146"/>
      <c r="DG194" s="150"/>
      <c r="DL194" s="153"/>
      <c r="DM194" s="146"/>
      <c r="DN194" s="146"/>
      <c r="DO194" s="146"/>
      <c r="DP194" s="150"/>
      <c r="DU194" s="153"/>
      <c r="DV194" s="146"/>
      <c r="DW194" s="146"/>
      <c r="DX194" s="146"/>
      <c r="DY194" s="150"/>
      <c r="ED194" s="153"/>
      <c r="EE194" s="146"/>
      <c r="EF194" s="146"/>
      <c r="EG194" s="146"/>
      <c r="EH194" s="150"/>
      <c r="EM194" s="153"/>
      <c r="EN194" s="146"/>
      <c r="EO194" s="146"/>
      <c r="EP194" s="146"/>
      <c r="EQ194" s="150"/>
      <c r="EV194" s="153"/>
      <c r="EW194" s="146"/>
      <c r="EX194" s="146"/>
      <c r="EY194" s="146"/>
      <c r="EZ194" s="150"/>
      <c r="FE194" s="153"/>
      <c r="FF194" s="146"/>
      <c r="FG194" s="146"/>
      <c r="FH194" s="146"/>
      <c r="FI194" s="150"/>
      <c r="FN194" s="153"/>
      <c r="FO194" s="146"/>
      <c r="FP194" s="146"/>
      <c r="FQ194" s="146"/>
      <c r="FR194" s="150"/>
      <c r="FW194" s="153"/>
      <c r="FX194" s="146"/>
      <c r="FY194" s="146"/>
      <c r="FZ194" s="146"/>
      <c r="GA194" s="150"/>
      <c r="GF194" s="153"/>
      <c r="GG194" s="146"/>
      <c r="GH194" s="146"/>
      <c r="GI194" s="146"/>
      <c r="GJ194" s="150"/>
      <c r="GO194" s="153"/>
      <c r="GP194" s="146"/>
      <c r="GQ194" s="146"/>
      <c r="GR194" s="146"/>
      <c r="GS194" s="150"/>
      <c r="GX194" s="153"/>
      <c r="GY194" s="146"/>
      <c r="GZ194" s="146"/>
      <c r="HA194" s="146"/>
      <c r="HB194" s="150"/>
      <c r="HG194" s="153"/>
      <c r="HH194" s="146"/>
      <c r="HI194" s="146"/>
      <c r="HJ194" s="146"/>
      <c r="HK194" s="150"/>
      <c r="HP194" s="153"/>
      <c r="HQ194" s="146"/>
      <c r="HR194" s="146"/>
      <c r="HS194" s="146"/>
      <c r="HT194" s="150"/>
      <c r="HY194" s="153"/>
      <c r="HZ194" s="146"/>
      <c r="IA194" s="146"/>
      <c r="IB194" s="146"/>
      <c r="IC194" s="150"/>
      <c r="IH194" s="153"/>
      <c r="II194" s="146"/>
      <c r="IJ194" s="146"/>
      <c r="IK194" s="146"/>
      <c r="IL194" s="150"/>
      <c r="IQ194" s="153"/>
      <c r="IR194" s="146"/>
      <c r="IS194" s="146"/>
      <c r="IT194" s="146"/>
      <c r="IU194" s="145"/>
      <c r="IV194" s="145"/>
    </row>
    <row r="195" spans="1:256" s="151" customFormat="1" ht="30" customHeight="1" x14ac:dyDescent="0.2">
      <c r="A195" s="145">
        <v>2</v>
      </c>
      <c r="B195" s="146" t="str">
        <f t="shared" si="33"/>
        <v>CDHU</v>
      </c>
      <c r="C195" s="147" t="s">
        <v>13435</v>
      </c>
      <c r="D195" s="148" t="s">
        <v>29051</v>
      </c>
      <c r="E195" s="157" t="str">
        <f>IF($A195=1,VLOOKUP($C195,'SINAPI JAN26'!$1:$1048576,2,0),IF($A195=2,VLOOKUP($C195,'CDHU 200'!$1:$1048576,2,0),IF($A195=3,VLOOKUP($C195,FDE!$1:$1048576,2,0),"ERRO")))</f>
        <v>Piso em ladrilho hidráulico podotátil várias cores (25x25cm), assentado com argamassa mista</v>
      </c>
      <c r="F195" s="150" t="str">
        <f>IF($A195=1,VLOOKUP($C195,'SINAPI JAN26'!$1:$1048576,3,0),IF($A195=2,VLOOKUP($C195,'CDHU 200'!$1:$1048576,3,0),IF($A195=3,VLOOKUP($C195,FDE!$1:$1048576,3,0))))</f>
        <v>M2</v>
      </c>
      <c r="G195" s="151">
        <v>6.92</v>
      </c>
      <c r="H195" s="151">
        <f>IF($A195=1,VLOOKUP($C195,'SINAPI JAN26'!$1:$1048576,4,0),IF($A195=2,VLOOKUP($C195,'CDHU 200'!$1:$1048576,6,0),IF($A195=3,VLOOKUP($C195,FDE!$1:$1048576,4,0))))</f>
        <v>140.30000000000001</v>
      </c>
      <c r="I195" s="151">
        <f t="shared" si="34"/>
        <v>170.14181000000002</v>
      </c>
      <c r="J195" s="152">
        <f t="shared" si="35"/>
        <v>1177.3813252000002</v>
      </c>
      <c r="K195" s="146"/>
      <c r="L195" s="146"/>
      <c r="Q195" s="153"/>
      <c r="R195" s="146"/>
      <c r="S195" s="146"/>
      <c r="T195" s="146"/>
      <c r="U195" s="150"/>
      <c r="Z195" s="153"/>
      <c r="AA195" s="146"/>
      <c r="AB195" s="146"/>
      <c r="AC195" s="146"/>
      <c r="AD195" s="150"/>
      <c r="AI195" s="153"/>
      <c r="AJ195" s="146"/>
      <c r="AK195" s="146"/>
      <c r="AL195" s="146"/>
      <c r="AM195" s="150"/>
      <c r="AR195" s="153"/>
      <c r="AS195" s="146"/>
      <c r="AT195" s="146"/>
      <c r="AU195" s="146"/>
      <c r="AV195" s="150"/>
      <c r="BA195" s="153"/>
      <c r="BB195" s="146"/>
      <c r="BC195" s="146"/>
      <c r="BD195" s="146"/>
      <c r="BE195" s="150"/>
      <c r="BJ195" s="153"/>
      <c r="BK195" s="146"/>
      <c r="BL195" s="146"/>
      <c r="BM195" s="146"/>
      <c r="BN195" s="150"/>
      <c r="BS195" s="153"/>
      <c r="BT195" s="146"/>
      <c r="BU195" s="146"/>
      <c r="BV195" s="146"/>
      <c r="BW195" s="150"/>
      <c r="CB195" s="153"/>
      <c r="CC195" s="146"/>
      <c r="CD195" s="146"/>
      <c r="CE195" s="146"/>
      <c r="CF195" s="150"/>
      <c r="CK195" s="153"/>
      <c r="CL195" s="146"/>
      <c r="CM195" s="146"/>
      <c r="CN195" s="146"/>
      <c r="CO195" s="150"/>
      <c r="CT195" s="153"/>
      <c r="CU195" s="146"/>
      <c r="CV195" s="146"/>
      <c r="CW195" s="146"/>
      <c r="CX195" s="150"/>
      <c r="DC195" s="153"/>
      <c r="DD195" s="146"/>
      <c r="DE195" s="146"/>
      <c r="DF195" s="146"/>
      <c r="DG195" s="150"/>
      <c r="DL195" s="153"/>
      <c r="DM195" s="146"/>
      <c r="DN195" s="146"/>
      <c r="DO195" s="146"/>
      <c r="DP195" s="150"/>
      <c r="DU195" s="153"/>
      <c r="DV195" s="146"/>
      <c r="DW195" s="146"/>
      <c r="DX195" s="146"/>
      <c r="DY195" s="150"/>
      <c r="ED195" s="153"/>
      <c r="EE195" s="146"/>
      <c r="EF195" s="146"/>
      <c r="EG195" s="146"/>
      <c r="EH195" s="150"/>
      <c r="EM195" s="153"/>
      <c r="EN195" s="146"/>
      <c r="EO195" s="146"/>
      <c r="EP195" s="146"/>
      <c r="EQ195" s="150"/>
      <c r="EV195" s="153"/>
      <c r="EW195" s="146"/>
      <c r="EX195" s="146"/>
      <c r="EY195" s="146"/>
      <c r="EZ195" s="150"/>
      <c r="FE195" s="153"/>
      <c r="FF195" s="146"/>
      <c r="FG195" s="146"/>
      <c r="FH195" s="146"/>
      <c r="FI195" s="150"/>
      <c r="FN195" s="153"/>
      <c r="FO195" s="146"/>
      <c r="FP195" s="146"/>
      <c r="FQ195" s="146"/>
      <c r="FR195" s="150"/>
      <c r="FW195" s="153"/>
      <c r="FX195" s="146"/>
      <c r="FY195" s="146"/>
      <c r="FZ195" s="146"/>
      <c r="GA195" s="150"/>
      <c r="GF195" s="153"/>
      <c r="GG195" s="146"/>
      <c r="GH195" s="146"/>
      <c r="GI195" s="146"/>
      <c r="GJ195" s="150"/>
      <c r="GO195" s="153"/>
      <c r="GP195" s="146"/>
      <c r="GQ195" s="146"/>
      <c r="GR195" s="146"/>
      <c r="GS195" s="150"/>
      <c r="GX195" s="153"/>
      <c r="GY195" s="146"/>
      <c r="GZ195" s="146"/>
      <c r="HA195" s="146"/>
      <c r="HB195" s="150"/>
      <c r="HG195" s="153"/>
      <c r="HH195" s="146"/>
      <c r="HI195" s="146"/>
      <c r="HJ195" s="146"/>
      <c r="HK195" s="150"/>
      <c r="HP195" s="153"/>
      <c r="HQ195" s="146"/>
      <c r="HR195" s="146"/>
      <c r="HS195" s="146"/>
      <c r="HT195" s="150"/>
      <c r="HY195" s="153"/>
      <c r="HZ195" s="146"/>
      <c r="IA195" s="146"/>
      <c r="IB195" s="146"/>
      <c r="IC195" s="150"/>
      <c r="IH195" s="153"/>
      <c r="II195" s="146"/>
      <c r="IJ195" s="146"/>
      <c r="IK195" s="146"/>
      <c r="IL195" s="150"/>
      <c r="IQ195" s="153"/>
      <c r="IR195" s="146"/>
      <c r="IS195" s="146"/>
      <c r="IT195" s="146"/>
      <c r="IU195" s="145"/>
      <c r="IV195" s="145"/>
    </row>
    <row r="196" spans="1:256" s="151" customFormat="1" ht="15" customHeight="1" x14ac:dyDescent="0.2">
      <c r="A196" s="145">
        <v>2</v>
      </c>
      <c r="B196" s="146" t="str">
        <f t="shared" si="33"/>
        <v>CDHU</v>
      </c>
      <c r="C196" s="147" t="s">
        <v>13437</v>
      </c>
      <c r="D196" s="148" t="s">
        <v>29052</v>
      </c>
      <c r="E196" s="157" t="str">
        <f>IF($A196=1,VLOOKUP($C196,'SINAPI JAN26'!$1:$1048576,2,0),IF($A196=2,VLOOKUP($C196,'CDHU 200'!$1:$1048576,2,0),IF($A196=3,VLOOKUP($C196,FDE!$1:$1048576,2,0),"ERRO")))</f>
        <v>Piso em ladrilho hidráulico podotátil várias cores, assentado com argamassa mista</v>
      </c>
      <c r="F196" s="150" t="str">
        <f>IF($A196=1,VLOOKUP($C196,'SINAPI JAN26'!$1:$1048576,3,0),IF($A196=2,VLOOKUP($C196,'CDHU 200'!$1:$1048576,3,0),IF($A196=3,VLOOKUP($C196,FDE!$1:$1048576,3,0))))</f>
        <v>M2</v>
      </c>
      <c r="G196" s="151">
        <v>1.86</v>
      </c>
      <c r="H196" s="151">
        <f>IF($A196=1,VLOOKUP($C196,'SINAPI JAN26'!$1:$1048576,4,0),IF($A196=2,VLOOKUP($C196,'CDHU 200'!$1:$1048576,6,0),IF($A196=3,VLOOKUP($C196,FDE!$1:$1048576,4,0))))</f>
        <v>182.73</v>
      </c>
      <c r="I196" s="151">
        <f t="shared" si="34"/>
        <v>221.59667099999999</v>
      </c>
      <c r="J196" s="152">
        <f t="shared" si="35"/>
        <v>412.16980805999998</v>
      </c>
      <c r="K196" s="146"/>
      <c r="L196" s="146"/>
      <c r="Q196" s="153"/>
      <c r="R196" s="146"/>
      <c r="S196" s="146"/>
      <c r="T196" s="146"/>
      <c r="U196" s="150"/>
      <c r="Z196" s="153"/>
      <c r="AA196" s="146"/>
      <c r="AB196" s="146"/>
      <c r="AC196" s="146"/>
      <c r="AD196" s="150"/>
      <c r="AI196" s="153"/>
      <c r="AJ196" s="146"/>
      <c r="AK196" s="146"/>
      <c r="AL196" s="146"/>
      <c r="AM196" s="150"/>
      <c r="AR196" s="153"/>
      <c r="AS196" s="146"/>
      <c r="AT196" s="146"/>
      <c r="AU196" s="146"/>
      <c r="AV196" s="150"/>
      <c r="BA196" s="153"/>
      <c r="BB196" s="146"/>
      <c r="BC196" s="146"/>
      <c r="BD196" s="146"/>
      <c r="BE196" s="150"/>
      <c r="BJ196" s="153"/>
      <c r="BK196" s="146"/>
      <c r="BL196" s="146"/>
      <c r="BM196" s="146"/>
      <c r="BN196" s="150"/>
      <c r="BS196" s="153"/>
      <c r="BT196" s="146"/>
      <c r="BU196" s="146"/>
      <c r="BV196" s="146"/>
      <c r="BW196" s="150"/>
      <c r="CB196" s="153"/>
      <c r="CC196" s="146"/>
      <c r="CD196" s="146"/>
      <c r="CE196" s="146"/>
      <c r="CF196" s="150"/>
      <c r="CK196" s="153"/>
      <c r="CL196" s="146"/>
      <c r="CM196" s="146"/>
      <c r="CN196" s="146"/>
      <c r="CO196" s="150"/>
      <c r="CT196" s="153"/>
      <c r="CU196" s="146"/>
      <c r="CV196" s="146"/>
      <c r="CW196" s="146"/>
      <c r="CX196" s="150"/>
      <c r="DC196" s="153"/>
      <c r="DD196" s="146"/>
      <c r="DE196" s="146"/>
      <c r="DF196" s="146"/>
      <c r="DG196" s="150"/>
      <c r="DL196" s="153"/>
      <c r="DM196" s="146"/>
      <c r="DN196" s="146"/>
      <c r="DO196" s="146"/>
      <c r="DP196" s="150"/>
      <c r="DU196" s="153"/>
      <c r="DV196" s="146"/>
      <c r="DW196" s="146"/>
      <c r="DX196" s="146"/>
      <c r="DY196" s="150"/>
      <c r="ED196" s="153"/>
      <c r="EE196" s="146"/>
      <c r="EF196" s="146"/>
      <c r="EG196" s="146"/>
      <c r="EH196" s="150"/>
      <c r="EM196" s="153"/>
      <c r="EN196" s="146"/>
      <c r="EO196" s="146"/>
      <c r="EP196" s="146"/>
      <c r="EQ196" s="150"/>
      <c r="EV196" s="153"/>
      <c r="EW196" s="146"/>
      <c r="EX196" s="146"/>
      <c r="EY196" s="146"/>
      <c r="EZ196" s="150"/>
      <c r="FE196" s="153"/>
      <c r="FF196" s="146"/>
      <c r="FG196" s="146"/>
      <c r="FH196" s="146"/>
      <c r="FI196" s="150"/>
      <c r="FN196" s="153"/>
      <c r="FO196" s="146"/>
      <c r="FP196" s="146"/>
      <c r="FQ196" s="146"/>
      <c r="FR196" s="150"/>
      <c r="FW196" s="153"/>
      <c r="FX196" s="146"/>
      <c r="FY196" s="146"/>
      <c r="FZ196" s="146"/>
      <c r="GA196" s="150"/>
      <c r="GF196" s="153"/>
      <c r="GG196" s="146"/>
      <c r="GH196" s="146"/>
      <c r="GI196" s="146"/>
      <c r="GJ196" s="150"/>
      <c r="GO196" s="153"/>
      <c r="GP196" s="146"/>
      <c r="GQ196" s="146"/>
      <c r="GR196" s="146"/>
      <c r="GS196" s="150"/>
      <c r="GX196" s="153"/>
      <c r="GY196" s="146"/>
      <c r="GZ196" s="146"/>
      <c r="HA196" s="146"/>
      <c r="HB196" s="150"/>
      <c r="HG196" s="153"/>
      <c r="HH196" s="146"/>
      <c r="HI196" s="146"/>
      <c r="HJ196" s="146"/>
      <c r="HK196" s="150"/>
      <c r="HP196" s="153"/>
      <c r="HQ196" s="146"/>
      <c r="HR196" s="146"/>
      <c r="HS196" s="146"/>
      <c r="HT196" s="150"/>
      <c r="HY196" s="153"/>
      <c r="HZ196" s="146"/>
      <c r="IA196" s="146"/>
      <c r="IB196" s="146"/>
      <c r="IC196" s="150"/>
      <c r="IH196" s="153"/>
      <c r="II196" s="146"/>
      <c r="IJ196" s="146"/>
      <c r="IK196" s="146"/>
      <c r="IL196" s="150"/>
      <c r="IQ196" s="153"/>
      <c r="IR196" s="146"/>
      <c r="IS196" s="146"/>
      <c r="IT196" s="146"/>
      <c r="IU196" s="145"/>
      <c r="IV196" s="145"/>
    </row>
    <row r="197" spans="1:256" s="151" customFormat="1" ht="31.5" customHeight="1" x14ac:dyDescent="0.2">
      <c r="A197" s="145">
        <v>2</v>
      </c>
      <c r="B197" s="146" t="str">
        <f t="shared" si="33"/>
        <v>CDHU</v>
      </c>
      <c r="C197" s="147" t="s">
        <v>13443</v>
      </c>
      <c r="D197" s="148" t="s">
        <v>29053</v>
      </c>
      <c r="E197" s="157" t="str">
        <f>IF($A197=1,VLOOKUP($C197,'SINAPI JAN26'!$1:$1048576,2,0),IF($A197=2,VLOOKUP($C197,'CDHU 200'!$1:$1048576,2,0),IF($A197=3,VLOOKUP($C197,FDE!$1:$1048576,2,0),"ERRO")))</f>
        <v>Rejuntamento de piso em ladrilho hidráulico (25x25cm) com argamassa industrializada para rejunte, juntas de 2 mm</v>
      </c>
      <c r="F197" s="150" t="str">
        <f>IF($A197=1,VLOOKUP($C197,'SINAPI JAN26'!$1:$1048576,3,0),IF($A197=2,VLOOKUP($C197,'CDHU 200'!$1:$1048576,3,0),IF($A197=3,VLOOKUP($C197,FDE!$1:$1048576,3,0))))</f>
        <v>M2</v>
      </c>
      <c r="G197" s="151">
        <f>G195+G196</f>
        <v>8.7799999999999994</v>
      </c>
      <c r="H197" s="151">
        <f>IF($A197=1,VLOOKUP($C197,'SINAPI JAN26'!$1:$1048576,4,0),IF($A197=2,VLOOKUP($C197,'CDHU 200'!$1:$1048576,6,0),IF($A197=3,VLOOKUP($C197,FDE!$1:$1048576,4,0))))</f>
        <v>17.920000000000002</v>
      </c>
      <c r="I197" s="151">
        <f t="shared" si="34"/>
        <v>21.731584000000002</v>
      </c>
      <c r="J197" s="152">
        <f t="shared" si="35"/>
        <v>190.80330752</v>
      </c>
      <c r="K197" s="146"/>
      <c r="L197" s="146"/>
      <c r="Q197" s="153"/>
      <c r="R197" s="146"/>
      <c r="S197" s="146"/>
      <c r="T197" s="146"/>
      <c r="U197" s="150"/>
      <c r="Z197" s="153"/>
      <c r="AA197" s="146"/>
      <c r="AB197" s="146"/>
      <c r="AC197" s="146"/>
      <c r="AD197" s="150"/>
      <c r="AI197" s="153"/>
      <c r="AJ197" s="146"/>
      <c r="AK197" s="146"/>
      <c r="AL197" s="146"/>
      <c r="AM197" s="150"/>
      <c r="AR197" s="153"/>
      <c r="AS197" s="146"/>
      <c r="AT197" s="146"/>
      <c r="AU197" s="146"/>
      <c r="AV197" s="150"/>
      <c r="BA197" s="153"/>
      <c r="BB197" s="146"/>
      <c r="BC197" s="146"/>
      <c r="BD197" s="146"/>
      <c r="BE197" s="150"/>
      <c r="BJ197" s="153"/>
      <c r="BK197" s="146"/>
      <c r="BL197" s="146"/>
      <c r="BM197" s="146"/>
      <c r="BN197" s="150"/>
      <c r="BS197" s="153"/>
      <c r="BT197" s="146"/>
      <c r="BU197" s="146"/>
      <c r="BV197" s="146"/>
      <c r="BW197" s="150"/>
      <c r="CB197" s="153"/>
      <c r="CC197" s="146"/>
      <c r="CD197" s="146"/>
      <c r="CE197" s="146"/>
      <c r="CF197" s="150"/>
      <c r="CK197" s="153"/>
      <c r="CL197" s="146"/>
      <c r="CM197" s="146"/>
      <c r="CN197" s="146"/>
      <c r="CO197" s="150"/>
      <c r="CT197" s="153"/>
      <c r="CU197" s="146"/>
      <c r="CV197" s="146"/>
      <c r="CW197" s="146"/>
      <c r="CX197" s="150"/>
      <c r="DC197" s="153"/>
      <c r="DD197" s="146"/>
      <c r="DE197" s="146"/>
      <c r="DF197" s="146"/>
      <c r="DG197" s="150"/>
      <c r="DL197" s="153"/>
      <c r="DM197" s="146"/>
      <c r="DN197" s="146"/>
      <c r="DO197" s="146"/>
      <c r="DP197" s="150"/>
      <c r="DU197" s="153"/>
      <c r="DV197" s="146"/>
      <c r="DW197" s="146"/>
      <c r="DX197" s="146"/>
      <c r="DY197" s="150"/>
      <c r="ED197" s="153"/>
      <c r="EE197" s="146"/>
      <c r="EF197" s="146"/>
      <c r="EG197" s="146"/>
      <c r="EH197" s="150"/>
      <c r="EM197" s="153"/>
      <c r="EN197" s="146"/>
      <c r="EO197" s="146"/>
      <c r="EP197" s="146"/>
      <c r="EQ197" s="150"/>
      <c r="EV197" s="153"/>
      <c r="EW197" s="146"/>
      <c r="EX197" s="146"/>
      <c r="EY197" s="146"/>
      <c r="EZ197" s="150"/>
      <c r="FE197" s="153"/>
      <c r="FF197" s="146"/>
      <c r="FG197" s="146"/>
      <c r="FH197" s="146"/>
      <c r="FI197" s="150"/>
      <c r="FN197" s="153"/>
      <c r="FO197" s="146"/>
      <c r="FP197" s="146"/>
      <c r="FQ197" s="146"/>
      <c r="FR197" s="150"/>
      <c r="FW197" s="153"/>
      <c r="FX197" s="146"/>
      <c r="FY197" s="146"/>
      <c r="FZ197" s="146"/>
      <c r="GA197" s="150"/>
      <c r="GF197" s="153"/>
      <c r="GG197" s="146"/>
      <c r="GH197" s="146"/>
      <c r="GI197" s="146"/>
      <c r="GJ197" s="150"/>
      <c r="GO197" s="153"/>
      <c r="GP197" s="146"/>
      <c r="GQ197" s="146"/>
      <c r="GR197" s="146"/>
      <c r="GS197" s="150"/>
      <c r="GX197" s="153"/>
      <c r="GY197" s="146"/>
      <c r="GZ197" s="146"/>
      <c r="HA197" s="146"/>
      <c r="HB197" s="150"/>
      <c r="HG197" s="153"/>
      <c r="HH197" s="146"/>
      <c r="HI197" s="146"/>
      <c r="HJ197" s="146"/>
      <c r="HK197" s="150"/>
      <c r="HP197" s="153"/>
      <c r="HQ197" s="146"/>
      <c r="HR197" s="146"/>
      <c r="HS197" s="146"/>
      <c r="HT197" s="150"/>
      <c r="HY197" s="153"/>
      <c r="HZ197" s="146"/>
      <c r="IA197" s="146"/>
      <c r="IB197" s="146"/>
      <c r="IC197" s="150"/>
      <c r="IH197" s="153"/>
      <c r="II197" s="146"/>
      <c r="IJ197" s="146"/>
      <c r="IK197" s="146"/>
      <c r="IL197" s="150"/>
      <c r="IQ197" s="153"/>
      <c r="IR197" s="146"/>
      <c r="IS197" s="146"/>
      <c r="IT197" s="146"/>
      <c r="IU197" s="145"/>
      <c r="IV197" s="145"/>
    </row>
    <row r="198" spans="1:256" s="96" customFormat="1" ht="4.5" customHeight="1" x14ac:dyDescent="0.2">
      <c r="B198" s="140"/>
      <c r="C198" s="155"/>
      <c r="D198" s="106"/>
      <c r="E198" s="117"/>
      <c r="F198" s="142"/>
      <c r="G198" s="143"/>
      <c r="H198" s="143"/>
      <c r="I198" s="105"/>
      <c r="J198" s="156"/>
    </row>
    <row r="199" spans="1:256" s="165" customFormat="1" ht="13.5" customHeight="1" x14ac:dyDescent="0.2">
      <c r="B199" s="166"/>
      <c r="C199" s="167"/>
      <c r="D199" s="168" t="s">
        <v>29054</v>
      </c>
      <c r="E199" s="169" t="s">
        <v>29055</v>
      </c>
      <c r="F199" s="170"/>
      <c r="G199" s="170"/>
      <c r="H199" s="170"/>
      <c r="I199" s="170"/>
      <c r="J199" s="171">
        <f>SUBTOTAL(9,J200:J204)</f>
        <v>63071.694360179994</v>
      </c>
      <c r="K199" s="174"/>
      <c r="L199" s="172"/>
    </row>
    <row r="200" spans="1:256" s="151" customFormat="1" ht="13.5" customHeight="1" x14ac:dyDescent="0.2">
      <c r="A200" s="145">
        <v>2</v>
      </c>
      <c r="B200" s="146" t="str">
        <f>IF(A200=1,"SINAPI",IF(A200=2,"CDHU",IF(A200=3,"FDE",IF(A200=4,"SICRO","ERRO"))))</f>
        <v>CDHU</v>
      </c>
      <c r="C200" s="147" t="s">
        <v>12151</v>
      </c>
      <c r="D200" s="148" t="s">
        <v>29056</v>
      </c>
      <c r="E200" s="157" t="str">
        <f>IF($A200=1,VLOOKUP($C200,'SINAPI JAN26'!$1:$1048576,2,0),IF($A200=2,VLOOKUP($C200,'CDHU 200'!$1:$1048576,2,0),IF($A200=3,VLOOKUP($C200,FDE!$1:$1048576,2,0),"ERRO")))</f>
        <v>Chapisco 1:4 com areia grossa</v>
      </c>
      <c r="F200" s="150" t="str">
        <f>IF($A200=1,VLOOKUP($C200,'SINAPI JAN26'!$1:$1048576,3,0),IF($A200=2,VLOOKUP($C200,'CDHU 200'!$1:$1048576,3,0),IF($A200=3,VLOOKUP($C200,FDE!$1:$1048576,3,0))))</f>
        <v>M2</v>
      </c>
      <c r="G200" s="151">
        <v>603.73</v>
      </c>
      <c r="H200" s="151">
        <f>IF($A200=1,VLOOKUP($C200,'SINAPI JAN26'!$1:$1048576,4,0),IF($A200=2,VLOOKUP($C200,'CDHU 200'!$1:$1048576,6,0),IF($A200=3,VLOOKUP($C200,FDE!$1:$1048576,4,0))))</f>
        <v>6.86</v>
      </c>
      <c r="I200" s="151">
        <f>(H200*$H$3)+H200</f>
        <v>8.3191220000000001</v>
      </c>
      <c r="J200" s="152">
        <f>I200*G200</f>
        <v>5022.5035250600004</v>
      </c>
      <c r="K200" s="151">
        <f>(3.05*(7.06+7.06+7.18+7.08+7.12+6.6+6.6+13.15+8.04+7.3+9.27+6.74)+((0.3*0.6)*13))+37.5</f>
        <v>324.09999999999985</v>
      </c>
      <c r="L200" s="146" t="s">
        <v>29057</v>
      </c>
      <c r="Q200" s="153"/>
      <c r="R200" s="146"/>
      <c r="S200" s="146"/>
      <c r="T200" s="146"/>
      <c r="U200" s="150"/>
      <c r="Z200" s="153"/>
      <c r="AA200" s="146"/>
      <c r="AB200" s="146"/>
      <c r="AC200" s="146"/>
      <c r="AD200" s="150"/>
      <c r="AI200" s="153"/>
      <c r="AJ200" s="146"/>
      <c r="AK200" s="146"/>
      <c r="AL200" s="146"/>
      <c r="AM200" s="150"/>
      <c r="AR200" s="153"/>
      <c r="AS200" s="146"/>
      <c r="AT200" s="146"/>
      <c r="AU200" s="146"/>
      <c r="AV200" s="150"/>
      <c r="BA200" s="153"/>
      <c r="BB200" s="146"/>
      <c r="BC200" s="146"/>
      <c r="BD200" s="146"/>
      <c r="BE200" s="150"/>
      <c r="BJ200" s="153"/>
      <c r="BK200" s="146"/>
      <c r="BL200" s="146"/>
      <c r="BM200" s="146"/>
      <c r="BN200" s="150"/>
      <c r="BS200" s="153"/>
      <c r="BT200" s="146"/>
      <c r="BU200" s="146"/>
      <c r="BV200" s="146"/>
      <c r="BW200" s="150"/>
      <c r="CB200" s="153"/>
      <c r="CC200" s="146"/>
      <c r="CD200" s="146"/>
      <c r="CE200" s="146"/>
      <c r="CF200" s="150"/>
      <c r="CK200" s="153"/>
      <c r="CL200" s="146"/>
      <c r="CM200" s="146"/>
      <c r="CN200" s="146"/>
      <c r="CO200" s="150"/>
      <c r="CT200" s="153"/>
      <c r="CU200" s="146"/>
      <c r="CV200" s="146"/>
      <c r="CW200" s="146"/>
      <c r="CX200" s="150"/>
      <c r="DC200" s="153"/>
      <c r="DD200" s="146"/>
      <c r="DE200" s="146"/>
      <c r="DF200" s="146"/>
      <c r="DG200" s="150"/>
      <c r="DL200" s="153"/>
      <c r="DM200" s="146"/>
      <c r="DN200" s="146"/>
      <c r="DO200" s="146"/>
      <c r="DP200" s="150"/>
      <c r="DU200" s="153"/>
      <c r="DV200" s="146"/>
      <c r="DW200" s="146"/>
      <c r="DX200" s="146"/>
      <c r="DY200" s="150"/>
      <c r="ED200" s="153"/>
      <c r="EE200" s="146"/>
      <c r="EF200" s="146"/>
      <c r="EG200" s="146"/>
      <c r="EH200" s="150"/>
      <c r="EM200" s="153"/>
      <c r="EN200" s="146"/>
      <c r="EO200" s="146"/>
      <c r="EP200" s="146"/>
      <c r="EQ200" s="150"/>
      <c r="EV200" s="153"/>
      <c r="EW200" s="146"/>
      <c r="EX200" s="146"/>
      <c r="EY200" s="146"/>
      <c r="EZ200" s="150"/>
      <c r="FE200" s="153"/>
      <c r="FF200" s="146"/>
      <c r="FG200" s="146"/>
      <c r="FH200" s="146"/>
      <c r="FI200" s="150"/>
      <c r="FN200" s="153"/>
      <c r="FO200" s="146"/>
      <c r="FP200" s="146"/>
      <c r="FQ200" s="146"/>
      <c r="FR200" s="150"/>
      <c r="FW200" s="153"/>
      <c r="FX200" s="146"/>
      <c r="FY200" s="146"/>
      <c r="FZ200" s="146"/>
      <c r="GA200" s="150"/>
      <c r="GF200" s="153"/>
      <c r="GG200" s="146"/>
      <c r="GH200" s="146"/>
      <c r="GI200" s="146"/>
      <c r="GJ200" s="150"/>
      <c r="GO200" s="153"/>
      <c r="GP200" s="146"/>
      <c r="GQ200" s="146"/>
      <c r="GR200" s="146"/>
      <c r="GS200" s="150"/>
      <c r="GX200" s="153"/>
      <c r="GY200" s="146"/>
      <c r="GZ200" s="146"/>
      <c r="HA200" s="146"/>
      <c r="HB200" s="150"/>
      <c r="HG200" s="153"/>
      <c r="HH200" s="146"/>
      <c r="HI200" s="146"/>
      <c r="HJ200" s="146"/>
      <c r="HK200" s="150"/>
      <c r="HP200" s="153"/>
      <c r="HQ200" s="146"/>
      <c r="HR200" s="146"/>
      <c r="HS200" s="146"/>
      <c r="HT200" s="150"/>
      <c r="HY200" s="153"/>
      <c r="HZ200" s="146"/>
      <c r="IA200" s="146"/>
      <c r="IB200" s="146"/>
      <c r="IC200" s="150"/>
      <c r="IH200" s="153"/>
      <c r="II200" s="146"/>
      <c r="IJ200" s="146"/>
      <c r="IK200" s="146"/>
      <c r="IL200" s="150"/>
      <c r="IQ200" s="153"/>
      <c r="IR200" s="146"/>
      <c r="IS200" s="146"/>
      <c r="IT200" s="146"/>
      <c r="IU200" s="145"/>
      <c r="IV200" s="145"/>
    </row>
    <row r="201" spans="1:256" s="151" customFormat="1" ht="13.5" customHeight="1" x14ac:dyDescent="0.2">
      <c r="A201" s="145">
        <v>2</v>
      </c>
      <c r="B201" s="146" t="str">
        <f>IF(A201=1,"SINAPI",IF(A201=2,"CDHU",IF(A201=3,"FDE",IF(A201=4,"SICRO","ERRO"))))</f>
        <v>CDHU</v>
      </c>
      <c r="C201" s="147" t="s">
        <v>12159</v>
      </c>
      <c r="D201" s="148" t="s">
        <v>29058</v>
      </c>
      <c r="E201" s="157" t="str">
        <f>IF($A201=1,VLOOKUP($C201,'SINAPI JAN26'!$1:$1048576,2,0),IF($A201=2,VLOOKUP($C201,'CDHU 200'!$1:$1048576,2,0),IF($A201=3,VLOOKUP($C201,FDE!$1:$1048576,2,0),"ERRO")))</f>
        <v>Emboço comum</v>
      </c>
      <c r="F201" s="150" t="str">
        <f>IF($A201=1,VLOOKUP($C201,'SINAPI JAN26'!$1:$1048576,3,0),IF($A201=2,VLOOKUP($C201,'CDHU 200'!$1:$1048576,3,0),IF($A201=3,VLOOKUP($C201,FDE!$1:$1048576,3,0))))</f>
        <v>M2</v>
      </c>
      <c r="G201" s="151">
        <v>163.36000000000001</v>
      </c>
      <c r="H201" s="151">
        <f>IF($A201=1,VLOOKUP($C201,'SINAPI JAN26'!$1:$1048576,4,0),IF($A201=2,VLOOKUP($C201,'CDHU 200'!$1:$1048576,6,0),IF($A201=3,VLOOKUP($C201,FDE!$1:$1048576,4,0))))</f>
        <v>24.69</v>
      </c>
      <c r="I201" s="151">
        <f>(H201*$H$3)+H201</f>
        <v>29.941563000000002</v>
      </c>
      <c r="J201" s="152">
        <f>I201*G201</f>
        <v>4891.2537316800008</v>
      </c>
      <c r="K201" s="146">
        <f>((0.9*2*2.1)+(1.5*1*2)+(0.7+1+0.52+0.8+2+0.7+0.85+1+1.1+0.4+0.7+1.6+1.06)+((0.9+1.2+0.2)*2.1))*2</f>
        <v>48.080000000000005</v>
      </c>
      <c r="L201" s="146" t="s">
        <v>29059</v>
      </c>
      <c r="Q201" s="153"/>
      <c r="R201" s="146"/>
      <c r="S201" s="146"/>
      <c r="T201" s="146"/>
      <c r="U201" s="150"/>
      <c r="Z201" s="153"/>
      <c r="AA201" s="146"/>
      <c r="AB201" s="146"/>
      <c r="AC201" s="146"/>
      <c r="AD201" s="150"/>
      <c r="AI201" s="153"/>
      <c r="AJ201" s="146"/>
      <c r="AK201" s="146"/>
      <c r="AL201" s="146"/>
      <c r="AM201" s="150"/>
      <c r="AR201" s="153"/>
      <c r="AS201" s="146"/>
      <c r="AT201" s="146"/>
      <c r="AU201" s="146"/>
      <c r="AV201" s="150"/>
      <c r="BA201" s="153"/>
      <c r="BB201" s="146"/>
      <c r="BC201" s="146"/>
      <c r="BD201" s="146"/>
      <c r="BE201" s="150"/>
      <c r="BJ201" s="153"/>
      <c r="BK201" s="146"/>
      <c r="BL201" s="146"/>
      <c r="BM201" s="146"/>
      <c r="BN201" s="150"/>
      <c r="BS201" s="153"/>
      <c r="BT201" s="146"/>
      <c r="BU201" s="146"/>
      <c r="BV201" s="146"/>
      <c r="BW201" s="150"/>
      <c r="CB201" s="153"/>
      <c r="CC201" s="146"/>
      <c r="CD201" s="146"/>
      <c r="CE201" s="146"/>
      <c r="CF201" s="150"/>
      <c r="CK201" s="153"/>
      <c r="CL201" s="146"/>
      <c r="CM201" s="146"/>
      <c r="CN201" s="146"/>
      <c r="CO201" s="150"/>
      <c r="CT201" s="153"/>
      <c r="CU201" s="146"/>
      <c r="CV201" s="146"/>
      <c r="CW201" s="146"/>
      <c r="CX201" s="150"/>
      <c r="DC201" s="153"/>
      <c r="DD201" s="146"/>
      <c r="DE201" s="146"/>
      <c r="DF201" s="146"/>
      <c r="DG201" s="150"/>
      <c r="DL201" s="153"/>
      <c r="DM201" s="146"/>
      <c r="DN201" s="146"/>
      <c r="DO201" s="146"/>
      <c r="DP201" s="150"/>
      <c r="DU201" s="153"/>
      <c r="DV201" s="146"/>
      <c r="DW201" s="146"/>
      <c r="DX201" s="146"/>
      <c r="DY201" s="150"/>
      <c r="ED201" s="153"/>
      <c r="EE201" s="146"/>
      <c r="EF201" s="146"/>
      <c r="EG201" s="146"/>
      <c r="EH201" s="150"/>
      <c r="EM201" s="153"/>
      <c r="EN201" s="146"/>
      <c r="EO201" s="146"/>
      <c r="EP201" s="146"/>
      <c r="EQ201" s="150"/>
      <c r="EV201" s="153"/>
      <c r="EW201" s="146"/>
      <c r="EX201" s="146"/>
      <c r="EY201" s="146"/>
      <c r="EZ201" s="150"/>
      <c r="FE201" s="153"/>
      <c r="FF201" s="146"/>
      <c r="FG201" s="146"/>
      <c r="FH201" s="146"/>
      <c r="FI201" s="150"/>
      <c r="FN201" s="153"/>
      <c r="FO201" s="146"/>
      <c r="FP201" s="146"/>
      <c r="FQ201" s="146"/>
      <c r="FR201" s="150"/>
      <c r="FW201" s="153"/>
      <c r="FX201" s="146"/>
      <c r="FY201" s="146"/>
      <c r="FZ201" s="146"/>
      <c r="GA201" s="150"/>
      <c r="GF201" s="153"/>
      <c r="GG201" s="146"/>
      <c r="GH201" s="146"/>
      <c r="GI201" s="146"/>
      <c r="GJ201" s="150"/>
      <c r="GO201" s="153"/>
      <c r="GP201" s="146"/>
      <c r="GQ201" s="146"/>
      <c r="GR201" s="146"/>
      <c r="GS201" s="150"/>
      <c r="GX201" s="153"/>
      <c r="GY201" s="146"/>
      <c r="GZ201" s="146"/>
      <c r="HA201" s="146"/>
      <c r="HB201" s="150"/>
      <c r="HG201" s="153"/>
      <c r="HH201" s="146"/>
      <c r="HI201" s="146"/>
      <c r="HJ201" s="146"/>
      <c r="HK201" s="150"/>
      <c r="HP201" s="153"/>
      <c r="HQ201" s="146"/>
      <c r="HR201" s="146"/>
      <c r="HS201" s="146"/>
      <c r="HT201" s="150"/>
      <c r="HY201" s="153"/>
      <c r="HZ201" s="146"/>
      <c r="IA201" s="146"/>
      <c r="IB201" s="146"/>
      <c r="IC201" s="150"/>
      <c r="IH201" s="153"/>
      <c r="II201" s="146"/>
      <c r="IJ201" s="146"/>
      <c r="IK201" s="146"/>
      <c r="IL201" s="150"/>
      <c r="IQ201" s="153"/>
      <c r="IR201" s="146"/>
      <c r="IS201" s="146"/>
      <c r="IT201" s="146"/>
      <c r="IU201" s="145"/>
      <c r="IV201" s="145"/>
    </row>
    <row r="202" spans="1:256" s="151" customFormat="1" ht="13.5" customHeight="1" x14ac:dyDescent="0.2">
      <c r="A202" s="145">
        <v>2</v>
      </c>
      <c r="B202" s="146" t="str">
        <f>IF(A202=1,"SINAPI",IF(A202=2,"CDHU",IF(A202=3,"FDE",IF(A202=4,"SICRO","ERRO"))))</f>
        <v>CDHU</v>
      </c>
      <c r="C202" s="147" t="s">
        <v>12161</v>
      </c>
      <c r="D202" s="148" t="s">
        <v>29060</v>
      </c>
      <c r="E202" s="157" t="str">
        <f>IF($A202=1,VLOOKUP($C202,'SINAPI JAN26'!$1:$1048576,2,0),IF($A202=2,VLOOKUP($C202,'CDHU 200'!$1:$1048576,2,0),IF($A202=3,VLOOKUP($C202,FDE!$1:$1048576,2,0),"ERRO")))</f>
        <v>Emboço desempenado com espuma de poliéster</v>
      </c>
      <c r="F202" s="150" t="str">
        <f>IF($A202=1,VLOOKUP($C202,'SINAPI JAN26'!$1:$1048576,3,0),IF($A202=2,VLOOKUP($C202,'CDHU 200'!$1:$1048576,3,0),IF($A202=3,VLOOKUP($C202,FDE!$1:$1048576,3,0))))</f>
        <v>M2</v>
      </c>
      <c r="G202" s="151">
        <v>534.73</v>
      </c>
      <c r="H202" s="151">
        <f>IF($A202=1,VLOOKUP($C202,'SINAPI JAN26'!$1:$1048576,4,0),IF($A202=2,VLOOKUP($C202,'CDHU 200'!$1:$1048576,6,0),IF($A202=3,VLOOKUP($C202,FDE!$1:$1048576,4,0))))</f>
        <v>30.22</v>
      </c>
      <c r="I202" s="151">
        <f>(H202*$H$3)+H202</f>
        <v>36.647793999999998</v>
      </c>
      <c r="J202" s="152">
        <f>I202*G202</f>
        <v>19596.674885619999</v>
      </c>
      <c r="K202" s="146">
        <f>((1.98+1.98+3.82+3.82+1.93+1.23+2.84+4+0.75+0.75+0.75+1.65+1.65+5.18+1.94+1.94)*2)+((2.73+4.37+6.2+4+3.2+3.57+3.36+4.79+1.96)*3.05)+((3.26+0.47+0.47)*0.76*2)+((1.7+1.7+0.8+0.8)*4.05)+(2.8*2.1)+((1*3.05*2)+(1.8*2*4.05)+(2.42*3.7*2)+(7.5*2.5))</f>
        <v>266.52099999999996</v>
      </c>
      <c r="L202" s="146" t="s">
        <v>29061</v>
      </c>
      <c r="Q202" s="153"/>
      <c r="R202" s="146"/>
      <c r="S202" s="146"/>
      <c r="T202" s="146"/>
      <c r="U202" s="150"/>
      <c r="Z202" s="153"/>
      <c r="AA202" s="146"/>
      <c r="AB202" s="146"/>
      <c r="AC202" s="146"/>
      <c r="AD202" s="150"/>
      <c r="AI202" s="153"/>
      <c r="AJ202" s="146"/>
      <c r="AK202" s="146"/>
      <c r="AL202" s="146"/>
      <c r="AM202" s="150"/>
      <c r="AR202" s="153"/>
      <c r="AS202" s="146"/>
      <c r="AT202" s="146"/>
      <c r="AU202" s="146"/>
      <c r="AV202" s="150"/>
      <c r="BA202" s="153"/>
      <c r="BB202" s="146"/>
      <c r="BC202" s="146"/>
      <c r="BD202" s="146"/>
      <c r="BE202" s="150"/>
      <c r="BJ202" s="153"/>
      <c r="BK202" s="146"/>
      <c r="BL202" s="146"/>
      <c r="BM202" s="146"/>
      <c r="BN202" s="150"/>
      <c r="BS202" s="153"/>
      <c r="BT202" s="146"/>
      <c r="BU202" s="146"/>
      <c r="BV202" s="146"/>
      <c r="BW202" s="150"/>
      <c r="CB202" s="153"/>
      <c r="CC202" s="146"/>
      <c r="CD202" s="146"/>
      <c r="CE202" s="146"/>
      <c r="CF202" s="150"/>
      <c r="CK202" s="153"/>
      <c r="CL202" s="146"/>
      <c r="CM202" s="146"/>
      <c r="CN202" s="146"/>
      <c r="CO202" s="150"/>
      <c r="CT202" s="153"/>
      <c r="CU202" s="146"/>
      <c r="CV202" s="146"/>
      <c r="CW202" s="146"/>
      <c r="CX202" s="150"/>
      <c r="DC202" s="153"/>
      <c r="DD202" s="146"/>
      <c r="DE202" s="146"/>
      <c r="DF202" s="146"/>
      <c r="DG202" s="150"/>
      <c r="DL202" s="153"/>
      <c r="DM202" s="146"/>
      <c r="DN202" s="146"/>
      <c r="DO202" s="146"/>
      <c r="DP202" s="150"/>
      <c r="DU202" s="153"/>
      <c r="DV202" s="146"/>
      <c r="DW202" s="146"/>
      <c r="DX202" s="146"/>
      <c r="DY202" s="150"/>
      <c r="ED202" s="153"/>
      <c r="EE202" s="146"/>
      <c r="EF202" s="146"/>
      <c r="EG202" s="146"/>
      <c r="EH202" s="150"/>
      <c r="EM202" s="153"/>
      <c r="EN202" s="146"/>
      <c r="EO202" s="146"/>
      <c r="EP202" s="146"/>
      <c r="EQ202" s="150"/>
      <c r="EV202" s="153"/>
      <c r="EW202" s="146"/>
      <c r="EX202" s="146"/>
      <c r="EY202" s="146"/>
      <c r="EZ202" s="150"/>
      <c r="FE202" s="153"/>
      <c r="FF202" s="146"/>
      <c r="FG202" s="146"/>
      <c r="FH202" s="146"/>
      <c r="FI202" s="150"/>
      <c r="FN202" s="153"/>
      <c r="FO202" s="146"/>
      <c r="FP202" s="146"/>
      <c r="FQ202" s="146"/>
      <c r="FR202" s="150"/>
      <c r="FW202" s="153"/>
      <c r="FX202" s="146"/>
      <c r="FY202" s="146"/>
      <c r="FZ202" s="146"/>
      <c r="GA202" s="150"/>
      <c r="GF202" s="153"/>
      <c r="GG202" s="146"/>
      <c r="GH202" s="146"/>
      <c r="GI202" s="146"/>
      <c r="GJ202" s="150"/>
      <c r="GO202" s="153"/>
      <c r="GP202" s="146"/>
      <c r="GQ202" s="146"/>
      <c r="GR202" s="146"/>
      <c r="GS202" s="150"/>
      <c r="GX202" s="153"/>
      <c r="GY202" s="146"/>
      <c r="GZ202" s="146"/>
      <c r="HA202" s="146"/>
      <c r="HB202" s="150"/>
      <c r="HG202" s="153"/>
      <c r="HH202" s="146"/>
      <c r="HI202" s="146"/>
      <c r="HJ202" s="146"/>
      <c r="HK202" s="150"/>
      <c r="HP202" s="153"/>
      <c r="HQ202" s="146"/>
      <c r="HR202" s="146"/>
      <c r="HS202" s="146"/>
      <c r="HT202" s="150"/>
      <c r="HY202" s="153"/>
      <c r="HZ202" s="146"/>
      <c r="IA202" s="146"/>
      <c r="IB202" s="146"/>
      <c r="IC202" s="150"/>
      <c r="IH202" s="153"/>
      <c r="II202" s="146"/>
      <c r="IJ202" s="146"/>
      <c r="IK202" s="146"/>
      <c r="IL202" s="150"/>
      <c r="IQ202" s="153"/>
      <c r="IR202" s="146"/>
      <c r="IS202" s="146"/>
      <c r="IT202" s="146"/>
      <c r="IU202" s="145"/>
      <c r="IV202" s="145"/>
    </row>
    <row r="203" spans="1:256" s="151" customFormat="1" ht="27.75" customHeight="1" x14ac:dyDescent="0.2">
      <c r="A203" s="145">
        <v>2</v>
      </c>
      <c r="B203" s="146" t="str">
        <f>IF(A203=1,"SINAPI",IF(A203=2,"CDHU",IF(A203=3,"FDE",IF(A203=4,"SICRO","ERRO"))))</f>
        <v>CDHU</v>
      </c>
      <c r="C203" s="147" t="s">
        <v>12379</v>
      </c>
      <c r="D203" s="148" t="s">
        <v>29062</v>
      </c>
      <c r="E203" s="157" t="str">
        <f>IF($A203=1,VLOOKUP($C203,'SINAPI JAN26'!$1:$1048576,2,0),IF($A203=2,VLOOKUP($C203,'CDHU 200'!$1:$1048576,2,0),IF($A203=3,VLOOKUP($C203,FDE!$1:$1048576,2,0),"ERRO")))</f>
        <v>Revestimento em placa cerâmica esmaltada, tipo monoporosa, assentado e rejuntado com argamassa industrializada</v>
      </c>
      <c r="F203" s="150" t="str">
        <f>IF($A203=1,VLOOKUP($C203,'SINAPI JAN26'!$1:$1048576,3,0),IF($A203=2,VLOOKUP($C203,'CDHU 200'!$1:$1048576,3,0),IF($A203=3,VLOOKUP($C203,FDE!$1:$1048576,3,0))))</f>
        <v>M2</v>
      </c>
      <c r="G203" s="151">
        <f>176.38+39.07</f>
        <v>215.45</v>
      </c>
      <c r="H203" s="151">
        <f>IF($A203=1,VLOOKUP($C203,'SINAPI JAN26'!$1:$1048576,4,0),IF($A203=2,VLOOKUP($C203,'CDHU 200'!$1:$1048576,6,0),IF($A203=3,VLOOKUP($C203,FDE!$1:$1048576,4,0))))</f>
        <v>112.38</v>
      </c>
      <c r="I203" s="151">
        <f>(H203*$H$3)+H203</f>
        <v>136.28322599999998</v>
      </c>
      <c r="J203" s="152">
        <f>I203*G203</f>
        <v>29362.221041699995</v>
      </c>
      <c r="K203" s="146"/>
      <c r="L203" s="146"/>
      <c r="Q203" s="153"/>
      <c r="R203" s="146"/>
      <c r="S203" s="146"/>
      <c r="T203" s="146"/>
      <c r="U203" s="150"/>
      <c r="Z203" s="153"/>
      <c r="AA203" s="146"/>
      <c r="AB203" s="146"/>
      <c r="AC203" s="146"/>
      <c r="AD203" s="150"/>
      <c r="AI203" s="153"/>
      <c r="AJ203" s="146"/>
      <c r="AK203" s="146"/>
      <c r="AL203" s="146"/>
      <c r="AM203" s="150"/>
      <c r="AR203" s="153"/>
      <c r="AS203" s="146"/>
      <c r="AT203" s="146"/>
      <c r="AU203" s="146"/>
      <c r="AV203" s="150"/>
      <c r="BA203" s="153"/>
      <c r="BB203" s="146"/>
      <c r="BC203" s="146"/>
      <c r="BD203" s="146"/>
      <c r="BE203" s="150"/>
      <c r="BJ203" s="153"/>
      <c r="BK203" s="146"/>
      <c r="BL203" s="146"/>
      <c r="BM203" s="146"/>
      <c r="BN203" s="150"/>
      <c r="BS203" s="153"/>
      <c r="BT203" s="146"/>
      <c r="BU203" s="146"/>
      <c r="BV203" s="146"/>
      <c r="BW203" s="150"/>
      <c r="CB203" s="153"/>
      <c r="CC203" s="146"/>
      <c r="CD203" s="146"/>
      <c r="CE203" s="146"/>
      <c r="CF203" s="150"/>
      <c r="CK203" s="153"/>
      <c r="CL203" s="146"/>
      <c r="CM203" s="146"/>
      <c r="CN203" s="146"/>
      <c r="CO203" s="150"/>
      <c r="CT203" s="153"/>
      <c r="CU203" s="146"/>
      <c r="CV203" s="146"/>
      <c r="CW203" s="146"/>
      <c r="CX203" s="150"/>
      <c r="DC203" s="153"/>
      <c r="DD203" s="146"/>
      <c r="DE203" s="146"/>
      <c r="DF203" s="146"/>
      <c r="DG203" s="150"/>
      <c r="DL203" s="153"/>
      <c r="DM203" s="146"/>
      <c r="DN203" s="146"/>
      <c r="DO203" s="146"/>
      <c r="DP203" s="150"/>
      <c r="DU203" s="153"/>
      <c r="DV203" s="146"/>
      <c r="DW203" s="146"/>
      <c r="DX203" s="146"/>
      <c r="DY203" s="150"/>
      <c r="ED203" s="153"/>
      <c r="EE203" s="146"/>
      <c r="EF203" s="146"/>
      <c r="EG203" s="146"/>
      <c r="EH203" s="150"/>
      <c r="EM203" s="153"/>
      <c r="EN203" s="146"/>
      <c r="EO203" s="146"/>
      <c r="EP203" s="146"/>
      <c r="EQ203" s="150"/>
      <c r="EV203" s="153"/>
      <c r="EW203" s="146"/>
      <c r="EX203" s="146"/>
      <c r="EY203" s="146"/>
      <c r="EZ203" s="150"/>
      <c r="FE203" s="153"/>
      <c r="FF203" s="146"/>
      <c r="FG203" s="146"/>
      <c r="FH203" s="146"/>
      <c r="FI203" s="150"/>
      <c r="FN203" s="153"/>
      <c r="FO203" s="146"/>
      <c r="FP203" s="146"/>
      <c r="FQ203" s="146"/>
      <c r="FR203" s="150"/>
      <c r="FW203" s="153"/>
      <c r="FX203" s="146"/>
      <c r="FY203" s="146"/>
      <c r="FZ203" s="146"/>
      <c r="GA203" s="150"/>
      <c r="GF203" s="153"/>
      <c r="GG203" s="146"/>
      <c r="GH203" s="146"/>
      <c r="GI203" s="146"/>
      <c r="GJ203" s="150"/>
      <c r="GO203" s="153"/>
      <c r="GP203" s="146"/>
      <c r="GQ203" s="146"/>
      <c r="GR203" s="146"/>
      <c r="GS203" s="150"/>
      <c r="GX203" s="153"/>
      <c r="GY203" s="146"/>
      <c r="GZ203" s="146"/>
      <c r="HA203" s="146"/>
      <c r="HB203" s="150"/>
      <c r="HG203" s="153"/>
      <c r="HH203" s="146"/>
      <c r="HI203" s="146"/>
      <c r="HJ203" s="146"/>
      <c r="HK203" s="150"/>
      <c r="HP203" s="153"/>
      <c r="HQ203" s="146"/>
      <c r="HR203" s="146"/>
      <c r="HS203" s="146"/>
      <c r="HT203" s="150"/>
      <c r="HY203" s="153"/>
      <c r="HZ203" s="146"/>
      <c r="IA203" s="146"/>
      <c r="IB203" s="146"/>
      <c r="IC203" s="150"/>
      <c r="IH203" s="153"/>
      <c r="II203" s="146"/>
      <c r="IJ203" s="146"/>
      <c r="IK203" s="146"/>
      <c r="IL203" s="150"/>
      <c r="IQ203" s="153"/>
      <c r="IR203" s="146"/>
      <c r="IS203" s="146"/>
      <c r="IT203" s="146"/>
      <c r="IU203" s="145"/>
      <c r="IV203" s="145"/>
    </row>
    <row r="204" spans="1:256" s="151" customFormat="1" ht="27.75" customHeight="1" x14ac:dyDescent="0.2">
      <c r="A204" s="145">
        <v>2</v>
      </c>
      <c r="B204" s="146" t="str">
        <f>IF(A204=1,"SINAPI",IF(A204=2,"CDHU",IF(A204=3,"FDE",IF(A204=4,"SICRO","ERRO"))))</f>
        <v>CDHU</v>
      </c>
      <c r="C204" s="147" t="s">
        <v>12357</v>
      </c>
      <c r="D204" s="148" t="s">
        <v>29063</v>
      </c>
      <c r="E204" s="157" t="str">
        <f>IF($A204=1,VLOOKUP($C204,'SINAPI JAN26'!$1:$1048576,2,0),IF($A204=2,VLOOKUP($C204,'CDHU 200'!$1:$1048576,2,0),IF($A204=3,VLOOKUP($C204,FDE!$1:$1048576,2,0),"ERRO")))</f>
        <v>Revestimento em porcelanato técnico antiderrapante para área externa, grupo de absorção BIa, assentado com argamassa colante industrializada, rejuntado</v>
      </c>
      <c r="F204" s="150" t="str">
        <f>IF($A204=1,VLOOKUP($C204,'SINAPI JAN26'!$1:$1048576,3,0),IF($A204=2,VLOOKUP($C204,'CDHU 200'!$1:$1048576,3,0),IF($A204=3,VLOOKUP($C204,FDE!$1:$1048576,3,0))))</f>
        <v>M2</v>
      </c>
      <c r="G204" s="151">
        <v>17.64</v>
      </c>
      <c r="H204" s="151">
        <f>IF($A204=1,VLOOKUP($C204,'SINAPI JAN26'!$1:$1048576,4,0),IF($A204=2,VLOOKUP($C204,'CDHU 200'!$1:$1048576,6,0),IF($A204=3,VLOOKUP($C204,FDE!$1:$1048576,4,0))))</f>
        <v>196.29</v>
      </c>
      <c r="I204" s="151">
        <f>(H204*$H$3)+H204</f>
        <v>238.04088300000001</v>
      </c>
      <c r="J204" s="152">
        <f>I204*G204</f>
        <v>4199.0411761200003</v>
      </c>
      <c r="K204" s="146"/>
      <c r="L204" s="146"/>
      <c r="Q204" s="153"/>
      <c r="R204" s="146"/>
      <c r="S204" s="146"/>
      <c r="T204" s="146"/>
      <c r="U204" s="150"/>
      <c r="Z204" s="153"/>
      <c r="AA204" s="146"/>
      <c r="AB204" s="146"/>
      <c r="AC204" s="146"/>
      <c r="AD204" s="150"/>
      <c r="AI204" s="153"/>
      <c r="AJ204" s="146"/>
      <c r="AK204" s="146"/>
      <c r="AL204" s="146"/>
      <c r="AM204" s="150"/>
      <c r="AR204" s="153"/>
      <c r="AS204" s="146"/>
      <c r="AT204" s="146"/>
      <c r="AU204" s="146"/>
      <c r="AV204" s="150"/>
      <c r="BA204" s="153"/>
      <c r="BB204" s="146"/>
      <c r="BC204" s="146"/>
      <c r="BD204" s="146"/>
      <c r="BE204" s="150"/>
      <c r="BJ204" s="153"/>
      <c r="BK204" s="146"/>
      <c r="BL204" s="146"/>
      <c r="BM204" s="146"/>
      <c r="BN204" s="150"/>
      <c r="BS204" s="153"/>
      <c r="BT204" s="146"/>
      <c r="BU204" s="146"/>
      <c r="BV204" s="146"/>
      <c r="BW204" s="150"/>
      <c r="CB204" s="153"/>
      <c r="CC204" s="146"/>
      <c r="CD204" s="146"/>
      <c r="CE204" s="146"/>
      <c r="CF204" s="150"/>
      <c r="CK204" s="153"/>
      <c r="CL204" s="146"/>
      <c r="CM204" s="146"/>
      <c r="CN204" s="146"/>
      <c r="CO204" s="150"/>
      <c r="CT204" s="153"/>
      <c r="CU204" s="146"/>
      <c r="CV204" s="146"/>
      <c r="CW204" s="146"/>
      <c r="CX204" s="150"/>
      <c r="DC204" s="153"/>
      <c r="DD204" s="146"/>
      <c r="DE204" s="146"/>
      <c r="DF204" s="146"/>
      <c r="DG204" s="150"/>
      <c r="DL204" s="153"/>
      <c r="DM204" s="146"/>
      <c r="DN204" s="146"/>
      <c r="DO204" s="146"/>
      <c r="DP204" s="150"/>
      <c r="DU204" s="153"/>
      <c r="DV204" s="146"/>
      <c r="DW204" s="146"/>
      <c r="DX204" s="146"/>
      <c r="DY204" s="150"/>
      <c r="ED204" s="153"/>
      <c r="EE204" s="146"/>
      <c r="EF204" s="146"/>
      <c r="EG204" s="146"/>
      <c r="EH204" s="150"/>
      <c r="EM204" s="153"/>
      <c r="EN204" s="146"/>
      <c r="EO204" s="146"/>
      <c r="EP204" s="146"/>
      <c r="EQ204" s="150"/>
      <c r="EV204" s="153"/>
      <c r="EW204" s="146"/>
      <c r="EX204" s="146"/>
      <c r="EY204" s="146"/>
      <c r="EZ204" s="150"/>
      <c r="FE204" s="153"/>
      <c r="FF204" s="146"/>
      <c r="FG204" s="146"/>
      <c r="FH204" s="146"/>
      <c r="FI204" s="150"/>
      <c r="FN204" s="153"/>
      <c r="FO204" s="146"/>
      <c r="FP204" s="146"/>
      <c r="FQ204" s="146"/>
      <c r="FR204" s="150"/>
      <c r="FW204" s="153"/>
      <c r="FX204" s="146"/>
      <c r="FY204" s="146"/>
      <c r="FZ204" s="146"/>
      <c r="GA204" s="150"/>
      <c r="GF204" s="153"/>
      <c r="GG204" s="146"/>
      <c r="GH204" s="146"/>
      <c r="GI204" s="146"/>
      <c r="GJ204" s="150"/>
      <c r="GO204" s="153"/>
      <c r="GP204" s="146"/>
      <c r="GQ204" s="146"/>
      <c r="GR204" s="146"/>
      <c r="GS204" s="150"/>
      <c r="GX204" s="153"/>
      <c r="GY204" s="146"/>
      <c r="GZ204" s="146"/>
      <c r="HA204" s="146"/>
      <c r="HB204" s="150"/>
      <c r="HG204" s="153"/>
      <c r="HH204" s="146"/>
      <c r="HI204" s="146"/>
      <c r="HJ204" s="146"/>
      <c r="HK204" s="150"/>
      <c r="HP204" s="153"/>
      <c r="HQ204" s="146"/>
      <c r="HR204" s="146"/>
      <c r="HS204" s="146"/>
      <c r="HT204" s="150"/>
      <c r="HY204" s="153"/>
      <c r="HZ204" s="146"/>
      <c r="IA204" s="146"/>
      <c r="IB204" s="146"/>
      <c r="IC204" s="150"/>
      <c r="IH204" s="153"/>
      <c r="II204" s="146"/>
      <c r="IJ204" s="146"/>
      <c r="IK204" s="146"/>
      <c r="IL204" s="150"/>
      <c r="IQ204" s="153"/>
      <c r="IR204" s="146"/>
      <c r="IS204" s="146"/>
      <c r="IT204" s="146"/>
      <c r="IU204" s="145"/>
      <c r="IV204" s="145"/>
    </row>
    <row r="205" spans="1:256" s="96" customFormat="1" ht="4.5" customHeight="1" x14ac:dyDescent="0.2">
      <c r="B205" s="140"/>
      <c r="C205" s="155"/>
      <c r="D205" s="106"/>
      <c r="E205" s="117"/>
      <c r="F205" s="142"/>
      <c r="G205" s="143"/>
      <c r="H205" s="143"/>
      <c r="I205" s="105"/>
      <c r="J205" s="156"/>
    </row>
    <row r="206" spans="1:256" s="161" customFormat="1" ht="13.5" customHeight="1" x14ac:dyDescent="0.2">
      <c r="B206" s="98"/>
      <c r="C206" s="98"/>
      <c r="D206" s="99">
        <v>11</v>
      </c>
      <c r="E206" s="100" t="s">
        <v>29064</v>
      </c>
      <c r="F206" s="101"/>
      <c r="G206" s="101"/>
      <c r="H206" s="101"/>
      <c r="I206" s="101"/>
      <c r="J206" s="144">
        <f>SUBTOTAL(9,J207:J219)</f>
        <v>170012.69443735</v>
      </c>
      <c r="K206" s="162"/>
      <c r="L206" s="163"/>
    </row>
    <row r="207" spans="1:256" s="151" customFormat="1" ht="13.5" customHeight="1" x14ac:dyDescent="0.2">
      <c r="A207" s="145">
        <v>2</v>
      </c>
      <c r="B207" s="146" t="str">
        <f t="shared" ref="B207:B219" si="36">IF(A207=1,"SINAPI",IF(A207=2,"CDHU",IF(A207=3,"FDE",IF(A207=4,"SICRO","ERRO"))))</f>
        <v>CDHU</v>
      </c>
      <c r="C207" s="147" t="s">
        <v>13121</v>
      </c>
      <c r="D207" s="148" t="s">
        <v>29065</v>
      </c>
      <c r="E207" s="157" t="str">
        <f>IF($A207=1,VLOOKUP($C207,'SINAPI JAN26'!$1:$1048576,2,0),IF($A207=2,VLOOKUP($C207,'CDHU 200'!$1:$1048576,2,0),IF($A207=3,VLOOKUP($C207,FDE!$1:$1048576,2,0),"ERRO")))</f>
        <v>Porta de entrada de correr em alumínio, sob medida</v>
      </c>
      <c r="F207" s="150" t="str">
        <f>IF($A207=1,VLOOKUP($C207,'SINAPI JAN26'!$1:$1048576,3,0),IF($A207=2,VLOOKUP($C207,'CDHU 200'!$1:$1048576,3,0),IF($A207=3,VLOOKUP($C207,FDE!$1:$1048576,3,0))))</f>
        <v>M2</v>
      </c>
      <c r="G207" s="151">
        <v>9.2799999999999994</v>
      </c>
      <c r="H207" s="151">
        <f>IF($A207=1,VLOOKUP($C207,'SINAPI JAN26'!$1:$1048576,4,0),IF($A207=2,VLOOKUP($C207,'CDHU 200'!$1:$1048576,6,0),IF($A207=3,VLOOKUP($C207,FDE!$1:$1048576,4,0))))</f>
        <v>1186.33</v>
      </c>
      <c r="I207" s="151">
        <f t="shared" ref="I207:I219" si="37">(H207*$H$3)+H207</f>
        <v>1438.6623909999998</v>
      </c>
      <c r="J207" s="152">
        <f t="shared" ref="J207:J219" si="38">I207*G207</f>
        <v>13350.786988479998</v>
      </c>
      <c r="K207" s="146"/>
      <c r="L207" s="146"/>
      <c r="Q207" s="153"/>
      <c r="R207" s="146"/>
      <c r="S207" s="146"/>
      <c r="T207" s="146"/>
      <c r="U207" s="150"/>
      <c r="Z207" s="153"/>
      <c r="AA207" s="146"/>
      <c r="AB207" s="146"/>
      <c r="AC207" s="146"/>
      <c r="AD207" s="150"/>
      <c r="AI207" s="153"/>
      <c r="AJ207" s="146"/>
      <c r="AK207" s="146"/>
      <c r="AL207" s="146"/>
      <c r="AM207" s="150"/>
      <c r="AR207" s="153"/>
      <c r="AS207" s="146"/>
      <c r="AT207" s="146"/>
      <c r="AU207" s="146"/>
      <c r="AV207" s="150"/>
      <c r="BA207" s="153"/>
      <c r="BB207" s="146"/>
      <c r="BC207" s="146"/>
      <c r="BD207" s="146"/>
      <c r="BE207" s="150"/>
      <c r="BJ207" s="153"/>
      <c r="BK207" s="146"/>
      <c r="BL207" s="146"/>
      <c r="BM207" s="146"/>
      <c r="BN207" s="150"/>
      <c r="BS207" s="153"/>
      <c r="BT207" s="146"/>
      <c r="BU207" s="146"/>
      <c r="BV207" s="146"/>
      <c r="BW207" s="150"/>
      <c r="CB207" s="153"/>
      <c r="CC207" s="146"/>
      <c r="CD207" s="146"/>
      <c r="CE207" s="146"/>
      <c r="CF207" s="150"/>
      <c r="CK207" s="153"/>
      <c r="CL207" s="146"/>
      <c r="CM207" s="146"/>
      <c r="CN207" s="146"/>
      <c r="CO207" s="150"/>
      <c r="CT207" s="153"/>
      <c r="CU207" s="146"/>
      <c r="CV207" s="146"/>
      <c r="CW207" s="146"/>
      <c r="CX207" s="150"/>
      <c r="DC207" s="153"/>
      <c r="DD207" s="146"/>
      <c r="DE207" s="146"/>
      <c r="DF207" s="146"/>
      <c r="DG207" s="150"/>
      <c r="DL207" s="153"/>
      <c r="DM207" s="146"/>
      <c r="DN207" s="146"/>
      <c r="DO207" s="146"/>
      <c r="DP207" s="150"/>
      <c r="DU207" s="153"/>
      <c r="DV207" s="146"/>
      <c r="DW207" s="146"/>
      <c r="DX207" s="146"/>
      <c r="DY207" s="150"/>
      <c r="ED207" s="153"/>
      <c r="EE207" s="146"/>
      <c r="EF207" s="146"/>
      <c r="EG207" s="146"/>
      <c r="EH207" s="150"/>
      <c r="EM207" s="153"/>
      <c r="EN207" s="146"/>
      <c r="EO207" s="146"/>
      <c r="EP207" s="146"/>
      <c r="EQ207" s="150"/>
      <c r="EV207" s="153"/>
      <c r="EW207" s="146"/>
      <c r="EX207" s="146"/>
      <c r="EY207" s="146"/>
      <c r="EZ207" s="150"/>
      <c r="FE207" s="153"/>
      <c r="FF207" s="146"/>
      <c r="FG207" s="146"/>
      <c r="FH207" s="146"/>
      <c r="FI207" s="150"/>
      <c r="FN207" s="153"/>
      <c r="FO207" s="146"/>
      <c r="FP207" s="146"/>
      <c r="FQ207" s="146"/>
      <c r="FR207" s="150"/>
      <c r="FW207" s="153"/>
      <c r="FX207" s="146"/>
      <c r="FY207" s="146"/>
      <c r="FZ207" s="146"/>
      <c r="GA207" s="150"/>
      <c r="GF207" s="153"/>
      <c r="GG207" s="146"/>
      <c r="GH207" s="146"/>
      <c r="GI207" s="146"/>
      <c r="GJ207" s="150"/>
      <c r="GO207" s="153"/>
      <c r="GP207" s="146"/>
      <c r="GQ207" s="146"/>
      <c r="GR207" s="146"/>
      <c r="GS207" s="150"/>
      <c r="GX207" s="153"/>
      <c r="GY207" s="146"/>
      <c r="GZ207" s="146"/>
      <c r="HA207" s="146"/>
      <c r="HB207" s="150"/>
      <c r="HG207" s="153"/>
      <c r="HH207" s="146"/>
      <c r="HI207" s="146"/>
      <c r="HJ207" s="146"/>
      <c r="HK207" s="150"/>
      <c r="HP207" s="153"/>
      <c r="HQ207" s="146"/>
      <c r="HR207" s="146"/>
      <c r="HS207" s="146"/>
      <c r="HT207" s="150"/>
      <c r="HY207" s="153"/>
      <c r="HZ207" s="146"/>
      <c r="IA207" s="146"/>
      <c r="IB207" s="146"/>
      <c r="IC207" s="150"/>
      <c r="IH207" s="153"/>
      <c r="II207" s="146"/>
      <c r="IJ207" s="146"/>
      <c r="IK207" s="146"/>
      <c r="IL207" s="150"/>
      <c r="IQ207" s="153"/>
      <c r="IR207" s="146"/>
      <c r="IS207" s="146"/>
      <c r="IT207" s="146"/>
      <c r="IU207" s="145"/>
      <c r="IV207" s="145"/>
    </row>
    <row r="208" spans="1:256" s="151" customFormat="1" ht="13.5" customHeight="1" x14ac:dyDescent="0.2">
      <c r="A208" s="145">
        <v>2</v>
      </c>
      <c r="B208" s="146" t="str">
        <f t="shared" si="36"/>
        <v>CDHU</v>
      </c>
      <c r="C208" s="147" t="s">
        <v>13147</v>
      </c>
      <c r="D208" s="148" t="s">
        <v>29066</v>
      </c>
      <c r="E208" s="157" t="str">
        <f>IF($A208=1,VLOOKUP($C208,'SINAPI JAN26'!$1:$1048576,2,0),IF($A208=2,VLOOKUP($C208,'CDHU 200'!$1:$1048576,2,0),IF($A208=3,VLOOKUP($C208,FDE!$1:$1048576,2,0),"ERRO")))</f>
        <v>Porta de abrir em alumínio tipo lambri, sob medida - cor branca</v>
      </c>
      <c r="F208" s="150" t="str">
        <f>IF($A208=1,VLOOKUP($C208,'SINAPI JAN26'!$1:$1048576,3,0),IF($A208=2,VLOOKUP($C208,'CDHU 200'!$1:$1048576,3,0),IF($A208=3,VLOOKUP($C208,FDE!$1:$1048576,3,0))))</f>
        <v>M2</v>
      </c>
      <c r="G208" s="151">
        <v>27.72</v>
      </c>
      <c r="H208" s="151">
        <f>IF($A208=1,VLOOKUP($C208,'SINAPI JAN26'!$1:$1048576,4,0),IF($A208=2,VLOOKUP($C208,'CDHU 200'!$1:$1048576,6,0),IF($A208=3,VLOOKUP($C208,FDE!$1:$1048576,4,0))))</f>
        <v>1494.57</v>
      </c>
      <c r="I208" s="151">
        <f t="shared" si="37"/>
        <v>1812.4650389999999</v>
      </c>
      <c r="J208" s="152">
        <f t="shared" si="38"/>
        <v>50241.530881079998</v>
      </c>
      <c r="K208" s="146"/>
      <c r="L208" s="146"/>
      <c r="Q208" s="153"/>
      <c r="R208" s="146"/>
      <c r="S208" s="146"/>
      <c r="T208" s="146"/>
      <c r="U208" s="150"/>
      <c r="Z208" s="153"/>
      <c r="AA208" s="146"/>
      <c r="AB208" s="146"/>
      <c r="AC208" s="146"/>
      <c r="AD208" s="150"/>
      <c r="AI208" s="153"/>
      <c r="AJ208" s="146"/>
      <c r="AK208" s="146"/>
      <c r="AL208" s="146"/>
      <c r="AM208" s="150"/>
      <c r="AR208" s="153"/>
      <c r="AS208" s="146"/>
      <c r="AT208" s="146"/>
      <c r="AU208" s="146"/>
      <c r="AV208" s="150"/>
      <c r="BA208" s="153"/>
      <c r="BB208" s="146"/>
      <c r="BC208" s="146"/>
      <c r="BD208" s="146"/>
      <c r="BE208" s="150"/>
      <c r="BJ208" s="153"/>
      <c r="BK208" s="146"/>
      <c r="BL208" s="146"/>
      <c r="BM208" s="146"/>
      <c r="BN208" s="150"/>
      <c r="BS208" s="153"/>
      <c r="BT208" s="146"/>
      <c r="BU208" s="146"/>
      <c r="BV208" s="146"/>
      <c r="BW208" s="150"/>
      <c r="CB208" s="153"/>
      <c r="CC208" s="146"/>
      <c r="CD208" s="146"/>
      <c r="CE208" s="146"/>
      <c r="CF208" s="150"/>
      <c r="CK208" s="153"/>
      <c r="CL208" s="146"/>
      <c r="CM208" s="146"/>
      <c r="CN208" s="146"/>
      <c r="CO208" s="150"/>
      <c r="CT208" s="153"/>
      <c r="CU208" s="146"/>
      <c r="CV208" s="146"/>
      <c r="CW208" s="146"/>
      <c r="CX208" s="150"/>
      <c r="DC208" s="153"/>
      <c r="DD208" s="146"/>
      <c r="DE208" s="146"/>
      <c r="DF208" s="146"/>
      <c r="DG208" s="150"/>
      <c r="DL208" s="153"/>
      <c r="DM208" s="146"/>
      <c r="DN208" s="146"/>
      <c r="DO208" s="146"/>
      <c r="DP208" s="150"/>
      <c r="DU208" s="153"/>
      <c r="DV208" s="146"/>
      <c r="DW208" s="146"/>
      <c r="DX208" s="146"/>
      <c r="DY208" s="150"/>
      <c r="ED208" s="153"/>
      <c r="EE208" s="146"/>
      <c r="EF208" s="146"/>
      <c r="EG208" s="146"/>
      <c r="EH208" s="150"/>
      <c r="EM208" s="153"/>
      <c r="EN208" s="146"/>
      <c r="EO208" s="146"/>
      <c r="EP208" s="146"/>
      <c r="EQ208" s="150"/>
      <c r="EV208" s="153"/>
      <c r="EW208" s="146"/>
      <c r="EX208" s="146"/>
      <c r="EY208" s="146"/>
      <c r="EZ208" s="150"/>
      <c r="FE208" s="153"/>
      <c r="FF208" s="146"/>
      <c r="FG208" s="146"/>
      <c r="FH208" s="146"/>
      <c r="FI208" s="150"/>
      <c r="FN208" s="153"/>
      <c r="FO208" s="146"/>
      <c r="FP208" s="146"/>
      <c r="FQ208" s="146"/>
      <c r="FR208" s="150"/>
      <c r="FW208" s="153"/>
      <c r="FX208" s="146"/>
      <c r="FY208" s="146"/>
      <c r="FZ208" s="146"/>
      <c r="GA208" s="150"/>
      <c r="GF208" s="153"/>
      <c r="GG208" s="146"/>
      <c r="GH208" s="146"/>
      <c r="GI208" s="146"/>
      <c r="GJ208" s="150"/>
      <c r="GO208" s="153"/>
      <c r="GP208" s="146"/>
      <c r="GQ208" s="146"/>
      <c r="GR208" s="146"/>
      <c r="GS208" s="150"/>
      <c r="GX208" s="153"/>
      <c r="GY208" s="146"/>
      <c r="GZ208" s="146"/>
      <c r="HA208" s="146"/>
      <c r="HB208" s="150"/>
      <c r="HG208" s="153"/>
      <c r="HH208" s="146"/>
      <c r="HI208" s="146"/>
      <c r="HJ208" s="146"/>
      <c r="HK208" s="150"/>
      <c r="HP208" s="153"/>
      <c r="HQ208" s="146"/>
      <c r="HR208" s="146"/>
      <c r="HS208" s="146"/>
      <c r="HT208" s="150"/>
      <c r="HY208" s="153"/>
      <c r="HZ208" s="146"/>
      <c r="IA208" s="146"/>
      <c r="IB208" s="146"/>
      <c r="IC208" s="150"/>
      <c r="IH208" s="153"/>
      <c r="II208" s="146"/>
      <c r="IJ208" s="146"/>
      <c r="IK208" s="146"/>
      <c r="IL208" s="150"/>
      <c r="IQ208" s="153"/>
      <c r="IR208" s="146"/>
      <c r="IS208" s="146"/>
      <c r="IT208" s="146"/>
      <c r="IU208" s="145"/>
      <c r="IV208" s="145"/>
    </row>
    <row r="209" spans="1:256" s="151" customFormat="1" ht="15" customHeight="1" x14ac:dyDescent="0.2">
      <c r="A209" s="145">
        <v>2</v>
      </c>
      <c r="B209" s="146" t="str">
        <f t="shared" si="36"/>
        <v>CDHU</v>
      </c>
      <c r="C209" s="159" t="s">
        <v>13141</v>
      </c>
      <c r="D209" s="148" t="s">
        <v>29067</v>
      </c>
      <c r="E209" s="157" t="str">
        <f>IF($A209=1,VLOOKUP($C209,'SINAPI JAN26'!$1:$1048576,2,0),IF($A209=2,VLOOKUP($C209,'CDHU 200'!$1:$1048576,2,0),IF($A209=3,VLOOKUP($C209,FDE!$1:$1048576,2,0),"ERRO")))</f>
        <v>Porta em alumínio anodizado de abrir, tipo veneziana, sob medida - bronze/preto</v>
      </c>
      <c r="F209" s="150" t="str">
        <f>IF($A209=1,VLOOKUP($C209,'SINAPI JAN26'!$1:$1048576,3,0),IF($A209=2,VLOOKUP($C209,'CDHU 200'!$1:$1048576,3,0),IF($A209=3,VLOOKUP($C209,FDE!$1:$1048576,3,0))))</f>
        <v>M2</v>
      </c>
      <c r="G209" s="151">
        <f>1.68+8.27</f>
        <v>9.9499999999999993</v>
      </c>
      <c r="H209" s="151">
        <f>IF($A209=1,VLOOKUP($C209,'SINAPI JAN26'!$1:$1048576,4,0),IF($A209=2,VLOOKUP($C209,'CDHU 200'!$1:$1048576,6,0),IF($A209=3,VLOOKUP($C209,FDE!$1:$1048576,4,0))))</f>
        <v>999.15</v>
      </c>
      <c r="I209" s="151">
        <f t="shared" si="37"/>
        <v>1211.6692049999999</v>
      </c>
      <c r="J209" s="152">
        <f t="shared" si="38"/>
        <v>12056.108589749998</v>
      </c>
      <c r="K209" s="146"/>
      <c r="L209" s="146"/>
      <c r="Q209" s="153"/>
      <c r="R209" s="146"/>
      <c r="S209" s="146"/>
      <c r="T209" s="146"/>
      <c r="U209" s="150"/>
      <c r="Z209" s="153"/>
      <c r="AA209" s="146"/>
      <c r="AB209" s="146"/>
      <c r="AC209" s="146"/>
      <c r="AD209" s="150"/>
      <c r="AI209" s="153"/>
      <c r="AJ209" s="146"/>
      <c r="AK209" s="146"/>
      <c r="AL209" s="146"/>
      <c r="AM209" s="150"/>
      <c r="AR209" s="153"/>
      <c r="AS209" s="146"/>
      <c r="AT209" s="146"/>
      <c r="AU209" s="146"/>
      <c r="AV209" s="150"/>
      <c r="BA209" s="153"/>
      <c r="BB209" s="146"/>
      <c r="BC209" s="146"/>
      <c r="BD209" s="146"/>
      <c r="BE209" s="150"/>
      <c r="BJ209" s="153"/>
      <c r="BK209" s="146"/>
      <c r="BL209" s="146"/>
      <c r="BM209" s="146"/>
      <c r="BN209" s="150"/>
      <c r="BS209" s="153"/>
      <c r="BT209" s="146"/>
      <c r="BU209" s="146"/>
      <c r="BV209" s="146"/>
      <c r="BW209" s="150"/>
      <c r="CB209" s="153"/>
      <c r="CC209" s="146"/>
      <c r="CD209" s="146"/>
      <c r="CE209" s="146"/>
      <c r="CF209" s="150"/>
      <c r="CK209" s="153"/>
      <c r="CL209" s="146"/>
      <c r="CM209" s="146"/>
      <c r="CN209" s="146"/>
      <c r="CO209" s="150"/>
      <c r="CT209" s="153"/>
      <c r="CU209" s="146"/>
      <c r="CV209" s="146"/>
      <c r="CW209" s="146"/>
      <c r="CX209" s="150"/>
      <c r="DC209" s="153"/>
      <c r="DD209" s="146"/>
      <c r="DE209" s="146"/>
      <c r="DF209" s="146"/>
      <c r="DG209" s="150"/>
      <c r="DL209" s="153"/>
      <c r="DM209" s="146"/>
      <c r="DN209" s="146"/>
      <c r="DO209" s="146"/>
      <c r="DP209" s="150"/>
      <c r="DU209" s="153"/>
      <c r="DV209" s="146"/>
      <c r="DW209" s="146"/>
      <c r="DX209" s="146"/>
      <c r="DY209" s="150"/>
      <c r="ED209" s="153"/>
      <c r="EE209" s="146"/>
      <c r="EF209" s="146"/>
      <c r="EG209" s="146"/>
      <c r="EH209" s="150"/>
      <c r="EM209" s="153"/>
      <c r="EN209" s="146"/>
      <c r="EO209" s="146"/>
      <c r="EP209" s="146"/>
      <c r="EQ209" s="150"/>
      <c r="EV209" s="153"/>
      <c r="EW209" s="146"/>
      <c r="EX209" s="146"/>
      <c r="EY209" s="146"/>
      <c r="EZ209" s="150"/>
      <c r="FE209" s="153"/>
      <c r="FF209" s="146"/>
      <c r="FG209" s="146"/>
      <c r="FH209" s="146"/>
      <c r="FI209" s="150"/>
      <c r="FN209" s="153"/>
      <c r="FO209" s="146"/>
      <c r="FP209" s="146"/>
      <c r="FQ209" s="146"/>
      <c r="FR209" s="150"/>
      <c r="FW209" s="153"/>
      <c r="FX209" s="146"/>
      <c r="FY209" s="146"/>
      <c r="FZ209" s="146"/>
      <c r="GA209" s="150"/>
      <c r="GF209" s="153"/>
      <c r="GG209" s="146"/>
      <c r="GH209" s="146"/>
      <c r="GI209" s="146"/>
      <c r="GJ209" s="150"/>
      <c r="GO209" s="153"/>
      <c r="GP209" s="146"/>
      <c r="GQ209" s="146"/>
      <c r="GR209" s="146"/>
      <c r="GS209" s="150"/>
      <c r="GX209" s="153"/>
      <c r="GY209" s="146"/>
      <c r="GZ209" s="146"/>
      <c r="HA209" s="146"/>
      <c r="HB209" s="150"/>
      <c r="HG209" s="153"/>
      <c r="HH209" s="146"/>
      <c r="HI209" s="146"/>
      <c r="HJ209" s="146"/>
      <c r="HK209" s="150"/>
      <c r="HP209" s="153"/>
      <c r="HQ209" s="146"/>
      <c r="HR209" s="146"/>
      <c r="HS209" s="146"/>
      <c r="HT209" s="150"/>
      <c r="HY209" s="153"/>
      <c r="HZ209" s="146"/>
      <c r="IA209" s="146"/>
      <c r="IB209" s="146"/>
      <c r="IC209" s="150"/>
      <c r="IH209" s="153"/>
      <c r="II209" s="146"/>
      <c r="IJ209" s="146"/>
      <c r="IK209" s="146"/>
      <c r="IL209" s="150"/>
      <c r="IQ209" s="153"/>
      <c r="IR209" s="146"/>
      <c r="IS209" s="146"/>
      <c r="IT209" s="146"/>
      <c r="IU209" s="145"/>
      <c r="IV209" s="145"/>
    </row>
    <row r="210" spans="1:256" s="151" customFormat="1" ht="13.5" customHeight="1" x14ac:dyDescent="0.2">
      <c r="A210" s="145">
        <v>2</v>
      </c>
      <c r="B210" s="146" t="str">
        <f t="shared" si="36"/>
        <v>CDHU</v>
      </c>
      <c r="C210" s="147" t="s">
        <v>13179</v>
      </c>
      <c r="D210" s="148" t="s">
        <v>29068</v>
      </c>
      <c r="E210" s="157" t="str">
        <f>IF($A210=1,VLOOKUP($C210,'SINAPI JAN26'!$1:$1048576,2,0),IF($A210=2,VLOOKUP($C210,'CDHU 200'!$1:$1048576,2,0),IF($A210=3,VLOOKUP($C210,FDE!$1:$1048576,2,0),"ERRO")))</f>
        <v>Vidro fantasia de 3/4 mm</v>
      </c>
      <c r="F210" s="150" t="str">
        <f>IF($A210=1,VLOOKUP($C210,'SINAPI JAN26'!$1:$1048576,3,0),IF($A210=2,VLOOKUP($C210,'CDHU 200'!$1:$1048576,3,0),IF($A210=3,VLOOKUP($C210,FDE!$1:$1048576,3,0))))</f>
        <v>M2</v>
      </c>
      <c r="G210" s="151">
        <v>4.8</v>
      </c>
      <c r="H210" s="151">
        <f>IF($A210=1,VLOOKUP($C210,'SINAPI JAN26'!$1:$1048576,4,0),IF($A210=2,VLOOKUP($C210,'CDHU 200'!$1:$1048576,6,0),IF($A210=3,VLOOKUP($C210,FDE!$1:$1048576,4,0))))</f>
        <v>259.42</v>
      </c>
      <c r="I210" s="151">
        <f t="shared" si="37"/>
        <v>314.598634</v>
      </c>
      <c r="J210" s="152">
        <f t="shared" si="38"/>
        <v>1510.0734431999999</v>
      </c>
      <c r="K210" s="146"/>
      <c r="L210" s="146"/>
      <c r="Q210" s="153"/>
      <c r="R210" s="146"/>
      <c r="S210" s="146"/>
      <c r="T210" s="146"/>
      <c r="U210" s="150"/>
      <c r="Z210" s="153"/>
      <c r="AA210" s="146"/>
      <c r="AB210" s="146"/>
      <c r="AC210" s="146"/>
      <c r="AD210" s="150"/>
      <c r="AI210" s="153"/>
      <c r="AJ210" s="146"/>
      <c r="AK210" s="146"/>
      <c r="AL210" s="146"/>
      <c r="AM210" s="150"/>
      <c r="AR210" s="153"/>
      <c r="AS210" s="146"/>
      <c r="AT210" s="146"/>
      <c r="AU210" s="146"/>
      <c r="AV210" s="150"/>
      <c r="BA210" s="153"/>
      <c r="BB210" s="146"/>
      <c r="BC210" s="146"/>
      <c r="BD210" s="146"/>
      <c r="BE210" s="150"/>
      <c r="BJ210" s="153"/>
      <c r="BK210" s="146"/>
      <c r="BL210" s="146"/>
      <c r="BM210" s="146"/>
      <c r="BN210" s="150"/>
      <c r="BS210" s="153"/>
      <c r="BT210" s="146"/>
      <c r="BU210" s="146"/>
      <c r="BV210" s="146"/>
      <c r="BW210" s="150"/>
      <c r="CB210" s="153"/>
      <c r="CC210" s="146"/>
      <c r="CD210" s="146"/>
      <c r="CE210" s="146"/>
      <c r="CF210" s="150"/>
      <c r="CK210" s="153"/>
      <c r="CL210" s="146"/>
      <c r="CM210" s="146"/>
      <c r="CN210" s="146"/>
      <c r="CO210" s="150"/>
      <c r="CT210" s="153"/>
      <c r="CU210" s="146"/>
      <c r="CV210" s="146"/>
      <c r="CW210" s="146"/>
      <c r="CX210" s="150"/>
      <c r="DC210" s="153"/>
      <c r="DD210" s="146"/>
      <c r="DE210" s="146"/>
      <c r="DF210" s="146"/>
      <c r="DG210" s="150"/>
      <c r="DL210" s="153"/>
      <c r="DM210" s="146"/>
      <c r="DN210" s="146"/>
      <c r="DO210" s="146"/>
      <c r="DP210" s="150"/>
      <c r="DU210" s="153"/>
      <c r="DV210" s="146"/>
      <c r="DW210" s="146"/>
      <c r="DX210" s="146"/>
      <c r="DY210" s="150"/>
      <c r="ED210" s="153"/>
      <c r="EE210" s="146"/>
      <c r="EF210" s="146"/>
      <c r="EG210" s="146"/>
      <c r="EH210" s="150"/>
      <c r="EM210" s="153"/>
      <c r="EN210" s="146"/>
      <c r="EO210" s="146"/>
      <c r="EP210" s="146"/>
      <c r="EQ210" s="150"/>
      <c r="EV210" s="153"/>
      <c r="EW210" s="146"/>
      <c r="EX210" s="146"/>
      <c r="EY210" s="146"/>
      <c r="EZ210" s="150"/>
      <c r="FE210" s="153"/>
      <c r="FF210" s="146"/>
      <c r="FG210" s="146"/>
      <c r="FH210" s="146"/>
      <c r="FI210" s="150"/>
      <c r="FN210" s="153"/>
      <c r="FO210" s="146"/>
      <c r="FP210" s="146"/>
      <c r="FQ210" s="146"/>
      <c r="FR210" s="150"/>
      <c r="FW210" s="153"/>
      <c r="FX210" s="146"/>
      <c r="FY210" s="146"/>
      <c r="FZ210" s="146"/>
      <c r="GA210" s="150"/>
      <c r="GF210" s="153"/>
      <c r="GG210" s="146"/>
      <c r="GH210" s="146"/>
      <c r="GI210" s="146"/>
      <c r="GJ210" s="150"/>
      <c r="GO210" s="153"/>
      <c r="GP210" s="146"/>
      <c r="GQ210" s="146"/>
      <c r="GR210" s="146"/>
      <c r="GS210" s="150"/>
      <c r="GX210" s="153"/>
      <c r="GY210" s="146"/>
      <c r="GZ210" s="146"/>
      <c r="HA210" s="146"/>
      <c r="HB210" s="150"/>
      <c r="HG210" s="153"/>
      <c r="HH210" s="146"/>
      <c r="HI210" s="146"/>
      <c r="HJ210" s="146"/>
      <c r="HK210" s="150"/>
      <c r="HP210" s="153"/>
      <c r="HQ210" s="146"/>
      <c r="HR210" s="146"/>
      <c r="HS210" s="146"/>
      <c r="HT210" s="150"/>
      <c r="HY210" s="153"/>
      <c r="HZ210" s="146"/>
      <c r="IA210" s="146"/>
      <c r="IB210" s="146"/>
      <c r="IC210" s="150"/>
      <c r="IH210" s="153"/>
      <c r="II210" s="146"/>
      <c r="IJ210" s="146"/>
      <c r="IK210" s="146"/>
      <c r="IL210" s="150"/>
      <c r="IQ210" s="153"/>
      <c r="IR210" s="146"/>
      <c r="IS210" s="146"/>
      <c r="IT210" s="146"/>
      <c r="IU210" s="145"/>
      <c r="IV210" s="145"/>
    </row>
    <row r="211" spans="1:256" s="151" customFormat="1" ht="13.5" customHeight="1" x14ac:dyDescent="0.2">
      <c r="A211" s="145">
        <v>2</v>
      </c>
      <c r="B211" s="146" t="str">
        <f t="shared" si="36"/>
        <v>CDHU</v>
      </c>
      <c r="C211" s="147" t="s">
        <v>13177</v>
      </c>
      <c r="D211" s="148" t="s">
        <v>29069</v>
      </c>
      <c r="E211" s="157" t="str">
        <f>IF($A211=1,VLOOKUP($C211,'SINAPI JAN26'!$1:$1048576,2,0),IF($A211=2,VLOOKUP($C211,'CDHU 200'!$1:$1048576,2,0),IF($A211=3,VLOOKUP($C211,FDE!$1:$1048576,2,0),"ERRO")))</f>
        <v>Vidro liso laminado incolor de 10 mm</v>
      </c>
      <c r="F211" s="150" t="str">
        <f>IF($A211=1,VLOOKUP($C211,'SINAPI JAN26'!$1:$1048576,3,0),IF($A211=2,VLOOKUP($C211,'CDHU 200'!$1:$1048576,3,0),IF($A211=3,VLOOKUP($C211,FDE!$1:$1048576,3,0))))</f>
        <v>M2</v>
      </c>
      <c r="G211" s="151">
        <v>4.9400000000000004</v>
      </c>
      <c r="H211" s="151">
        <f>IF($A211=1,VLOOKUP($C211,'SINAPI JAN26'!$1:$1048576,4,0),IF($A211=2,VLOOKUP($C211,'CDHU 200'!$1:$1048576,6,0),IF($A211=3,VLOOKUP($C211,FDE!$1:$1048576,4,0))))</f>
        <v>414.55</v>
      </c>
      <c r="I211" s="151">
        <f t="shared" si="37"/>
        <v>502.724785</v>
      </c>
      <c r="J211" s="152">
        <f t="shared" si="38"/>
        <v>2483.4604379000002</v>
      </c>
      <c r="K211" s="146"/>
      <c r="L211" s="146"/>
      <c r="Q211" s="153"/>
      <c r="R211" s="146"/>
      <c r="S211" s="146"/>
      <c r="T211" s="146"/>
      <c r="U211" s="150"/>
      <c r="Z211" s="153"/>
      <c r="AA211" s="146"/>
      <c r="AB211" s="146"/>
      <c r="AC211" s="146"/>
      <c r="AD211" s="150"/>
      <c r="AI211" s="153"/>
      <c r="AJ211" s="146"/>
      <c r="AK211" s="146"/>
      <c r="AL211" s="146"/>
      <c r="AM211" s="150"/>
      <c r="AR211" s="153"/>
      <c r="AS211" s="146"/>
      <c r="AT211" s="146"/>
      <c r="AU211" s="146"/>
      <c r="AV211" s="150"/>
      <c r="BA211" s="153"/>
      <c r="BB211" s="146"/>
      <c r="BC211" s="146"/>
      <c r="BD211" s="146"/>
      <c r="BE211" s="150"/>
      <c r="BJ211" s="153"/>
      <c r="BK211" s="146"/>
      <c r="BL211" s="146"/>
      <c r="BM211" s="146"/>
      <c r="BN211" s="150"/>
      <c r="BS211" s="153"/>
      <c r="BT211" s="146"/>
      <c r="BU211" s="146"/>
      <c r="BV211" s="146"/>
      <c r="BW211" s="150"/>
      <c r="CB211" s="153"/>
      <c r="CC211" s="146"/>
      <c r="CD211" s="146"/>
      <c r="CE211" s="146"/>
      <c r="CF211" s="150"/>
      <c r="CK211" s="153"/>
      <c r="CL211" s="146"/>
      <c r="CM211" s="146"/>
      <c r="CN211" s="146"/>
      <c r="CO211" s="150"/>
      <c r="CT211" s="153"/>
      <c r="CU211" s="146"/>
      <c r="CV211" s="146"/>
      <c r="CW211" s="146"/>
      <c r="CX211" s="150"/>
      <c r="DC211" s="153"/>
      <c r="DD211" s="146"/>
      <c r="DE211" s="146"/>
      <c r="DF211" s="146"/>
      <c r="DG211" s="150"/>
      <c r="DL211" s="153"/>
      <c r="DM211" s="146"/>
      <c r="DN211" s="146"/>
      <c r="DO211" s="146"/>
      <c r="DP211" s="150"/>
      <c r="DU211" s="153"/>
      <c r="DV211" s="146"/>
      <c r="DW211" s="146"/>
      <c r="DX211" s="146"/>
      <c r="DY211" s="150"/>
      <c r="ED211" s="153"/>
      <c r="EE211" s="146"/>
      <c r="EF211" s="146"/>
      <c r="EG211" s="146"/>
      <c r="EH211" s="150"/>
      <c r="EM211" s="153"/>
      <c r="EN211" s="146"/>
      <c r="EO211" s="146"/>
      <c r="EP211" s="146"/>
      <c r="EQ211" s="150"/>
      <c r="EV211" s="153"/>
      <c r="EW211" s="146"/>
      <c r="EX211" s="146"/>
      <c r="EY211" s="146"/>
      <c r="EZ211" s="150"/>
      <c r="FE211" s="153"/>
      <c r="FF211" s="146"/>
      <c r="FG211" s="146"/>
      <c r="FH211" s="146"/>
      <c r="FI211" s="150"/>
      <c r="FN211" s="153"/>
      <c r="FO211" s="146"/>
      <c r="FP211" s="146"/>
      <c r="FQ211" s="146"/>
      <c r="FR211" s="150"/>
      <c r="FW211" s="153"/>
      <c r="FX211" s="146"/>
      <c r="FY211" s="146"/>
      <c r="FZ211" s="146"/>
      <c r="GA211" s="150"/>
      <c r="GF211" s="153"/>
      <c r="GG211" s="146"/>
      <c r="GH211" s="146"/>
      <c r="GI211" s="146"/>
      <c r="GJ211" s="150"/>
      <c r="GO211" s="153"/>
      <c r="GP211" s="146"/>
      <c r="GQ211" s="146"/>
      <c r="GR211" s="146"/>
      <c r="GS211" s="150"/>
      <c r="GX211" s="153"/>
      <c r="GY211" s="146"/>
      <c r="GZ211" s="146"/>
      <c r="HA211" s="146"/>
      <c r="HB211" s="150"/>
      <c r="HG211" s="153"/>
      <c r="HH211" s="146"/>
      <c r="HI211" s="146"/>
      <c r="HJ211" s="146"/>
      <c r="HK211" s="150"/>
      <c r="HP211" s="153"/>
      <c r="HQ211" s="146"/>
      <c r="HR211" s="146"/>
      <c r="HS211" s="146"/>
      <c r="HT211" s="150"/>
      <c r="HY211" s="153"/>
      <c r="HZ211" s="146"/>
      <c r="IA211" s="146"/>
      <c r="IB211" s="146"/>
      <c r="IC211" s="150"/>
      <c r="IH211" s="153"/>
      <c r="II211" s="146"/>
      <c r="IJ211" s="146"/>
      <c r="IK211" s="146"/>
      <c r="IL211" s="150"/>
      <c r="IQ211" s="153"/>
      <c r="IR211" s="146"/>
      <c r="IS211" s="146"/>
      <c r="IT211" s="146"/>
      <c r="IU211" s="145"/>
      <c r="IV211" s="145"/>
    </row>
    <row r="212" spans="1:256" s="151" customFormat="1" ht="13.5" customHeight="1" x14ac:dyDescent="0.2">
      <c r="A212" s="145">
        <v>2</v>
      </c>
      <c r="B212" s="146" t="str">
        <f t="shared" si="36"/>
        <v>CDHU</v>
      </c>
      <c r="C212" s="147" t="s">
        <v>13193</v>
      </c>
      <c r="D212" s="148" t="s">
        <v>29070</v>
      </c>
      <c r="E212" s="157" t="str">
        <f>IF($A212=1,VLOOKUP($C212,'SINAPI JAN26'!$1:$1048576,2,0),IF($A212=2,VLOOKUP($C212,'CDHU 200'!$1:$1048576,2,0),IF($A212=3,VLOOKUP($C212,FDE!$1:$1048576,2,0),"ERRO")))</f>
        <v>Vidro temperado incolor de 10 mm</v>
      </c>
      <c r="F212" s="150" t="str">
        <f>IF($A212=1,VLOOKUP($C212,'SINAPI JAN26'!$1:$1048576,3,0),IF($A212=2,VLOOKUP($C212,'CDHU 200'!$1:$1048576,3,0),IF($A212=3,VLOOKUP($C212,FDE!$1:$1048576,3,0))))</f>
        <v>M2</v>
      </c>
      <c r="G212" s="151">
        <v>0.96</v>
      </c>
      <c r="H212" s="151">
        <f>IF($A212=1,VLOOKUP($C212,'SINAPI JAN26'!$1:$1048576,4,0),IF($A212=2,VLOOKUP($C212,'CDHU 200'!$1:$1048576,6,0),IF($A212=3,VLOOKUP($C212,FDE!$1:$1048576,4,0))))</f>
        <v>284.5</v>
      </c>
      <c r="I212" s="151">
        <f t="shared" si="37"/>
        <v>345.01315</v>
      </c>
      <c r="J212" s="152">
        <f t="shared" si="38"/>
        <v>331.21262400000001</v>
      </c>
      <c r="K212" s="146"/>
      <c r="L212" s="146"/>
      <c r="Q212" s="153"/>
      <c r="R212" s="146"/>
      <c r="S212" s="146"/>
      <c r="T212" s="146"/>
      <c r="U212" s="150"/>
      <c r="Z212" s="153"/>
      <c r="AA212" s="146"/>
      <c r="AB212" s="146"/>
      <c r="AC212" s="146"/>
      <c r="AD212" s="150"/>
      <c r="AI212" s="153"/>
      <c r="AJ212" s="146"/>
      <c r="AK212" s="146"/>
      <c r="AL212" s="146"/>
      <c r="AM212" s="150"/>
      <c r="AR212" s="153"/>
      <c r="AS212" s="146"/>
      <c r="AT212" s="146"/>
      <c r="AU212" s="146"/>
      <c r="AV212" s="150"/>
      <c r="BA212" s="153"/>
      <c r="BB212" s="146"/>
      <c r="BC212" s="146"/>
      <c r="BD212" s="146"/>
      <c r="BE212" s="150"/>
      <c r="BJ212" s="153"/>
      <c r="BK212" s="146"/>
      <c r="BL212" s="146"/>
      <c r="BM212" s="146"/>
      <c r="BN212" s="150"/>
      <c r="BS212" s="153"/>
      <c r="BT212" s="146"/>
      <c r="BU212" s="146"/>
      <c r="BV212" s="146"/>
      <c r="BW212" s="150"/>
      <c r="CB212" s="153"/>
      <c r="CC212" s="146"/>
      <c r="CD212" s="146"/>
      <c r="CE212" s="146"/>
      <c r="CF212" s="150"/>
      <c r="CK212" s="153"/>
      <c r="CL212" s="146"/>
      <c r="CM212" s="146"/>
      <c r="CN212" s="146"/>
      <c r="CO212" s="150"/>
      <c r="CT212" s="153"/>
      <c r="CU212" s="146"/>
      <c r="CV212" s="146"/>
      <c r="CW212" s="146"/>
      <c r="CX212" s="150"/>
      <c r="DC212" s="153"/>
      <c r="DD212" s="146"/>
      <c r="DE212" s="146"/>
      <c r="DF212" s="146"/>
      <c r="DG212" s="150"/>
      <c r="DL212" s="153"/>
      <c r="DM212" s="146"/>
      <c r="DN212" s="146"/>
      <c r="DO212" s="146"/>
      <c r="DP212" s="150"/>
      <c r="DU212" s="153"/>
      <c r="DV212" s="146"/>
      <c r="DW212" s="146"/>
      <c r="DX212" s="146"/>
      <c r="DY212" s="150"/>
      <c r="ED212" s="153"/>
      <c r="EE212" s="146"/>
      <c r="EF212" s="146"/>
      <c r="EG212" s="146"/>
      <c r="EH212" s="150"/>
      <c r="EM212" s="153"/>
      <c r="EN212" s="146"/>
      <c r="EO212" s="146"/>
      <c r="EP212" s="146"/>
      <c r="EQ212" s="150"/>
      <c r="EV212" s="153"/>
      <c r="EW212" s="146"/>
      <c r="EX212" s="146"/>
      <c r="EY212" s="146"/>
      <c r="EZ212" s="150"/>
      <c r="FE212" s="153"/>
      <c r="FF212" s="146"/>
      <c r="FG212" s="146"/>
      <c r="FH212" s="146"/>
      <c r="FI212" s="150"/>
      <c r="FN212" s="153"/>
      <c r="FO212" s="146"/>
      <c r="FP212" s="146"/>
      <c r="FQ212" s="146"/>
      <c r="FR212" s="150"/>
      <c r="FW212" s="153"/>
      <c r="FX212" s="146"/>
      <c r="FY212" s="146"/>
      <c r="FZ212" s="146"/>
      <c r="GA212" s="150"/>
      <c r="GF212" s="153"/>
      <c r="GG212" s="146"/>
      <c r="GH212" s="146"/>
      <c r="GI212" s="146"/>
      <c r="GJ212" s="150"/>
      <c r="GO212" s="153"/>
      <c r="GP212" s="146"/>
      <c r="GQ212" s="146"/>
      <c r="GR212" s="146"/>
      <c r="GS212" s="150"/>
      <c r="GX212" s="153"/>
      <c r="GY212" s="146"/>
      <c r="GZ212" s="146"/>
      <c r="HA212" s="146"/>
      <c r="HB212" s="150"/>
      <c r="HG212" s="153"/>
      <c r="HH212" s="146"/>
      <c r="HI212" s="146"/>
      <c r="HJ212" s="146"/>
      <c r="HK212" s="150"/>
      <c r="HP212" s="153"/>
      <c r="HQ212" s="146"/>
      <c r="HR212" s="146"/>
      <c r="HS212" s="146"/>
      <c r="HT212" s="150"/>
      <c r="HY212" s="153"/>
      <c r="HZ212" s="146"/>
      <c r="IA212" s="146"/>
      <c r="IB212" s="146"/>
      <c r="IC212" s="150"/>
      <c r="IH212" s="153"/>
      <c r="II212" s="146"/>
      <c r="IJ212" s="146"/>
      <c r="IK212" s="146"/>
      <c r="IL212" s="150"/>
      <c r="IQ212" s="153"/>
      <c r="IR212" s="146"/>
      <c r="IS212" s="146"/>
      <c r="IT212" s="146"/>
      <c r="IU212" s="145"/>
      <c r="IV212" s="145"/>
    </row>
    <row r="213" spans="1:256" s="151" customFormat="1" ht="13.5" customHeight="1" x14ac:dyDescent="0.2">
      <c r="A213" s="145">
        <v>2</v>
      </c>
      <c r="B213" s="146" t="str">
        <f t="shared" si="36"/>
        <v>CDHU</v>
      </c>
      <c r="C213" s="147" t="s">
        <v>13507</v>
      </c>
      <c r="D213" s="148" t="s">
        <v>29071</v>
      </c>
      <c r="E213" s="157" t="str">
        <f>IF($A213=1,VLOOKUP($C213,'SINAPI JAN26'!$1:$1048576,2,0),IF($A213=2,VLOOKUP($C213,'CDHU 200'!$1:$1048576,2,0),IF($A213=3,VLOOKUP($C213,FDE!$1:$1048576,2,0),"ERRO")))</f>
        <v>Película adesiva jateada para vidros - uso interno</v>
      </c>
      <c r="F213" s="150" t="str">
        <f>IF($A213=1,VLOOKUP($C213,'SINAPI JAN26'!$1:$1048576,3,0),IF($A213=2,VLOOKUP($C213,'CDHU 200'!$1:$1048576,3,0),IF($A213=3,VLOOKUP($C213,FDE!$1:$1048576,3,0))))</f>
        <v>M2</v>
      </c>
      <c r="G213" s="151">
        <v>9.2799999999999994</v>
      </c>
      <c r="H213" s="151">
        <f>IF($A213=1,VLOOKUP($C213,'SINAPI JAN26'!$1:$1048576,4,0),IF($A213=2,VLOOKUP($C213,'CDHU 200'!$1:$1048576,6,0),IF($A213=3,VLOOKUP($C213,FDE!$1:$1048576,4,0))))</f>
        <v>58.83</v>
      </c>
      <c r="I213" s="151">
        <f t="shared" si="37"/>
        <v>71.343141000000003</v>
      </c>
      <c r="J213" s="152">
        <f t="shared" si="38"/>
        <v>662.06434848000004</v>
      </c>
      <c r="K213" s="146"/>
      <c r="L213" s="146"/>
      <c r="Q213" s="153"/>
      <c r="R213" s="146"/>
      <c r="S213" s="146"/>
      <c r="T213" s="146"/>
      <c r="U213" s="150"/>
      <c r="Z213" s="153"/>
      <c r="AA213" s="146"/>
      <c r="AB213" s="146"/>
      <c r="AC213" s="146"/>
      <c r="AD213" s="150"/>
      <c r="AI213" s="153"/>
      <c r="AJ213" s="146"/>
      <c r="AK213" s="146"/>
      <c r="AL213" s="146"/>
      <c r="AM213" s="150"/>
      <c r="AR213" s="153"/>
      <c r="AS213" s="146"/>
      <c r="AT213" s="146"/>
      <c r="AU213" s="146"/>
      <c r="AV213" s="150"/>
      <c r="BA213" s="153"/>
      <c r="BB213" s="146"/>
      <c r="BC213" s="146"/>
      <c r="BD213" s="146"/>
      <c r="BE213" s="150"/>
      <c r="BJ213" s="153"/>
      <c r="BK213" s="146"/>
      <c r="BL213" s="146"/>
      <c r="BM213" s="146"/>
      <c r="BN213" s="150"/>
      <c r="BS213" s="153"/>
      <c r="BT213" s="146"/>
      <c r="BU213" s="146"/>
      <c r="BV213" s="146"/>
      <c r="BW213" s="150"/>
      <c r="CB213" s="153"/>
      <c r="CC213" s="146"/>
      <c r="CD213" s="146"/>
      <c r="CE213" s="146"/>
      <c r="CF213" s="150"/>
      <c r="CK213" s="153"/>
      <c r="CL213" s="146"/>
      <c r="CM213" s="146"/>
      <c r="CN213" s="146"/>
      <c r="CO213" s="150"/>
      <c r="CT213" s="153"/>
      <c r="CU213" s="146"/>
      <c r="CV213" s="146"/>
      <c r="CW213" s="146"/>
      <c r="CX213" s="150"/>
      <c r="DC213" s="153"/>
      <c r="DD213" s="146"/>
      <c r="DE213" s="146"/>
      <c r="DF213" s="146"/>
      <c r="DG213" s="150"/>
      <c r="DL213" s="153"/>
      <c r="DM213" s="146"/>
      <c r="DN213" s="146"/>
      <c r="DO213" s="146"/>
      <c r="DP213" s="150"/>
      <c r="DU213" s="153"/>
      <c r="DV213" s="146"/>
      <c r="DW213" s="146"/>
      <c r="DX213" s="146"/>
      <c r="DY213" s="150"/>
      <c r="ED213" s="153"/>
      <c r="EE213" s="146"/>
      <c r="EF213" s="146"/>
      <c r="EG213" s="146"/>
      <c r="EH213" s="150"/>
      <c r="EM213" s="153"/>
      <c r="EN213" s="146"/>
      <c r="EO213" s="146"/>
      <c r="EP213" s="146"/>
      <c r="EQ213" s="150"/>
      <c r="EV213" s="153"/>
      <c r="EW213" s="146"/>
      <c r="EX213" s="146"/>
      <c r="EY213" s="146"/>
      <c r="EZ213" s="150"/>
      <c r="FE213" s="153"/>
      <c r="FF213" s="146"/>
      <c r="FG213" s="146"/>
      <c r="FH213" s="146"/>
      <c r="FI213" s="150"/>
      <c r="FN213" s="153"/>
      <c r="FO213" s="146"/>
      <c r="FP213" s="146"/>
      <c r="FQ213" s="146"/>
      <c r="FR213" s="150"/>
      <c r="FW213" s="153"/>
      <c r="FX213" s="146"/>
      <c r="FY213" s="146"/>
      <c r="FZ213" s="146"/>
      <c r="GA213" s="150"/>
      <c r="GF213" s="153"/>
      <c r="GG213" s="146"/>
      <c r="GH213" s="146"/>
      <c r="GI213" s="146"/>
      <c r="GJ213" s="150"/>
      <c r="GO213" s="153"/>
      <c r="GP213" s="146"/>
      <c r="GQ213" s="146"/>
      <c r="GR213" s="146"/>
      <c r="GS213" s="150"/>
      <c r="GX213" s="153"/>
      <c r="GY213" s="146"/>
      <c r="GZ213" s="146"/>
      <c r="HA213" s="146"/>
      <c r="HB213" s="150"/>
      <c r="HG213" s="153"/>
      <c r="HH213" s="146"/>
      <c r="HI213" s="146"/>
      <c r="HJ213" s="146"/>
      <c r="HK213" s="150"/>
      <c r="HP213" s="153"/>
      <c r="HQ213" s="146"/>
      <c r="HR213" s="146"/>
      <c r="HS213" s="146"/>
      <c r="HT213" s="150"/>
      <c r="HY213" s="153"/>
      <c r="HZ213" s="146"/>
      <c r="IA213" s="146"/>
      <c r="IB213" s="146"/>
      <c r="IC213" s="150"/>
      <c r="IH213" s="153"/>
      <c r="II213" s="146"/>
      <c r="IJ213" s="146"/>
      <c r="IK213" s="146"/>
      <c r="IL213" s="150"/>
      <c r="IQ213" s="153"/>
      <c r="IR213" s="146"/>
      <c r="IS213" s="146"/>
      <c r="IT213" s="146"/>
      <c r="IU213" s="145"/>
      <c r="IV213" s="145"/>
    </row>
    <row r="214" spans="1:256" s="151" customFormat="1" ht="13.5" customHeight="1" x14ac:dyDescent="0.2">
      <c r="A214" s="145">
        <v>2</v>
      </c>
      <c r="B214" s="146" t="str">
        <f t="shared" si="36"/>
        <v>CDHU</v>
      </c>
      <c r="C214" s="147" t="s">
        <v>13349</v>
      </c>
      <c r="D214" s="148" t="s">
        <v>29072</v>
      </c>
      <c r="E214" s="157" t="str">
        <f>IF($A214=1,VLOOKUP($C214,'SINAPI JAN26'!$1:$1048576,2,0),IF($A214=2,VLOOKUP($C214,'CDHU 200'!$1:$1048576,2,0),IF($A214=3,VLOOKUP($C214,FDE!$1:$1048576,2,0),"ERRO")))</f>
        <v>Puxador duplo em aço inoxidável, para porta de madeira, alumínio ou vidro, de 350 mm</v>
      </c>
      <c r="F214" s="150" t="str">
        <f>IF($A214=1,VLOOKUP($C214,'SINAPI JAN26'!$1:$1048576,3,0),IF($A214=2,VLOOKUP($C214,'CDHU 200'!$1:$1048576,3,0),IF($A214=3,VLOOKUP($C214,FDE!$1:$1048576,3,0))))</f>
        <v>UN</v>
      </c>
      <c r="G214" s="151">
        <v>2</v>
      </c>
      <c r="H214" s="151">
        <f>IF($A214=1,VLOOKUP($C214,'SINAPI JAN26'!$1:$1048576,4,0),IF($A214=2,VLOOKUP($C214,'CDHU 200'!$1:$1048576,6,0),IF($A214=3,VLOOKUP($C214,FDE!$1:$1048576,4,0))))</f>
        <v>595.80999999999995</v>
      </c>
      <c r="I214" s="151">
        <f t="shared" si="37"/>
        <v>722.53878699999996</v>
      </c>
      <c r="J214" s="152">
        <f t="shared" si="38"/>
        <v>1445.0775739999999</v>
      </c>
      <c r="K214" s="146"/>
      <c r="L214" s="146"/>
      <c r="Q214" s="153"/>
      <c r="R214" s="146"/>
      <c r="S214" s="146"/>
      <c r="T214" s="146"/>
      <c r="U214" s="150"/>
      <c r="Z214" s="153"/>
      <c r="AA214" s="146"/>
      <c r="AB214" s="146"/>
      <c r="AC214" s="146"/>
      <c r="AD214" s="150"/>
      <c r="AI214" s="153"/>
      <c r="AJ214" s="146"/>
      <c r="AK214" s="146"/>
      <c r="AL214" s="146"/>
      <c r="AM214" s="150"/>
      <c r="AR214" s="153"/>
      <c r="AS214" s="146"/>
      <c r="AT214" s="146"/>
      <c r="AU214" s="146"/>
      <c r="AV214" s="150"/>
      <c r="BA214" s="153"/>
      <c r="BB214" s="146"/>
      <c r="BC214" s="146"/>
      <c r="BD214" s="146"/>
      <c r="BE214" s="150"/>
      <c r="BJ214" s="153"/>
      <c r="BK214" s="146"/>
      <c r="BL214" s="146"/>
      <c r="BM214" s="146"/>
      <c r="BN214" s="150"/>
      <c r="BS214" s="153"/>
      <c r="BT214" s="146"/>
      <c r="BU214" s="146"/>
      <c r="BV214" s="146"/>
      <c r="BW214" s="150"/>
      <c r="CB214" s="153"/>
      <c r="CC214" s="146"/>
      <c r="CD214" s="146"/>
      <c r="CE214" s="146"/>
      <c r="CF214" s="150"/>
      <c r="CK214" s="153"/>
      <c r="CL214" s="146"/>
      <c r="CM214" s="146"/>
      <c r="CN214" s="146"/>
      <c r="CO214" s="150"/>
      <c r="CT214" s="153"/>
      <c r="CU214" s="146"/>
      <c r="CV214" s="146"/>
      <c r="CW214" s="146"/>
      <c r="CX214" s="150"/>
      <c r="DC214" s="153"/>
      <c r="DD214" s="146"/>
      <c r="DE214" s="146"/>
      <c r="DF214" s="146"/>
      <c r="DG214" s="150"/>
      <c r="DL214" s="153"/>
      <c r="DM214" s="146"/>
      <c r="DN214" s="146"/>
      <c r="DO214" s="146"/>
      <c r="DP214" s="150"/>
      <c r="DU214" s="153"/>
      <c r="DV214" s="146"/>
      <c r="DW214" s="146"/>
      <c r="DX214" s="146"/>
      <c r="DY214" s="150"/>
      <c r="ED214" s="153"/>
      <c r="EE214" s="146"/>
      <c r="EF214" s="146"/>
      <c r="EG214" s="146"/>
      <c r="EH214" s="150"/>
      <c r="EM214" s="153"/>
      <c r="EN214" s="146"/>
      <c r="EO214" s="146"/>
      <c r="EP214" s="146"/>
      <c r="EQ214" s="150"/>
      <c r="EV214" s="153"/>
      <c r="EW214" s="146"/>
      <c r="EX214" s="146"/>
      <c r="EY214" s="146"/>
      <c r="EZ214" s="150"/>
      <c r="FE214" s="153"/>
      <c r="FF214" s="146"/>
      <c r="FG214" s="146"/>
      <c r="FH214" s="146"/>
      <c r="FI214" s="150"/>
      <c r="FN214" s="153"/>
      <c r="FO214" s="146"/>
      <c r="FP214" s="146"/>
      <c r="FQ214" s="146"/>
      <c r="FR214" s="150"/>
      <c r="FW214" s="153"/>
      <c r="FX214" s="146"/>
      <c r="FY214" s="146"/>
      <c r="FZ214" s="146"/>
      <c r="GA214" s="150"/>
      <c r="GF214" s="153"/>
      <c r="GG214" s="146"/>
      <c r="GH214" s="146"/>
      <c r="GI214" s="146"/>
      <c r="GJ214" s="150"/>
      <c r="GO214" s="153"/>
      <c r="GP214" s="146"/>
      <c r="GQ214" s="146"/>
      <c r="GR214" s="146"/>
      <c r="GS214" s="150"/>
      <c r="GX214" s="153"/>
      <c r="GY214" s="146"/>
      <c r="GZ214" s="146"/>
      <c r="HA214" s="146"/>
      <c r="HB214" s="150"/>
      <c r="HG214" s="153"/>
      <c r="HH214" s="146"/>
      <c r="HI214" s="146"/>
      <c r="HJ214" s="146"/>
      <c r="HK214" s="150"/>
      <c r="HP214" s="153"/>
      <c r="HQ214" s="146"/>
      <c r="HR214" s="146"/>
      <c r="HS214" s="146"/>
      <c r="HT214" s="150"/>
      <c r="HY214" s="153"/>
      <c r="HZ214" s="146"/>
      <c r="IA214" s="146"/>
      <c r="IB214" s="146"/>
      <c r="IC214" s="150"/>
      <c r="IH214" s="153"/>
      <c r="II214" s="146"/>
      <c r="IJ214" s="146"/>
      <c r="IK214" s="146"/>
      <c r="IL214" s="150"/>
      <c r="IQ214" s="153"/>
      <c r="IR214" s="146"/>
      <c r="IS214" s="146"/>
      <c r="IT214" s="146"/>
      <c r="IU214" s="145"/>
      <c r="IV214" s="145"/>
    </row>
    <row r="215" spans="1:256" s="151" customFormat="1" ht="13.5" customHeight="1" x14ac:dyDescent="0.2">
      <c r="A215" s="145">
        <v>2</v>
      </c>
      <c r="B215" s="146" t="str">
        <f t="shared" si="36"/>
        <v>CDHU</v>
      </c>
      <c r="C215" s="147" t="s">
        <v>12851</v>
      </c>
      <c r="D215" s="148" t="s">
        <v>29073</v>
      </c>
      <c r="E215" s="157" t="str">
        <f>IF($A215=1,VLOOKUP($C215,'SINAPI JAN26'!$1:$1048576,2,0),IF($A215=2,VLOOKUP($C215,'CDHU 200'!$1:$1048576,2,0),IF($A215=3,VLOOKUP($C215,FDE!$1:$1048576,2,0),"ERRO")))</f>
        <v>Caixilho em ferro basculante, sob medida</v>
      </c>
      <c r="F215" s="150" t="str">
        <f>IF($A215=1,VLOOKUP($C215,'SINAPI JAN26'!$1:$1048576,3,0),IF($A215=2,VLOOKUP($C215,'CDHU 200'!$1:$1048576,3,0),IF($A215=3,VLOOKUP($C215,FDE!$1:$1048576,3,0))))</f>
        <v>M2</v>
      </c>
      <c r="G215" s="151">
        <v>4.8</v>
      </c>
      <c r="H215" s="151">
        <f>IF($A215=1,VLOOKUP($C215,'SINAPI JAN26'!$1:$1048576,4,0),IF($A215=2,VLOOKUP($C215,'CDHU 200'!$1:$1048576,6,0),IF($A215=3,VLOOKUP($C215,FDE!$1:$1048576,4,0))))</f>
        <v>1531.22</v>
      </c>
      <c r="I215" s="151">
        <f t="shared" si="37"/>
        <v>1856.910494</v>
      </c>
      <c r="J215" s="152">
        <f t="shared" si="38"/>
        <v>8913.1703711999999</v>
      </c>
      <c r="K215" s="146"/>
      <c r="L215" s="146"/>
      <c r="Q215" s="153"/>
      <c r="R215" s="146"/>
      <c r="S215" s="146"/>
      <c r="T215" s="146"/>
      <c r="U215" s="150"/>
      <c r="Z215" s="153"/>
      <c r="AA215" s="146"/>
      <c r="AB215" s="146"/>
      <c r="AC215" s="146"/>
      <c r="AD215" s="150"/>
      <c r="AI215" s="153"/>
      <c r="AJ215" s="146"/>
      <c r="AK215" s="146"/>
      <c r="AL215" s="146"/>
      <c r="AM215" s="150"/>
      <c r="AR215" s="153"/>
      <c r="AS215" s="146"/>
      <c r="AT215" s="146"/>
      <c r="AU215" s="146"/>
      <c r="AV215" s="150"/>
      <c r="BA215" s="153"/>
      <c r="BB215" s="146"/>
      <c r="BC215" s="146"/>
      <c r="BD215" s="146"/>
      <c r="BE215" s="150"/>
      <c r="BJ215" s="153"/>
      <c r="BK215" s="146"/>
      <c r="BL215" s="146"/>
      <c r="BM215" s="146"/>
      <c r="BN215" s="150"/>
      <c r="BS215" s="153"/>
      <c r="BT215" s="146"/>
      <c r="BU215" s="146"/>
      <c r="BV215" s="146"/>
      <c r="BW215" s="150"/>
      <c r="CB215" s="153"/>
      <c r="CC215" s="146"/>
      <c r="CD215" s="146"/>
      <c r="CE215" s="146"/>
      <c r="CF215" s="150"/>
      <c r="CK215" s="153"/>
      <c r="CL215" s="146"/>
      <c r="CM215" s="146"/>
      <c r="CN215" s="146"/>
      <c r="CO215" s="150"/>
      <c r="CT215" s="153"/>
      <c r="CU215" s="146"/>
      <c r="CV215" s="146"/>
      <c r="CW215" s="146"/>
      <c r="CX215" s="150"/>
      <c r="DC215" s="153"/>
      <c r="DD215" s="146"/>
      <c r="DE215" s="146"/>
      <c r="DF215" s="146"/>
      <c r="DG215" s="150"/>
      <c r="DL215" s="153"/>
      <c r="DM215" s="146"/>
      <c r="DN215" s="146"/>
      <c r="DO215" s="146"/>
      <c r="DP215" s="150"/>
      <c r="DU215" s="153"/>
      <c r="DV215" s="146"/>
      <c r="DW215" s="146"/>
      <c r="DX215" s="146"/>
      <c r="DY215" s="150"/>
      <c r="ED215" s="153"/>
      <c r="EE215" s="146"/>
      <c r="EF215" s="146"/>
      <c r="EG215" s="146"/>
      <c r="EH215" s="150"/>
      <c r="EM215" s="153"/>
      <c r="EN215" s="146"/>
      <c r="EO215" s="146"/>
      <c r="EP215" s="146"/>
      <c r="EQ215" s="150"/>
      <c r="EV215" s="153"/>
      <c r="EW215" s="146"/>
      <c r="EX215" s="146"/>
      <c r="EY215" s="146"/>
      <c r="EZ215" s="150"/>
      <c r="FE215" s="153"/>
      <c r="FF215" s="146"/>
      <c r="FG215" s="146"/>
      <c r="FH215" s="146"/>
      <c r="FI215" s="150"/>
      <c r="FN215" s="153"/>
      <c r="FO215" s="146"/>
      <c r="FP215" s="146"/>
      <c r="FQ215" s="146"/>
      <c r="FR215" s="150"/>
      <c r="FW215" s="153"/>
      <c r="FX215" s="146"/>
      <c r="FY215" s="146"/>
      <c r="FZ215" s="146"/>
      <c r="GA215" s="150"/>
      <c r="GF215" s="153"/>
      <c r="GG215" s="146"/>
      <c r="GH215" s="146"/>
      <c r="GI215" s="146"/>
      <c r="GJ215" s="150"/>
      <c r="GO215" s="153"/>
      <c r="GP215" s="146"/>
      <c r="GQ215" s="146"/>
      <c r="GR215" s="146"/>
      <c r="GS215" s="150"/>
      <c r="GX215" s="153"/>
      <c r="GY215" s="146"/>
      <c r="GZ215" s="146"/>
      <c r="HA215" s="146"/>
      <c r="HB215" s="150"/>
      <c r="HG215" s="153"/>
      <c r="HH215" s="146"/>
      <c r="HI215" s="146"/>
      <c r="HJ215" s="146"/>
      <c r="HK215" s="150"/>
      <c r="HP215" s="153"/>
      <c r="HQ215" s="146"/>
      <c r="HR215" s="146"/>
      <c r="HS215" s="146"/>
      <c r="HT215" s="150"/>
      <c r="HY215" s="153"/>
      <c r="HZ215" s="146"/>
      <c r="IA215" s="146"/>
      <c r="IB215" s="146"/>
      <c r="IC215" s="150"/>
      <c r="IH215" s="153"/>
      <c r="II215" s="146"/>
      <c r="IJ215" s="146"/>
      <c r="IK215" s="146"/>
      <c r="IL215" s="150"/>
      <c r="IQ215" s="153"/>
      <c r="IR215" s="146"/>
      <c r="IS215" s="146"/>
      <c r="IT215" s="146"/>
      <c r="IU215" s="145"/>
      <c r="IV215" s="145"/>
    </row>
    <row r="216" spans="1:256" s="151" customFormat="1" ht="13.5" customHeight="1" x14ac:dyDescent="0.2">
      <c r="A216" s="145">
        <v>2</v>
      </c>
      <c r="B216" s="146" t="str">
        <f t="shared" si="36"/>
        <v>CDHU</v>
      </c>
      <c r="C216" s="147" t="s">
        <v>13357</v>
      </c>
      <c r="D216" s="148" t="s">
        <v>29074</v>
      </c>
      <c r="E216" s="157" t="str">
        <f>IF($A216=1,VLOOKUP($C216,'SINAPI JAN26'!$1:$1048576,2,0),IF($A216=2,VLOOKUP($C216,'CDHU 200'!$1:$1048576,2,0),IF($A216=3,VLOOKUP($C216,FDE!$1:$1048576,2,0),"ERRO")))</f>
        <v>Equipamento automatizador de portas deslizantes para folha dupla</v>
      </c>
      <c r="F216" s="150" t="str">
        <f>IF($A216=1,VLOOKUP($C216,'SINAPI JAN26'!$1:$1048576,3,0),IF($A216=2,VLOOKUP($C216,'CDHU 200'!$1:$1048576,3,0),IF($A216=3,VLOOKUP($C216,FDE!$1:$1048576,3,0))))</f>
        <v>UN</v>
      </c>
      <c r="G216" s="151">
        <v>1</v>
      </c>
      <c r="H216" s="151">
        <f>IF($A216=1,VLOOKUP($C216,'SINAPI JAN26'!$1:$1048576,4,0),IF($A216=2,VLOOKUP($C216,'CDHU 200'!$1:$1048576,6,0),IF($A216=3,VLOOKUP($C216,FDE!$1:$1048576,4,0))))</f>
        <v>13714.26</v>
      </c>
      <c r="I216" s="151">
        <f t="shared" si="37"/>
        <v>16631.283102000001</v>
      </c>
      <c r="J216" s="152">
        <f t="shared" si="38"/>
        <v>16631.283102000001</v>
      </c>
      <c r="K216" s="146"/>
      <c r="L216" s="146"/>
      <c r="Q216" s="153"/>
      <c r="R216" s="146"/>
      <c r="S216" s="146"/>
      <c r="T216" s="146"/>
      <c r="U216" s="150"/>
      <c r="Z216" s="153"/>
      <c r="AA216" s="146"/>
      <c r="AB216" s="146"/>
      <c r="AC216" s="146"/>
      <c r="AD216" s="150"/>
      <c r="AI216" s="153"/>
      <c r="AJ216" s="146"/>
      <c r="AK216" s="146"/>
      <c r="AL216" s="146"/>
      <c r="AM216" s="150"/>
      <c r="AR216" s="153"/>
      <c r="AS216" s="146"/>
      <c r="AT216" s="146"/>
      <c r="AU216" s="146"/>
      <c r="AV216" s="150"/>
      <c r="BA216" s="153"/>
      <c r="BB216" s="146"/>
      <c r="BC216" s="146"/>
      <c r="BD216" s="146"/>
      <c r="BE216" s="150"/>
      <c r="BJ216" s="153"/>
      <c r="BK216" s="146"/>
      <c r="BL216" s="146"/>
      <c r="BM216" s="146"/>
      <c r="BN216" s="150"/>
      <c r="BS216" s="153"/>
      <c r="BT216" s="146"/>
      <c r="BU216" s="146"/>
      <c r="BV216" s="146"/>
      <c r="BW216" s="150"/>
      <c r="CB216" s="153"/>
      <c r="CC216" s="146"/>
      <c r="CD216" s="146"/>
      <c r="CE216" s="146"/>
      <c r="CF216" s="150"/>
      <c r="CK216" s="153"/>
      <c r="CL216" s="146"/>
      <c r="CM216" s="146"/>
      <c r="CN216" s="146"/>
      <c r="CO216" s="150"/>
      <c r="CT216" s="153"/>
      <c r="CU216" s="146"/>
      <c r="CV216" s="146"/>
      <c r="CW216" s="146"/>
      <c r="CX216" s="150"/>
      <c r="DC216" s="153"/>
      <c r="DD216" s="146"/>
      <c r="DE216" s="146"/>
      <c r="DF216" s="146"/>
      <c r="DG216" s="150"/>
      <c r="DL216" s="153"/>
      <c r="DM216" s="146"/>
      <c r="DN216" s="146"/>
      <c r="DO216" s="146"/>
      <c r="DP216" s="150"/>
      <c r="DU216" s="153"/>
      <c r="DV216" s="146"/>
      <c r="DW216" s="146"/>
      <c r="DX216" s="146"/>
      <c r="DY216" s="150"/>
      <c r="ED216" s="153"/>
      <c r="EE216" s="146"/>
      <c r="EF216" s="146"/>
      <c r="EG216" s="146"/>
      <c r="EH216" s="150"/>
      <c r="EM216" s="153"/>
      <c r="EN216" s="146"/>
      <c r="EO216" s="146"/>
      <c r="EP216" s="146"/>
      <c r="EQ216" s="150"/>
      <c r="EV216" s="153"/>
      <c r="EW216" s="146"/>
      <c r="EX216" s="146"/>
      <c r="EY216" s="146"/>
      <c r="EZ216" s="150"/>
      <c r="FE216" s="153"/>
      <c r="FF216" s="146"/>
      <c r="FG216" s="146"/>
      <c r="FH216" s="146"/>
      <c r="FI216" s="150"/>
      <c r="FN216" s="153"/>
      <c r="FO216" s="146"/>
      <c r="FP216" s="146"/>
      <c r="FQ216" s="146"/>
      <c r="FR216" s="150"/>
      <c r="FW216" s="153"/>
      <c r="FX216" s="146"/>
      <c r="FY216" s="146"/>
      <c r="FZ216" s="146"/>
      <c r="GA216" s="150"/>
      <c r="GF216" s="153"/>
      <c r="GG216" s="146"/>
      <c r="GH216" s="146"/>
      <c r="GI216" s="146"/>
      <c r="GJ216" s="150"/>
      <c r="GO216" s="153"/>
      <c r="GP216" s="146"/>
      <c r="GQ216" s="146"/>
      <c r="GR216" s="146"/>
      <c r="GS216" s="150"/>
      <c r="GX216" s="153"/>
      <c r="GY216" s="146"/>
      <c r="GZ216" s="146"/>
      <c r="HA216" s="146"/>
      <c r="HB216" s="150"/>
      <c r="HG216" s="153"/>
      <c r="HH216" s="146"/>
      <c r="HI216" s="146"/>
      <c r="HJ216" s="146"/>
      <c r="HK216" s="150"/>
      <c r="HP216" s="153"/>
      <c r="HQ216" s="146"/>
      <c r="HR216" s="146"/>
      <c r="HS216" s="146"/>
      <c r="HT216" s="150"/>
      <c r="HY216" s="153"/>
      <c r="HZ216" s="146"/>
      <c r="IA216" s="146"/>
      <c r="IB216" s="146"/>
      <c r="IC216" s="150"/>
      <c r="IH216" s="153"/>
      <c r="II216" s="146"/>
      <c r="IJ216" s="146"/>
      <c r="IK216" s="146"/>
      <c r="IL216" s="150"/>
      <c r="IQ216" s="153"/>
      <c r="IR216" s="146"/>
      <c r="IS216" s="146"/>
      <c r="IT216" s="146"/>
      <c r="IU216" s="145"/>
      <c r="IV216" s="145"/>
    </row>
    <row r="217" spans="1:256" s="151" customFormat="1" ht="13.5" customHeight="1" x14ac:dyDescent="0.2">
      <c r="A217" s="145">
        <v>2</v>
      </c>
      <c r="B217" s="146" t="str">
        <f t="shared" si="36"/>
        <v>CDHU</v>
      </c>
      <c r="C217" s="147" t="s">
        <v>13851</v>
      </c>
      <c r="D217" s="148" t="s">
        <v>11539</v>
      </c>
      <c r="E217" s="157" t="str">
        <f>IF($A217=1,VLOOKUP($C217,'SINAPI JAN26'!$1:$1048576,2,0),IF($A217=2,VLOOKUP($C217,'CDHU 200'!$1:$1048576,2,0),IF($A217=3,VLOOKUP($C217,FDE!$1:$1048576,2,0),"ERRO")))</f>
        <v>Alambrado em tela de aço galvanizado de 1´, montantes metálicos e arame farpado</v>
      </c>
      <c r="F217" s="150" t="str">
        <f>IF($A217=1,VLOOKUP($C217,'SINAPI JAN26'!$1:$1048576,3,0),IF($A217=2,VLOOKUP($C217,'CDHU 200'!$1:$1048576,3,0),IF($A217=3,VLOOKUP($C217,FDE!$1:$1048576,3,0))))</f>
        <v>M2</v>
      </c>
      <c r="G217" s="151">
        <v>75.599999999999994</v>
      </c>
      <c r="H217" s="151">
        <f>IF($A217=1,VLOOKUP($C217,'SINAPI JAN26'!$1:$1048576,4,0),IF($A217=2,VLOOKUP($C217,'CDHU 200'!$1:$1048576,6,0),IF($A217=3,VLOOKUP($C217,FDE!$1:$1048576,4,0))))</f>
        <v>220.89</v>
      </c>
      <c r="I217" s="151">
        <f t="shared" si="37"/>
        <v>267.87330299999996</v>
      </c>
      <c r="J217" s="152">
        <f t="shared" si="38"/>
        <v>20251.221706799995</v>
      </c>
      <c r="K217" s="146"/>
      <c r="L217" s="146"/>
      <c r="Q217" s="153"/>
      <c r="R217" s="146"/>
      <c r="S217" s="146"/>
      <c r="T217" s="146"/>
      <c r="U217" s="150"/>
      <c r="Z217" s="153"/>
      <c r="AA217" s="146"/>
      <c r="AB217" s="146"/>
      <c r="AC217" s="146"/>
      <c r="AD217" s="150"/>
      <c r="AI217" s="153"/>
      <c r="AJ217" s="146"/>
      <c r="AK217" s="146"/>
      <c r="AL217" s="146"/>
      <c r="AM217" s="150"/>
      <c r="AR217" s="153"/>
      <c r="AS217" s="146"/>
      <c r="AT217" s="146"/>
      <c r="AU217" s="146"/>
      <c r="AV217" s="150"/>
      <c r="BA217" s="153"/>
      <c r="BB217" s="146"/>
      <c r="BC217" s="146"/>
      <c r="BD217" s="146"/>
      <c r="BE217" s="150"/>
      <c r="BJ217" s="153"/>
      <c r="BK217" s="146"/>
      <c r="BL217" s="146"/>
      <c r="BM217" s="146"/>
      <c r="BN217" s="150"/>
      <c r="BS217" s="153"/>
      <c r="BT217" s="146"/>
      <c r="BU217" s="146"/>
      <c r="BV217" s="146"/>
      <c r="BW217" s="150"/>
      <c r="CB217" s="153"/>
      <c r="CC217" s="146"/>
      <c r="CD217" s="146"/>
      <c r="CE217" s="146"/>
      <c r="CF217" s="150"/>
      <c r="CK217" s="153"/>
      <c r="CL217" s="146"/>
      <c r="CM217" s="146"/>
      <c r="CN217" s="146"/>
      <c r="CO217" s="150"/>
      <c r="CT217" s="153"/>
      <c r="CU217" s="146"/>
      <c r="CV217" s="146"/>
      <c r="CW217" s="146"/>
      <c r="CX217" s="150"/>
      <c r="DC217" s="153"/>
      <c r="DD217" s="146"/>
      <c r="DE217" s="146"/>
      <c r="DF217" s="146"/>
      <c r="DG217" s="150"/>
      <c r="DL217" s="153"/>
      <c r="DM217" s="146"/>
      <c r="DN217" s="146"/>
      <c r="DO217" s="146"/>
      <c r="DP217" s="150"/>
      <c r="DU217" s="153"/>
      <c r="DV217" s="146"/>
      <c r="DW217" s="146"/>
      <c r="DX217" s="146"/>
      <c r="DY217" s="150"/>
      <c r="ED217" s="153"/>
      <c r="EE217" s="146"/>
      <c r="EF217" s="146"/>
      <c r="EG217" s="146"/>
      <c r="EH217" s="150"/>
      <c r="EM217" s="153"/>
      <c r="EN217" s="146"/>
      <c r="EO217" s="146"/>
      <c r="EP217" s="146"/>
      <c r="EQ217" s="150"/>
      <c r="EV217" s="153"/>
      <c r="EW217" s="146"/>
      <c r="EX217" s="146"/>
      <c r="EY217" s="146"/>
      <c r="EZ217" s="150"/>
      <c r="FE217" s="153"/>
      <c r="FF217" s="146"/>
      <c r="FG217" s="146"/>
      <c r="FH217" s="146"/>
      <c r="FI217" s="150"/>
      <c r="FN217" s="153"/>
      <c r="FO217" s="146"/>
      <c r="FP217" s="146"/>
      <c r="FQ217" s="146"/>
      <c r="FR217" s="150"/>
      <c r="FW217" s="153"/>
      <c r="FX217" s="146"/>
      <c r="FY217" s="146"/>
      <c r="FZ217" s="146"/>
      <c r="GA217" s="150"/>
      <c r="GF217" s="153"/>
      <c r="GG217" s="146"/>
      <c r="GH217" s="146"/>
      <c r="GI217" s="146"/>
      <c r="GJ217" s="150"/>
      <c r="GO217" s="153"/>
      <c r="GP217" s="146"/>
      <c r="GQ217" s="146"/>
      <c r="GR217" s="146"/>
      <c r="GS217" s="150"/>
      <c r="GX217" s="153"/>
      <c r="GY217" s="146"/>
      <c r="GZ217" s="146"/>
      <c r="HA217" s="146"/>
      <c r="HB217" s="150"/>
      <c r="HG217" s="153"/>
      <c r="HH217" s="146"/>
      <c r="HI217" s="146"/>
      <c r="HJ217" s="146"/>
      <c r="HK217" s="150"/>
      <c r="HP217" s="153"/>
      <c r="HQ217" s="146"/>
      <c r="HR217" s="146"/>
      <c r="HS217" s="146"/>
      <c r="HT217" s="150"/>
      <c r="HY217" s="153"/>
      <c r="HZ217" s="146"/>
      <c r="IA217" s="146"/>
      <c r="IB217" s="146"/>
      <c r="IC217" s="150"/>
      <c r="IH217" s="153"/>
      <c r="II217" s="146"/>
      <c r="IJ217" s="146"/>
      <c r="IK217" s="146"/>
      <c r="IL217" s="150"/>
      <c r="IQ217" s="153"/>
      <c r="IR217" s="146"/>
      <c r="IS217" s="146"/>
      <c r="IT217" s="146"/>
      <c r="IU217" s="145"/>
      <c r="IV217" s="145"/>
    </row>
    <row r="218" spans="1:256" s="151" customFormat="1" ht="28.5" customHeight="1" x14ac:dyDescent="0.2">
      <c r="A218" s="145">
        <v>2</v>
      </c>
      <c r="B218" s="146" t="str">
        <f t="shared" si="36"/>
        <v>CDHU</v>
      </c>
      <c r="C218" s="147" t="s">
        <v>13857</v>
      </c>
      <c r="D218" s="148" t="s">
        <v>29075</v>
      </c>
      <c r="E218" s="157" t="str">
        <f>IF($A218=1,VLOOKUP($C218,'SINAPI JAN26'!$1:$1048576,2,0),IF($A218=2,VLOOKUP($C218,'CDHU 200'!$1:$1048576,2,0),IF($A218=3,VLOOKUP($C218,FDE!$1:$1048576,2,0),"ERRO")))</f>
        <v>Gradil em aço galvanizado eletrofundido, malha 65 x 132 mm e pintura eletrostática</v>
      </c>
      <c r="F218" s="150" t="str">
        <f>IF($A218=1,VLOOKUP($C218,'SINAPI JAN26'!$1:$1048576,3,0),IF($A218=2,VLOOKUP($C218,'CDHU 200'!$1:$1048576,3,0),IF($A218=3,VLOOKUP($C218,FDE!$1:$1048576,3,0))))</f>
        <v>M2</v>
      </c>
      <c r="G218" s="151">
        <v>29.62</v>
      </c>
      <c r="H218" s="151">
        <f>IF($A218=1,VLOOKUP($C218,'SINAPI JAN26'!$1:$1048576,4,0),IF($A218=2,VLOOKUP($C218,'CDHU 200'!$1:$1048576,6,0),IF($A218=3,VLOOKUP($C218,FDE!$1:$1048576,4,0))))</f>
        <v>472.64</v>
      </c>
      <c r="I218" s="151">
        <f t="shared" si="37"/>
        <v>573.17052799999999</v>
      </c>
      <c r="J218" s="152">
        <f t="shared" si="38"/>
        <v>16977.31103936</v>
      </c>
      <c r="K218" s="146"/>
      <c r="L218" s="146"/>
      <c r="Q218" s="153"/>
      <c r="R218" s="146"/>
      <c r="S218" s="146"/>
      <c r="T218" s="146"/>
      <c r="U218" s="150"/>
      <c r="Z218" s="153"/>
      <c r="AA218" s="146"/>
      <c r="AB218" s="146"/>
      <c r="AC218" s="146"/>
      <c r="AD218" s="150"/>
      <c r="AI218" s="153"/>
      <c r="AJ218" s="146"/>
      <c r="AK218" s="146"/>
      <c r="AL218" s="146"/>
      <c r="AM218" s="150"/>
      <c r="AR218" s="153"/>
      <c r="AS218" s="146"/>
      <c r="AT218" s="146"/>
      <c r="AU218" s="146"/>
      <c r="AV218" s="150"/>
      <c r="BA218" s="153"/>
      <c r="BB218" s="146"/>
      <c r="BC218" s="146"/>
      <c r="BD218" s="146"/>
      <c r="BE218" s="150"/>
      <c r="BJ218" s="153"/>
      <c r="BK218" s="146"/>
      <c r="BL218" s="146"/>
      <c r="BM218" s="146"/>
      <c r="BN218" s="150"/>
      <c r="BS218" s="153"/>
      <c r="BT218" s="146"/>
      <c r="BU218" s="146"/>
      <c r="BV218" s="146"/>
      <c r="BW218" s="150"/>
      <c r="CB218" s="153"/>
      <c r="CC218" s="146"/>
      <c r="CD218" s="146"/>
      <c r="CE218" s="146"/>
      <c r="CF218" s="150"/>
      <c r="CK218" s="153"/>
      <c r="CL218" s="146"/>
      <c r="CM218" s="146"/>
      <c r="CN218" s="146"/>
      <c r="CO218" s="150"/>
      <c r="CT218" s="153"/>
      <c r="CU218" s="146"/>
      <c r="CV218" s="146"/>
      <c r="CW218" s="146"/>
      <c r="CX218" s="150"/>
      <c r="DC218" s="153"/>
      <c r="DD218" s="146"/>
      <c r="DE218" s="146"/>
      <c r="DF218" s="146"/>
      <c r="DG218" s="150"/>
      <c r="DL218" s="153"/>
      <c r="DM218" s="146"/>
      <c r="DN218" s="146"/>
      <c r="DO218" s="146"/>
      <c r="DP218" s="150"/>
      <c r="DU218" s="153"/>
      <c r="DV218" s="146"/>
      <c r="DW218" s="146"/>
      <c r="DX218" s="146"/>
      <c r="DY218" s="150"/>
      <c r="ED218" s="153"/>
      <c r="EE218" s="146"/>
      <c r="EF218" s="146"/>
      <c r="EG218" s="146"/>
      <c r="EH218" s="150"/>
      <c r="EM218" s="153"/>
      <c r="EN218" s="146"/>
      <c r="EO218" s="146"/>
      <c r="EP218" s="146"/>
      <c r="EQ218" s="150"/>
      <c r="EV218" s="153"/>
      <c r="EW218" s="146"/>
      <c r="EX218" s="146"/>
      <c r="EY218" s="146"/>
      <c r="EZ218" s="150"/>
      <c r="FE218" s="153"/>
      <c r="FF218" s="146"/>
      <c r="FG218" s="146"/>
      <c r="FH218" s="146"/>
      <c r="FI218" s="150"/>
      <c r="FN218" s="153"/>
      <c r="FO218" s="146"/>
      <c r="FP218" s="146"/>
      <c r="FQ218" s="146"/>
      <c r="FR218" s="150"/>
      <c r="FW218" s="153"/>
      <c r="FX218" s="146"/>
      <c r="FY218" s="146"/>
      <c r="FZ218" s="146"/>
      <c r="GA218" s="150"/>
      <c r="GF218" s="153"/>
      <c r="GG218" s="146"/>
      <c r="GH218" s="146"/>
      <c r="GI218" s="146"/>
      <c r="GJ218" s="150"/>
      <c r="GO218" s="153"/>
      <c r="GP218" s="146"/>
      <c r="GQ218" s="146"/>
      <c r="GR218" s="146"/>
      <c r="GS218" s="150"/>
      <c r="GX218" s="153"/>
      <c r="GY218" s="146"/>
      <c r="GZ218" s="146"/>
      <c r="HA218" s="146"/>
      <c r="HB218" s="150"/>
      <c r="HG218" s="153"/>
      <c r="HH218" s="146"/>
      <c r="HI218" s="146"/>
      <c r="HJ218" s="146"/>
      <c r="HK218" s="150"/>
      <c r="HP218" s="153"/>
      <c r="HQ218" s="146"/>
      <c r="HR218" s="146"/>
      <c r="HS218" s="146"/>
      <c r="HT218" s="150"/>
      <c r="HY218" s="153"/>
      <c r="HZ218" s="146"/>
      <c r="IA218" s="146"/>
      <c r="IB218" s="146"/>
      <c r="IC218" s="150"/>
      <c r="IH218" s="153"/>
      <c r="II218" s="146"/>
      <c r="IJ218" s="146"/>
      <c r="IK218" s="146"/>
      <c r="IL218" s="150"/>
      <c r="IQ218" s="153"/>
      <c r="IR218" s="146"/>
      <c r="IS218" s="146"/>
      <c r="IT218" s="146"/>
      <c r="IU218" s="145"/>
      <c r="IV218" s="145"/>
    </row>
    <row r="219" spans="1:256" s="151" customFormat="1" ht="30" customHeight="1" x14ac:dyDescent="0.2">
      <c r="A219" s="145">
        <v>2</v>
      </c>
      <c r="B219" s="146" t="str">
        <f t="shared" si="36"/>
        <v>CDHU</v>
      </c>
      <c r="C219" s="147" t="s">
        <v>13861</v>
      </c>
      <c r="D219" s="148" t="s">
        <v>29076</v>
      </c>
      <c r="E219" s="157" t="str">
        <f>IF($A219=1,VLOOKUP($C219,'SINAPI JAN26'!$1:$1048576,2,0),IF($A219=2,VLOOKUP($C219,'CDHU 200'!$1:$1048576,2,0),IF($A219=3,VLOOKUP($C219,FDE!$1:$1048576,2,0),"ERRO")))</f>
        <v>Portão de abrir em grade de aço galvanizado eletrofundida, malha 65 x 132 mm, e pintura eletrostática</v>
      </c>
      <c r="F219" s="150" t="str">
        <f>IF($A219=1,VLOOKUP($C219,'SINAPI JAN26'!$1:$1048576,3,0),IF($A219=2,VLOOKUP($C219,'CDHU 200'!$1:$1048576,3,0),IF($A219=3,VLOOKUP($C219,FDE!$1:$1048576,3,0))))</f>
        <v>M2</v>
      </c>
      <c r="G219" s="151">
        <v>12.7</v>
      </c>
      <c r="H219" s="151">
        <f>IF($A219=1,VLOOKUP($C219,'SINAPI JAN26'!$1:$1048576,4,0),IF($A219=2,VLOOKUP($C219,'CDHU 200'!$1:$1048576,6,0),IF($A219=3,VLOOKUP($C219,FDE!$1:$1048576,4,0))))</f>
        <v>1633.59</v>
      </c>
      <c r="I219" s="151">
        <f t="shared" si="37"/>
        <v>1981.0545929999998</v>
      </c>
      <c r="J219" s="152">
        <f t="shared" si="38"/>
        <v>25159.393331099996</v>
      </c>
      <c r="K219" s="146"/>
      <c r="L219" s="146"/>
      <c r="Q219" s="153"/>
      <c r="R219" s="146"/>
      <c r="S219" s="146"/>
      <c r="T219" s="146"/>
      <c r="U219" s="150"/>
      <c r="Z219" s="153"/>
      <c r="AA219" s="146"/>
      <c r="AB219" s="146"/>
      <c r="AC219" s="146"/>
      <c r="AD219" s="150"/>
      <c r="AI219" s="153"/>
      <c r="AJ219" s="146"/>
      <c r="AK219" s="146"/>
      <c r="AL219" s="146"/>
      <c r="AM219" s="150"/>
      <c r="AR219" s="153"/>
      <c r="AS219" s="146"/>
      <c r="AT219" s="146"/>
      <c r="AU219" s="146"/>
      <c r="AV219" s="150"/>
      <c r="BA219" s="153"/>
      <c r="BB219" s="146"/>
      <c r="BC219" s="146"/>
      <c r="BD219" s="146"/>
      <c r="BE219" s="150"/>
      <c r="BJ219" s="153"/>
      <c r="BK219" s="146"/>
      <c r="BL219" s="146"/>
      <c r="BM219" s="146"/>
      <c r="BN219" s="150"/>
      <c r="BS219" s="153"/>
      <c r="BT219" s="146"/>
      <c r="BU219" s="146"/>
      <c r="BV219" s="146"/>
      <c r="BW219" s="150"/>
      <c r="CB219" s="153"/>
      <c r="CC219" s="146"/>
      <c r="CD219" s="146"/>
      <c r="CE219" s="146"/>
      <c r="CF219" s="150"/>
      <c r="CK219" s="153"/>
      <c r="CL219" s="146"/>
      <c r="CM219" s="146"/>
      <c r="CN219" s="146"/>
      <c r="CO219" s="150"/>
      <c r="CT219" s="153"/>
      <c r="CU219" s="146"/>
      <c r="CV219" s="146"/>
      <c r="CW219" s="146"/>
      <c r="CX219" s="150"/>
      <c r="DC219" s="153"/>
      <c r="DD219" s="146"/>
      <c r="DE219" s="146"/>
      <c r="DF219" s="146"/>
      <c r="DG219" s="150"/>
      <c r="DL219" s="153"/>
      <c r="DM219" s="146"/>
      <c r="DN219" s="146"/>
      <c r="DO219" s="146"/>
      <c r="DP219" s="150"/>
      <c r="DU219" s="153"/>
      <c r="DV219" s="146"/>
      <c r="DW219" s="146"/>
      <c r="DX219" s="146"/>
      <c r="DY219" s="150"/>
      <c r="ED219" s="153"/>
      <c r="EE219" s="146"/>
      <c r="EF219" s="146"/>
      <c r="EG219" s="146"/>
      <c r="EH219" s="150"/>
      <c r="EM219" s="153"/>
      <c r="EN219" s="146"/>
      <c r="EO219" s="146"/>
      <c r="EP219" s="146"/>
      <c r="EQ219" s="150"/>
      <c r="EV219" s="153"/>
      <c r="EW219" s="146"/>
      <c r="EX219" s="146"/>
      <c r="EY219" s="146"/>
      <c r="EZ219" s="150"/>
      <c r="FE219" s="153"/>
      <c r="FF219" s="146"/>
      <c r="FG219" s="146"/>
      <c r="FH219" s="146"/>
      <c r="FI219" s="150"/>
      <c r="FN219" s="153"/>
      <c r="FO219" s="146"/>
      <c r="FP219" s="146"/>
      <c r="FQ219" s="146"/>
      <c r="FR219" s="150"/>
      <c r="FW219" s="153"/>
      <c r="FX219" s="146"/>
      <c r="FY219" s="146"/>
      <c r="FZ219" s="146"/>
      <c r="GA219" s="150"/>
      <c r="GF219" s="153"/>
      <c r="GG219" s="146"/>
      <c r="GH219" s="146"/>
      <c r="GI219" s="146"/>
      <c r="GJ219" s="150"/>
      <c r="GO219" s="153"/>
      <c r="GP219" s="146"/>
      <c r="GQ219" s="146"/>
      <c r="GR219" s="146"/>
      <c r="GS219" s="150"/>
      <c r="GX219" s="153"/>
      <c r="GY219" s="146"/>
      <c r="GZ219" s="146"/>
      <c r="HA219" s="146"/>
      <c r="HB219" s="150"/>
      <c r="HG219" s="153"/>
      <c r="HH219" s="146"/>
      <c r="HI219" s="146"/>
      <c r="HJ219" s="146"/>
      <c r="HK219" s="150"/>
      <c r="HP219" s="153"/>
      <c r="HQ219" s="146"/>
      <c r="HR219" s="146"/>
      <c r="HS219" s="146"/>
      <c r="HT219" s="150"/>
      <c r="HY219" s="153"/>
      <c r="HZ219" s="146"/>
      <c r="IA219" s="146"/>
      <c r="IB219" s="146"/>
      <c r="IC219" s="150"/>
      <c r="IH219" s="153"/>
      <c r="II219" s="146"/>
      <c r="IJ219" s="146"/>
      <c r="IK219" s="146"/>
      <c r="IL219" s="150"/>
      <c r="IQ219" s="153"/>
      <c r="IR219" s="146"/>
      <c r="IS219" s="146"/>
      <c r="IT219" s="146"/>
      <c r="IU219" s="145"/>
      <c r="IV219" s="145"/>
    </row>
    <row r="220" spans="1:256" s="96" customFormat="1" ht="5.25" customHeight="1" x14ac:dyDescent="0.2">
      <c r="B220" s="140"/>
      <c r="C220" s="141"/>
      <c r="D220" s="142"/>
      <c r="E220" s="117"/>
      <c r="F220" s="142"/>
      <c r="G220" s="143"/>
      <c r="H220" s="143"/>
      <c r="I220" s="143"/>
      <c r="J220" s="143"/>
    </row>
    <row r="221" spans="1:256" s="96" customFormat="1" ht="13.5" customHeight="1" x14ac:dyDescent="0.2">
      <c r="B221" s="97"/>
      <c r="C221" s="98"/>
      <c r="D221" s="99">
        <v>12</v>
      </c>
      <c r="E221" s="100" t="s">
        <v>13690</v>
      </c>
      <c r="F221" s="101"/>
      <c r="G221" s="101"/>
      <c r="H221" s="101"/>
      <c r="I221" s="101"/>
      <c r="J221" s="102">
        <f>SUBTOTAL(9,J222:J224)</f>
        <v>73237.469595040006</v>
      </c>
      <c r="K221" s="103"/>
      <c r="L221" s="103"/>
    </row>
    <row r="222" spans="1:256" s="105" customFormat="1" ht="13.5" customHeight="1" x14ac:dyDescent="0.2">
      <c r="A222" s="96">
        <v>2</v>
      </c>
      <c r="B222" s="104" t="str">
        <f>IF(A222=1,"SINAPI",IF(A222=2,"CDHU",IF(A222=3,"FDE",IF(A222=4,"SICRO","ERRO"))))</f>
        <v>CDHU</v>
      </c>
      <c r="C222" s="111" t="s">
        <v>13705</v>
      </c>
      <c r="D222" s="106" t="s">
        <v>29077</v>
      </c>
      <c r="E222" s="107" t="str">
        <f>IF($A222=1,VLOOKUP($C222,'SINAPI JAN26'!$1:$1048576,2,0),IF($A222=2,VLOOKUP($C222,'CDHU 200'!$1:$1048576,2,0),IF($A222=3,VLOOKUP($C222,FDE!$1:$1048576,2,0),"ERRO")))</f>
        <v>Massa corrida a base de PVA</v>
      </c>
      <c r="F222" s="108" t="str">
        <f>IF($A222=1,VLOOKUP($C222,'SINAPI JAN26'!$1:$1048576,3,0),IF($A222=2,VLOOKUP($C222,'CDHU 200'!$1:$1048576,3,0),IF($A222=3,VLOOKUP($C222,FDE!$1:$1048576,3,0))))</f>
        <v>M2</v>
      </c>
      <c r="G222" s="105">
        <v>705.13</v>
      </c>
      <c r="H222" s="105">
        <f>IF($A222=1,VLOOKUP($C222,'SINAPI JAN26'!$1:$1048576,4,0),IF($A222=2,VLOOKUP($C222,'CDHU 200'!$1:$1048576,6,0),IF($A222=3,VLOOKUP($C222,FDE!$1:$1048576,4,0))))</f>
        <v>16.47</v>
      </c>
      <c r="I222" s="105">
        <f>(H222*$H$3)+H222</f>
        <v>19.973168999999999</v>
      </c>
      <c r="J222" s="109">
        <f>I222*G222</f>
        <v>14083.680656969998</v>
      </c>
      <c r="K222" s="104"/>
      <c r="L222" s="104"/>
      <c r="Q222" s="110"/>
      <c r="R222" s="104"/>
      <c r="S222" s="104"/>
      <c r="T222" s="104"/>
      <c r="U222" s="108"/>
      <c r="Z222" s="110"/>
      <c r="AA222" s="104"/>
      <c r="AB222" s="104"/>
      <c r="AC222" s="104"/>
      <c r="AD222" s="108"/>
      <c r="AI222" s="110"/>
      <c r="AJ222" s="104"/>
      <c r="AK222" s="104"/>
      <c r="AL222" s="104"/>
      <c r="AM222" s="108"/>
      <c r="AR222" s="110"/>
      <c r="AS222" s="104"/>
      <c r="AT222" s="104"/>
      <c r="AU222" s="104"/>
      <c r="AV222" s="108"/>
      <c r="BA222" s="110"/>
      <c r="BB222" s="104"/>
      <c r="BC222" s="104"/>
      <c r="BD222" s="104"/>
      <c r="BE222" s="108"/>
      <c r="BJ222" s="110"/>
      <c r="BK222" s="104"/>
      <c r="BL222" s="104"/>
      <c r="BM222" s="104"/>
      <c r="BN222" s="108"/>
      <c r="BS222" s="110"/>
      <c r="BT222" s="104"/>
      <c r="BU222" s="104"/>
      <c r="BV222" s="104"/>
      <c r="BW222" s="108"/>
      <c r="CB222" s="110"/>
      <c r="CC222" s="104"/>
      <c r="CD222" s="104"/>
      <c r="CE222" s="104"/>
      <c r="CF222" s="108"/>
      <c r="CK222" s="110"/>
      <c r="CL222" s="104"/>
      <c r="CM222" s="104"/>
      <c r="CN222" s="104"/>
      <c r="CO222" s="108"/>
      <c r="CT222" s="110"/>
      <c r="CU222" s="104"/>
      <c r="CV222" s="104"/>
      <c r="CW222" s="104"/>
      <c r="CX222" s="108"/>
      <c r="DC222" s="110"/>
      <c r="DD222" s="104"/>
      <c r="DE222" s="104"/>
      <c r="DF222" s="104"/>
      <c r="DG222" s="108"/>
      <c r="DL222" s="110"/>
      <c r="DM222" s="104"/>
      <c r="DN222" s="104"/>
      <c r="DO222" s="104"/>
      <c r="DP222" s="108"/>
      <c r="DU222" s="110"/>
      <c r="DV222" s="104"/>
      <c r="DW222" s="104"/>
      <c r="DX222" s="104"/>
      <c r="DY222" s="108"/>
      <c r="ED222" s="110"/>
      <c r="EE222" s="104"/>
      <c r="EF222" s="104"/>
      <c r="EG222" s="104"/>
      <c r="EH222" s="108"/>
      <c r="EM222" s="110"/>
      <c r="EN222" s="104"/>
      <c r="EO222" s="104"/>
      <c r="EP222" s="104"/>
      <c r="EQ222" s="108"/>
      <c r="EV222" s="110"/>
      <c r="EW222" s="104"/>
      <c r="EX222" s="104"/>
      <c r="EY222" s="104"/>
      <c r="EZ222" s="108"/>
      <c r="FE222" s="110"/>
      <c r="FF222" s="104"/>
      <c r="FG222" s="104"/>
      <c r="FH222" s="104"/>
      <c r="FI222" s="108"/>
      <c r="FN222" s="110"/>
      <c r="FO222" s="104"/>
      <c r="FP222" s="104"/>
      <c r="FQ222" s="104"/>
      <c r="FR222" s="108"/>
      <c r="FW222" s="110"/>
      <c r="FX222" s="104"/>
      <c r="FY222" s="104"/>
      <c r="FZ222" s="104"/>
      <c r="GA222" s="108"/>
      <c r="GF222" s="110"/>
      <c r="GG222" s="104"/>
      <c r="GH222" s="104"/>
      <c r="GI222" s="104"/>
      <c r="GJ222" s="108"/>
      <c r="GO222" s="110"/>
      <c r="GP222" s="104"/>
      <c r="GQ222" s="104"/>
      <c r="GR222" s="104"/>
      <c r="GS222" s="108"/>
      <c r="GX222" s="110"/>
      <c r="GY222" s="104"/>
      <c r="GZ222" s="104"/>
      <c r="HA222" s="104"/>
      <c r="HB222" s="108"/>
      <c r="HG222" s="110"/>
      <c r="HH222" s="104"/>
      <c r="HI222" s="104"/>
      <c r="HJ222" s="104"/>
      <c r="HK222" s="108"/>
      <c r="HP222" s="110"/>
      <c r="HQ222" s="104"/>
      <c r="HR222" s="104"/>
      <c r="HS222" s="104"/>
      <c r="HT222" s="108"/>
      <c r="HY222" s="110"/>
      <c r="HZ222" s="104"/>
      <c r="IA222" s="104"/>
      <c r="IB222" s="104"/>
      <c r="IC222" s="108"/>
      <c r="IH222" s="110"/>
      <c r="II222" s="104"/>
      <c r="IJ222" s="104"/>
      <c r="IK222" s="104"/>
      <c r="IL222" s="108"/>
      <c r="IQ222" s="110"/>
      <c r="IR222" s="104"/>
      <c r="IS222" s="104"/>
      <c r="IT222" s="104"/>
      <c r="IU222" s="96"/>
      <c r="IV222" s="96"/>
    </row>
    <row r="223" spans="1:256" s="105" customFormat="1" ht="13.5" customHeight="1" x14ac:dyDescent="0.2">
      <c r="A223" s="96">
        <v>2</v>
      </c>
      <c r="B223" s="104" t="str">
        <f>IF(A223=1,"SINAPI",IF(A223=2,"CDHU",IF(A223=3,"FDE",IF(A223=4,"SICRO","ERRO"))))</f>
        <v>CDHU</v>
      </c>
      <c r="C223" s="111" t="s">
        <v>13759</v>
      </c>
      <c r="D223" s="106" t="s">
        <v>29078</v>
      </c>
      <c r="E223" s="107" t="str">
        <f>IF($A223=1,VLOOKUP($C223,'SINAPI JAN26'!$1:$1048576,2,0),IF($A223=2,VLOOKUP($C223,'CDHU 200'!$1:$1048576,2,0),IF($A223=3,VLOOKUP($C223,FDE!$1:$1048576,2,0),"ERRO")))</f>
        <v>Tinta acrílica antimofo em massa, inclusive preparo</v>
      </c>
      <c r="F223" s="108" t="str">
        <f>IF($A223=1,VLOOKUP($C223,'SINAPI JAN26'!$1:$1048576,3,0),IF($A223=2,VLOOKUP($C223,'CDHU 200'!$1:$1048576,3,0),IF($A223=3,VLOOKUP($C223,FDE!$1:$1048576,3,0))))</f>
        <v>M2</v>
      </c>
      <c r="G223" s="105">
        <v>1280.0899999999999</v>
      </c>
      <c r="H223" s="105">
        <f>IF($A223=1,VLOOKUP($C223,'SINAPI JAN26'!$1:$1048576,4,0),IF($A223=2,VLOOKUP($C223,'CDHU 200'!$1:$1048576,6,0),IF($A223=3,VLOOKUP($C223,FDE!$1:$1048576,4,0))))</f>
        <v>37.53</v>
      </c>
      <c r="I223" s="105">
        <f>(H223*$H$3)+H223</f>
        <v>45.512630999999999</v>
      </c>
      <c r="J223" s="109">
        <f>I223*G223</f>
        <v>58260.263816789993</v>
      </c>
      <c r="K223" s="104"/>
      <c r="L223" s="104"/>
      <c r="Q223" s="110"/>
      <c r="R223" s="104"/>
      <c r="S223" s="104"/>
      <c r="T223" s="104"/>
      <c r="U223" s="108"/>
      <c r="Z223" s="110"/>
      <c r="AA223" s="104"/>
      <c r="AB223" s="104"/>
      <c r="AC223" s="104"/>
      <c r="AD223" s="108"/>
      <c r="AI223" s="110"/>
      <c r="AJ223" s="104"/>
      <c r="AK223" s="104"/>
      <c r="AL223" s="104"/>
      <c r="AM223" s="108"/>
      <c r="AR223" s="110"/>
      <c r="AS223" s="104"/>
      <c r="AT223" s="104"/>
      <c r="AU223" s="104"/>
      <c r="AV223" s="108"/>
      <c r="BA223" s="110"/>
      <c r="BB223" s="104"/>
      <c r="BC223" s="104"/>
      <c r="BD223" s="104"/>
      <c r="BE223" s="108"/>
      <c r="BJ223" s="110"/>
      <c r="BK223" s="104"/>
      <c r="BL223" s="104"/>
      <c r="BM223" s="104"/>
      <c r="BN223" s="108"/>
      <c r="BS223" s="110"/>
      <c r="BT223" s="104"/>
      <c r="BU223" s="104"/>
      <c r="BV223" s="104"/>
      <c r="BW223" s="108"/>
      <c r="CB223" s="110"/>
      <c r="CC223" s="104"/>
      <c r="CD223" s="104"/>
      <c r="CE223" s="104"/>
      <c r="CF223" s="108"/>
      <c r="CK223" s="110"/>
      <c r="CL223" s="104"/>
      <c r="CM223" s="104"/>
      <c r="CN223" s="104"/>
      <c r="CO223" s="108"/>
      <c r="CT223" s="110"/>
      <c r="CU223" s="104"/>
      <c r="CV223" s="104"/>
      <c r="CW223" s="104"/>
      <c r="CX223" s="108"/>
      <c r="DC223" s="110"/>
      <c r="DD223" s="104"/>
      <c r="DE223" s="104"/>
      <c r="DF223" s="104"/>
      <c r="DG223" s="108"/>
      <c r="DL223" s="110"/>
      <c r="DM223" s="104"/>
      <c r="DN223" s="104"/>
      <c r="DO223" s="104"/>
      <c r="DP223" s="108"/>
      <c r="DU223" s="110"/>
      <c r="DV223" s="104"/>
      <c r="DW223" s="104"/>
      <c r="DX223" s="104"/>
      <c r="DY223" s="108"/>
      <c r="ED223" s="110"/>
      <c r="EE223" s="104"/>
      <c r="EF223" s="104"/>
      <c r="EG223" s="104"/>
      <c r="EH223" s="108"/>
      <c r="EM223" s="110"/>
      <c r="EN223" s="104"/>
      <c r="EO223" s="104"/>
      <c r="EP223" s="104"/>
      <c r="EQ223" s="108"/>
      <c r="EV223" s="110"/>
      <c r="EW223" s="104"/>
      <c r="EX223" s="104"/>
      <c r="EY223" s="104"/>
      <c r="EZ223" s="108"/>
      <c r="FE223" s="110"/>
      <c r="FF223" s="104"/>
      <c r="FG223" s="104"/>
      <c r="FH223" s="104"/>
      <c r="FI223" s="108"/>
      <c r="FN223" s="110"/>
      <c r="FO223" s="104"/>
      <c r="FP223" s="104"/>
      <c r="FQ223" s="104"/>
      <c r="FR223" s="108"/>
      <c r="FW223" s="110"/>
      <c r="FX223" s="104"/>
      <c r="FY223" s="104"/>
      <c r="FZ223" s="104"/>
      <c r="GA223" s="108"/>
      <c r="GF223" s="110"/>
      <c r="GG223" s="104"/>
      <c r="GH223" s="104"/>
      <c r="GI223" s="104"/>
      <c r="GJ223" s="108"/>
      <c r="GO223" s="110"/>
      <c r="GP223" s="104"/>
      <c r="GQ223" s="104"/>
      <c r="GR223" s="104"/>
      <c r="GS223" s="108"/>
      <c r="GX223" s="110"/>
      <c r="GY223" s="104"/>
      <c r="GZ223" s="104"/>
      <c r="HA223" s="104"/>
      <c r="HB223" s="108"/>
      <c r="HG223" s="110"/>
      <c r="HH223" s="104"/>
      <c r="HI223" s="104"/>
      <c r="HJ223" s="104"/>
      <c r="HK223" s="108"/>
      <c r="HP223" s="110"/>
      <c r="HQ223" s="104"/>
      <c r="HR223" s="104"/>
      <c r="HS223" s="104"/>
      <c r="HT223" s="108"/>
      <c r="HY223" s="110"/>
      <c r="HZ223" s="104"/>
      <c r="IA223" s="104"/>
      <c r="IB223" s="104"/>
      <c r="IC223" s="108"/>
      <c r="IH223" s="110"/>
      <c r="II223" s="104"/>
      <c r="IJ223" s="104"/>
      <c r="IK223" s="104"/>
      <c r="IL223" s="108"/>
      <c r="IQ223" s="110"/>
      <c r="IR223" s="104"/>
      <c r="IS223" s="104"/>
      <c r="IT223" s="104"/>
      <c r="IU223" s="96"/>
      <c r="IV223" s="96"/>
    </row>
    <row r="224" spans="1:256" s="105" customFormat="1" ht="13.5" customHeight="1" x14ac:dyDescent="0.2">
      <c r="A224" s="96">
        <v>2</v>
      </c>
      <c r="B224" s="104" t="str">
        <f>IF(A224=1,"SINAPI",IF(A224=2,"CDHU",IF(A224=3,"FDE",IF(A224=4,"SICRO","ERRO"))))</f>
        <v>CDHU</v>
      </c>
      <c r="C224" s="111" t="s">
        <v>13777</v>
      </c>
      <c r="D224" s="106" t="s">
        <v>29079</v>
      </c>
      <c r="E224" s="107" t="str">
        <f>IF($A224=1,VLOOKUP($C224,'SINAPI JAN26'!$1:$1048576,2,0),IF($A224=2,VLOOKUP($C224,'CDHU 200'!$1:$1048576,2,0),IF($A224=3,VLOOKUP($C224,FDE!$1:$1048576,2,0),"ERRO")))</f>
        <v>Esmalte à base água em superfície metálica, inclusive preparo</v>
      </c>
      <c r="F224" s="108" t="str">
        <f>IF($A224=1,VLOOKUP($C224,'SINAPI JAN26'!$1:$1048576,3,0),IF($A224=2,VLOOKUP($C224,'CDHU 200'!$1:$1048576,3,0),IF($A224=3,VLOOKUP($C224,FDE!$1:$1048576,3,0))))</f>
        <v>M2</v>
      </c>
      <c r="G224" s="105">
        <f>(G207+G215)</f>
        <v>14.079999999999998</v>
      </c>
      <c r="H224" s="105">
        <f>IF($A224=1,VLOOKUP($C224,'SINAPI JAN26'!$1:$1048576,4,0),IF($A224=2,VLOOKUP($C224,'CDHU 200'!$1:$1048576,6,0),IF($A224=3,VLOOKUP($C224,FDE!$1:$1048576,4,0))))</f>
        <v>52.33</v>
      </c>
      <c r="I224" s="105">
        <f>(H224*$H$3)+H224</f>
        <v>63.460590999999994</v>
      </c>
      <c r="J224" s="109">
        <f>I224*G224</f>
        <v>893.52512127999978</v>
      </c>
      <c r="K224" s="104"/>
      <c r="L224" s="104"/>
      <c r="Q224" s="110"/>
      <c r="R224" s="104"/>
      <c r="S224" s="104"/>
      <c r="T224" s="104"/>
      <c r="U224" s="108"/>
      <c r="Z224" s="110"/>
      <c r="AA224" s="104"/>
      <c r="AB224" s="104"/>
      <c r="AC224" s="104"/>
      <c r="AD224" s="108"/>
      <c r="AI224" s="110"/>
      <c r="AJ224" s="104"/>
      <c r="AK224" s="104"/>
      <c r="AL224" s="104"/>
      <c r="AM224" s="108"/>
      <c r="AR224" s="110"/>
      <c r="AS224" s="104"/>
      <c r="AT224" s="104"/>
      <c r="AU224" s="104"/>
      <c r="AV224" s="108"/>
      <c r="BA224" s="110"/>
      <c r="BB224" s="104"/>
      <c r="BC224" s="104"/>
      <c r="BD224" s="104"/>
      <c r="BE224" s="108"/>
      <c r="BJ224" s="110"/>
      <c r="BK224" s="104"/>
      <c r="BL224" s="104"/>
      <c r="BM224" s="104"/>
      <c r="BN224" s="108"/>
      <c r="BS224" s="110"/>
      <c r="BT224" s="104"/>
      <c r="BU224" s="104"/>
      <c r="BV224" s="104"/>
      <c r="BW224" s="108"/>
      <c r="CB224" s="110"/>
      <c r="CC224" s="104"/>
      <c r="CD224" s="104"/>
      <c r="CE224" s="104"/>
      <c r="CF224" s="108"/>
      <c r="CK224" s="110"/>
      <c r="CL224" s="104"/>
      <c r="CM224" s="104"/>
      <c r="CN224" s="104"/>
      <c r="CO224" s="108"/>
      <c r="CT224" s="110"/>
      <c r="CU224" s="104"/>
      <c r="CV224" s="104"/>
      <c r="CW224" s="104"/>
      <c r="CX224" s="108"/>
      <c r="DC224" s="110"/>
      <c r="DD224" s="104"/>
      <c r="DE224" s="104"/>
      <c r="DF224" s="104"/>
      <c r="DG224" s="108"/>
      <c r="DL224" s="110"/>
      <c r="DM224" s="104"/>
      <c r="DN224" s="104"/>
      <c r="DO224" s="104"/>
      <c r="DP224" s="108"/>
      <c r="DU224" s="110"/>
      <c r="DV224" s="104"/>
      <c r="DW224" s="104"/>
      <c r="DX224" s="104"/>
      <c r="DY224" s="108"/>
      <c r="ED224" s="110"/>
      <c r="EE224" s="104"/>
      <c r="EF224" s="104"/>
      <c r="EG224" s="104"/>
      <c r="EH224" s="108"/>
      <c r="EM224" s="110"/>
      <c r="EN224" s="104"/>
      <c r="EO224" s="104"/>
      <c r="EP224" s="104"/>
      <c r="EQ224" s="108"/>
      <c r="EV224" s="110"/>
      <c r="EW224" s="104"/>
      <c r="EX224" s="104"/>
      <c r="EY224" s="104"/>
      <c r="EZ224" s="108"/>
      <c r="FE224" s="110"/>
      <c r="FF224" s="104"/>
      <c r="FG224" s="104"/>
      <c r="FH224" s="104"/>
      <c r="FI224" s="108"/>
      <c r="FN224" s="110"/>
      <c r="FO224" s="104"/>
      <c r="FP224" s="104"/>
      <c r="FQ224" s="104"/>
      <c r="FR224" s="108"/>
      <c r="FW224" s="110"/>
      <c r="FX224" s="104"/>
      <c r="FY224" s="104"/>
      <c r="FZ224" s="104"/>
      <c r="GA224" s="108"/>
      <c r="GF224" s="110"/>
      <c r="GG224" s="104"/>
      <c r="GH224" s="104"/>
      <c r="GI224" s="104"/>
      <c r="GJ224" s="108"/>
      <c r="GO224" s="110"/>
      <c r="GP224" s="104"/>
      <c r="GQ224" s="104"/>
      <c r="GR224" s="104"/>
      <c r="GS224" s="108"/>
      <c r="GX224" s="110"/>
      <c r="GY224" s="104"/>
      <c r="GZ224" s="104"/>
      <c r="HA224" s="104"/>
      <c r="HB224" s="108"/>
      <c r="HG224" s="110"/>
      <c r="HH224" s="104"/>
      <c r="HI224" s="104"/>
      <c r="HJ224" s="104"/>
      <c r="HK224" s="108"/>
      <c r="HP224" s="110"/>
      <c r="HQ224" s="104"/>
      <c r="HR224" s="104"/>
      <c r="HS224" s="104"/>
      <c r="HT224" s="108"/>
      <c r="HY224" s="110"/>
      <c r="HZ224" s="104"/>
      <c r="IA224" s="104"/>
      <c r="IB224" s="104"/>
      <c r="IC224" s="108"/>
      <c r="IH224" s="110"/>
      <c r="II224" s="104"/>
      <c r="IJ224" s="104"/>
      <c r="IK224" s="104"/>
      <c r="IL224" s="108"/>
      <c r="IQ224" s="110"/>
      <c r="IR224" s="104"/>
      <c r="IS224" s="104"/>
      <c r="IT224" s="104"/>
      <c r="IU224" s="96"/>
      <c r="IV224" s="96"/>
    </row>
    <row r="225" spans="1:10" s="96" customFormat="1" ht="5.25" customHeight="1" x14ac:dyDescent="0.2">
      <c r="B225" s="140"/>
      <c r="C225" s="155"/>
      <c r="D225" s="106"/>
      <c r="E225" s="117"/>
      <c r="F225" s="142"/>
      <c r="G225" s="143"/>
      <c r="H225" s="105"/>
      <c r="I225" s="105"/>
      <c r="J225" s="156"/>
    </row>
    <row r="226" spans="1:10" s="100" customFormat="1" ht="13.5" customHeight="1" x14ac:dyDescent="0.2">
      <c r="A226" s="96"/>
      <c r="D226" s="99">
        <v>13</v>
      </c>
      <c r="E226" s="100" t="s">
        <v>29080</v>
      </c>
      <c r="J226" s="102">
        <f>SUBTOTAL(9,J227:J242)</f>
        <v>51936.058177139996</v>
      </c>
    </row>
    <row r="227" spans="1:10" s="149" customFormat="1" ht="13.5" customHeight="1" x14ac:dyDescent="0.2">
      <c r="A227" s="154">
        <v>2</v>
      </c>
      <c r="B227" s="146" t="str">
        <f t="shared" ref="B227:B242" si="39">IF(A227=1,"SINAPI",IF(A227=2,"CDHU",IF(A227=3,"FDE",IF(A227=4,"SICRO","ERRO"))))</f>
        <v>CDHU</v>
      </c>
      <c r="C227" s="147" t="s">
        <v>16089</v>
      </c>
      <c r="D227" s="148" t="s">
        <v>29081</v>
      </c>
      <c r="E227" s="149" t="str">
        <f>IF($A227=1,VLOOKUP($C227,'SINAPI JAN26'!$1:$1048576,2,0),IF($A227=2,VLOOKUP($C227,'CDHU 200'!$1:$1048576,2,0),IF($A227=3,VLOOKUP($C227,FDE!$1:$1048576,2,0),"ERRO")))</f>
        <v>Prateleira em granito com espessura de 3 cm</v>
      </c>
      <c r="F227" s="150" t="str">
        <f>IF($A227=1,VLOOKUP($C227,'SINAPI JAN26'!$1:$1048576,3,0),IF($A227=2,VLOOKUP($C227,'CDHU 200'!$1:$1048576,3,0),IF($A227=3,VLOOKUP($C227,FDE!$1:$1048576,3,0))))</f>
        <v>M2</v>
      </c>
      <c r="G227" s="151">
        <v>7.2</v>
      </c>
      <c r="H227" s="151">
        <f>IF($A227=1,VLOOKUP($C227,'SINAPI JAN26'!$1:$1048576,4,0),IF($A227=2,VLOOKUP($C227,'CDHU 200'!$1:$1048576,6,0),IF($A227=3,VLOOKUP($C227,FDE!$1:$1048576,4,0))))</f>
        <v>939.14</v>
      </c>
      <c r="I227" s="151">
        <f t="shared" ref="I227:I242" si="40">(H227*$H$3)+H227</f>
        <v>1138.895078</v>
      </c>
      <c r="J227" s="152">
        <f t="shared" ref="J227:J242" si="41">I227*G227</f>
        <v>8200.0445615999997</v>
      </c>
    </row>
    <row r="228" spans="1:10" s="149" customFormat="1" ht="27.75" customHeight="1" x14ac:dyDescent="0.2">
      <c r="A228" s="154">
        <v>2</v>
      </c>
      <c r="B228" s="146" t="str">
        <f t="shared" si="39"/>
        <v>CDHU</v>
      </c>
      <c r="C228" s="147" t="s">
        <v>13407</v>
      </c>
      <c r="D228" s="148" t="s">
        <v>29082</v>
      </c>
      <c r="E228" s="149" t="str">
        <f>IF($A228=1,VLOOKUP($C228,'SINAPI JAN26'!$1:$1048576,2,0),IF($A228=2,VLOOKUP($C228,'CDHU 200'!$1:$1048576,2,0),IF($A228=3,VLOOKUP($C228,FDE!$1:$1048576,2,0),"ERRO")))</f>
        <v>Barra de apoio reta, para pessoas com mobilidade reduzida, em tubo de aço inoxidável de 1 1/2´ x 800 mm</v>
      </c>
      <c r="F228" s="150" t="str">
        <f>IF($A228=1,VLOOKUP($C228,'SINAPI JAN26'!$1:$1048576,3,0),IF($A228=2,VLOOKUP($C228,'CDHU 200'!$1:$1048576,3,0),IF($A228=3,VLOOKUP($C228,FDE!$1:$1048576,3,0))))</f>
        <v>UN</v>
      </c>
      <c r="G228" s="151">
        <v>6</v>
      </c>
      <c r="H228" s="151">
        <f>IF($A228=1,VLOOKUP($C228,'SINAPI JAN26'!$1:$1048576,4,0),IF($A228=2,VLOOKUP($C228,'CDHU 200'!$1:$1048576,6,0),IF($A228=3,VLOOKUP($C228,FDE!$1:$1048576,4,0))))</f>
        <v>189.14</v>
      </c>
      <c r="I228" s="151">
        <f t="shared" si="40"/>
        <v>229.37007799999998</v>
      </c>
      <c r="J228" s="152">
        <f t="shared" si="41"/>
        <v>1376.220468</v>
      </c>
    </row>
    <row r="229" spans="1:10" s="149" customFormat="1" ht="27.75" customHeight="1" x14ac:dyDescent="0.2">
      <c r="A229" s="154">
        <v>2</v>
      </c>
      <c r="B229" s="146" t="str">
        <f t="shared" si="39"/>
        <v>CDHU</v>
      </c>
      <c r="C229" s="147" t="s">
        <v>13403</v>
      </c>
      <c r="D229" s="148" t="s">
        <v>29083</v>
      </c>
      <c r="E229" s="149" t="str">
        <f>IF($A229=1,VLOOKUP($C229,'SINAPI JAN26'!$1:$1048576,2,0),IF($A229=2,VLOOKUP($C229,'CDHU 200'!$1:$1048576,2,0),IF($A229=3,VLOOKUP($C229,FDE!$1:$1048576,2,0),"ERRO")))</f>
        <v>Barra de apoio reta, para pessoas com mobilidade reduzida, em tubo de aço inoxidável de 1 1/2´</v>
      </c>
      <c r="F229" s="150" t="str">
        <f>IF($A229=1,VLOOKUP($C229,'SINAPI JAN26'!$1:$1048576,3,0),IF($A229=2,VLOOKUP($C229,'CDHU 200'!$1:$1048576,3,0),IF($A229=3,VLOOKUP($C229,FDE!$1:$1048576,3,0))))</f>
        <v>M</v>
      </c>
      <c r="G229" s="151">
        <v>2.1</v>
      </c>
      <c r="H229" s="151">
        <f>IF($A229=1,VLOOKUP($C229,'SINAPI JAN26'!$1:$1048576,4,0),IF($A229=2,VLOOKUP($C229,'CDHU 200'!$1:$1048576,6,0),IF($A229=3,VLOOKUP($C229,FDE!$1:$1048576,4,0))))</f>
        <v>223.95</v>
      </c>
      <c r="I229" s="151">
        <f t="shared" si="40"/>
        <v>271.58416499999998</v>
      </c>
      <c r="J229" s="152">
        <f t="shared" si="41"/>
        <v>570.32674650000001</v>
      </c>
    </row>
    <row r="230" spans="1:10" s="149" customFormat="1" ht="24" customHeight="1" x14ac:dyDescent="0.2">
      <c r="A230" s="154">
        <v>2</v>
      </c>
      <c r="B230" s="146" t="str">
        <f t="shared" si="39"/>
        <v>CDHU</v>
      </c>
      <c r="C230" s="147" t="s">
        <v>13411</v>
      </c>
      <c r="D230" s="148" t="s">
        <v>29084</v>
      </c>
      <c r="E230" s="149" t="str">
        <f>IF($A230=1,VLOOKUP($C230,'SINAPI JAN26'!$1:$1048576,2,0),IF($A230=2,VLOOKUP($C230,'CDHU 200'!$1:$1048576,2,0),IF($A230=3,VLOOKUP($C230,FDE!$1:$1048576,2,0),"ERRO")))</f>
        <v>Barra de apoio lateral para lavatório, para pessoas com mobilidade reduzida, em tubo de aço inoxidável de 1.1/4", comprimento 25 a 30 cm</v>
      </c>
      <c r="F230" s="150" t="str">
        <f>IF($A230=1,VLOOKUP($C230,'SINAPI JAN26'!$1:$1048576,3,0),IF($A230=2,VLOOKUP($C230,'CDHU 200'!$1:$1048576,3,0),IF($A230=3,VLOOKUP($C230,FDE!$1:$1048576,3,0))))</f>
        <v>UN</v>
      </c>
      <c r="G230" s="151">
        <v>4</v>
      </c>
      <c r="H230" s="151">
        <f>IF($A230=1,VLOOKUP($C230,'SINAPI JAN26'!$1:$1048576,4,0),IF($A230=2,VLOOKUP($C230,'CDHU 200'!$1:$1048576,6,0),IF($A230=3,VLOOKUP($C230,FDE!$1:$1048576,4,0))))</f>
        <v>182.91</v>
      </c>
      <c r="I230" s="151">
        <f t="shared" si="40"/>
        <v>221.81495699999999</v>
      </c>
      <c r="J230" s="152">
        <f t="shared" si="41"/>
        <v>887.25982799999997</v>
      </c>
    </row>
    <row r="231" spans="1:10" s="149" customFormat="1" ht="27" customHeight="1" x14ac:dyDescent="0.2">
      <c r="A231" s="154">
        <v>2</v>
      </c>
      <c r="B231" s="146" t="str">
        <f t="shared" si="39"/>
        <v>CDHU</v>
      </c>
      <c r="C231" s="147" t="s">
        <v>13419</v>
      </c>
      <c r="D231" s="148" t="s">
        <v>29085</v>
      </c>
      <c r="E231" s="149" t="str">
        <f>IF($A231=1,VLOOKUP($C231,'SINAPI JAN26'!$1:$1048576,2,0),IF($A231=2,VLOOKUP($C231,'CDHU 200'!$1:$1048576,2,0),IF($A231=3,VLOOKUP($C231,FDE!$1:$1048576,2,0),"ERRO")))</f>
        <v>Barra de apoio reta, para pessoas com mobilidade reduzida, em tubo de aço inoxidável de 1 1/4´ x 400 mm</v>
      </c>
      <c r="F231" s="150" t="str">
        <f>IF($A231=1,VLOOKUP($C231,'SINAPI JAN26'!$1:$1048576,3,0),IF($A231=2,VLOOKUP($C231,'CDHU 200'!$1:$1048576,3,0),IF($A231=3,VLOOKUP($C231,FDE!$1:$1048576,3,0))))</f>
        <v>UN</v>
      </c>
      <c r="G231" s="151">
        <v>5</v>
      </c>
      <c r="H231" s="151">
        <f>IF($A231=1,VLOOKUP($C231,'SINAPI JAN26'!$1:$1048576,4,0),IF($A231=2,VLOOKUP($C231,'CDHU 200'!$1:$1048576,6,0),IF($A231=3,VLOOKUP($C231,FDE!$1:$1048576,4,0))))</f>
        <v>165.05</v>
      </c>
      <c r="I231" s="151">
        <f t="shared" si="40"/>
        <v>200.15613500000001</v>
      </c>
      <c r="J231" s="152">
        <f t="shared" si="41"/>
        <v>1000.780675</v>
      </c>
    </row>
    <row r="232" spans="1:10" s="149" customFormat="1" ht="13.5" customHeight="1" x14ac:dyDescent="0.2">
      <c r="A232" s="154">
        <v>2</v>
      </c>
      <c r="B232" s="146" t="str">
        <f t="shared" si="39"/>
        <v>CDHU</v>
      </c>
      <c r="C232" s="147" t="s">
        <v>13441</v>
      </c>
      <c r="D232" s="148" t="s">
        <v>29086</v>
      </c>
      <c r="E232" s="149" t="str">
        <f>IF($A232=1,VLOOKUP($C232,'SINAPI JAN26'!$1:$1048576,2,0),IF($A232=2,VLOOKUP($C232,'CDHU 200'!$1:$1048576,2,0),IF($A232=3,VLOOKUP($C232,FDE!$1:$1048576,2,0),"ERRO")))</f>
        <v>Revestimento em chapa de aço inoxidável para proteção de portas, altura de 40 cm</v>
      </c>
      <c r="F232" s="150" t="str">
        <f>IF($A232=1,VLOOKUP($C232,'SINAPI JAN26'!$1:$1048576,3,0),IF($A232=2,VLOOKUP($C232,'CDHU 200'!$1:$1048576,3,0),IF($A232=3,VLOOKUP($C232,FDE!$1:$1048576,3,0))))</f>
        <v>M</v>
      </c>
      <c r="G232" s="151">
        <v>5</v>
      </c>
      <c r="H232" s="151">
        <f>IF($A232=1,VLOOKUP($C232,'SINAPI JAN26'!$1:$1048576,4,0),IF($A232=2,VLOOKUP($C232,'CDHU 200'!$1:$1048576,6,0),IF($A232=3,VLOOKUP($C232,FDE!$1:$1048576,4,0))))</f>
        <v>594</v>
      </c>
      <c r="I232" s="151">
        <f t="shared" si="40"/>
        <v>720.34379999999999</v>
      </c>
      <c r="J232" s="152">
        <f t="shared" si="41"/>
        <v>3601.7190000000001</v>
      </c>
    </row>
    <row r="233" spans="1:10" s="149" customFormat="1" ht="30.75" customHeight="1" x14ac:dyDescent="0.2">
      <c r="A233" s="154">
        <v>2</v>
      </c>
      <c r="B233" s="146" t="str">
        <f t="shared" si="39"/>
        <v>CDHU</v>
      </c>
      <c r="C233" s="147" t="s">
        <v>13459</v>
      </c>
      <c r="D233" s="148" t="s">
        <v>29087</v>
      </c>
      <c r="E233" s="149" t="str">
        <f>IF($A233=1,VLOOKUP($C233,'SINAPI JAN26'!$1:$1048576,2,0),IF($A233=2,VLOOKUP($C233,'CDHU 200'!$1:$1048576,2,0),IF($A233=3,VLOOKUP($C233,FDE!$1:$1048576,2,0),"ERRO")))</f>
        <v>Sistema de alarme PNE com indicador audiovisual, sistema sem fio (Wireless), para pessoas com mobilidade reduzida ou cadeirante</v>
      </c>
      <c r="F233" s="150" t="str">
        <f>IF($A233=1,VLOOKUP($C233,'SINAPI JAN26'!$1:$1048576,3,0),IF($A233=2,VLOOKUP($C233,'CDHU 200'!$1:$1048576,3,0),IF($A233=3,VLOOKUP($C233,FDE!$1:$1048576,3,0))))</f>
        <v>CJ</v>
      </c>
      <c r="G233" s="151">
        <v>4</v>
      </c>
      <c r="H233" s="151">
        <f>IF($A233=1,VLOOKUP($C233,'SINAPI JAN26'!$1:$1048576,4,0),IF($A233=2,VLOOKUP($C233,'CDHU 200'!$1:$1048576,6,0),IF($A233=3,VLOOKUP($C233,FDE!$1:$1048576,4,0))))</f>
        <v>700.98</v>
      </c>
      <c r="I233" s="151">
        <f t="shared" si="40"/>
        <v>850.07844599999999</v>
      </c>
      <c r="J233" s="152">
        <f t="shared" si="41"/>
        <v>3400.3137839999999</v>
      </c>
    </row>
    <row r="234" spans="1:10" s="149" customFormat="1" ht="13.5" customHeight="1" x14ac:dyDescent="0.2">
      <c r="A234" s="154">
        <v>2</v>
      </c>
      <c r="B234" s="146" t="str">
        <f t="shared" si="39"/>
        <v>CDHU</v>
      </c>
      <c r="C234" s="147" t="s">
        <v>13461</v>
      </c>
      <c r="D234" s="148" t="s">
        <v>29088</v>
      </c>
      <c r="E234" s="149" t="str">
        <f>IF($A234=1,VLOOKUP($C234,'SINAPI JAN26'!$1:$1048576,2,0),IF($A234=2,VLOOKUP($C234,'CDHU 200'!$1:$1048576,2,0),IF($A234=3,VLOOKUP($C234,FDE!$1:$1048576,2,0),"ERRO")))</f>
        <v>Placa de identificação em alumínio para WC, com desenho universal de acessibilidade</v>
      </c>
      <c r="F234" s="150" t="str">
        <f>IF($A234=1,VLOOKUP($C234,'SINAPI JAN26'!$1:$1048576,3,0),IF($A234=2,VLOOKUP($C234,'CDHU 200'!$1:$1048576,3,0),IF($A234=3,VLOOKUP($C234,FDE!$1:$1048576,3,0))))</f>
        <v>UN</v>
      </c>
      <c r="G234" s="151">
        <v>3</v>
      </c>
      <c r="H234" s="151">
        <f>IF($A234=1,VLOOKUP($C234,'SINAPI JAN26'!$1:$1048576,4,0),IF($A234=2,VLOOKUP($C234,'CDHU 200'!$1:$1048576,6,0),IF($A234=3,VLOOKUP($C234,FDE!$1:$1048576,4,0))))</f>
        <v>36.94</v>
      </c>
      <c r="I234" s="151">
        <f t="shared" si="40"/>
        <v>44.797137999999997</v>
      </c>
      <c r="J234" s="152">
        <f t="shared" si="41"/>
        <v>134.391414</v>
      </c>
    </row>
    <row r="235" spans="1:10" s="149" customFormat="1" ht="13.5" customHeight="1" x14ac:dyDescent="0.2">
      <c r="A235" s="154">
        <v>2</v>
      </c>
      <c r="B235" s="146" t="str">
        <f t="shared" si="39"/>
        <v>CDHU</v>
      </c>
      <c r="C235" s="147" t="s">
        <v>16011</v>
      </c>
      <c r="D235" s="148" t="s">
        <v>29089</v>
      </c>
      <c r="E235" s="149" t="str">
        <f>IF($A235=1,VLOOKUP($C235,'SINAPI JAN26'!$1:$1048576,2,0),IF($A235=2,VLOOKUP($C235,'CDHU 200'!$1:$1048576,2,0),IF($A235=3,VLOOKUP($C235,FDE!$1:$1048576,2,0),"ERRO")))</f>
        <v>Dispenser papel higiênico em ABS para rolão 300 / 600 m, com visor</v>
      </c>
      <c r="F235" s="150" t="str">
        <f>IF($A235=1,VLOOKUP($C235,'SINAPI JAN26'!$1:$1048576,3,0),IF($A235=2,VLOOKUP($C235,'CDHU 200'!$1:$1048576,3,0),IF($A235=3,VLOOKUP($C235,FDE!$1:$1048576,3,0))))</f>
        <v>UN</v>
      </c>
      <c r="G235" s="151">
        <v>6</v>
      </c>
      <c r="H235" s="151">
        <f>IF($A235=1,VLOOKUP($C235,'SINAPI JAN26'!$1:$1048576,4,0),IF($A235=2,VLOOKUP($C235,'CDHU 200'!$1:$1048576,6,0),IF($A235=3,VLOOKUP($C235,FDE!$1:$1048576,4,0))))</f>
        <v>76.08</v>
      </c>
      <c r="I235" s="151">
        <f t="shared" si="40"/>
        <v>92.262215999999995</v>
      </c>
      <c r="J235" s="152">
        <f t="shared" si="41"/>
        <v>553.57329600000003</v>
      </c>
    </row>
    <row r="236" spans="1:10" s="149" customFormat="1" ht="13.5" customHeight="1" x14ac:dyDescent="0.2">
      <c r="A236" s="154">
        <v>2</v>
      </c>
      <c r="B236" s="146" t="str">
        <f t="shared" si="39"/>
        <v>CDHU</v>
      </c>
      <c r="C236" s="147" t="s">
        <v>16019</v>
      </c>
      <c r="D236" s="148" t="s">
        <v>29090</v>
      </c>
      <c r="E236" s="149" t="str">
        <f>IF($A236=1,VLOOKUP($C236,'SINAPI JAN26'!$1:$1048576,2,0),IF($A236=2,VLOOKUP($C236,'CDHU 200'!$1:$1048576,2,0),IF($A236=3,VLOOKUP($C236,FDE!$1:$1048576,2,0),"ERRO")))</f>
        <v>Dispenser toalheiro em ABS, para folhas</v>
      </c>
      <c r="F236" s="150" t="str">
        <f>IF($A236=1,VLOOKUP($C236,'SINAPI JAN26'!$1:$1048576,3,0),IF($A236=2,VLOOKUP($C236,'CDHU 200'!$1:$1048576,3,0),IF($A236=3,VLOOKUP($C236,FDE!$1:$1048576,3,0))))</f>
        <v>UN</v>
      </c>
      <c r="G236" s="151">
        <v>12</v>
      </c>
      <c r="H236" s="151">
        <f>IF($A236=1,VLOOKUP($C236,'SINAPI JAN26'!$1:$1048576,4,0),IF($A236=2,VLOOKUP($C236,'CDHU 200'!$1:$1048576,6,0),IF($A236=3,VLOOKUP($C236,FDE!$1:$1048576,4,0))))</f>
        <v>67.08</v>
      </c>
      <c r="I236" s="151">
        <f t="shared" si="40"/>
        <v>81.347915999999998</v>
      </c>
      <c r="J236" s="152">
        <f t="shared" si="41"/>
        <v>976.17499199999997</v>
      </c>
    </row>
    <row r="237" spans="1:10" s="149" customFormat="1" ht="25.5" customHeight="1" x14ac:dyDescent="0.2">
      <c r="A237" s="154">
        <v>3</v>
      </c>
      <c r="B237" s="146" t="str">
        <f t="shared" si="39"/>
        <v>FDE</v>
      </c>
      <c r="C237" s="147" t="s">
        <v>20705</v>
      </c>
      <c r="D237" s="148" t="s">
        <v>29091</v>
      </c>
      <c r="E237" s="149" t="str">
        <f>IF($A237=1,VLOOKUP($C237,'SINAPI JAN26'!$1:$1048576,2,0),IF($A237=2,VLOOKUP($C237,'CDHU 200'!$1:$1048576,2,0),IF($A237=3,VLOOKUP($C237,FDE!$1:$1048576,2,0),"ERRO")))</f>
        <v>BB-02 BEBEDOURO ACESSÍVEL ÁGUA REFRIGERADA PRESSÃO MÍNIMA 8MCA - FORNECIDO E INSTALADO</v>
      </c>
      <c r="F237" s="150" t="str">
        <f>IF($A237=1,VLOOKUP($C237,'SINAPI JAN26'!$1:$1048576,3,0),IF($A237=2,VLOOKUP($C237,'CDHU 200'!$1:$1048576,3,0),IF($A237=3,VLOOKUP($C237,FDE!$1:$1048576,3,0))))</f>
        <v>UN</v>
      </c>
      <c r="G237" s="151">
        <v>3</v>
      </c>
      <c r="H237" s="151">
        <f>IF($A237=1,VLOOKUP($C237,'SINAPI JAN26'!$1:$1048576,4,0),IF($A237=2,VLOOKUP($C237,'CDHU 200'!$1:$1048576,6,0),IF($A237=3,VLOOKUP($C237,FDE!$1:$1048576,4,0))))</f>
        <v>3242.81</v>
      </c>
      <c r="I237" s="151">
        <f t="shared" si="40"/>
        <v>3932.555687</v>
      </c>
      <c r="J237" s="152">
        <f t="shared" si="41"/>
        <v>11797.667061</v>
      </c>
    </row>
    <row r="238" spans="1:10" s="149" customFormat="1" ht="13.5" customHeight="1" x14ac:dyDescent="0.2">
      <c r="A238" s="154">
        <v>2</v>
      </c>
      <c r="B238" s="146" t="str">
        <f t="shared" si="39"/>
        <v>CDHU</v>
      </c>
      <c r="C238" s="147" t="s">
        <v>16017</v>
      </c>
      <c r="D238" s="148" t="s">
        <v>29092</v>
      </c>
      <c r="E238" s="149" t="str">
        <f>IF($A238=1,VLOOKUP($C238,'SINAPI JAN26'!$1:$1048576,2,0),IF($A238=2,VLOOKUP($C238,'CDHU 200'!$1:$1048576,2,0),IF($A238=3,VLOOKUP($C238,FDE!$1:$1048576,2,0),"ERRO")))</f>
        <v>Saboneteira tipo dispenser, para refil de 800 ml</v>
      </c>
      <c r="F238" s="150" t="str">
        <f>IF($A238=1,VLOOKUP($C238,'SINAPI JAN26'!$1:$1048576,3,0),IF($A238=2,VLOOKUP($C238,'CDHU 200'!$1:$1048576,3,0),IF($A238=3,VLOOKUP($C238,FDE!$1:$1048576,3,0))))</f>
        <v>UN</v>
      </c>
      <c r="G238" s="151">
        <v>12</v>
      </c>
      <c r="H238" s="151">
        <f>IF($A238=1,VLOOKUP($C238,'SINAPI JAN26'!$1:$1048576,4,0),IF($A238=2,VLOOKUP($C238,'CDHU 200'!$1:$1048576,6,0),IF($A238=3,VLOOKUP($C238,FDE!$1:$1048576,4,0))))</f>
        <v>68.849999999999994</v>
      </c>
      <c r="I238" s="151">
        <f t="shared" si="40"/>
        <v>83.494394999999997</v>
      </c>
      <c r="J238" s="152">
        <f t="shared" si="41"/>
        <v>1001.93274</v>
      </c>
    </row>
    <row r="239" spans="1:10" s="149" customFormat="1" ht="32.25" customHeight="1" x14ac:dyDescent="0.2">
      <c r="A239" s="154">
        <v>2</v>
      </c>
      <c r="B239" s="146" t="str">
        <f t="shared" si="39"/>
        <v>CDHU</v>
      </c>
      <c r="C239" s="147" t="s">
        <v>13459</v>
      </c>
      <c r="D239" s="148" t="s">
        <v>29093</v>
      </c>
      <c r="E239" s="149" t="str">
        <f>IF($A239=1,VLOOKUP($C239,'SINAPI JAN26'!$1:$1048576,2,0),IF($A239=2,VLOOKUP($C239,'CDHU 200'!$1:$1048576,2,0),IF($A239=3,VLOOKUP($C239,FDE!$1:$1048576,2,0),"ERRO")))</f>
        <v>Sistema de alarme PNE com indicador audiovisual, sistema sem fio (Wireless), para pessoas com mobilidade reduzida ou cadeirante</v>
      </c>
      <c r="F239" s="150" t="str">
        <f>IF($A239=1,VLOOKUP($C239,'SINAPI JAN26'!$1:$1048576,3,0),IF($A239=2,VLOOKUP($C239,'CDHU 200'!$1:$1048576,3,0),IF($A239=3,VLOOKUP($C239,FDE!$1:$1048576,3,0))))</f>
        <v>CJ</v>
      </c>
      <c r="G239" s="151">
        <v>3</v>
      </c>
      <c r="H239" s="151">
        <f>IF($A239=1,VLOOKUP($C239,'SINAPI JAN26'!$1:$1048576,4,0),IF($A239=2,VLOOKUP($C239,'CDHU 200'!$1:$1048576,6,0),IF($A239=3,VLOOKUP($C239,FDE!$1:$1048576,4,0))))</f>
        <v>700.98</v>
      </c>
      <c r="I239" s="151">
        <f t="shared" si="40"/>
        <v>850.07844599999999</v>
      </c>
      <c r="J239" s="152">
        <f t="shared" si="41"/>
        <v>2550.235338</v>
      </c>
    </row>
    <row r="240" spans="1:10" s="149" customFormat="1" ht="32.25" customHeight="1" x14ac:dyDescent="0.2">
      <c r="A240" s="154">
        <v>2</v>
      </c>
      <c r="B240" s="146" t="str">
        <f t="shared" si="39"/>
        <v>CDHU</v>
      </c>
      <c r="C240" s="147" t="s">
        <v>13023</v>
      </c>
      <c r="D240" s="148" t="s">
        <v>29094</v>
      </c>
      <c r="E240" s="149" t="str">
        <f>IF($A240=1,VLOOKUP($C240,'SINAPI JAN26'!$1:$1048576,2,0),IF($A240=2,VLOOKUP($C240,'CDHU 200'!$1:$1048576,2,0),IF($A240=3,VLOOKUP($C240,FDE!$1:$1048576,2,0),"ERRO")))</f>
        <v>Corrimão duplo em tubo de aço inoxidável escovado, com diâmetro de 1 1/2´ e montantes com diâmetro de 2´</v>
      </c>
      <c r="F240" s="150" t="str">
        <f>IF($A240=1,VLOOKUP($C240,'SINAPI JAN26'!$1:$1048576,3,0),IF($A240=2,VLOOKUP($C240,'CDHU 200'!$1:$1048576,3,0),IF($A240=3,VLOOKUP($C240,FDE!$1:$1048576,3,0))))</f>
        <v>M</v>
      </c>
      <c r="G240" s="151">
        <v>8.6</v>
      </c>
      <c r="H240" s="151">
        <f>IF($A240=1,VLOOKUP($C240,'SINAPI JAN26'!$1:$1048576,4,0),IF($A240=2,VLOOKUP($C240,'CDHU 200'!$1:$1048576,6,0),IF($A240=3,VLOOKUP($C240,FDE!$1:$1048576,4,0))))</f>
        <v>745.18</v>
      </c>
      <c r="I240" s="151">
        <f t="shared" si="40"/>
        <v>903.67978599999992</v>
      </c>
      <c r="J240" s="152">
        <f t="shared" si="41"/>
        <v>7771.646159599999</v>
      </c>
    </row>
    <row r="241" spans="1:10" s="149" customFormat="1" ht="13.5" customHeight="1" x14ac:dyDescent="0.2">
      <c r="A241" s="154">
        <v>2</v>
      </c>
      <c r="B241" s="146" t="str">
        <f t="shared" si="39"/>
        <v>CDHU</v>
      </c>
      <c r="C241" s="147" t="s">
        <v>13213</v>
      </c>
      <c r="D241" s="148" t="s">
        <v>29095</v>
      </c>
      <c r="E241" s="149" t="str">
        <f>IF($A241=1,VLOOKUP($C241,'SINAPI JAN26'!$1:$1048576,2,0),IF($A241=2,VLOOKUP($C241,'CDHU 200'!$1:$1048576,2,0),IF($A241=3,VLOOKUP($C241,FDE!$1:$1048576,2,0),"ERRO")))</f>
        <v>Espelho em vidro cristal liso, espessura de 4 mm</v>
      </c>
      <c r="F241" s="150" t="str">
        <f>IF($A241=1,VLOOKUP($C241,'SINAPI JAN26'!$1:$1048576,3,0),IF($A241=2,VLOOKUP($C241,'CDHU 200'!$1:$1048576,3,0),IF($A241=3,VLOOKUP($C241,FDE!$1:$1048576,3,0))))</f>
        <v>M2</v>
      </c>
      <c r="G241" s="151">
        <v>3.78</v>
      </c>
      <c r="H241" s="151">
        <f>IF($A241=1,VLOOKUP($C241,'SINAPI JAN26'!$1:$1048576,4,0),IF($A241=2,VLOOKUP($C241,'CDHU 200'!$1:$1048576,6,0),IF($A241=3,VLOOKUP($C241,FDE!$1:$1048576,4,0))))</f>
        <v>531.64</v>
      </c>
      <c r="I241" s="151">
        <f t="shared" si="40"/>
        <v>644.71982800000001</v>
      </c>
      <c r="J241" s="152">
        <f t="shared" si="41"/>
        <v>2437.0409498399999</v>
      </c>
    </row>
    <row r="242" spans="1:10" s="149" customFormat="1" ht="28.5" customHeight="1" x14ac:dyDescent="0.2">
      <c r="A242" s="154">
        <v>2</v>
      </c>
      <c r="B242" s="146" t="str">
        <f t="shared" si="39"/>
        <v>CDHU</v>
      </c>
      <c r="C242" s="147" t="s">
        <v>13253</v>
      </c>
      <c r="D242" s="148" t="s">
        <v>29096</v>
      </c>
      <c r="E242" s="149" t="str">
        <f>IF($A242=1,VLOOKUP($C242,'SINAPI JAN26'!$1:$1048576,2,0),IF($A242=2,VLOOKUP($C242,'CDHU 200'!$1:$1048576,2,0),IF($A242=3,VLOOKUP($C242,FDE!$1:$1048576,2,0),"ERRO")))</f>
        <v>Bate-maca ou protetor de parede em PVC, com amortecimento à impacto, altura de 200 mm</v>
      </c>
      <c r="F242" s="150" t="str">
        <f>IF($A242=1,VLOOKUP($C242,'SINAPI JAN26'!$1:$1048576,3,0),IF($A242=2,VLOOKUP($C242,'CDHU 200'!$1:$1048576,3,0),IF($A242=3,VLOOKUP($C242,FDE!$1:$1048576,3,0))))</f>
        <v>M</v>
      </c>
      <c r="G242" s="151">
        <v>29.4</v>
      </c>
      <c r="H242" s="151">
        <f>IF($A242=1,VLOOKUP($C242,'SINAPI JAN26'!$1:$1048576,4,0),IF($A242=2,VLOOKUP($C242,'CDHU 200'!$1:$1048576,6,0),IF($A242=3,VLOOKUP($C242,FDE!$1:$1048576,4,0))))</f>
        <v>159.22</v>
      </c>
      <c r="I242" s="151">
        <f t="shared" si="40"/>
        <v>193.086094</v>
      </c>
      <c r="J242" s="152">
        <f t="shared" si="41"/>
        <v>5676.7311635999995</v>
      </c>
    </row>
    <row r="243" spans="1:10" s="117" customFormat="1" ht="4.5" customHeight="1" x14ac:dyDescent="0.2">
      <c r="A243" s="96"/>
    </row>
    <row r="244" spans="1:10" s="100" customFormat="1" ht="13.5" customHeight="1" x14ac:dyDescent="0.2">
      <c r="A244" s="96"/>
      <c r="D244" s="99">
        <v>14</v>
      </c>
      <c r="E244" s="100" t="s">
        <v>29097</v>
      </c>
      <c r="J244" s="102">
        <f>SUBTOTAL(9,J245:J254)</f>
        <v>94881.951174999995</v>
      </c>
    </row>
    <row r="245" spans="1:10" s="149" customFormat="1" ht="30.75" customHeight="1" x14ac:dyDescent="0.2">
      <c r="A245" s="154">
        <v>2</v>
      </c>
      <c r="B245" s="146" t="str">
        <f t="shared" ref="B245:B254" si="42">IF(A245=1,"SINAPI",IF(A245=2,"CDHU",IF(A245=3,"FDE",IF(A245=4,"SICRO","ERRO"))))</f>
        <v>CDHU</v>
      </c>
      <c r="C245" s="147" t="s">
        <v>15931</v>
      </c>
      <c r="D245" s="148" t="s">
        <v>29098</v>
      </c>
      <c r="E245" s="149" t="str">
        <f>IF($A245=1,VLOOKUP($C245,'SINAPI JAN26'!$1:$1048576,2,0),IF($A245=2,VLOOKUP($C245,'CDHU 200'!$1:$1048576,2,0),IF($A245=3,VLOOKUP($C245,FDE!$1:$1048576,2,0),"ERRO")))</f>
        <v>Caixa de passagem para condicionamento de ar tipo Split, com saída de dreno único na vertical - 39 x 22 x 6 cm</v>
      </c>
      <c r="F245" s="150" t="str">
        <f>IF($A245=1,VLOOKUP($C245,'SINAPI JAN26'!$1:$1048576,3,0),IF($A245=2,VLOOKUP($C245,'CDHU 200'!$1:$1048576,3,0),IF($A245=3,VLOOKUP($C245,FDE!$1:$1048576,3,0))))</f>
        <v>UN</v>
      </c>
      <c r="G245" s="151">
        <v>13</v>
      </c>
      <c r="H245" s="151">
        <f>IF($A245=1,VLOOKUP($C245,'SINAPI JAN26'!$1:$1048576,4,0),IF($A245=2,VLOOKUP($C245,'CDHU 200'!$1:$1048576,6,0),IF($A245=3,VLOOKUP($C245,FDE!$1:$1048576,4,0))))</f>
        <v>44.29</v>
      </c>
      <c r="I245" s="151">
        <f t="shared" ref="I245:I254" si="43">(H245*$H$3)+H245</f>
        <v>53.710482999999996</v>
      </c>
      <c r="J245" s="152">
        <f t="shared" ref="J245:J254" si="44">I245*G245</f>
        <v>698.23627899999997</v>
      </c>
    </row>
    <row r="246" spans="1:10" s="149" customFormat="1" ht="13.5" customHeight="1" x14ac:dyDescent="0.2">
      <c r="A246" s="154">
        <v>2</v>
      </c>
      <c r="B246" s="146" t="str">
        <f t="shared" si="42"/>
        <v>CDHU</v>
      </c>
      <c r="C246" s="147" t="s">
        <v>16819</v>
      </c>
      <c r="D246" s="148" t="s">
        <v>29099</v>
      </c>
      <c r="E246" s="149" t="str">
        <f>IF($A246=1,VLOOKUP($C246,'SINAPI JAN26'!$1:$1048576,2,0),IF($A246=2,VLOOKUP($C246,'CDHU 200'!$1:$1048576,2,0),IF($A246=3,VLOOKUP($C246,FDE!$1:$1048576,2,0),"ERRO")))</f>
        <v>Tubo de cobre flexível, espessura 1/32" - diâmetro 1/4", inclusive conexões</v>
      </c>
      <c r="F246" s="150" t="str">
        <f>IF($A246=1,VLOOKUP($C246,'SINAPI JAN26'!$1:$1048576,3,0),IF($A246=2,VLOOKUP($C246,'CDHU 200'!$1:$1048576,3,0),IF($A246=3,VLOOKUP($C246,FDE!$1:$1048576,3,0))))</f>
        <v>M</v>
      </c>
      <c r="G246" s="151">
        <v>65</v>
      </c>
      <c r="H246" s="151">
        <f>IF($A246=1,VLOOKUP($C246,'SINAPI JAN26'!$1:$1048576,4,0),IF($A246=2,VLOOKUP($C246,'CDHU 200'!$1:$1048576,6,0),IF($A246=3,VLOOKUP($C246,FDE!$1:$1048576,4,0))))</f>
        <v>22.84</v>
      </c>
      <c r="I246" s="151">
        <f t="shared" si="43"/>
        <v>27.698067999999999</v>
      </c>
      <c r="J246" s="152">
        <f t="shared" si="44"/>
        <v>1800.3744199999999</v>
      </c>
    </row>
    <row r="247" spans="1:10" s="149" customFormat="1" ht="13.5" customHeight="1" x14ac:dyDescent="0.2">
      <c r="A247" s="154">
        <v>2</v>
      </c>
      <c r="B247" s="146" t="str">
        <f t="shared" si="42"/>
        <v>CDHU</v>
      </c>
      <c r="C247" s="147" t="s">
        <v>16823</v>
      </c>
      <c r="D247" s="148" t="s">
        <v>29100</v>
      </c>
      <c r="E247" s="149" t="str">
        <f>IF($A247=1,VLOOKUP($C247,'SINAPI JAN26'!$1:$1048576,2,0),IF($A247=2,VLOOKUP($C247,'CDHU 200'!$1:$1048576,2,0),IF($A247=3,VLOOKUP($C247,FDE!$1:$1048576,2,0),"ERRO")))</f>
        <v>Tubo de cobre flexível, espessura 1/32" - diâmetro 3/8", inclusive conexões</v>
      </c>
      <c r="F247" s="150" t="str">
        <f>IF($A247=1,VLOOKUP($C247,'SINAPI JAN26'!$1:$1048576,3,0),IF($A247=2,VLOOKUP($C247,'CDHU 200'!$1:$1048576,3,0),IF($A247=3,VLOOKUP($C247,FDE!$1:$1048576,3,0))))</f>
        <v>M</v>
      </c>
      <c r="G247" s="151">
        <v>39</v>
      </c>
      <c r="H247" s="151">
        <f>IF($A247=1,VLOOKUP($C247,'SINAPI JAN26'!$1:$1048576,4,0),IF($A247=2,VLOOKUP($C247,'CDHU 200'!$1:$1048576,6,0),IF($A247=3,VLOOKUP($C247,FDE!$1:$1048576,4,0))))</f>
        <v>35.43</v>
      </c>
      <c r="I247" s="151">
        <f t="shared" si="43"/>
        <v>42.965961</v>
      </c>
      <c r="J247" s="152">
        <f t="shared" si="44"/>
        <v>1675.6724790000001</v>
      </c>
    </row>
    <row r="248" spans="1:10" s="149" customFormat="1" ht="13.5" customHeight="1" x14ac:dyDescent="0.2">
      <c r="A248" s="154">
        <v>2</v>
      </c>
      <c r="B248" s="146" t="str">
        <f t="shared" si="42"/>
        <v>CDHU</v>
      </c>
      <c r="C248" s="147" t="s">
        <v>16827</v>
      </c>
      <c r="D248" s="148" t="s">
        <v>29101</v>
      </c>
      <c r="E248" s="149" t="str">
        <f>IF($A248=1,VLOOKUP($C248,'SINAPI JAN26'!$1:$1048576,2,0),IF($A248=2,VLOOKUP($C248,'CDHU 200'!$1:$1048576,2,0),IF($A248=3,VLOOKUP($C248,FDE!$1:$1048576,2,0),"ERRO")))</f>
        <v>Tubo de cobre flexível, espessura 1/32" - diâmetro 5/8", inclusive conexões</v>
      </c>
      <c r="F248" s="150" t="str">
        <f>IF($A248=1,VLOOKUP($C248,'SINAPI JAN26'!$1:$1048576,3,0),IF($A248=2,VLOOKUP($C248,'CDHU 200'!$1:$1048576,3,0),IF($A248=3,VLOOKUP($C248,FDE!$1:$1048576,3,0))))</f>
        <v>M</v>
      </c>
      <c r="G248" s="151">
        <v>30</v>
      </c>
      <c r="H248" s="151">
        <f>IF($A248=1,VLOOKUP($C248,'SINAPI JAN26'!$1:$1048576,4,0),IF($A248=2,VLOOKUP($C248,'CDHU 200'!$1:$1048576,6,0),IF($A248=3,VLOOKUP($C248,FDE!$1:$1048576,4,0))))</f>
        <v>51.1</v>
      </c>
      <c r="I248" s="151">
        <f t="shared" si="43"/>
        <v>61.968969999999999</v>
      </c>
      <c r="J248" s="152">
        <f t="shared" si="44"/>
        <v>1859.0690999999999</v>
      </c>
    </row>
    <row r="249" spans="1:10" s="149" customFormat="1" ht="24.75" customHeight="1" x14ac:dyDescent="0.2">
      <c r="A249" s="154">
        <v>2</v>
      </c>
      <c r="B249" s="146" t="str">
        <f t="shared" si="42"/>
        <v>CDHU</v>
      </c>
      <c r="C249" s="147" t="s">
        <v>13601</v>
      </c>
      <c r="D249" s="148" t="s">
        <v>29102</v>
      </c>
      <c r="E249" s="149" t="str">
        <f>IF($A249=1,VLOOKUP($C249,'SINAPI JAN26'!$1:$1048576,2,0),IF($A249=2,VLOOKUP($C249,'CDHU 200'!$1:$1048576,2,0),IF($A249=3,VLOOKUP($C249,FDE!$1:$1048576,2,0),"ERRO")))</f>
        <v>Isolamento térmico em espuma elastomérica, espessura de 9 a 12 mm, para tubulação de 1/4´ (cobre)</v>
      </c>
      <c r="F249" s="150" t="str">
        <f>IF($A249=1,VLOOKUP($C249,'SINAPI JAN26'!$1:$1048576,3,0),IF($A249=2,VLOOKUP($C249,'CDHU 200'!$1:$1048576,3,0),IF($A249=3,VLOOKUP($C249,FDE!$1:$1048576,3,0))))</f>
        <v>M</v>
      </c>
      <c r="G249" s="151">
        <f>G246</f>
        <v>65</v>
      </c>
      <c r="H249" s="151">
        <f>IF($A249=1,VLOOKUP($C249,'SINAPI JAN26'!$1:$1048576,4,0),IF($A249=2,VLOOKUP($C249,'CDHU 200'!$1:$1048576,6,0),IF($A249=3,VLOOKUP($C249,FDE!$1:$1048576,4,0))))</f>
        <v>19.97</v>
      </c>
      <c r="I249" s="151">
        <f t="shared" si="43"/>
        <v>24.217618999999999</v>
      </c>
      <c r="J249" s="152">
        <f t="shared" si="44"/>
        <v>1574.145235</v>
      </c>
    </row>
    <row r="250" spans="1:10" s="149" customFormat="1" ht="29.25" customHeight="1" x14ac:dyDescent="0.2">
      <c r="A250" s="154">
        <v>2</v>
      </c>
      <c r="B250" s="146" t="str">
        <f t="shared" si="42"/>
        <v>CDHU</v>
      </c>
      <c r="C250" s="147" t="s">
        <v>13633</v>
      </c>
      <c r="D250" s="148" t="s">
        <v>29103</v>
      </c>
      <c r="E250" s="149" t="str">
        <f>IF($A250=1,VLOOKUP($C250,'SINAPI JAN26'!$1:$1048576,2,0),IF($A250=2,VLOOKUP($C250,'CDHU 200'!$1:$1048576,2,0),IF($A250=3,VLOOKUP($C250,FDE!$1:$1048576,2,0),"ERRO")))</f>
        <v>Isolamento térmico em espuma elastomérica, espessura de 19 a 26 mm, para tubulação de 3/8" (cobre) ou 1/8" (ferro)</v>
      </c>
      <c r="F250" s="150" t="str">
        <f>IF($A250=1,VLOOKUP($C250,'SINAPI JAN26'!$1:$1048576,3,0),IF($A250=2,VLOOKUP($C250,'CDHU 200'!$1:$1048576,3,0),IF($A250=3,VLOOKUP($C250,FDE!$1:$1048576,3,0))))</f>
        <v>M</v>
      </c>
      <c r="G250" s="151">
        <f>G247</f>
        <v>39</v>
      </c>
      <c r="H250" s="151">
        <f>IF($A250=1,VLOOKUP($C250,'SINAPI JAN26'!$1:$1048576,4,0),IF($A250=2,VLOOKUP($C250,'CDHU 200'!$1:$1048576,6,0),IF($A250=3,VLOOKUP($C250,FDE!$1:$1048576,4,0))))</f>
        <v>29.64</v>
      </c>
      <c r="I250" s="151">
        <f t="shared" si="43"/>
        <v>35.944428000000002</v>
      </c>
      <c r="J250" s="152">
        <f t="shared" si="44"/>
        <v>1401.8326920000002</v>
      </c>
    </row>
    <row r="251" spans="1:10" s="149" customFormat="1" ht="24" customHeight="1" x14ac:dyDescent="0.2">
      <c r="A251" s="154">
        <v>2</v>
      </c>
      <c r="B251" s="146" t="str">
        <f t="shared" si="42"/>
        <v>CDHU</v>
      </c>
      <c r="C251" s="147" t="s">
        <v>13605</v>
      </c>
      <c r="D251" s="148" t="s">
        <v>29104</v>
      </c>
      <c r="E251" s="149" t="str">
        <f>IF($A251=1,VLOOKUP($C251,'SINAPI JAN26'!$1:$1048576,2,0),IF($A251=2,VLOOKUP($C251,'CDHU 200'!$1:$1048576,2,0),IF($A251=3,VLOOKUP($C251,FDE!$1:$1048576,2,0),"ERRO")))</f>
        <v>Isolamento térmico em espuma elastomérica, espessura de 9 a 12 mm, para tubulação de 5/8´ (cobre) ou 1/4´ (ferro)</v>
      </c>
      <c r="F251" s="150" t="str">
        <f>IF($A251=1,VLOOKUP($C251,'SINAPI JAN26'!$1:$1048576,3,0),IF($A251=2,VLOOKUP($C251,'CDHU 200'!$1:$1048576,3,0),IF($A251=3,VLOOKUP($C251,FDE!$1:$1048576,3,0))))</f>
        <v>M</v>
      </c>
      <c r="G251" s="151">
        <f>G248</f>
        <v>30</v>
      </c>
      <c r="H251" s="151">
        <f>IF($A251=1,VLOOKUP($C251,'SINAPI JAN26'!$1:$1048576,4,0),IF($A251=2,VLOOKUP($C251,'CDHU 200'!$1:$1048576,6,0),IF($A251=3,VLOOKUP($C251,FDE!$1:$1048576,4,0))))</f>
        <v>21.36</v>
      </c>
      <c r="I251" s="151">
        <f t="shared" si="43"/>
        <v>25.903272000000001</v>
      </c>
      <c r="J251" s="152">
        <f t="shared" si="44"/>
        <v>777.09816000000001</v>
      </c>
    </row>
    <row r="252" spans="1:10" s="149" customFormat="1" ht="13.5" customHeight="1" x14ac:dyDescent="0.2">
      <c r="A252" s="154">
        <v>2</v>
      </c>
      <c r="B252" s="146" t="str">
        <f t="shared" si="42"/>
        <v>CDHU</v>
      </c>
      <c r="C252" s="147" t="s">
        <v>15799</v>
      </c>
      <c r="D252" s="148" t="s">
        <v>29105</v>
      </c>
      <c r="E252" s="149" t="str">
        <f>IF($A252=1,VLOOKUP($C252,'SINAPI JAN26'!$1:$1048576,2,0),IF($A252=2,VLOOKUP($C252,'CDHU 200'!$1:$1048576,2,0),IF($A252=3,VLOOKUP($C252,FDE!$1:$1048576,2,0),"ERRO")))</f>
        <v>Ar condicionado a frio, tipo split parede com capacidade de 12.000 BTU/h</v>
      </c>
      <c r="F252" s="150" t="str">
        <f>IF($A252=1,VLOOKUP($C252,'SINAPI JAN26'!$1:$1048576,3,0),IF($A252=2,VLOOKUP($C252,'CDHU 200'!$1:$1048576,3,0),IF($A252=3,VLOOKUP($C252,FDE!$1:$1048576,3,0))))</f>
        <v>CJ</v>
      </c>
      <c r="G252" s="151">
        <v>10</v>
      </c>
      <c r="H252" s="151">
        <f>IF($A252=1,VLOOKUP($C252,'SINAPI JAN26'!$1:$1048576,4,0),IF($A252=2,VLOOKUP($C252,'CDHU 200'!$1:$1048576,6,0),IF($A252=3,VLOOKUP($C252,FDE!$1:$1048576,4,0))))</f>
        <v>4149.87</v>
      </c>
      <c r="I252" s="151">
        <f t="shared" si="43"/>
        <v>5032.5473489999995</v>
      </c>
      <c r="J252" s="152">
        <f t="shared" si="44"/>
        <v>50325.473489999997</v>
      </c>
    </row>
    <row r="253" spans="1:10" s="149" customFormat="1" ht="13.5" customHeight="1" x14ac:dyDescent="0.2">
      <c r="A253" s="154">
        <v>2</v>
      </c>
      <c r="B253" s="146" t="str">
        <f t="shared" si="42"/>
        <v>CDHU</v>
      </c>
      <c r="C253" s="147" t="s">
        <v>15803</v>
      </c>
      <c r="D253" s="148" t="s">
        <v>29106</v>
      </c>
      <c r="E253" s="149" t="str">
        <f>IF($A253=1,VLOOKUP($C253,'SINAPI JAN26'!$1:$1048576,2,0),IF($A253=2,VLOOKUP($C253,'CDHU 200'!$1:$1048576,2,0),IF($A253=3,VLOOKUP($C253,FDE!$1:$1048576,2,0),"ERRO")))</f>
        <v>Ar condicionado a frio, tipo split parede com capacidade de 24.000 BTU/h</v>
      </c>
      <c r="F253" s="150" t="str">
        <f>IF($A253=1,VLOOKUP($C253,'SINAPI JAN26'!$1:$1048576,3,0),IF($A253=2,VLOOKUP($C253,'CDHU 200'!$1:$1048576,3,0),IF($A253=3,VLOOKUP($C253,FDE!$1:$1048576,3,0))))</f>
        <v>CJ</v>
      </c>
      <c r="G253" s="151">
        <v>3</v>
      </c>
      <c r="H253" s="151">
        <f>IF($A253=1,VLOOKUP($C253,'SINAPI JAN26'!$1:$1048576,4,0),IF($A253=2,VLOOKUP($C253,'CDHU 200'!$1:$1048576,6,0),IF($A253=3,VLOOKUP($C253,FDE!$1:$1048576,4,0))))</f>
        <v>8738.14</v>
      </c>
      <c r="I253" s="151">
        <f t="shared" si="43"/>
        <v>10596.742377999999</v>
      </c>
      <c r="J253" s="152">
        <f t="shared" si="44"/>
        <v>31790.227133999997</v>
      </c>
    </row>
    <row r="254" spans="1:10" s="149" customFormat="1" ht="13.5" customHeight="1" x14ac:dyDescent="0.2">
      <c r="A254" s="154">
        <v>2</v>
      </c>
      <c r="B254" s="146" t="str">
        <f t="shared" si="42"/>
        <v>CDHU</v>
      </c>
      <c r="C254" s="147" t="s">
        <v>17929</v>
      </c>
      <c r="D254" s="148" t="s">
        <v>11817</v>
      </c>
      <c r="E254" s="149" t="str">
        <f>IF($A254=1,VLOOKUP($C254,'SINAPI JAN26'!$1:$1048576,2,0),IF($A254=2,VLOOKUP($C254,'CDHU 200'!$1:$1048576,2,0),IF($A254=3,VLOOKUP($C254,FDE!$1:$1048576,2,0),"ERRO")))</f>
        <v>Cortina de ar com duas velocidades, para vão de 1,50 m</v>
      </c>
      <c r="F254" s="150" t="str">
        <f>IF($A254=1,VLOOKUP($C254,'SINAPI JAN26'!$1:$1048576,3,0),IF($A254=2,VLOOKUP($C254,'CDHU 200'!$1:$1048576,3,0),IF($A254=3,VLOOKUP($C254,FDE!$1:$1048576,3,0))))</f>
        <v>CJ</v>
      </c>
      <c r="G254" s="151">
        <v>2</v>
      </c>
      <c r="H254" s="151">
        <f>IF($A254=1,VLOOKUP($C254,'SINAPI JAN26'!$1:$1048576,4,0),IF($A254=2,VLOOKUP($C254,'CDHU 200'!$1:$1048576,6,0),IF($A254=3,VLOOKUP($C254,FDE!$1:$1048576,4,0))))</f>
        <v>1228.5899999999999</v>
      </c>
      <c r="I254" s="151">
        <f t="shared" si="43"/>
        <v>1489.9110929999999</v>
      </c>
      <c r="J254" s="152">
        <f t="shared" si="44"/>
        <v>2979.8221859999999</v>
      </c>
    </row>
    <row r="255" spans="1:10" s="117" customFormat="1" ht="4.5" customHeight="1" x14ac:dyDescent="0.2">
      <c r="A255" s="96"/>
    </row>
    <row r="256" spans="1:10" s="100" customFormat="1" ht="13.5" customHeight="1" x14ac:dyDescent="0.2">
      <c r="A256" s="96"/>
      <c r="D256" s="99">
        <v>15</v>
      </c>
      <c r="E256" s="100" t="s">
        <v>29107</v>
      </c>
      <c r="J256" s="102">
        <f>SUBTOTAL(9,J257:J259)</f>
        <v>1729.5527400000001</v>
      </c>
    </row>
    <row r="257" spans="1:256" s="149" customFormat="1" ht="13.5" customHeight="1" x14ac:dyDescent="0.2">
      <c r="A257" s="154">
        <v>2</v>
      </c>
      <c r="B257" s="146" t="str">
        <f>IF(A257=1,"SINAPI",IF(A257=2,"CDHU",IF(A257=3,"FDE",IF(A257=4,"SICRO","ERRO"))))</f>
        <v>CDHU</v>
      </c>
      <c r="C257" s="147" t="s">
        <v>18430</v>
      </c>
      <c r="D257" s="148" t="s">
        <v>29108</v>
      </c>
      <c r="E257" s="149" t="str">
        <f>IF($A257=1,VLOOKUP($C257,'SINAPI JAN26'!$1:$1048576,2,0),IF($A257=2,VLOOKUP($C257,'CDHU 200'!$1:$1048576,2,0),IF($A257=3,VLOOKUP($C257,FDE!$1:$1048576,2,0),"ERRO")))</f>
        <v>Suporte de perfil metálico galvanizado</v>
      </c>
      <c r="F257" s="150" t="str">
        <f>IF($A257=1,VLOOKUP($C257,'SINAPI JAN26'!$1:$1048576,3,0),IF($A257=2,VLOOKUP($C257,'CDHU 200'!$1:$1048576,3,0),IF($A257=3,VLOOKUP($C257,FDE!$1:$1048576,3,0))))</f>
        <v>KG</v>
      </c>
      <c r="G257" s="151">
        <v>1</v>
      </c>
      <c r="H257" s="151">
        <f>IF($A257=1,VLOOKUP($C257,'SINAPI JAN26'!$1:$1048576,4,0),IF($A257=2,VLOOKUP($C257,'CDHU 200'!$1:$1048576,6,0),IF($A257=3,VLOOKUP($C257,FDE!$1:$1048576,4,0))))</f>
        <v>30.83</v>
      </c>
      <c r="I257" s="151">
        <f>(H257*$H$3)+H257</f>
        <v>37.387540999999999</v>
      </c>
      <c r="J257" s="152">
        <f>I257*G257</f>
        <v>37.387540999999999</v>
      </c>
    </row>
    <row r="258" spans="1:256" s="149" customFormat="1" ht="28.5" customHeight="1" x14ac:dyDescent="0.2">
      <c r="A258" s="154">
        <v>2</v>
      </c>
      <c r="B258" s="146" t="str">
        <f>IF(A258=1,"SINAPI",IF(A258=2,"CDHU",IF(A258=3,"FDE",IF(A258=4,"SICRO","ERRO"))))</f>
        <v>CDHU</v>
      </c>
      <c r="C258" s="147" t="s">
        <v>13463</v>
      </c>
      <c r="D258" s="148" t="s">
        <v>29109</v>
      </c>
      <c r="E258" s="149" t="str">
        <f>IF($A258=1,VLOOKUP($C258,'SINAPI JAN26'!$1:$1048576,2,0),IF($A258=2,VLOOKUP($C258,'CDHU 200'!$1:$1048576,2,0),IF($A258=3,VLOOKUP($C258,FDE!$1:$1048576,2,0),"ERRO")))</f>
        <v>Placa de identificação para estacionamento, com desenho universal de acessibilidade, tipo pedestal</v>
      </c>
      <c r="F258" s="150" t="str">
        <f>IF($A258=1,VLOOKUP($C258,'SINAPI JAN26'!$1:$1048576,3,0),IF($A258=2,VLOOKUP($C258,'CDHU 200'!$1:$1048576,3,0),IF($A258=3,VLOOKUP($C258,FDE!$1:$1048576,3,0))))</f>
        <v>UN</v>
      </c>
      <c r="G258" s="151">
        <v>1</v>
      </c>
      <c r="H258" s="151">
        <f>IF($A258=1,VLOOKUP($C258,'SINAPI JAN26'!$1:$1048576,4,0),IF($A258=2,VLOOKUP($C258,'CDHU 200'!$1:$1048576,6,0),IF($A258=3,VLOOKUP($C258,FDE!$1:$1048576,4,0))))</f>
        <v>860.87</v>
      </c>
      <c r="I258" s="151">
        <f>(H258*$H$3)+H258</f>
        <v>1043.9770490000001</v>
      </c>
      <c r="J258" s="152">
        <f>I258*G258</f>
        <v>1043.9770490000001</v>
      </c>
    </row>
    <row r="259" spans="1:256" s="149" customFormat="1" ht="35.25" customHeight="1" x14ac:dyDescent="0.2">
      <c r="A259" s="154">
        <v>2</v>
      </c>
      <c r="B259" s="146" t="str">
        <f>IF(A259=1,"SINAPI",IF(A259=2,"CDHU",IF(A259=3,"FDE",IF(A259=4,"SICRO","ERRO"))))</f>
        <v>CDHU</v>
      </c>
      <c r="C259" s="147" t="s">
        <v>13467</v>
      </c>
      <c r="D259" s="148" t="s">
        <v>29110</v>
      </c>
      <c r="E259" s="149" t="str">
        <f>IF($A259=1,VLOOKUP($C259,'SINAPI JAN26'!$1:$1048576,2,0),IF($A259=2,VLOOKUP($C259,'CDHU 200'!$1:$1048576,2,0),IF($A259=3,VLOOKUP($C259,FDE!$1:$1048576,2,0),"ERRO")))</f>
        <v>Sinalização com pictograma para vaga de estacionamento, com faixas demarcatórias</v>
      </c>
      <c r="F259" s="150" t="str">
        <f>IF($A259=1,VLOOKUP($C259,'SINAPI JAN26'!$1:$1048576,3,0),IF($A259=2,VLOOKUP($C259,'CDHU 200'!$1:$1048576,3,0),IF($A259=3,VLOOKUP($C259,FDE!$1:$1048576,3,0))))</f>
        <v>UN</v>
      </c>
      <c r="G259" s="151">
        <v>1</v>
      </c>
      <c r="H259" s="151">
        <f>IF($A259=1,VLOOKUP($C259,'SINAPI JAN26'!$1:$1048576,4,0),IF($A259=2,VLOOKUP($C259,'CDHU 200'!$1:$1048576,6,0),IF($A259=3,VLOOKUP($C259,FDE!$1:$1048576,4,0))))</f>
        <v>534.5</v>
      </c>
      <c r="I259" s="151">
        <f>(H259*$H$3)+H259</f>
        <v>648.18814999999995</v>
      </c>
      <c r="J259" s="152">
        <f>I259*G259</f>
        <v>648.18814999999995</v>
      </c>
    </row>
    <row r="260" spans="1:256" s="117" customFormat="1" ht="4.5" customHeight="1" x14ac:dyDescent="0.2">
      <c r="A260" s="96"/>
    </row>
    <row r="261" spans="1:256" s="96" customFormat="1" ht="13.5" customHeight="1" x14ac:dyDescent="0.2">
      <c r="B261" s="97"/>
      <c r="C261" s="98"/>
      <c r="D261" s="99">
        <v>16</v>
      </c>
      <c r="E261" s="100" t="s">
        <v>29111</v>
      </c>
      <c r="F261" s="101"/>
      <c r="G261" s="101"/>
      <c r="H261" s="101"/>
      <c r="I261" s="101"/>
      <c r="J261" s="102">
        <f>SUBTOTAL(9,J262:J273)</f>
        <v>19724.755530090002</v>
      </c>
      <c r="K261" s="103"/>
      <c r="L261" s="103"/>
    </row>
    <row r="262" spans="1:256" s="105" customFormat="1" ht="13.5" customHeight="1" x14ac:dyDescent="0.2">
      <c r="A262" s="96">
        <v>2</v>
      </c>
      <c r="B262" s="104" t="str">
        <f t="shared" ref="B262:B273" si="45">IF(A262=1,"SINAPI",IF(A262=2,"CDHU",IF(A262=3,"FDE",IF(A262=4,"SICRO","ERRO"))))</f>
        <v>CDHU</v>
      </c>
      <c r="C262" s="111" t="s">
        <v>17711</v>
      </c>
      <c r="D262" s="106" t="s">
        <v>29112</v>
      </c>
      <c r="E262" s="107" t="str">
        <f>IF($A262=1,VLOOKUP($C262,'SINAPI JAN26'!$1:$1048576,2,0),IF($A262=2,VLOOKUP($C262,'CDHU 200'!$1:$1048576,2,0),IF($A262=3,VLOOKUP($C262,FDE!$1:$1048576,2,0),"ERRO")))</f>
        <v>Limpeza final da obra</v>
      </c>
      <c r="F262" s="108" t="str">
        <f>IF($A262=1,VLOOKUP($C262,'SINAPI JAN26'!$1:$1048576,3,0),IF($A262=2,VLOOKUP($C262,'CDHU 200'!$1:$1048576,3,0),IF($A262=3,VLOOKUP($C262,FDE!$1:$1048576,3,0))))</f>
        <v>M2</v>
      </c>
      <c r="G262" s="105">
        <v>251.81</v>
      </c>
      <c r="H262" s="105">
        <f>IF($A262=1,VLOOKUP($C262,'SINAPI JAN26'!$1:$1048576,4,0),IF($A262=2,VLOOKUP($C262,'CDHU 200'!$1:$1048576,6,0),IF($A262=3,VLOOKUP($C262,FDE!$1:$1048576,4,0))))</f>
        <v>15.9</v>
      </c>
      <c r="I262" s="105">
        <f t="shared" ref="I262:I273" si="46">(H262*$H$3)+H262</f>
        <v>19.281929999999999</v>
      </c>
      <c r="J262" s="109">
        <f t="shared" ref="J262:J273" si="47">I262*G262</f>
        <v>4855.3827933000002</v>
      </c>
      <c r="K262" s="104"/>
      <c r="L262" s="104"/>
      <c r="Q262" s="110"/>
      <c r="R262" s="104"/>
      <c r="S262" s="104"/>
      <c r="T262" s="104"/>
      <c r="U262" s="108"/>
      <c r="Z262" s="110"/>
      <c r="AA262" s="104"/>
      <c r="AB262" s="104"/>
      <c r="AC262" s="104"/>
      <c r="AD262" s="108"/>
      <c r="AI262" s="110"/>
      <c r="AJ262" s="104"/>
      <c r="AK262" s="104"/>
      <c r="AL262" s="104"/>
      <c r="AM262" s="108"/>
      <c r="AR262" s="110"/>
      <c r="AS262" s="104"/>
      <c r="AT262" s="104"/>
      <c r="AU262" s="104"/>
      <c r="AV262" s="108"/>
      <c r="BA262" s="110"/>
      <c r="BB262" s="104"/>
      <c r="BC262" s="104"/>
      <c r="BD262" s="104"/>
      <c r="BE262" s="108"/>
      <c r="BJ262" s="110"/>
      <c r="BK262" s="104"/>
      <c r="BL262" s="104"/>
      <c r="BM262" s="104"/>
      <c r="BN262" s="108"/>
      <c r="BS262" s="110"/>
      <c r="BT262" s="104"/>
      <c r="BU262" s="104"/>
      <c r="BV262" s="104"/>
      <c r="BW262" s="108"/>
      <c r="CB262" s="110"/>
      <c r="CC262" s="104"/>
      <c r="CD262" s="104"/>
      <c r="CE262" s="104"/>
      <c r="CF262" s="108"/>
      <c r="CK262" s="110"/>
      <c r="CL262" s="104"/>
      <c r="CM262" s="104"/>
      <c r="CN262" s="104"/>
      <c r="CO262" s="108"/>
      <c r="CT262" s="110"/>
      <c r="CU262" s="104"/>
      <c r="CV262" s="104"/>
      <c r="CW262" s="104"/>
      <c r="CX262" s="108"/>
      <c r="DC262" s="110"/>
      <c r="DD262" s="104"/>
      <c r="DE262" s="104"/>
      <c r="DF262" s="104"/>
      <c r="DG262" s="108"/>
      <c r="DL262" s="110"/>
      <c r="DM262" s="104"/>
      <c r="DN262" s="104"/>
      <c r="DO262" s="104"/>
      <c r="DP262" s="108"/>
      <c r="DU262" s="110"/>
      <c r="DV262" s="104"/>
      <c r="DW262" s="104"/>
      <c r="DX262" s="104"/>
      <c r="DY262" s="108"/>
      <c r="ED262" s="110"/>
      <c r="EE262" s="104"/>
      <c r="EF262" s="104"/>
      <c r="EG262" s="104"/>
      <c r="EH262" s="108"/>
      <c r="EM262" s="110"/>
      <c r="EN262" s="104"/>
      <c r="EO262" s="104"/>
      <c r="EP262" s="104"/>
      <c r="EQ262" s="108"/>
      <c r="EV262" s="110"/>
      <c r="EW262" s="104"/>
      <c r="EX262" s="104"/>
      <c r="EY262" s="104"/>
      <c r="EZ262" s="108"/>
      <c r="FE262" s="110"/>
      <c r="FF262" s="104"/>
      <c r="FG262" s="104"/>
      <c r="FH262" s="104"/>
      <c r="FI262" s="108"/>
      <c r="FN262" s="110"/>
      <c r="FO262" s="104"/>
      <c r="FP262" s="104"/>
      <c r="FQ262" s="104"/>
      <c r="FR262" s="108"/>
      <c r="FW262" s="110"/>
      <c r="FX262" s="104"/>
      <c r="FY262" s="104"/>
      <c r="FZ262" s="104"/>
      <c r="GA262" s="108"/>
      <c r="GF262" s="110"/>
      <c r="GG262" s="104"/>
      <c r="GH262" s="104"/>
      <c r="GI262" s="104"/>
      <c r="GJ262" s="108"/>
      <c r="GO262" s="110"/>
      <c r="GP262" s="104"/>
      <c r="GQ262" s="104"/>
      <c r="GR262" s="104"/>
      <c r="GS262" s="108"/>
      <c r="GX262" s="110"/>
      <c r="GY262" s="104"/>
      <c r="GZ262" s="104"/>
      <c r="HA262" s="104"/>
      <c r="HB262" s="108"/>
      <c r="HG262" s="110"/>
      <c r="HH262" s="104"/>
      <c r="HI262" s="104"/>
      <c r="HJ262" s="104"/>
      <c r="HK262" s="108"/>
      <c r="HP262" s="110"/>
      <c r="HQ262" s="104"/>
      <c r="HR262" s="104"/>
      <c r="HS262" s="104"/>
      <c r="HT262" s="108"/>
      <c r="HY262" s="110"/>
      <c r="HZ262" s="104"/>
      <c r="IA262" s="104"/>
      <c r="IB262" s="104"/>
      <c r="IC262" s="108"/>
      <c r="IH262" s="110"/>
      <c r="II262" s="104"/>
      <c r="IJ262" s="104"/>
      <c r="IK262" s="104"/>
      <c r="IL262" s="108"/>
      <c r="IQ262" s="110"/>
      <c r="IR262" s="104"/>
      <c r="IS262" s="104"/>
      <c r="IT262" s="104"/>
      <c r="IU262" s="96"/>
      <c r="IV262" s="96"/>
    </row>
    <row r="263" spans="1:256" s="105" customFormat="1" ht="13.5" customHeight="1" x14ac:dyDescent="0.2">
      <c r="A263" s="96">
        <v>2</v>
      </c>
      <c r="B263" s="104" t="str">
        <f t="shared" si="45"/>
        <v>CDHU</v>
      </c>
      <c r="C263" s="111" t="s">
        <v>13789</v>
      </c>
      <c r="D263" s="106" t="s">
        <v>29113</v>
      </c>
      <c r="E263" s="107" t="str">
        <f>IF($A263=1,VLOOKUP($C263,'SINAPI JAN26'!$1:$1048576,2,0),IF($A263=2,VLOOKUP($C263,'CDHU 200'!$1:$1048576,2,0),IF($A263=3,VLOOKUP($C263,FDE!$1:$1048576,2,0),"ERRO")))</f>
        <v>Limpeza e regularização de áreas para ajardinamento (jardins e canteiros)</v>
      </c>
      <c r="F263" s="108" t="str">
        <f>IF($A263=1,VLOOKUP($C263,'SINAPI JAN26'!$1:$1048576,3,0),IF($A263=2,VLOOKUP($C263,'CDHU 200'!$1:$1048576,3,0),IF($A263=3,VLOOKUP($C263,FDE!$1:$1048576,3,0))))</f>
        <v>M2</v>
      </c>
      <c r="G263" s="105">
        <v>103.45</v>
      </c>
      <c r="H263" s="105">
        <f>IF($A263=1,VLOOKUP($C263,'SINAPI JAN26'!$1:$1048576,4,0),IF($A263=2,VLOOKUP($C263,'CDHU 200'!$1:$1048576,6,0),IF($A263=3,VLOOKUP($C263,FDE!$1:$1048576,4,0))))</f>
        <v>2.27</v>
      </c>
      <c r="I263" s="105">
        <f t="shared" si="46"/>
        <v>2.7528290000000002</v>
      </c>
      <c r="J263" s="109">
        <f t="shared" si="47"/>
        <v>284.78016005000001</v>
      </c>
      <c r="K263" s="104"/>
      <c r="L263" s="104"/>
      <c r="Q263" s="110"/>
      <c r="R263" s="104"/>
      <c r="S263" s="104"/>
      <c r="T263" s="104"/>
      <c r="U263" s="108"/>
      <c r="Z263" s="110"/>
      <c r="AA263" s="104"/>
      <c r="AB263" s="104"/>
      <c r="AC263" s="104"/>
      <c r="AD263" s="108"/>
      <c r="AI263" s="110"/>
      <c r="AJ263" s="104"/>
      <c r="AK263" s="104"/>
      <c r="AL263" s="104"/>
      <c r="AM263" s="108"/>
      <c r="AR263" s="110"/>
      <c r="AS263" s="104"/>
      <c r="AT263" s="104"/>
      <c r="AU263" s="104"/>
      <c r="AV263" s="108"/>
      <c r="BA263" s="110"/>
      <c r="BB263" s="104"/>
      <c r="BC263" s="104"/>
      <c r="BD263" s="104"/>
      <c r="BE263" s="108"/>
      <c r="BJ263" s="110"/>
      <c r="BK263" s="104"/>
      <c r="BL263" s="104"/>
      <c r="BM263" s="104"/>
      <c r="BN263" s="108"/>
      <c r="BS263" s="110"/>
      <c r="BT263" s="104"/>
      <c r="BU263" s="104"/>
      <c r="BV263" s="104"/>
      <c r="BW263" s="108"/>
      <c r="CB263" s="110"/>
      <c r="CC263" s="104"/>
      <c r="CD263" s="104"/>
      <c r="CE263" s="104"/>
      <c r="CF263" s="108"/>
      <c r="CK263" s="110"/>
      <c r="CL263" s="104"/>
      <c r="CM263" s="104"/>
      <c r="CN263" s="104"/>
      <c r="CO263" s="108"/>
      <c r="CT263" s="110"/>
      <c r="CU263" s="104"/>
      <c r="CV263" s="104"/>
      <c r="CW263" s="104"/>
      <c r="CX263" s="108"/>
      <c r="DC263" s="110"/>
      <c r="DD263" s="104"/>
      <c r="DE263" s="104"/>
      <c r="DF263" s="104"/>
      <c r="DG263" s="108"/>
      <c r="DL263" s="110"/>
      <c r="DM263" s="104"/>
      <c r="DN263" s="104"/>
      <c r="DO263" s="104"/>
      <c r="DP263" s="108"/>
      <c r="DU263" s="110"/>
      <c r="DV263" s="104"/>
      <c r="DW263" s="104"/>
      <c r="DX263" s="104"/>
      <c r="DY263" s="108"/>
      <c r="ED263" s="110"/>
      <c r="EE263" s="104"/>
      <c r="EF263" s="104"/>
      <c r="EG263" s="104"/>
      <c r="EH263" s="108"/>
      <c r="EM263" s="110"/>
      <c r="EN263" s="104"/>
      <c r="EO263" s="104"/>
      <c r="EP263" s="104"/>
      <c r="EQ263" s="108"/>
      <c r="EV263" s="110"/>
      <c r="EW263" s="104"/>
      <c r="EX263" s="104"/>
      <c r="EY263" s="104"/>
      <c r="EZ263" s="108"/>
      <c r="FE263" s="110"/>
      <c r="FF263" s="104"/>
      <c r="FG263" s="104"/>
      <c r="FH263" s="104"/>
      <c r="FI263" s="108"/>
      <c r="FN263" s="110"/>
      <c r="FO263" s="104"/>
      <c r="FP263" s="104"/>
      <c r="FQ263" s="104"/>
      <c r="FR263" s="108"/>
      <c r="FW263" s="110"/>
      <c r="FX263" s="104"/>
      <c r="FY263" s="104"/>
      <c r="FZ263" s="104"/>
      <c r="GA263" s="108"/>
      <c r="GF263" s="110"/>
      <c r="GG263" s="104"/>
      <c r="GH263" s="104"/>
      <c r="GI263" s="104"/>
      <c r="GJ263" s="108"/>
      <c r="GO263" s="110"/>
      <c r="GP263" s="104"/>
      <c r="GQ263" s="104"/>
      <c r="GR263" s="104"/>
      <c r="GS263" s="108"/>
      <c r="GX263" s="110"/>
      <c r="GY263" s="104"/>
      <c r="GZ263" s="104"/>
      <c r="HA263" s="104"/>
      <c r="HB263" s="108"/>
      <c r="HG263" s="110"/>
      <c r="HH263" s="104"/>
      <c r="HI263" s="104"/>
      <c r="HJ263" s="104"/>
      <c r="HK263" s="108"/>
      <c r="HP263" s="110"/>
      <c r="HQ263" s="104"/>
      <c r="HR263" s="104"/>
      <c r="HS263" s="104"/>
      <c r="HT263" s="108"/>
      <c r="HY263" s="110"/>
      <c r="HZ263" s="104"/>
      <c r="IA263" s="104"/>
      <c r="IB263" s="104"/>
      <c r="IC263" s="108"/>
      <c r="IH263" s="110"/>
      <c r="II263" s="104"/>
      <c r="IJ263" s="104"/>
      <c r="IK263" s="104"/>
      <c r="IL263" s="108"/>
      <c r="IQ263" s="110"/>
      <c r="IR263" s="104"/>
      <c r="IS263" s="104"/>
      <c r="IT263" s="104"/>
      <c r="IU263" s="96"/>
      <c r="IV263" s="96"/>
    </row>
    <row r="264" spans="1:256" s="105" customFormat="1" ht="13.5" customHeight="1" x14ac:dyDescent="0.2">
      <c r="A264" s="96">
        <v>2</v>
      </c>
      <c r="B264" s="104" t="str">
        <f t="shared" si="45"/>
        <v>CDHU</v>
      </c>
      <c r="C264" s="111" t="s">
        <v>13803</v>
      </c>
      <c r="D264" s="106" t="s">
        <v>29114</v>
      </c>
      <c r="E264" s="107" t="str">
        <f>IF($A264=1,VLOOKUP($C264,'SINAPI JAN26'!$1:$1048576,2,0),IF($A264=2,VLOOKUP($C264,'CDHU 200'!$1:$1048576,2,0),IF($A264=3,VLOOKUP($C264,FDE!$1:$1048576,2,0),"ERRO")))</f>
        <v>Plantio de grama esmeralda em placas (jardins e canteiros)</v>
      </c>
      <c r="F264" s="108" t="str">
        <f>IF($A264=1,VLOOKUP($C264,'SINAPI JAN26'!$1:$1048576,3,0),IF($A264=2,VLOOKUP($C264,'CDHU 200'!$1:$1048576,3,0),IF($A264=3,VLOOKUP($C264,FDE!$1:$1048576,3,0))))</f>
        <v>M2</v>
      </c>
      <c r="G264" s="105">
        <v>103.45</v>
      </c>
      <c r="H264" s="105">
        <f>IF($A264=1,VLOOKUP($C264,'SINAPI JAN26'!$1:$1048576,4,0),IF($A264=2,VLOOKUP($C264,'CDHU 200'!$1:$1048576,6,0),IF($A264=3,VLOOKUP($C264,FDE!$1:$1048576,4,0))))</f>
        <v>19.579999999999998</v>
      </c>
      <c r="I264" s="105">
        <f t="shared" si="46"/>
        <v>23.744665999999999</v>
      </c>
      <c r="J264" s="109">
        <f t="shared" si="47"/>
        <v>2456.3856977</v>
      </c>
      <c r="K264" s="104"/>
      <c r="L264" s="104"/>
      <c r="Q264" s="110"/>
      <c r="R264" s="104"/>
      <c r="S264" s="104"/>
      <c r="T264" s="104"/>
      <c r="U264" s="108"/>
      <c r="Z264" s="110"/>
      <c r="AA264" s="104"/>
      <c r="AB264" s="104"/>
      <c r="AC264" s="104"/>
      <c r="AD264" s="108"/>
      <c r="AI264" s="110"/>
      <c r="AJ264" s="104"/>
      <c r="AK264" s="104"/>
      <c r="AL264" s="104"/>
      <c r="AM264" s="108"/>
      <c r="AR264" s="110"/>
      <c r="AS264" s="104"/>
      <c r="AT264" s="104"/>
      <c r="AU264" s="104"/>
      <c r="AV264" s="108"/>
      <c r="BA264" s="110"/>
      <c r="BB264" s="104"/>
      <c r="BC264" s="104"/>
      <c r="BD264" s="104"/>
      <c r="BE264" s="108"/>
      <c r="BJ264" s="110"/>
      <c r="BK264" s="104"/>
      <c r="BL264" s="104"/>
      <c r="BM264" s="104"/>
      <c r="BN264" s="108"/>
      <c r="BS264" s="110"/>
      <c r="BT264" s="104"/>
      <c r="BU264" s="104"/>
      <c r="BV264" s="104"/>
      <c r="BW264" s="108"/>
      <c r="CB264" s="110"/>
      <c r="CC264" s="104"/>
      <c r="CD264" s="104"/>
      <c r="CE264" s="104"/>
      <c r="CF264" s="108"/>
      <c r="CK264" s="110"/>
      <c r="CL264" s="104"/>
      <c r="CM264" s="104"/>
      <c r="CN264" s="104"/>
      <c r="CO264" s="108"/>
      <c r="CT264" s="110"/>
      <c r="CU264" s="104"/>
      <c r="CV264" s="104"/>
      <c r="CW264" s="104"/>
      <c r="CX264" s="108"/>
      <c r="DC264" s="110"/>
      <c r="DD264" s="104"/>
      <c r="DE264" s="104"/>
      <c r="DF264" s="104"/>
      <c r="DG264" s="108"/>
      <c r="DL264" s="110"/>
      <c r="DM264" s="104"/>
      <c r="DN264" s="104"/>
      <c r="DO264" s="104"/>
      <c r="DP264" s="108"/>
      <c r="DU264" s="110"/>
      <c r="DV264" s="104"/>
      <c r="DW264" s="104"/>
      <c r="DX264" s="104"/>
      <c r="DY264" s="108"/>
      <c r="ED264" s="110"/>
      <c r="EE264" s="104"/>
      <c r="EF264" s="104"/>
      <c r="EG264" s="104"/>
      <c r="EH264" s="108"/>
      <c r="EM264" s="110"/>
      <c r="EN264" s="104"/>
      <c r="EO264" s="104"/>
      <c r="EP264" s="104"/>
      <c r="EQ264" s="108"/>
      <c r="EV264" s="110"/>
      <c r="EW264" s="104"/>
      <c r="EX264" s="104"/>
      <c r="EY264" s="104"/>
      <c r="EZ264" s="108"/>
      <c r="FE264" s="110"/>
      <c r="FF264" s="104"/>
      <c r="FG264" s="104"/>
      <c r="FH264" s="104"/>
      <c r="FI264" s="108"/>
      <c r="FN264" s="110"/>
      <c r="FO264" s="104"/>
      <c r="FP264" s="104"/>
      <c r="FQ264" s="104"/>
      <c r="FR264" s="108"/>
      <c r="FW264" s="110"/>
      <c r="FX264" s="104"/>
      <c r="FY264" s="104"/>
      <c r="FZ264" s="104"/>
      <c r="GA264" s="108"/>
      <c r="GF264" s="110"/>
      <c r="GG264" s="104"/>
      <c r="GH264" s="104"/>
      <c r="GI264" s="104"/>
      <c r="GJ264" s="108"/>
      <c r="GO264" s="110"/>
      <c r="GP264" s="104"/>
      <c r="GQ264" s="104"/>
      <c r="GR264" s="104"/>
      <c r="GS264" s="108"/>
      <c r="GX264" s="110"/>
      <c r="GY264" s="104"/>
      <c r="GZ264" s="104"/>
      <c r="HA264" s="104"/>
      <c r="HB264" s="108"/>
      <c r="HG264" s="110"/>
      <c r="HH264" s="104"/>
      <c r="HI264" s="104"/>
      <c r="HJ264" s="104"/>
      <c r="HK264" s="108"/>
      <c r="HP264" s="110"/>
      <c r="HQ264" s="104"/>
      <c r="HR264" s="104"/>
      <c r="HS264" s="104"/>
      <c r="HT264" s="108"/>
      <c r="HY264" s="110"/>
      <c r="HZ264" s="104"/>
      <c r="IA264" s="104"/>
      <c r="IB264" s="104"/>
      <c r="IC264" s="108"/>
      <c r="IH264" s="110"/>
      <c r="II264" s="104"/>
      <c r="IJ264" s="104"/>
      <c r="IK264" s="104"/>
      <c r="IL264" s="108"/>
      <c r="IQ264" s="110"/>
      <c r="IR264" s="104"/>
      <c r="IS264" s="104"/>
      <c r="IT264" s="104"/>
      <c r="IU264" s="96"/>
      <c r="IV264" s="96"/>
    </row>
    <row r="265" spans="1:256" s="105" customFormat="1" ht="13.5" customHeight="1" x14ac:dyDescent="0.2">
      <c r="A265" s="96">
        <v>2</v>
      </c>
      <c r="B265" s="104" t="str">
        <f t="shared" si="45"/>
        <v>CDHU</v>
      </c>
      <c r="C265" s="111" t="s">
        <v>13811</v>
      </c>
      <c r="D265" s="106" t="s">
        <v>29115</v>
      </c>
      <c r="E265" s="107" t="str">
        <f>IF($A265=1,VLOOKUP($C265,'SINAPI JAN26'!$1:$1048576,2,0),IF($A265=2,VLOOKUP($C265,'CDHU 200'!$1:$1048576,2,0),IF($A265=3,VLOOKUP($C265,FDE!$1:$1048576,2,0),"ERRO")))</f>
        <v>Arbusto Azaléa - h= 0,60 a 0,80 m</v>
      </c>
      <c r="F265" s="108" t="str">
        <f>IF($A265=1,VLOOKUP($C265,'SINAPI JAN26'!$1:$1048576,3,0),IF($A265=2,VLOOKUP($C265,'CDHU 200'!$1:$1048576,3,0),IF($A265=3,VLOOKUP($C265,FDE!$1:$1048576,3,0))))</f>
        <v>UN</v>
      </c>
      <c r="G265" s="105">
        <v>5</v>
      </c>
      <c r="H265" s="105">
        <f>IF($A265=1,VLOOKUP($C265,'SINAPI JAN26'!$1:$1048576,4,0),IF($A265=2,VLOOKUP($C265,'CDHU 200'!$1:$1048576,6,0),IF($A265=3,VLOOKUP($C265,FDE!$1:$1048576,4,0))))</f>
        <v>59.85</v>
      </c>
      <c r="I265" s="105">
        <f t="shared" si="46"/>
        <v>72.580095</v>
      </c>
      <c r="J265" s="109">
        <f t="shared" si="47"/>
        <v>362.90047500000003</v>
      </c>
      <c r="K265" s="104"/>
      <c r="L265" s="104"/>
      <c r="Q265" s="110"/>
      <c r="R265" s="104"/>
      <c r="S265" s="104"/>
      <c r="T265" s="104"/>
      <c r="U265" s="108"/>
      <c r="Z265" s="110"/>
      <c r="AA265" s="104"/>
      <c r="AB265" s="104"/>
      <c r="AC265" s="104"/>
      <c r="AD265" s="108"/>
      <c r="AI265" s="110"/>
      <c r="AJ265" s="104"/>
      <c r="AK265" s="104"/>
      <c r="AL265" s="104"/>
      <c r="AM265" s="108"/>
      <c r="AR265" s="110"/>
      <c r="AS265" s="104"/>
      <c r="AT265" s="104"/>
      <c r="AU265" s="104"/>
      <c r="AV265" s="108"/>
      <c r="BA265" s="110"/>
      <c r="BB265" s="104"/>
      <c r="BC265" s="104"/>
      <c r="BD265" s="104"/>
      <c r="BE265" s="108"/>
      <c r="BJ265" s="110"/>
      <c r="BK265" s="104"/>
      <c r="BL265" s="104"/>
      <c r="BM265" s="104"/>
      <c r="BN265" s="108"/>
      <c r="BS265" s="110"/>
      <c r="BT265" s="104"/>
      <c r="BU265" s="104"/>
      <c r="BV265" s="104"/>
      <c r="BW265" s="108"/>
      <c r="CB265" s="110"/>
      <c r="CC265" s="104"/>
      <c r="CD265" s="104"/>
      <c r="CE265" s="104"/>
      <c r="CF265" s="108"/>
      <c r="CK265" s="110"/>
      <c r="CL265" s="104"/>
      <c r="CM265" s="104"/>
      <c r="CN265" s="104"/>
      <c r="CO265" s="108"/>
      <c r="CT265" s="110"/>
      <c r="CU265" s="104"/>
      <c r="CV265" s="104"/>
      <c r="CW265" s="104"/>
      <c r="CX265" s="108"/>
      <c r="DC265" s="110"/>
      <c r="DD265" s="104"/>
      <c r="DE265" s="104"/>
      <c r="DF265" s="104"/>
      <c r="DG265" s="108"/>
      <c r="DL265" s="110"/>
      <c r="DM265" s="104"/>
      <c r="DN265" s="104"/>
      <c r="DO265" s="104"/>
      <c r="DP265" s="108"/>
      <c r="DU265" s="110"/>
      <c r="DV265" s="104"/>
      <c r="DW265" s="104"/>
      <c r="DX265" s="104"/>
      <c r="DY265" s="108"/>
      <c r="ED265" s="110"/>
      <c r="EE265" s="104"/>
      <c r="EF265" s="104"/>
      <c r="EG265" s="104"/>
      <c r="EH265" s="108"/>
      <c r="EM265" s="110"/>
      <c r="EN265" s="104"/>
      <c r="EO265" s="104"/>
      <c r="EP265" s="104"/>
      <c r="EQ265" s="108"/>
      <c r="EV265" s="110"/>
      <c r="EW265" s="104"/>
      <c r="EX265" s="104"/>
      <c r="EY265" s="104"/>
      <c r="EZ265" s="108"/>
      <c r="FE265" s="110"/>
      <c r="FF265" s="104"/>
      <c r="FG265" s="104"/>
      <c r="FH265" s="104"/>
      <c r="FI265" s="108"/>
      <c r="FN265" s="110"/>
      <c r="FO265" s="104"/>
      <c r="FP265" s="104"/>
      <c r="FQ265" s="104"/>
      <c r="FR265" s="108"/>
      <c r="FW265" s="110"/>
      <c r="FX265" s="104"/>
      <c r="FY265" s="104"/>
      <c r="FZ265" s="104"/>
      <c r="GA265" s="108"/>
      <c r="GF265" s="110"/>
      <c r="GG265" s="104"/>
      <c r="GH265" s="104"/>
      <c r="GI265" s="104"/>
      <c r="GJ265" s="108"/>
      <c r="GO265" s="110"/>
      <c r="GP265" s="104"/>
      <c r="GQ265" s="104"/>
      <c r="GR265" s="104"/>
      <c r="GS265" s="108"/>
      <c r="GX265" s="110"/>
      <c r="GY265" s="104"/>
      <c r="GZ265" s="104"/>
      <c r="HA265" s="104"/>
      <c r="HB265" s="108"/>
      <c r="HG265" s="110"/>
      <c r="HH265" s="104"/>
      <c r="HI265" s="104"/>
      <c r="HJ265" s="104"/>
      <c r="HK265" s="108"/>
      <c r="HP265" s="110"/>
      <c r="HQ265" s="104"/>
      <c r="HR265" s="104"/>
      <c r="HS265" s="104"/>
      <c r="HT265" s="108"/>
      <c r="HY265" s="110"/>
      <c r="HZ265" s="104"/>
      <c r="IA265" s="104"/>
      <c r="IB265" s="104"/>
      <c r="IC265" s="108"/>
      <c r="IH265" s="110"/>
      <c r="II265" s="104"/>
      <c r="IJ265" s="104"/>
      <c r="IK265" s="104"/>
      <c r="IL265" s="108"/>
      <c r="IQ265" s="110"/>
      <c r="IR265" s="104"/>
      <c r="IS265" s="104"/>
      <c r="IT265" s="104"/>
      <c r="IU265" s="96"/>
      <c r="IV265" s="96"/>
    </row>
    <row r="266" spans="1:256" s="105" customFormat="1" ht="13.5" customHeight="1" x14ac:dyDescent="0.2">
      <c r="A266" s="96">
        <v>2</v>
      </c>
      <c r="B266" s="104" t="str">
        <f t="shared" si="45"/>
        <v>CDHU</v>
      </c>
      <c r="C266" s="111" t="s">
        <v>13813</v>
      </c>
      <c r="D266" s="106" t="s">
        <v>29116</v>
      </c>
      <c r="E266" s="107" t="str">
        <f>IF($A266=1,VLOOKUP($C266,'SINAPI JAN26'!$1:$1048576,2,0),IF($A266=2,VLOOKUP($C266,'CDHU 200'!$1:$1048576,2,0),IF($A266=3,VLOOKUP($C266,FDE!$1:$1048576,2,0),"ERRO")))</f>
        <v>Arbusto Moréia - h= 0,50 m</v>
      </c>
      <c r="F266" s="108" t="str">
        <f>IF($A266=1,VLOOKUP($C266,'SINAPI JAN26'!$1:$1048576,3,0),IF($A266=2,VLOOKUP($C266,'CDHU 200'!$1:$1048576,3,0),IF($A266=3,VLOOKUP($C266,FDE!$1:$1048576,3,0))))</f>
        <v>UN</v>
      </c>
      <c r="G266" s="105">
        <v>15</v>
      </c>
      <c r="H266" s="105">
        <f>IF($A266=1,VLOOKUP($C266,'SINAPI JAN26'!$1:$1048576,4,0),IF($A266=2,VLOOKUP($C266,'CDHU 200'!$1:$1048576,6,0),IF($A266=3,VLOOKUP($C266,FDE!$1:$1048576,4,0))))</f>
        <v>45.52</v>
      </c>
      <c r="I266" s="105">
        <f t="shared" si="46"/>
        <v>55.202104000000006</v>
      </c>
      <c r="J266" s="109">
        <f t="shared" si="47"/>
        <v>828.03156000000013</v>
      </c>
      <c r="K266" s="104"/>
      <c r="L266" s="104"/>
      <c r="Q266" s="110"/>
      <c r="R266" s="104"/>
      <c r="S266" s="104"/>
      <c r="T266" s="104"/>
      <c r="U266" s="108"/>
      <c r="Z266" s="110"/>
      <c r="AA266" s="104"/>
      <c r="AB266" s="104"/>
      <c r="AC266" s="104"/>
      <c r="AD266" s="108"/>
      <c r="AI266" s="110"/>
      <c r="AJ266" s="104"/>
      <c r="AK266" s="104"/>
      <c r="AL266" s="104"/>
      <c r="AM266" s="108"/>
      <c r="AR266" s="110"/>
      <c r="AS266" s="104"/>
      <c r="AT266" s="104"/>
      <c r="AU266" s="104"/>
      <c r="AV266" s="108"/>
      <c r="BA266" s="110"/>
      <c r="BB266" s="104"/>
      <c r="BC266" s="104"/>
      <c r="BD266" s="104"/>
      <c r="BE266" s="108"/>
      <c r="BJ266" s="110"/>
      <c r="BK266" s="104"/>
      <c r="BL266" s="104"/>
      <c r="BM266" s="104"/>
      <c r="BN266" s="108"/>
      <c r="BS266" s="110"/>
      <c r="BT266" s="104"/>
      <c r="BU266" s="104"/>
      <c r="BV266" s="104"/>
      <c r="BW266" s="108"/>
      <c r="CB266" s="110"/>
      <c r="CC266" s="104"/>
      <c r="CD266" s="104"/>
      <c r="CE266" s="104"/>
      <c r="CF266" s="108"/>
      <c r="CK266" s="110"/>
      <c r="CL266" s="104"/>
      <c r="CM266" s="104"/>
      <c r="CN266" s="104"/>
      <c r="CO266" s="108"/>
      <c r="CT266" s="110"/>
      <c r="CU266" s="104"/>
      <c r="CV266" s="104"/>
      <c r="CW266" s="104"/>
      <c r="CX266" s="108"/>
      <c r="DC266" s="110"/>
      <c r="DD266" s="104"/>
      <c r="DE266" s="104"/>
      <c r="DF266" s="104"/>
      <c r="DG266" s="108"/>
      <c r="DL266" s="110"/>
      <c r="DM266" s="104"/>
      <c r="DN266" s="104"/>
      <c r="DO266" s="104"/>
      <c r="DP266" s="108"/>
      <c r="DU266" s="110"/>
      <c r="DV266" s="104"/>
      <c r="DW266" s="104"/>
      <c r="DX266" s="104"/>
      <c r="DY266" s="108"/>
      <c r="ED266" s="110"/>
      <c r="EE266" s="104"/>
      <c r="EF266" s="104"/>
      <c r="EG266" s="104"/>
      <c r="EH266" s="108"/>
      <c r="EM266" s="110"/>
      <c r="EN266" s="104"/>
      <c r="EO266" s="104"/>
      <c r="EP266" s="104"/>
      <c r="EQ266" s="108"/>
      <c r="EV266" s="110"/>
      <c r="EW266" s="104"/>
      <c r="EX266" s="104"/>
      <c r="EY266" s="104"/>
      <c r="EZ266" s="108"/>
      <c r="FE266" s="110"/>
      <c r="FF266" s="104"/>
      <c r="FG266" s="104"/>
      <c r="FH266" s="104"/>
      <c r="FI266" s="108"/>
      <c r="FN266" s="110"/>
      <c r="FO266" s="104"/>
      <c r="FP266" s="104"/>
      <c r="FQ266" s="104"/>
      <c r="FR266" s="108"/>
      <c r="FW266" s="110"/>
      <c r="FX266" s="104"/>
      <c r="FY266" s="104"/>
      <c r="FZ266" s="104"/>
      <c r="GA266" s="108"/>
      <c r="GF266" s="110"/>
      <c r="GG266" s="104"/>
      <c r="GH266" s="104"/>
      <c r="GI266" s="104"/>
      <c r="GJ266" s="108"/>
      <c r="GO266" s="110"/>
      <c r="GP266" s="104"/>
      <c r="GQ266" s="104"/>
      <c r="GR266" s="104"/>
      <c r="GS266" s="108"/>
      <c r="GX266" s="110"/>
      <c r="GY266" s="104"/>
      <c r="GZ266" s="104"/>
      <c r="HA266" s="104"/>
      <c r="HB266" s="108"/>
      <c r="HG266" s="110"/>
      <c r="HH266" s="104"/>
      <c r="HI266" s="104"/>
      <c r="HJ266" s="104"/>
      <c r="HK266" s="108"/>
      <c r="HP266" s="110"/>
      <c r="HQ266" s="104"/>
      <c r="HR266" s="104"/>
      <c r="HS266" s="104"/>
      <c r="HT266" s="108"/>
      <c r="HY266" s="110"/>
      <c r="HZ266" s="104"/>
      <c r="IA266" s="104"/>
      <c r="IB266" s="104"/>
      <c r="IC266" s="108"/>
      <c r="IH266" s="110"/>
      <c r="II266" s="104"/>
      <c r="IJ266" s="104"/>
      <c r="IK266" s="104"/>
      <c r="IL266" s="108"/>
      <c r="IQ266" s="110"/>
      <c r="IR266" s="104"/>
      <c r="IS266" s="104"/>
      <c r="IT266" s="104"/>
      <c r="IU266" s="96"/>
      <c r="IV266" s="96"/>
    </row>
    <row r="267" spans="1:256" s="105" customFormat="1" ht="13.5" customHeight="1" x14ac:dyDescent="0.2">
      <c r="A267" s="96">
        <v>2</v>
      </c>
      <c r="B267" s="104" t="str">
        <f t="shared" si="45"/>
        <v>CDHU</v>
      </c>
      <c r="C267" s="111" t="s">
        <v>12645</v>
      </c>
      <c r="D267" s="106" t="s">
        <v>28854</v>
      </c>
      <c r="E267" s="107" t="str">
        <f>IF($A267=1,VLOOKUP($C267,'SINAPI JAN26'!$1:$1048576,2,0),IF($A267=2,VLOOKUP($C267,'CDHU 200'!$1:$1048576,2,0),IF($A267=3,VLOOKUP($C267,FDE!$1:$1048576,2,0),"ERRO")))</f>
        <v>Moldura de gesso simples, largura até 6,0cm</v>
      </c>
      <c r="F267" s="108" t="str">
        <f>IF($A267=1,VLOOKUP($C267,'SINAPI JAN26'!$1:$1048576,3,0),IF($A267=2,VLOOKUP($C267,'CDHU 200'!$1:$1048576,3,0),IF($A267=3,VLOOKUP($C267,FDE!$1:$1048576,3,0))))</f>
        <v>M</v>
      </c>
      <c r="G267" s="105">
        <v>49.17</v>
      </c>
      <c r="H267" s="105">
        <f>IF($A267=1,VLOOKUP($C267,'SINAPI JAN26'!$1:$1048576,4,0),IF($A267=2,VLOOKUP($C267,'CDHU 200'!$1:$1048576,6,0),IF($A267=3,VLOOKUP($C267,FDE!$1:$1048576,4,0))))</f>
        <v>25.9</v>
      </c>
      <c r="I267" s="105">
        <f t="shared" si="46"/>
        <v>31.408929999999998</v>
      </c>
      <c r="J267" s="109">
        <f t="shared" si="47"/>
        <v>1544.3770881</v>
      </c>
      <c r="K267" s="104"/>
      <c r="L267" s="104"/>
      <c r="Q267" s="110"/>
      <c r="R267" s="104"/>
      <c r="S267" s="104"/>
      <c r="T267" s="104"/>
      <c r="U267" s="108"/>
      <c r="Z267" s="110"/>
      <c r="AA267" s="104"/>
      <c r="AB267" s="104"/>
      <c r="AC267" s="104"/>
      <c r="AD267" s="108"/>
      <c r="AI267" s="110"/>
      <c r="AJ267" s="104"/>
      <c r="AK267" s="104"/>
      <c r="AL267" s="104"/>
      <c r="AM267" s="108"/>
      <c r="AR267" s="110"/>
      <c r="AS267" s="104"/>
      <c r="AT267" s="104"/>
      <c r="AU267" s="104"/>
      <c r="AV267" s="108"/>
      <c r="BA267" s="110"/>
      <c r="BB267" s="104"/>
      <c r="BC267" s="104"/>
      <c r="BD267" s="104"/>
      <c r="BE267" s="108"/>
      <c r="BJ267" s="110"/>
      <c r="BK267" s="104"/>
      <c r="BL267" s="104"/>
      <c r="BM267" s="104"/>
      <c r="BN267" s="108"/>
      <c r="BS267" s="110"/>
      <c r="BT267" s="104"/>
      <c r="BU267" s="104"/>
      <c r="BV267" s="104"/>
      <c r="BW267" s="108"/>
      <c r="CB267" s="110"/>
      <c r="CC267" s="104"/>
      <c r="CD267" s="104"/>
      <c r="CE267" s="104"/>
      <c r="CF267" s="108"/>
      <c r="CK267" s="110"/>
      <c r="CL267" s="104"/>
      <c r="CM267" s="104"/>
      <c r="CN267" s="104"/>
      <c r="CO267" s="108"/>
      <c r="CT267" s="110"/>
      <c r="CU267" s="104"/>
      <c r="CV267" s="104"/>
      <c r="CW267" s="104"/>
      <c r="CX267" s="108"/>
      <c r="DC267" s="110"/>
      <c r="DD267" s="104"/>
      <c r="DE267" s="104"/>
      <c r="DF267" s="104"/>
      <c r="DG267" s="108"/>
      <c r="DL267" s="110"/>
      <c r="DM267" s="104"/>
      <c r="DN267" s="104"/>
      <c r="DO267" s="104"/>
      <c r="DP267" s="108"/>
      <c r="DU267" s="110"/>
      <c r="DV267" s="104"/>
      <c r="DW267" s="104"/>
      <c r="DX267" s="104"/>
      <c r="DY267" s="108"/>
      <c r="ED267" s="110"/>
      <c r="EE267" s="104"/>
      <c r="EF267" s="104"/>
      <c r="EG267" s="104"/>
      <c r="EH267" s="108"/>
      <c r="EM267" s="110"/>
      <c r="EN267" s="104"/>
      <c r="EO267" s="104"/>
      <c r="EP267" s="104"/>
      <c r="EQ267" s="108"/>
      <c r="EV267" s="110"/>
      <c r="EW267" s="104"/>
      <c r="EX267" s="104"/>
      <c r="EY267" s="104"/>
      <c r="EZ267" s="108"/>
      <c r="FE267" s="110"/>
      <c r="FF267" s="104"/>
      <c r="FG267" s="104"/>
      <c r="FH267" s="104"/>
      <c r="FI267" s="108"/>
      <c r="FN267" s="110"/>
      <c r="FO267" s="104"/>
      <c r="FP267" s="104"/>
      <c r="FQ267" s="104"/>
      <c r="FR267" s="108"/>
      <c r="FW267" s="110"/>
      <c r="FX267" s="104"/>
      <c r="FY267" s="104"/>
      <c r="FZ267" s="104"/>
      <c r="GA267" s="108"/>
      <c r="GF267" s="110"/>
      <c r="GG267" s="104"/>
      <c r="GH267" s="104"/>
      <c r="GI267" s="104"/>
      <c r="GJ267" s="108"/>
      <c r="GO267" s="110"/>
      <c r="GP267" s="104"/>
      <c r="GQ267" s="104"/>
      <c r="GR267" s="104"/>
      <c r="GS267" s="108"/>
      <c r="GX267" s="110"/>
      <c r="GY267" s="104"/>
      <c r="GZ267" s="104"/>
      <c r="HA267" s="104"/>
      <c r="HB267" s="108"/>
      <c r="HG267" s="110"/>
      <c r="HH267" s="104"/>
      <c r="HI267" s="104"/>
      <c r="HJ267" s="104"/>
      <c r="HK267" s="108"/>
      <c r="HP267" s="110"/>
      <c r="HQ267" s="104"/>
      <c r="HR267" s="104"/>
      <c r="HS267" s="104"/>
      <c r="HT267" s="108"/>
      <c r="HY267" s="110"/>
      <c r="HZ267" s="104"/>
      <c r="IA267" s="104"/>
      <c r="IB267" s="104"/>
      <c r="IC267" s="108"/>
      <c r="IH267" s="110"/>
      <c r="II267" s="104"/>
      <c r="IJ267" s="104"/>
      <c r="IK267" s="104"/>
      <c r="IL267" s="108"/>
      <c r="IQ267" s="110"/>
      <c r="IR267" s="104"/>
      <c r="IS267" s="104"/>
      <c r="IT267" s="104"/>
      <c r="IU267" s="96"/>
      <c r="IV267" s="96"/>
    </row>
    <row r="268" spans="1:256" s="105" customFormat="1" ht="13.5" customHeight="1" x14ac:dyDescent="0.2">
      <c r="A268" s="96">
        <v>2</v>
      </c>
      <c r="B268" s="104" t="str">
        <f t="shared" si="45"/>
        <v>CDHU</v>
      </c>
      <c r="C268" s="111" t="s">
        <v>11875</v>
      </c>
      <c r="D268" s="106" t="s">
        <v>28855</v>
      </c>
      <c r="E268" s="107" t="str">
        <f>IF($A268=1,VLOOKUP($C268,'SINAPI JAN26'!$1:$1048576,2,0),IF($A268=2,VLOOKUP($C268,'CDHU 200'!$1:$1048576,2,0),IF($A268=3,VLOOKUP($C268,FDE!$1:$1048576,2,0),"ERRO")))</f>
        <v>Divisória em placas de gesso acartonado, resistência ao fogo 60 minutos, espessura 120/90mm - 1RF / 1RF LM</v>
      </c>
      <c r="F268" s="108" t="str">
        <f>IF($A268=1,VLOOKUP($C268,'SINAPI JAN26'!$1:$1048576,3,0),IF($A268=2,VLOOKUP($C268,'CDHU 200'!$1:$1048576,3,0),IF($A268=3,VLOOKUP($C268,FDE!$1:$1048576,3,0))))</f>
        <v>M2</v>
      </c>
      <c r="G268" s="105">
        <v>9.11</v>
      </c>
      <c r="H268" s="105">
        <f>IF($A268=1,VLOOKUP($C268,'SINAPI JAN26'!$1:$1048576,4,0),IF($A268=2,VLOOKUP($C268,'CDHU 200'!$1:$1048576,6,0),IF($A268=3,VLOOKUP($C268,FDE!$1:$1048576,4,0))))</f>
        <v>222.27</v>
      </c>
      <c r="I268" s="105">
        <f t="shared" si="46"/>
        <v>269.546829</v>
      </c>
      <c r="J268" s="109">
        <f t="shared" si="47"/>
        <v>2455.57161219</v>
      </c>
      <c r="K268" s="104"/>
      <c r="L268" s="104"/>
      <c r="Q268" s="110"/>
      <c r="R268" s="104"/>
      <c r="S268" s="104"/>
      <c r="T268" s="104"/>
      <c r="U268" s="108"/>
      <c r="Z268" s="110"/>
      <c r="AA268" s="104"/>
      <c r="AB268" s="104"/>
      <c r="AC268" s="104"/>
      <c r="AD268" s="108"/>
      <c r="AI268" s="110"/>
      <c r="AJ268" s="104"/>
      <c r="AK268" s="104"/>
      <c r="AL268" s="104"/>
      <c r="AM268" s="108"/>
      <c r="AR268" s="110"/>
      <c r="AS268" s="104"/>
      <c r="AT268" s="104"/>
      <c r="AU268" s="104"/>
      <c r="AV268" s="108"/>
      <c r="BA268" s="110"/>
      <c r="BB268" s="104"/>
      <c r="BC268" s="104"/>
      <c r="BD268" s="104"/>
      <c r="BE268" s="108"/>
      <c r="BJ268" s="110"/>
      <c r="BK268" s="104"/>
      <c r="BL268" s="104"/>
      <c r="BM268" s="104"/>
      <c r="BN268" s="108"/>
      <c r="BS268" s="110"/>
      <c r="BT268" s="104"/>
      <c r="BU268" s="104"/>
      <c r="BV268" s="104"/>
      <c r="BW268" s="108"/>
      <c r="CB268" s="110"/>
      <c r="CC268" s="104"/>
      <c r="CD268" s="104"/>
      <c r="CE268" s="104"/>
      <c r="CF268" s="108"/>
      <c r="CK268" s="110"/>
      <c r="CL268" s="104"/>
      <c r="CM268" s="104"/>
      <c r="CN268" s="104"/>
      <c r="CO268" s="108"/>
      <c r="CT268" s="110"/>
      <c r="CU268" s="104"/>
      <c r="CV268" s="104"/>
      <c r="CW268" s="104"/>
      <c r="CX268" s="108"/>
      <c r="DC268" s="110"/>
      <c r="DD268" s="104"/>
      <c r="DE268" s="104"/>
      <c r="DF268" s="104"/>
      <c r="DG268" s="108"/>
      <c r="DL268" s="110"/>
      <c r="DM268" s="104"/>
      <c r="DN268" s="104"/>
      <c r="DO268" s="104"/>
      <c r="DP268" s="108"/>
      <c r="DU268" s="110"/>
      <c r="DV268" s="104"/>
      <c r="DW268" s="104"/>
      <c r="DX268" s="104"/>
      <c r="DY268" s="108"/>
      <c r="ED268" s="110"/>
      <c r="EE268" s="104"/>
      <c r="EF268" s="104"/>
      <c r="EG268" s="104"/>
      <c r="EH268" s="108"/>
      <c r="EM268" s="110"/>
      <c r="EN268" s="104"/>
      <c r="EO268" s="104"/>
      <c r="EP268" s="104"/>
      <c r="EQ268" s="108"/>
      <c r="EV268" s="110"/>
      <c r="EW268" s="104"/>
      <c r="EX268" s="104"/>
      <c r="EY268" s="104"/>
      <c r="EZ268" s="108"/>
      <c r="FE268" s="110"/>
      <c r="FF268" s="104"/>
      <c r="FG268" s="104"/>
      <c r="FH268" s="104"/>
      <c r="FI268" s="108"/>
      <c r="FN268" s="110"/>
      <c r="FO268" s="104"/>
      <c r="FP268" s="104"/>
      <c r="FQ268" s="104"/>
      <c r="FR268" s="108"/>
      <c r="FW268" s="110"/>
      <c r="FX268" s="104"/>
      <c r="FY268" s="104"/>
      <c r="FZ268" s="104"/>
      <c r="GA268" s="108"/>
      <c r="GF268" s="110"/>
      <c r="GG268" s="104"/>
      <c r="GH268" s="104"/>
      <c r="GI268" s="104"/>
      <c r="GJ268" s="108"/>
      <c r="GO268" s="110"/>
      <c r="GP268" s="104"/>
      <c r="GQ268" s="104"/>
      <c r="GR268" s="104"/>
      <c r="GS268" s="108"/>
      <c r="GX268" s="110"/>
      <c r="GY268" s="104"/>
      <c r="GZ268" s="104"/>
      <c r="HA268" s="104"/>
      <c r="HB268" s="108"/>
      <c r="HG268" s="110"/>
      <c r="HH268" s="104"/>
      <c r="HI268" s="104"/>
      <c r="HJ268" s="104"/>
      <c r="HK268" s="108"/>
      <c r="HP268" s="110"/>
      <c r="HQ268" s="104"/>
      <c r="HR268" s="104"/>
      <c r="HS268" s="104"/>
      <c r="HT268" s="108"/>
      <c r="HY268" s="110"/>
      <c r="HZ268" s="104"/>
      <c r="IA268" s="104"/>
      <c r="IB268" s="104"/>
      <c r="IC268" s="108"/>
      <c r="IH268" s="110"/>
      <c r="II268" s="104"/>
      <c r="IJ268" s="104"/>
      <c r="IK268" s="104"/>
      <c r="IL268" s="108"/>
      <c r="IQ268" s="110"/>
      <c r="IR268" s="104"/>
      <c r="IS268" s="104"/>
      <c r="IT268" s="104"/>
      <c r="IU268" s="96"/>
      <c r="IV268" s="96"/>
    </row>
    <row r="269" spans="1:256" s="105" customFormat="1" ht="13.5" customHeight="1" x14ac:dyDescent="0.2">
      <c r="A269" s="96">
        <v>2</v>
      </c>
      <c r="B269" s="104" t="str">
        <f t="shared" si="45"/>
        <v>CDHU</v>
      </c>
      <c r="C269" s="111" t="s">
        <v>10633</v>
      </c>
      <c r="D269" s="106" t="s">
        <v>28856</v>
      </c>
      <c r="E269" s="107" t="str">
        <f>IF($A269=1,VLOOKUP($C269,'SINAPI JAN26'!$1:$1048576,2,0),IF($A269=2,VLOOKUP($C269,'CDHU 200'!$1:$1048576,2,0),IF($A269=3,VLOOKUP($C269,FDE!$1:$1048576,2,0),"ERRO")))</f>
        <v>Montagem e desmontagem de andaime torre metálica com altura até 10 m</v>
      </c>
      <c r="F269" s="108" t="str">
        <f>IF($A269=1,VLOOKUP($C269,'SINAPI JAN26'!$1:$1048576,3,0),IF($A269=2,VLOOKUP($C269,'CDHU 200'!$1:$1048576,3,0),IF($A269=3,VLOOKUP($C269,FDE!$1:$1048576,3,0))))</f>
        <v>M</v>
      </c>
      <c r="G269" s="105">
        <v>56</v>
      </c>
      <c r="H269" s="105">
        <f>IF($A269=1,VLOOKUP($C269,'SINAPI JAN26'!$1:$1048576,4,0),IF($A269=2,VLOOKUP($C269,'CDHU 200'!$1:$1048576,6,0),IF($A269=3,VLOOKUP($C269,FDE!$1:$1048576,4,0))))</f>
        <v>13.83</v>
      </c>
      <c r="I269" s="105">
        <f t="shared" si="46"/>
        <v>16.771640999999999</v>
      </c>
      <c r="J269" s="109">
        <f t="shared" si="47"/>
        <v>939.21189599999991</v>
      </c>
      <c r="K269" s="104"/>
      <c r="L269" s="104"/>
      <c r="Q269" s="110"/>
      <c r="R269" s="104"/>
      <c r="S269" s="104"/>
      <c r="T269" s="104"/>
      <c r="U269" s="108"/>
      <c r="Z269" s="110"/>
      <c r="AA269" s="104"/>
      <c r="AB269" s="104"/>
      <c r="AC269" s="104"/>
      <c r="AD269" s="108"/>
      <c r="AI269" s="110"/>
      <c r="AJ269" s="104"/>
      <c r="AK269" s="104"/>
      <c r="AL269" s="104"/>
      <c r="AM269" s="108"/>
      <c r="AR269" s="110"/>
      <c r="AS269" s="104"/>
      <c r="AT269" s="104"/>
      <c r="AU269" s="104"/>
      <c r="AV269" s="108"/>
      <c r="BA269" s="110"/>
      <c r="BB269" s="104"/>
      <c r="BC269" s="104"/>
      <c r="BD269" s="104"/>
      <c r="BE269" s="108"/>
      <c r="BJ269" s="110"/>
      <c r="BK269" s="104"/>
      <c r="BL269" s="104"/>
      <c r="BM269" s="104"/>
      <c r="BN269" s="108"/>
      <c r="BS269" s="110"/>
      <c r="BT269" s="104"/>
      <c r="BU269" s="104"/>
      <c r="BV269" s="104"/>
      <c r="BW269" s="108"/>
      <c r="CB269" s="110"/>
      <c r="CC269" s="104"/>
      <c r="CD269" s="104"/>
      <c r="CE269" s="104"/>
      <c r="CF269" s="108"/>
      <c r="CK269" s="110"/>
      <c r="CL269" s="104"/>
      <c r="CM269" s="104"/>
      <c r="CN269" s="104"/>
      <c r="CO269" s="108"/>
      <c r="CT269" s="110"/>
      <c r="CU269" s="104"/>
      <c r="CV269" s="104"/>
      <c r="CW269" s="104"/>
      <c r="CX269" s="108"/>
      <c r="DC269" s="110"/>
      <c r="DD269" s="104"/>
      <c r="DE269" s="104"/>
      <c r="DF269" s="104"/>
      <c r="DG269" s="108"/>
      <c r="DL269" s="110"/>
      <c r="DM269" s="104"/>
      <c r="DN269" s="104"/>
      <c r="DO269" s="104"/>
      <c r="DP269" s="108"/>
      <c r="DU269" s="110"/>
      <c r="DV269" s="104"/>
      <c r="DW269" s="104"/>
      <c r="DX269" s="104"/>
      <c r="DY269" s="108"/>
      <c r="ED269" s="110"/>
      <c r="EE269" s="104"/>
      <c r="EF269" s="104"/>
      <c r="EG269" s="104"/>
      <c r="EH269" s="108"/>
      <c r="EM269" s="110"/>
      <c r="EN269" s="104"/>
      <c r="EO269" s="104"/>
      <c r="EP269" s="104"/>
      <c r="EQ269" s="108"/>
      <c r="EV269" s="110"/>
      <c r="EW269" s="104"/>
      <c r="EX269" s="104"/>
      <c r="EY269" s="104"/>
      <c r="EZ269" s="108"/>
      <c r="FE269" s="110"/>
      <c r="FF269" s="104"/>
      <c r="FG269" s="104"/>
      <c r="FH269" s="104"/>
      <c r="FI269" s="108"/>
      <c r="FN269" s="110"/>
      <c r="FO269" s="104"/>
      <c r="FP269" s="104"/>
      <c r="FQ269" s="104"/>
      <c r="FR269" s="108"/>
      <c r="FW269" s="110"/>
      <c r="FX269" s="104"/>
      <c r="FY269" s="104"/>
      <c r="FZ269" s="104"/>
      <c r="GA269" s="108"/>
      <c r="GF269" s="110"/>
      <c r="GG269" s="104"/>
      <c r="GH269" s="104"/>
      <c r="GI269" s="104"/>
      <c r="GJ269" s="108"/>
      <c r="GO269" s="110"/>
      <c r="GP269" s="104"/>
      <c r="GQ269" s="104"/>
      <c r="GR269" s="104"/>
      <c r="GS269" s="108"/>
      <c r="GX269" s="110"/>
      <c r="GY269" s="104"/>
      <c r="GZ269" s="104"/>
      <c r="HA269" s="104"/>
      <c r="HB269" s="108"/>
      <c r="HG269" s="110"/>
      <c r="HH269" s="104"/>
      <c r="HI269" s="104"/>
      <c r="HJ269" s="104"/>
      <c r="HK269" s="108"/>
      <c r="HP269" s="110"/>
      <c r="HQ269" s="104"/>
      <c r="HR269" s="104"/>
      <c r="HS269" s="104"/>
      <c r="HT269" s="108"/>
      <c r="HY269" s="110"/>
      <c r="HZ269" s="104"/>
      <c r="IA269" s="104"/>
      <c r="IB269" s="104"/>
      <c r="IC269" s="108"/>
      <c r="IH269" s="110"/>
      <c r="II269" s="104"/>
      <c r="IJ269" s="104"/>
      <c r="IK269" s="104"/>
      <c r="IL269" s="108"/>
      <c r="IQ269" s="110"/>
      <c r="IR269" s="104"/>
      <c r="IS269" s="104"/>
      <c r="IT269" s="104"/>
      <c r="IU269" s="96"/>
      <c r="IV269" s="96"/>
    </row>
    <row r="270" spans="1:256" s="105" customFormat="1" ht="13.5" customHeight="1" x14ac:dyDescent="0.2">
      <c r="A270" s="96">
        <v>2</v>
      </c>
      <c r="B270" s="104" t="str">
        <f t="shared" si="45"/>
        <v>CDHU</v>
      </c>
      <c r="C270" s="111" t="s">
        <v>10643</v>
      </c>
      <c r="D270" s="106" t="s">
        <v>29117</v>
      </c>
      <c r="E270" s="107" t="str">
        <f>IF($A270=1,VLOOKUP($C270,'SINAPI JAN26'!$1:$1048576,2,0),IF($A270=2,VLOOKUP($C270,'CDHU 200'!$1:$1048576,2,0),IF($A270=3,VLOOKUP($C270,FDE!$1:$1048576,2,0),"ERRO")))</f>
        <v>Andaime torre metálico (1,5 x 1,5 m) com piso metálico</v>
      </c>
      <c r="F270" s="108" t="str">
        <f>IF($A270=1,VLOOKUP($C270,'SINAPI JAN26'!$1:$1048576,3,0),IF($A270=2,VLOOKUP($C270,'CDHU 200'!$1:$1048576,3,0),IF($A270=3,VLOOKUP($C270,FDE!$1:$1048576,3,0))))</f>
        <v>MXMES</v>
      </c>
      <c r="G270" s="105">
        <v>56</v>
      </c>
      <c r="H270" s="105">
        <f>IF($A270=1,VLOOKUP($C270,'SINAPI JAN26'!$1:$1048576,4,0),IF($A270=2,VLOOKUP($C270,'CDHU 200'!$1:$1048576,6,0),IF($A270=3,VLOOKUP($C270,FDE!$1:$1048576,4,0))))</f>
        <v>28.84</v>
      </c>
      <c r="I270" s="105">
        <f t="shared" si="46"/>
        <v>34.974268000000002</v>
      </c>
      <c r="J270" s="109">
        <f t="shared" si="47"/>
        <v>1958.5590080000002</v>
      </c>
      <c r="K270" s="104"/>
      <c r="L270" s="104"/>
      <c r="Q270" s="110"/>
      <c r="R270" s="104"/>
      <c r="S270" s="104"/>
      <c r="T270" s="104"/>
      <c r="U270" s="108"/>
      <c r="Z270" s="110"/>
      <c r="AA270" s="104"/>
      <c r="AB270" s="104"/>
      <c r="AC270" s="104"/>
      <c r="AD270" s="108"/>
      <c r="AI270" s="110"/>
      <c r="AJ270" s="104"/>
      <c r="AK270" s="104"/>
      <c r="AL270" s="104"/>
      <c r="AM270" s="108"/>
      <c r="AR270" s="110"/>
      <c r="AS270" s="104"/>
      <c r="AT270" s="104"/>
      <c r="AU270" s="104"/>
      <c r="AV270" s="108"/>
      <c r="BA270" s="110"/>
      <c r="BB270" s="104"/>
      <c r="BC270" s="104"/>
      <c r="BD270" s="104"/>
      <c r="BE270" s="108"/>
      <c r="BJ270" s="110"/>
      <c r="BK270" s="104"/>
      <c r="BL270" s="104"/>
      <c r="BM270" s="104"/>
      <c r="BN270" s="108"/>
      <c r="BS270" s="110"/>
      <c r="BT270" s="104"/>
      <c r="BU270" s="104"/>
      <c r="BV270" s="104"/>
      <c r="BW270" s="108"/>
      <c r="CB270" s="110"/>
      <c r="CC270" s="104"/>
      <c r="CD270" s="104"/>
      <c r="CE270" s="104"/>
      <c r="CF270" s="108"/>
      <c r="CK270" s="110"/>
      <c r="CL270" s="104"/>
      <c r="CM270" s="104"/>
      <c r="CN270" s="104"/>
      <c r="CO270" s="108"/>
      <c r="CT270" s="110"/>
      <c r="CU270" s="104"/>
      <c r="CV270" s="104"/>
      <c r="CW270" s="104"/>
      <c r="CX270" s="108"/>
      <c r="DC270" s="110"/>
      <c r="DD270" s="104"/>
      <c r="DE270" s="104"/>
      <c r="DF270" s="104"/>
      <c r="DG270" s="108"/>
      <c r="DL270" s="110"/>
      <c r="DM270" s="104"/>
      <c r="DN270" s="104"/>
      <c r="DO270" s="104"/>
      <c r="DP270" s="108"/>
      <c r="DU270" s="110"/>
      <c r="DV270" s="104"/>
      <c r="DW270" s="104"/>
      <c r="DX270" s="104"/>
      <c r="DY270" s="108"/>
      <c r="ED270" s="110"/>
      <c r="EE270" s="104"/>
      <c r="EF270" s="104"/>
      <c r="EG270" s="104"/>
      <c r="EH270" s="108"/>
      <c r="EM270" s="110"/>
      <c r="EN270" s="104"/>
      <c r="EO270" s="104"/>
      <c r="EP270" s="104"/>
      <c r="EQ270" s="108"/>
      <c r="EV270" s="110"/>
      <c r="EW270" s="104"/>
      <c r="EX270" s="104"/>
      <c r="EY270" s="104"/>
      <c r="EZ270" s="108"/>
      <c r="FE270" s="110"/>
      <c r="FF270" s="104"/>
      <c r="FG270" s="104"/>
      <c r="FH270" s="104"/>
      <c r="FI270" s="108"/>
      <c r="FN270" s="110"/>
      <c r="FO270" s="104"/>
      <c r="FP270" s="104"/>
      <c r="FQ270" s="104"/>
      <c r="FR270" s="108"/>
      <c r="FW270" s="110"/>
      <c r="FX270" s="104"/>
      <c r="FY270" s="104"/>
      <c r="FZ270" s="104"/>
      <c r="GA270" s="108"/>
      <c r="GF270" s="110"/>
      <c r="GG270" s="104"/>
      <c r="GH270" s="104"/>
      <c r="GI270" s="104"/>
      <c r="GJ270" s="108"/>
      <c r="GO270" s="110"/>
      <c r="GP270" s="104"/>
      <c r="GQ270" s="104"/>
      <c r="GR270" s="104"/>
      <c r="GS270" s="108"/>
      <c r="GX270" s="110"/>
      <c r="GY270" s="104"/>
      <c r="GZ270" s="104"/>
      <c r="HA270" s="104"/>
      <c r="HB270" s="108"/>
      <c r="HG270" s="110"/>
      <c r="HH270" s="104"/>
      <c r="HI270" s="104"/>
      <c r="HJ270" s="104"/>
      <c r="HK270" s="108"/>
      <c r="HP270" s="110"/>
      <c r="HQ270" s="104"/>
      <c r="HR270" s="104"/>
      <c r="HS270" s="104"/>
      <c r="HT270" s="108"/>
      <c r="HY270" s="110"/>
      <c r="HZ270" s="104"/>
      <c r="IA270" s="104"/>
      <c r="IB270" s="104"/>
      <c r="IC270" s="108"/>
      <c r="IH270" s="110"/>
      <c r="II270" s="104"/>
      <c r="IJ270" s="104"/>
      <c r="IK270" s="104"/>
      <c r="IL270" s="108"/>
      <c r="IQ270" s="110"/>
      <c r="IR270" s="104"/>
      <c r="IS270" s="104"/>
      <c r="IT270" s="104"/>
      <c r="IU270" s="96"/>
      <c r="IV270" s="96"/>
    </row>
    <row r="271" spans="1:256" s="105" customFormat="1" ht="30" customHeight="1" x14ac:dyDescent="0.2">
      <c r="A271" s="96">
        <v>2</v>
      </c>
      <c r="B271" s="104" t="str">
        <f t="shared" si="45"/>
        <v>CDHU</v>
      </c>
      <c r="C271" s="105" t="s">
        <v>12513</v>
      </c>
      <c r="D271" s="106" t="s">
        <v>12039</v>
      </c>
      <c r="E271" s="107" t="str">
        <f>IF($A271=1,VLOOKUP($C271,'SINAPI JAN26'!$1:$1048576,2,0),IF($A271=2,VLOOKUP($C271,'CDHU 200'!$1:$1048576,2,0),IF($A271=3,VLOOKUP($C271,FDE!$1:$1048576,2,0),"ERRO")))</f>
        <v>Revestimento em placa de alumínio composto "ACM", espessura de 4 mm e acabamento em PVDF</v>
      </c>
      <c r="F271" s="108" t="str">
        <f>IF($A271=1,VLOOKUP($C271,'SINAPI JAN26'!$1:$1048576,3,0),IF($A271=2,VLOOKUP($C271,'CDHU 200'!$1:$1048576,3,0),IF($A271=3,VLOOKUP($C271,FDE!$1:$1048576,3,0))))</f>
        <v>M2</v>
      </c>
      <c r="G271" s="105">
        <v>2.85</v>
      </c>
      <c r="H271" s="105">
        <f>IF($A271=1,VLOOKUP($C271,'SINAPI JAN26'!$1:$1048576,4,0),IF($A271=2,VLOOKUP($C271,'CDHU 200'!$1:$1048576,6,0),IF($A271=3,VLOOKUP($C271,FDE!$1:$1048576,4,0))))</f>
        <v>878.25</v>
      </c>
      <c r="I271" s="105">
        <f t="shared" si="46"/>
        <v>1065.0537750000001</v>
      </c>
      <c r="J271" s="109">
        <f t="shared" si="47"/>
        <v>3035.4032587500005</v>
      </c>
      <c r="K271" s="104"/>
      <c r="L271" s="104"/>
      <c r="Q271" s="110"/>
      <c r="R271" s="104"/>
      <c r="S271" s="104"/>
      <c r="T271" s="104"/>
      <c r="U271" s="108"/>
      <c r="Z271" s="110"/>
      <c r="AA271" s="104"/>
      <c r="AB271" s="104"/>
      <c r="AC271" s="104"/>
      <c r="AD271" s="108"/>
      <c r="AI271" s="110"/>
      <c r="AJ271" s="104"/>
      <c r="AK271" s="104"/>
      <c r="AL271" s="104"/>
      <c r="AM271" s="108"/>
      <c r="AR271" s="110"/>
      <c r="AS271" s="104"/>
      <c r="AT271" s="104"/>
      <c r="AU271" s="104"/>
      <c r="AV271" s="108"/>
      <c r="BA271" s="110"/>
      <c r="BB271" s="104"/>
      <c r="BC271" s="104"/>
      <c r="BD271" s="104"/>
      <c r="BE271" s="108"/>
      <c r="BJ271" s="110"/>
      <c r="BK271" s="104"/>
      <c r="BL271" s="104"/>
      <c r="BM271" s="104"/>
      <c r="BN271" s="108"/>
      <c r="BS271" s="110"/>
      <c r="BT271" s="104"/>
      <c r="BU271" s="104"/>
      <c r="BV271" s="104"/>
      <c r="BW271" s="108"/>
      <c r="CB271" s="110"/>
      <c r="CC271" s="104"/>
      <c r="CD271" s="104"/>
      <c r="CE271" s="104"/>
      <c r="CF271" s="108"/>
      <c r="CK271" s="110"/>
      <c r="CL271" s="104"/>
      <c r="CM271" s="104"/>
      <c r="CN271" s="104"/>
      <c r="CO271" s="108"/>
      <c r="CT271" s="110"/>
      <c r="CU271" s="104"/>
      <c r="CV271" s="104"/>
      <c r="CW271" s="104"/>
      <c r="CX271" s="108"/>
      <c r="DC271" s="110"/>
      <c r="DD271" s="104"/>
      <c r="DE271" s="104"/>
      <c r="DF271" s="104"/>
      <c r="DG271" s="108"/>
      <c r="DL271" s="110"/>
      <c r="DM271" s="104"/>
      <c r="DN271" s="104"/>
      <c r="DO271" s="104"/>
      <c r="DP271" s="108"/>
      <c r="DU271" s="110"/>
      <c r="DV271" s="104"/>
      <c r="DW271" s="104"/>
      <c r="DX271" s="104"/>
      <c r="DY271" s="108"/>
      <c r="ED271" s="110"/>
      <c r="EE271" s="104"/>
      <c r="EF271" s="104"/>
      <c r="EG271" s="104"/>
      <c r="EH271" s="108"/>
      <c r="EM271" s="110"/>
      <c r="EN271" s="104"/>
      <c r="EO271" s="104"/>
      <c r="EP271" s="104"/>
      <c r="EQ271" s="108"/>
      <c r="EV271" s="110"/>
      <c r="EW271" s="104"/>
      <c r="EX271" s="104"/>
      <c r="EY271" s="104"/>
      <c r="EZ271" s="108"/>
      <c r="FE271" s="110"/>
      <c r="FF271" s="104"/>
      <c r="FG271" s="104"/>
      <c r="FH271" s="104"/>
      <c r="FI271" s="108"/>
      <c r="FN271" s="110"/>
      <c r="FO271" s="104"/>
      <c r="FP271" s="104"/>
      <c r="FQ271" s="104"/>
      <c r="FR271" s="108"/>
      <c r="FW271" s="110"/>
      <c r="FX271" s="104"/>
      <c r="FY271" s="104"/>
      <c r="FZ271" s="104"/>
      <c r="GA271" s="108"/>
      <c r="GF271" s="110"/>
      <c r="GG271" s="104"/>
      <c r="GH271" s="104"/>
      <c r="GI271" s="104"/>
      <c r="GJ271" s="108"/>
      <c r="GO271" s="110"/>
      <c r="GP271" s="104"/>
      <c r="GQ271" s="104"/>
      <c r="GR271" s="104"/>
      <c r="GS271" s="108"/>
      <c r="GX271" s="110"/>
      <c r="GY271" s="104"/>
      <c r="GZ271" s="104"/>
      <c r="HA271" s="104"/>
      <c r="HB271" s="108"/>
      <c r="HG271" s="110"/>
      <c r="HH271" s="104"/>
      <c r="HI271" s="104"/>
      <c r="HJ271" s="104"/>
      <c r="HK271" s="108"/>
      <c r="HP271" s="110"/>
      <c r="HQ271" s="104"/>
      <c r="HR271" s="104"/>
      <c r="HS271" s="104"/>
      <c r="HT271" s="108"/>
      <c r="HY271" s="110"/>
      <c r="HZ271" s="104"/>
      <c r="IA271" s="104"/>
      <c r="IB271" s="104"/>
      <c r="IC271" s="108"/>
      <c r="IH271" s="110"/>
      <c r="II271" s="104"/>
      <c r="IJ271" s="104"/>
      <c r="IK271" s="104"/>
      <c r="IL271" s="108"/>
      <c r="IQ271" s="110"/>
      <c r="IR271" s="104"/>
      <c r="IS271" s="104"/>
      <c r="IT271" s="104"/>
      <c r="IU271" s="96"/>
      <c r="IV271" s="96"/>
    </row>
    <row r="272" spans="1:256" s="105" customFormat="1" ht="13.5" customHeight="1" x14ac:dyDescent="0.2">
      <c r="A272" s="96">
        <v>2</v>
      </c>
      <c r="B272" s="104" t="str">
        <f t="shared" si="45"/>
        <v>CDHU</v>
      </c>
      <c r="C272" s="105" t="s">
        <v>11973</v>
      </c>
      <c r="D272" s="106" t="s">
        <v>29118</v>
      </c>
      <c r="E272" s="107" t="str">
        <f>IF($A272=1,VLOOKUP($C272,'SINAPI JAN26'!$1:$1048576,2,0),IF($A272=2,VLOOKUP($C272,'CDHU 200'!$1:$1048576,2,0),IF($A272=3,VLOOKUP($C272,FDE!$1:$1048576,2,0),"ERRO")))</f>
        <v>Fornecimento e montagem de estrutura metálica em perfil metalon, sem pintura</v>
      </c>
      <c r="F272" s="108" t="str">
        <f>IF($A272=1,VLOOKUP($C272,'SINAPI JAN26'!$1:$1048576,3,0),IF($A272=2,VLOOKUP($C272,'CDHU 200'!$1:$1048576,3,0),IF($A272=3,VLOOKUP($C272,FDE!$1:$1048576,3,0))))</f>
        <v>KG</v>
      </c>
      <c r="G272" s="105">
        <v>8</v>
      </c>
      <c r="H272" s="105">
        <f>IF($A272=1,VLOOKUP($C272,'SINAPI JAN26'!$1:$1048576,4,0),IF($A272=2,VLOOKUP($C272,'CDHU 200'!$1:$1048576,6,0),IF($A272=3,VLOOKUP($C272,FDE!$1:$1048576,4,0))))</f>
        <v>17.34</v>
      </c>
      <c r="I272" s="105">
        <f t="shared" si="46"/>
        <v>21.028217999999999</v>
      </c>
      <c r="J272" s="109">
        <f t="shared" si="47"/>
        <v>168.22574399999999</v>
      </c>
      <c r="K272" s="104"/>
      <c r="L272" s="104"/>
      <c r="Q272" s="110"/>
      <c r="R272" s="104"/>
      <c r="S272" s="104"/>
      <c r="T272" s="104"/>
      <c r="U272" s="108"/>
      <c r="Z272" s="110"/>
      <c r="AA272" s="104"/>
      <c r="AB272" s="104"/>
      <c r="AC272" s="104"/>
      <c r="AD272" s="108"/>
      <c r="AI272" s="110"/>
      <c r="AJ272" s="104"/>
      <c r="AK272" s="104"/>
      <c r="AL272" s="104"/>
      <c r="AM272" s="108"/>
      <c r="AR272" s="110"/>
      <c r="AS272" s="104"/>
      <c r="AT272" s="104"/>
      <c r="AU272" s="104"/>
      <c r="AV272" s="108"/>
      <c r="BA272" s="110"/>
      <c r="BB272" s="104"/>
      <c r="BC272" s="104"/>
      <c r="BD272" s="104"/>
      <c r="BE272" s="108"/>
      <c r="BJ272" s="110"/>
      <c r="BK272" s="104"/>
      <c r="BL272" s="104"/>
      <c r="BM272" s="104"/>
      <c r="BN272" s="108"/>
      <c r="BS272" s="110"/>
      <c r="BT272" s="104"/>
      <c r="BU272" s="104"/>
      <c r="BV272" s="104"/>
      <c r="BW272" s="108"/>
      <c r="CB272" s="110"/>
      <c r="CC272" s="104"/>
      <c r="CD272" s="104"/>
      <c r="CE272" s="104"/>
      <c r="CF272" s="108"/>
      <c r="CK272" s="110"/>
      <c r="CL272" s="104"/>
      <c r="CM272" s="104"/>
      <c r="CN272" s="104"/>
      <c r="CO272" s="108"/>
      <c r="CT272" s="110"/>
      <c r="CU272" s="104"/>
      <c r="CV272" s="104"/>
      <c r="CW272" s="104"/>
      <c r="CX272" s="108"/>
      <c r="DC272" s="110"/>
      <c r="DD272" s="104"/>
      <c r="DE272" s="104"/>
      <c r="DF272" s="104"/>
      <c r="DG272" s="108"/>
      <c r="DL272" s="110"/>
      <c r="DM272" s="104"/>
      <c r="DN272" s="104"/>
      <c r="DO272" s="104"/>
      <c r="DP272" s="108"/>
      <c r="DU272" s="110"/>
      <c r="DV272" s="104"/>
      <c r="DW272" s="104"/>
      <c r="DX272" s="104"/>
      <c r="DY272" s="108"/>
      <c r="ED272" s="110"/>
      <c r="EE272" s="104"/>
      <c r="EF272" s="104"/>
      <c r="EG272" s="104"/>
      <c r="EH272" s="108"/>
      <c r="EM272" s="110"/>
      <c r="EN272" s="104"/>
      <c r="EO272" s="104"/>
      <c r="EP272" s="104"/>
      <c r="EQ272" s="108"/>
      <c r="EV272" s="110"/>
      <c r="EW272" s="104"/>
      <c r="EX272" s="104"/>
      <c r="EY272" s="104"/>
      <c r="EZ272" s="108"/>
      <c r="FE272" s="110"/>
      <c r="FF272" s="104"/>
      <c r="FG272" s="104"/>
      <c r="FH272" s="104"/>
      <c r="FI272" s="108"/>
      <c r="FN272" s="110"/>
      <c r="FO272" s="104"/>
      <c r="FP272" s="104"/>
      <c r="FQ272" s="104"/>
      <c r="FR272" s="108"/>
      <c r="FW272" s="110"/>
      <c r="FX272" s="104"/>
      <c r="FY272" s="104"/>
      <c r="FZ272" s="104"/>
      <c r="GA272" s="108"/>
      <c r="GF272" s="110"/>
      <c r="GG272" s="104"/>
      <c r="GH272" s="104"/>
      <c r="GI272" s="104"/>
      <c r="GJ272" s="108"/>
      <c r="GO272" s="110"/>
      <c r="GP272" s="104"/>
      <c r="GQ272" s="104"/>
      <c r="GR272" s="104"/>
      <c r="GS272" s="108"/>
      <c r="GX272" s="110"/>
      <c r="GY272" s="104"/>
      <c r="GZ272" s="104"/>
      <c r="HA272" s="104"/>
      <c r="HB272" s="108"/>
      <c r="HG272" s="110"/>
      <c r="HH272" s="104"/>
      <c r="HI272" s="104"/>
      <c r="HJ272" s="104"/>
      <c r="HK272" s="108"/>
      <c r="HP272" s="110"/>
      <c r="HQ272" s="104"/>
      <c r="HR272" s="104"/>
      <c r="HS272" s="104"/>
      <c r="HT272" s="108"/>
      <c r="HY272" s="110"/>
      <c r="HZ272" s="104"/>
      <c r="IA272" s="104"/>
      <c r="IB272" s="104"/>
      <c r="IC272" s="108"/>
      <c r="IH272" s="110"/>
      <c r="II272" s="104"/>
      <c r="IJ272" s="104"/>
      <c r="IK272" s="104"/>
      <c r="IL272" s="108"/>
      <c r="IQ272" s="110"/>
      <c r="IR272" s="104"/>
      <c r="IS272" s="104"/>
      <c r="IT272" s="104"/>
      <c r="IU272" s="96"/>
      <c r="IV272" s="96"/>
    </row>
    <row r="273" spans="1:256" s="105" customFormat="1" ht="17.25" customHeight="1" x14ac:dyDescent="0.2">
      <c r="A273" s="96">
        <v>3</v>
      </c>
      <c r="B273" s="104" t="str">
        <f t="shared" si="45"/>
        <v>FDE</v>
      </c>
      <c r="C273" s="105" t="s">
        <v>11449</v>
      </c>
      <c r="D273" s="106" t="s">
        <v>12045</v>
      </c>
      <c r="E273" s="107" t="str">
        <f>IF($A273=1,VLOOKUP($C273,'SINAPI JAN26'!$1:$1048576,2,0),IF($A273=2,VLOOKUP($C273,'CDHU 200'!$1:$1048576,2,0),IF($A273=3,VLOOKUP($C273,FDE!$1:$1048576,2,0),"ERRO")))</f>
        <v>PLACA DE ACRILICO TRANSPARENTE ESP=5MM PROTECAO A CONTATO ACIDENTAL</v>
      </c>
      <c r="F273" s="108" t="str">
        <f>IF($A273=1,VLOOKUP($C273,'SINAPI JAN26'!$1:$1048576,3,0),IF($A273=2,VLOOKUP($C273,'CDHU 200'!$1:$1048576,3,0),IF($A273=3,VLOOKUP($C273,FDE!$1:$1048576,3,0))))</f>
        <v>M2</v>
      </c>
      <c r="G273" s="105">
        <v>2.25</v>
      </c>
      <c r="H273" s="105">
        <f>IF($A273=1,VLOOKUP($C273,'SINAPI JAN26'!$1:$1048576,4,0),IF($A273=2,VLOOKUP($C273,'CDHU 200'!$1:$1048576,6,0),IF($A273=3,VLOOKUP($C273,FDE!$1:$1048576,4,0))))</f>
        <v>306.36</v>
      </c>
      <c r="I273" s="105">
        <f t="shared" si="46"/>
        <v>371.52277200000003</v>
      </c>
      <c r="J273" s="109">
        <f t="shared" si="47"/>
        <v>835.92623700000013</v>
      </c>
      <c r="K273" s="104"/>
      <c r="L273" s="104"/>
      <c r="Q273" s="110"/>
      <c r="R273" s="104"/>
      <c r="S273" s="104"/>
      <c r="T273" s="104"/>
      <c r="U273" s="108"/>
      <c r="Z273" s="110"/>
      <c r="AA273" s="104"/>
      <c r="AB273" s="104"/>
      <c r="AC273" s="104"/>
      <c r="AD273" s="108"/>
      <c r="AI273" s="110"/>
      <c r="AJ273" s="104"/>
      <c r="AK273" s="104"/>
      <c r="AL273" s="104"/>
      <c r="AM273" s="108"/>
      <c r="AR273" s="110"/>
      <c r="AS273" s="104"/>
      <c r="AT273" s="104"/>
      <c r="AU273" s="104"/>
      <c r="AV273" s="108"/>
      <c r="BA273" s="110"/>
      <c r="BB273" s="104"/>
      <c r="BC273" s="104"/>
      <c r="BD273" s="104"/>
      <c r="BE273" s="108"/>
      <c r="BJ273" s="110"/>
      <c r="BK273" s="104"/>
      <c r="BL273" s="104"/>
      <c r="BM273" s="104"/>
      <c r="BN273" s="108"/>
      <c r="BS273" s="110"/>
      <c r="BT273" s="104"/>
      <c r="BU273" s="104"/>
      <c r="BV273" s="104"/>
      <c r="BW273" s="108"/>
      <c r="CB273" s="110"/>
      <c r="CC273" s="104"/>
      <c r="CD273" s="104"/>
      <c r="CE273" s="104"/>
      <c r="CF273" s="108"/>
      <c r="CK273" s="110"/>
      <c r="CL273" s="104"/>
      <c r="CM273" s="104"/>
      <c r="CN273" s="104"/>
      <c r="CO273" s="108"/>
      <c r="CT273" s="110"/>
      <c r="CU273" s="104"/>
      <c r="CV273" s="104"/>
      <c r="CW273" s="104"/>
      <c r="CX273" s="108"/>
      <c r="DC273" s="110"/>
      <c r="DD273" s="104"/>
      <c r="DE273" s="104"/>
      <c r="DF273" s="104"/>
      <c r="DG273" s="108"/>
      <c r="DL273" s="110"/>
      <c r="DM273" s="104"/>
      <c r="DN273" s="104"/>
      <c r="DO273" s="104"/>
      <c r="DP273" s="108"/>
      <c r="DU273" s="110"/>
      <c r="DV273" s="104"/>
      <c r="DW273" s="104"/>
      <c r="DX273" s="104"/>
      <c r="DY273" s="108"/>
      <c r="ED273" s="110"/>
      <c r="EE273" s="104"/>
      <c r="EF273" s="104"/>
      <c r="EG273" s="104"/>
      <c r="EH273" s="108"/>
      <c r="EM273" s="110"/>
      <c r="EN273" s="104"/>
      <c r="EO273" s="104"/>
      <c r="EP273" s="104"/>
      <c r="EQ273" s="108"/>
      <c r="EV273" s="110"/>
      <c r="EW273" s="104"/>
      <c r="EX273" s="104"/>
      <c r="EY273" s="104"/>
      <c r="EZ273" s="108"/>
      <c r="FE273" s="110"/>
      <c r="FF273" s="104"/>
      <c r="FG273" s="104"/>
      <c r="FH273" s="104"/>
      <c r="FI273" s="108"/>
      <c r="FN273" s="110"/>
      <c r="FO273" s="104"/>
      <c r="FP273" s="104"/>
      <c r="FQ273" s="104"/>
      <c r="FR273" s="108"/>
      <c r="FW273" s="110"/>
      <c r="FX273" s="104"/>
      <c r="FY273" s="104"/>
      <c r="FZ273" s="104"/>
      <c r="GA273" s="108"/>
      <c r="GF273" s="110"/>
      <c r="GG273" s="104"/>
      <c r="GH273" s="104"/>
      <c r="GI273" s="104"/>
      <c r="GJ273" s="108"/>
      <c r="GO273" s="110"/>
      <c r="GP273" s="104"/>
      <c r="GQ273" s="104"/>
      <c r="GR273" s="104"/>
      <c r="GS273" s="108"/>
      <c r="GX273" s="110"/>
      <c r="GY273" s="104"/>
      <c r="GZ273" s="104"/>
      <c r="HA273" s="104"/>
      <c r="HB273" s="108"/>
      <c r="HG273" s="110"/>
      <c r="HH273" s="104"/>
      <c r="HI273" s="104"/>
      <c r="HJ273" s="104"/>
      <c r="HK273" s="108"/>
      <c r="HP273" s="110"/>
      <c r="HQ273" s="104"/>
      <c r="HR273" s="104"/>
      <c r="HS273" s="104"/>
      <c r="HT273" s="108"/>
      <c r="HY273" s="110"/>
      <c r="HZ273" s="104"/>
      <c r="IA273" s="104"/>
      <c r="IB273" s="104"/>
      <c r="IC273" s="108"/>
      <c r="IH273" s="110"/>
      <c r="II273" s="104"/>
      <c r="IJ273" s="104"/>
      <c r="IK273" s="104"/>
      <c r="IL273" s="108"/>
      <c r="IQ273" s="110"/>
      <c r="IR273" s="104"/>
      <c r="IS273" s="104"/>
      <c r="IT273" s="104"/>
      <c r="IU273" s="96"/>
      <c r="IV273" s="96"/>
    </row>
    <row r="274" spans="1:256" s="117" customFormat="1" ht="4.5" customHeight="1" x14ac:dyDescent="0.2">
      <c r="A274" s="96"/>
    </row>
    <row r="275" spans="1:256" s="96" customFormat="1" ht="13.5" customHeight="1" x14ac:dyDescent="0.2">
      <c r="B275" s="118"/>
      <c r="C275" s="119"/>
      <c r="D275" s="120"/>
      <c r="E275" s="121"/>
      <c r="F275" s="120"/>
      <c r="G275" s="122"/>
      <c r="H275" s="122"/>
      <c r="I275" s="123"/>
      <c r="J275" s="122"/>
      <c r="K275" s="124"/>
    </row>
    <row r="276" spans="1:256" s="96" customFormat="1" ht="13.5" customHeight="1" x14ac:dyDescent="0.2">
      <c r="B276" s="9"/>
      <c r="C276" s="9"/>
      <c r="D276" s="9"/>
      <c r="E276" s="9"/>
      <c r="F276" s="120"/>
      <c r="G276" s="8" t="s">
        <v>29119</v>
      </c>
      <c r="H276" s="8"/>
      <c r="I276" s="175"/>
      <c r="J276" s="175">
        <f>SUBTOTAL(9,J8:J273)</f>
        <v>1111590.8359015097</v>
      </c>
      <c r="K276" s="124"/>
      <c r="L276" s="124"/>
    </row>
    <row r="277" spans="1:256" s="96" customFormat="1" ht="13.5" customHeight="1" x14ac:dyDescent="0.2">
      <c r="B277" s="176"/>
      <c r="C277" s="176"/>
      <c r="D277" s="176"/>
      <c r="E277" s="176"/>
      <c r="F277" s="120"/>
      <c r="G277" s="7"/>
      <c r="H277" s="7"/>
      <c r="I277" s="177"/>
      <c r="J277" s="178"/>
    </row>
    <row r="278" spans="1:256" s="96" customFormat="1" ht="13.5" customHeight="1" x14ac:dyDescent="0.2">
      <c r="B278" s="6"/>
      <c r="C278" s="6"/>
      <c r="D278" s="6"/>
      <c r="E278" s="179"/>
      <c r="F278" s="120"/>
      <c r="G278" s="177"/>
      <c r="H278" s="177"/>
      <c r="I278" s="177"/>
      <c r="J278" s="178"/>
    </row>
    <row r="279" spans="1:256" s="96" customFormat="1" ht="13.5" customHeight="1" x14ac:dyDescent="0.2">
      <c r="B279" s="5" t="s">
        <v>29120</v>
      </c>
      <c r="C279" s="5"/>
      <c r="D279" s="5"/>
      <c r="E279" s="5"/>
      <c r="F279" s="120"/>
      <c r="G279" s="177"/>
      <c r="H279" s="5" t="s">
        <v>29121</v>
      </c>
      <c r="I279" s="5"/>
      <c r="J279" s="178"/>
    </row>
    <row r="280" spans="1:256" s="96" customFormat="1" ht="13.5" customHeight="1" x14ac:dyDescent="0.2">
      <c r="B280" s="4" t="s">
        <v>29122</v>
      </c>
      <c r="C280" s="4"/>
      <c r="D280" s="4"/>
      <c r="E280" s="4"/>
      <c r="F280" s="120"/>
      <c r="G280" s="177"/>
      <c r="H280" s="4" t="s">
        <v>29123</v>
      </c>
      <c r="I280" s="4"/>
      <c r="J280" s="178"/>
    </row>
    <row r="281" spans="1:256" s="96" customFormat="1" ht="13.5" customHeight="1" x14ac:dyDescent="0.2">
      <c r="B281" s="3" t="s">
        <v>29124</v>
      </c>
      <c r="C281" s="3"/>
      <c r="D281" s="3"/>
      <c r="E281" s="3"/>
      <c r="F281" s="120"/>
      <c r="G281" s="3" t="s">
        <v>29125</v>
      </c>
      <c r="H281" s="3"/>
      <c r="I281" s="3"/>
      <c r="J281" s="3"/>
    </row>
    <row r="282" spans="1:256" s="96" customFormat="1" ht="13.5" customHeight="1" x14ac:dyDescent="0.2">
      <c r="B282" s="3"/>
      <c r="C282" s="3"/>
      <c r="D282" s="3"/>
      <c r="E282" s="179"/>
      <c r="F282" s="120"/>
      <c r="G282" s="177"/>
      <c r="H282" s="5"/>
      <c r="I282" s="5"/>
      <c r="J282" s="178"/>
    </row>
    <row r="283" spans="1:256" ht="13.5" customHeight="1" x14ac:dyDescent="0.2">
      <c r="B283" s="89"/>
      <c r="C283" s="89"/>
      <c r="D283" s="181"/>
      <c r="E283" s="182" t="s">
        <v>29126</v>
      </c>
      <c r="F283" s="183"/>
      <c r="G283" s="184"/>
      <c r="H283" s="185"/>
      <c r="I283" s="185"/>
      <c r="J283" s="186"/>
    </row>
  </sheetData>
  <mergeCells count="14">
    <mergeCell ref="B281:E281"/>
    <mergeCell ref="G281:J281"/>
    <mergeCell ref="B282:D282"/>
    <mergeCell ref="H282:I282"/>
    <mergeCell ref="B278:D278"/>
    <mergeCell ref="B279:E279"/>
    <mergeCell ref="H279:I279"/>
    <mergeCell ref="B280:E280"/>
    <mergeCell ref="H280:I280"/>
    <mergeCell ref="B1:J1"/>
    <mergeCell ref="E3:F3"/>
    <mergeCell ref="B276:E276"/>
    <mergeCell ref="G276:H276"/>
    <mergeCell ref="G277:H277"/>
  </mergeCells>
  <printOptions horizontalCentered="1"/>
  <pageMargins left="3.9583333333333297E-2" right="3.9583333333333297E-2" top="0.35416666666666702" bottom="0.35486111111111102" header="0.511811023622047" footer="0.31527777777777799"/>
  <pageSetup scale="70" orientation="landscape" horizontalDpi="300" verticalDpi="300" r:id="rId1"/>
  <headerFooter>
    <oddFooter>&amp;C&amp;"Lucida Sans,Normal"&amp;7Secretaria Municipal de Planejamento
E-MAIL - projetos.plan@santabarbara.sp.gov.br
Av.Monte Castelo, nº 1000 - Jd. Primavera - Fone (19) 3455.8071&amp;R&amp;10Página &amp;P/&amp;N</oddFooter>
  </headerFooter>
  <rowBreaks count="6" manualBreakCount="6">
    <brk id="46" max="16383" man="1"/>
    <brk id="85" max="16383" man="1"/>
    <brk id="133" max="16383" man="1"/>
    <brk id="172" max="16383" man="1"/>
    <brk id="219" max="16383" man="1"/>
    <brk id="259"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Y109"/>
  <sheetViews>
    <sheetView showGridLines="0" tabSelected="1" zoomScale="90" zoomScaleNormal="90" zoomScaleSheetLayoutView="120" zoomScalePageLayoutView="120" workbookViewId="0">
      <selection activeCell="AP76" sqref="AP76:AS76"/>
    </sheetView>
  </sheetViews>
  <sheetFormatPr defaultColWidth="8.25" defaultRowHeight="11.25" x14ac:dyDescent="0.2"/>
  <cols>
    <col min="1" max="1" width="4.75" style="187" customWidth="1"/>
    <col min="2" max="2" width="29.625" style="188" customWidth="1"/>
    <col min="3" max="3" width="9.25" style="187" customWidth="1"/>
    <col min="4" max="4" width="4" style="187" customWidth="1"/>
    <col min="5" max="5" width="3.875" style="187" customWidth="1"/>
    <col min="6" max="45" width="2.5" style="187" customWidth="1"/>
    <col min="46" max="46" width="15" style="189" customWidth="1"/>
    <col min="47" max="16384" width="8.25" style="187"/>
  </cols>
  <sheetData>
    <row r="1" spans="1:45" ht="30" customHeight="1" x14ac:dyDescent="0.2">
      <c r="A1" s="190"/>
      <c r="B1" s="2" t="s">
        <v>29148</v>
      </c>
      <c r="C1" s="2"/>
      <c r="D1" s="2"/>
      <c r="E1" s="2"/>
      <c r="F1" s="2"/>
      <c r="G1" s="2"/>
      <c r="H1" s="2"/>
      <c r="I1" s="2"/>
      <c r="J1" s="2"/>
      <c r="K1" s="2"/>
      <c r="L1" s="2"/>
      <c r="M1" s="2"/>
      <c r="N1" s="2"/>
      <c r="O1" s="2"/>
      <c r="P1" s="2"/>
      <c r="Q1" s="2"/>
      <c r="R1" s="191"/>
      <c r="S1" s="191"/>
      <c r="T1" s="191"/>
      <c r="U1" s="191"/>
      <c r="V1" s="191"/>
      <c r="W1" s="191"/>
      <c r="X1" s="191"/>
      <c r="Y1" s="191"/>
      <c r="Z1" s="191"/>
      <c r="AA1" s="191"/>
      <c r="AB1" s="191"/>
      <c r="AC1" s="191"/>
      <c r="AD1" s="191"/>
      <c r="AE1" s="191"/>
      <c r="AF1" s="191"/>
      <c r="AG1" s="191"/>
      <c r="AH1" s="191"/>
      <c r="AI1" s="191"/>
      <c r="AJ1" s="191"/>
      <c r="AK1" s="191"/>
      <c r="AL1" s="191"/>
      <c r="AM1" s="191"/>
      <c r="AN1" s="191"/>
      <c r="AO1" s="191"/>
      <c r="AP1" s="191"/>
      <c r="AQ1" s="191"/>
      <c r="AR1" s="191"/>
      <c r="AS1" s="191"/>
    </row>
    <row r="2" spans="1:45" ht="18.75" customHeight="1" x14ac:dyDescent="0.2">
      <c r="A2" s="192"/>
      <c r="B2" s="193" t="s">
        <v>29127</v>
      </c>
      <c r="C2" s="1" t="str">
        <f>'[1]Orçamento GERAL'!D2</f>
        <v>Rua das Bem Aventuranças nº 255 - Jardim Vista Alegre</v>
      </c>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row>
    <row r="3" spans="1:45" ht="13.5" customHeight="1" x14ac:dyDescent="0.2">
      <c r="A3" s="192"/>
      <c r="B3" s="193"/>
      <c r="C3" s="235"/>
      <c r="D3" s="235"/>
      <c r="E3" s="235"/>
      <c r="F3" s="235"/>
      <c r="G3" s="235"/>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5"/>
      <c r="AG3" s="235"/>
      <c r="AH3" s="235"/>
      <c r="AI3" s="235"/>
      <c r="AJ3" s="235"/>
      <c r="AK3" s="235"/>
      <c r="AL3" s="235"/>
      <c r="AM3" s="235"/>
      <c r="AN3" s="235"/>
      <c r="AO3" s="235"/>
      <c r="AP3" s="235"/>
      <c r="AQ3" s="235"/>
      <c r="AR3" s="235"/>
      <c r="AS3" s="235"/>
    </row>
    <row r="4" spans="1:45" ht="12" customHeight="1" x14ac:dyDescent="0.2">
      <c r="A4" s="192"/>
      <c r="B4" s="194"/>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row>
    <row r="5" spans="1:45" ht="5.25" customHeight="1" x14ac:dyDescent="0.2">
      <c r="A5" s="192"/>
      <c r="B5" s="195"/>
      <c r="C5" s="196"/>
      <c r="D5" s="196"/>
      <c r="E5" s="196"/>
      <c r="F5" s="196"/>
      <c r="G5" s="196"/>
      <c r="H5" s="196"/>
      <c r="I5" s="196"/>
      <c r="J5" s="196"/>
      <c r="K5" s="196"/>
      <c r="L5" s="196"/>
      <c r="M5" s="196"/>
      <c r="N5" s="196"/>
      <c r="O5" s="196"/>
      <c r="P5" s="196"/>
      <c r="Q5" s="196"/>
      <c r="R5" s="196"/>
      <c r="S5" s="196"/>
      <c r="T5" s="196"/>
      <c r="U5" s="196"/>
      <c r="V5" s="196"/>
      <c r="W5" s="196"/>
      <c r="X5" s="196"/>
      <c r="Y5" s="196"/>
      <c r="Z5" s="196"/>
      <c r="AA5" s="196"/>
      <c r="AB5" s="196"/>
      <c r="AC5" s="196"/>
      <c r="AD5" s="196"/>
      <c r="AE5" s="196"/>
      <c r="AF5" s="196"/>
      <c r="AG5" s="196"/>
      <c r="AH5" s="196"/>
      <c r="AI5" s="196"/>
      <c r="AJ5" s="196"/>
      <c r="AK5" s="196"/>
      <c r="AL5" s="196"/>
      <c r="AM5" s="196"/>
      <c r="AN5" s="196"/>
      <c r="AO5" s="196"/>
      <c r="AP5" s="196"/>
      <c r="AQ5" s="196"/>
      <c r="AR5" s="196"/>
      <c r="AS5" s="196"/>
    </row>
    <row r="6" spans="1:45" ht="4.5" customHeight="1" x14ac:dyDescent="0.2">
      <c r="A6" s="192"/>
      <c r="B6" s="195"/>
      <c r="C6" s="236"/>
      <c r="D6" s="236"/>
      <c r="E6" s="236"/>
      <c r="F6" s="236"/>
      <c r="G6" s="236"/>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6"/>
      <c r="AG6" s="236"/>
      <c r="AH6" s="236"/>
      <c r="AI6" s="236"/>
      <c r="AJ6" s="236"/>
      <c r="AK6" s="236"/>
      <c r="AL6" s="236"/>
      <c r="AM6" s="236"/>
      <c r="AN6" s="236"/>
      <c r="AO6" s="236"/>
      <c r="AP6" s="236"/>
      <c r="AQ6" s="236"/>
      <c r="AR6" s="236"/>
      <c r="AS6" s="236"/>
    </row>
    <row r="7" spans="1:45" ht="12.75" customHeight="1" x14ac:dyDescent="0.2">
      <c r="A7" s="237" t="s">
        <v>28863</v>
      </c>
      <c r="B7" s="238" t="s">
        <v>28864</v>
      </c>
      <c r="C7" s="239" t="s">
        <v>29128</v>
      </c>
      <c r="D7" s="240" t="s">
        <v>29129</v>
      </c>
      <c r="E7" s="240"/>
      <c r="F7" s="197">
        <v>1</v>
      </c>
      <c r="G7" s="198">
        <v>2</v>
      </c>
      <c r="H7" s="198">
        <v>3</v>
      </c>
      <c r="I7" s="199">
        <v>4</v>
      </c>
      <c r="J7" s="197">
        <v>5</v>
      </c>
      <c r="K7" s="198">
        <v>6</v>
      </c>
      <c r="L7" s="198">
        <v>7</v>
      </c>
      <c r="M7" s="200">
        <v>8</v>
      </c>
      <c r="N7" s="197">
        <v>9</v>
      </c>
      <c r="O7" s="198">
        <v>10</v>
      </c>
      <c r="P7" s="198">
        <v>11</v>
      </c>
      <c r="Q7" s="200">
        <v>12</v>
      </c>
      <c r="R7" s="197">
        <v>13</v>
      </c>
      <c r="S7" s="198">
        <v>14</v>
      </c>
      <c r="T7" s="198">
        <v>15</v>
      </c>
      <c r="U7" s="200">
        <v>16</v>
      </c>
      <c r="V7" s="197">
        <v>17</v>
      </c>
      <c r="W7" s="198">
        <v>18</v>
      </c>
      <c r="X7" s="198">
        <v>19</v>
      </c>
      <c r="Y7" s="200">
        <v>20</v>
      </c>
      <c r="Z7" s="197">
        <v>21</v>
      </c>
      <c r="AA7" s="198">
        <v>22</v>
      </c>
      <c r="AB7" s="200">
        <v>23</v>
      </c>
      <c r="AC7" s="197">
        <v>24</v>
      </c>
      <c r="AD7" s="198">
        <v>25</v>
      </c>
      <c r="AE7" s="200">
        <v>26</v>
      </c>
      <c r="AF7" s="197">
        <v>27</v>
      </c>
      <c r="AG7" s="198">
        <v>28</v>
      </c>
      <c r="AH7" s="200">
        <v>29</v>
      </c>
      <c r="AI7" s="197">
        <v>30</v>
      </c>
      <c r="AJ7" s="198">
        <v>31</v>
      </c>
      <c r="AK7" s="200">
        <v>32</v>
      </c>
      <c r="AL7" s="197">
        <v>33</v>
      </c>
      <c r="AM7" s="198">
        <v>34</v>
      </c>
      <c r="AN7" s="200">
        <v>35</v>
      </c>
      <c r="AO7" s="197">
        <v>36</v>
      </c>
      <c r="AP7" s="198">
        <v>37</v>
      </c>
      <c r="AQ7" s="200">
        <v>38</v>
      </c>
      <c r="AR7" s="197">
        <v>39</v>
      </c>
      <c r="AS7" s="201">
        <v>40</v>
      </c>
    </row>
    <row r="8" spans="1:45" ht="12.75" customHeight="1" x14ac:dyDescent="0.2">
      <c r="A8" s="237"/>
      <c r="B8" s="238"/>
      <c r="C8" s="239"/>
      <c r="D8" s="202" t="s">
        <v>29130</v>
      </c>
      <c r="E8" s="202" t="s">
        <v>29131</v>
      </c>
      <c r="F8" s="241" t="s">
        <v>29132</v>
      </c>
      <c r="G8" s="241"/>
      <c r="H8" s="241"/>
      <c r="I8" s="241"/>
      <c r="J8" s="241" t="s">
        <v>29133</v>
      </c>
      <c r="K8" s="241"/>
      <c r="L8" s="241"/>
      <c r="M8" s="241"/>
      <c r="N8" s="241" t="s">
        <v>29134</v>
      </c>
      <c r="O8" s="241"/>
      <c r="P8" s="241"/>
      <c r="Q8" s="241"/>
      <c r="R8" s="241" t="s">
        <v>29135</v>
      </c>
      <c r="S8" s="241"/>
      <c r="T8" s="241"/>
      <c r="U8" s="241"/>
      <c r="V8" s="241" t="s">
        <v>29136</v>
      </c>
      <c r="W8" s="241"/>
      <c r="X8" s="241"/>
      <c r="Y8" s="241"/>
      <c r="Z8" s="241" t="s">
        <v>29137</v>
      </c>
      <c r="AA8" s="241"/>
      <c r="AB8" s="241"/>
      <c r="AC8" s="241"/>
      <c r="AD8" s="241" t="s">
        <v>29138</v>
      </c>
      <c r="AE8" s="241"/>
      <c r="AF8" s="241"/>
      <c r="AG8" s="241"/>
      <c r="AH8" s="241" t="s">
        <v>29139</v>
      </c>
      <c r="AI8" s="241"/>
      <c r="AJ8" s="241"/>
      <c r="AK8" s="241"/>
      <c r="AL8" s="241" t="s">
        <v>29140</v>
      </c>
      <c r="AM8" s="241"/>
      <c r="AN8" s="241"/>
      <c r="AO8" s="241"/>
      <c r="AP8" s="242" t="s">
        <v>29141</v>
      </c>
      <c r="AQ8" s="242"/>
      <c r="AR8" s="242"/>
      <c r="AS8" s="242"/>
    </row>
    <row r="9" spans="1:45" ht="12.75" customHeight="1" x14ac:dyDescent="0.2">
      <c r="A9" s="243">
        <f>'[1]Orçamento GERAL'!D8</f>
        <v>1</v>
      </c>
      <c r="B9" s="244" t="str">
        <f>'[1]Orçamento GERAL'!E8</f>
        <v>SERVIÇOS PRELIMINARES</v>
      </c>
      <c r="C9" s="279"/>
      <c r="D9" s="245">
        <v>1</v>
      </c>
      <c r="E9" s="245">
        <v>36</v>
      </c>
      <c r="F9" s="254">
        <f>SUM(F11:I11)</f>
        <v>0</v>
      </c>
      <c r="G9" s="254"/>
      <c r="H9" s="254"/>
      <c r="I9" s="254"/>
      <c r="J9" s="254">
        <f>SUM(J11:M11)</f>
        <v>0</v>
      </c>
      <c r="K9" s="254"/>
      <c r="L9" s="254"/>
      <c r="M9" s="254"/>
      <c r="N9" s="254">
        <f>SUM(N11:Q11)</f>
        <v>0</v>
      </c>
      <c r="O9" s="254"/>
      <c r="P9" s="254"/>
      <c r="Q9" s="254"/>
      <c r="R9" s="254">
        <f>SUM(R11:U11)</f>
        <v>0</v>
      </c>
      <c r="S9" s="254"/>
      <c r="T9" s="254"/>
      <c r="U9" s="254"/>
      <c r="V9" s="254">
        <f>SUM(V11:Y11)</f>
        <v>0</v>
      </c>
      <c r="W9" s="254"/>
      <c r="X9" s="254"/>
      <c r="Y9" s="254"/>
      <c r="Z9" s="254">
        <f>SUM(Z11:AC11)</f>
        <v>0</v>
      </c>
      <c r="AA9" s="254"/>
      <c r="AB9" s="254"/>
      <c r="AC9" s="254"/>
      <c r="AD9" s="254">
        <f>SUM(Z11:AC11)</f>
        <v>0</v>
      </c>
      <c r="AE9" s="254"/>
      <c r="AF9" s="254"/>
      <c r="AG9" s="254"/>
      <c r="AH9" s="254">
        <f>SUM(Z11:AC11)</f>
        <v>0</v>
      </c>
      <c r="AI9" s="254"/>
      <c r="AJ9" s="254"/>
      <c r="AK9" s="254"/>
      <c r="AL9" s="254">
        <f>SUM(Z11:AC11)</f>
        <v>0</v>
      </c>
      <c r="AM9" s="254"/>
      <c r="AN9" s="254"/>
      <c r="AO9" s="254"/>
      <c r="AP9" s="255"/>
      <c r="AQ9" s="255"/>
      <c r="AR9" s="255"/>
      <c r="AS9" s="255"/>
    </row>
    <row r="10" spans="1:45" ht="6" customHeight="1" x14ac:dyDescent="0.4">
      <c r="A10" s="243"/>
      <c r="B10" s="244"/>
      <c r="C10" s="279"/>
      <c r="D10" s="245"/>
      <c r="E10" s="245"/>
      <c r="F10" s="256">
        <f t="shared" ref="F10:AO10" si="0">IF($D9&lt;=F$7,1,0)+IF($D9&gt;F$7,-1,0)+IF($E9&gt;=F$7,1,0)+IF($D9&lt;=F$7,-1,0)</f>
        <v>1</v>
      </c>
      <c r="G10" s="256">
        <f t="shared" si="0"/>
        <v>1</v>
      </c>
      <c r="H10" s="256">
        <f t="shared" si="0"/>
        <v>1</v>
      </c>
      <c r="I10" s="256">
        <f t="shared" si="0"/>
        <v>1</v>
      </c>
      <c r="J10" s="256">
        <f t="shared" si="0"/>
        <v>1</v>
      </c>
      <c r="K10" s="256">
        <f t="shared" si="0"/>
        <v>1</v>
      </c>
      <c r="L10" s="256">
        <f t="shared" si="0"/>
        <v>1</v>
      </c>
      <c r="M10" s="256">
        <f t="shared" si="0"/>
        <v>1</v>
      </c>
      <c r="N10" s="256">
        <f t="shared" si="0"/>
        <v>1</v>
      </c>
      <c r="O10" s="256">
        <f t="shared" si="0"/>
        <v>1</v>
      </c>
      <c r="P10" s="256">
        <f t="shared" si="0"/>
        <v>1</v>
      </c>
      <c r="Q10" s="256">
        <f t="shared" si="0"/>
        <v>1</v>
      </c>
      <c r="R10" s="256">
        <f t="shared" si="0"/>
        <v>1</v>
      </c>
      <c r="S10" s="256">
        <f t="shared" si="0"/>
        <v>1</v>
      </c>
      <c r="T10" s="256">
        <f t="shared" si="0"/>
        <v>1</v>
      </c>
      <c r="U10" s="256">
        <f t="shared" si="0"/>
        <v>1</v>
      </c>
      <c r="V10" s="256">
        <f t="shared" si="0"/>
        <v>1</v>
      </c>
      <c r="W10" s="256">
        <f t="shared" si="0"/>
        <v>1</v>
      </c>
      <c r="X10" s="256">
        <f t="shared" si="0"/>
        <v>1</v>
      </c>
      <c r="Y10" s="256">
        <f t="shared" si="0"/>
        <v>1</v>
      </c>
      <c r="Z10" s="256">
        <f t="shared" si="0"/>
        <v>1</v>
      </c>
      <c r="AA10" s="256">
        <f t="shared" si="0"/>
        <v>1</v>
      </c>
      <c r="AB10" s="256">
        <f t="shared" si="0"/>
        <v>1</v>
      </c>
      <c r="AC10" s="256">
        <f t="shared" si="0"/>
        <v>1</v>
      </c>
      <c r="AD10" s="256">
        <f t="shared" si="0"/>
        <v>1</v>
      </c>
      <c r="AE10" s="256">
        <f t="shared" si="0"/>
        <v>1</v>
      </c>
      <c r="AF10" s="256">
        <f t="shared" si="0"/>
        <v>1</v>
      </c>
      <c r="AG10" s="256">
        <f t="shared" si="0"/>
        <v>1</v>
      </c>
      <c r="AH10" s="256">
        <f t="shared" si="0"/>
        <v>1</v>
      </c>
      <c r="AI10" s="256">
        <f t="shared" si="0"/>
        <v>1</v>
      </c>
      <c r="AJ10" s="256">
        <f t="shared" si="0"/>
        <v>1</v>
      </c>
      <c r="AK10" s="256">
        <f t="shared" si="0"/>
        <v>1</v>
      </c>
      <c r="AL10" s="256">
        <f t="shared" si="0"/>
        <v>1</v>
      </c>
      <c r="AM10" s="256">
        <f t="shared" si="0"/>
        <v>1</v>
      </c>
      <c r="AN10" s="256">
        <f t="shared" si="0"/>
        <v>1</v>
      </c>
      <c r="AO10" s="256">
        <f t="shared" si="0"/>
        <v>1</v>
      </c>
      <c r="AP10" s="256"/>
      <c r="AQ10" s="257"/>
      <c r="AR10" s="257"/>
      <c r="AS10" s="258"/>
    </row>
    <row r="11" spans="1:45" ht="0.75" customHeight="1" x14ac:dyDescent="0.2">
      <c r="A11" s="203"/>
      <c r="B11" s="204"/>
      <c r="C11" s="280"/>
      <c r="D11" s="205"/>
      <c r="E11" s="205"/>
      <c r="F11" s="259">
        <f t="shared" ref="F11:AO11" si="1">IF(F10&gt;0,($C9/COUNTIF($F10:$AS10,"&gt;0")),0)</f>
        <v>0</v>
      </c>
      <c r="G11" s="259">
        <f t="shared" si="1"/>
        <v>0</v>
      </c>
      <c r="H11" s="259">
        <f t="shared" si="1"/>
        <v>0</v>
      </c>
      <c r="I11" s="259">
        <f t="shared" si="1"/>
        <v>0</v>
      </c>
      <c r="J11" s="259">
        <f t="shared" si="1"/>
        <v>0</v>
      </c>
      <c r="K11" s="259">
        <f t="shared" si="1"/>
        <v>0</v>
      </c>
      <c r="L11" s="259">
        <f t="shared" si="1"/>
        <v>0</v>
      </c>
      <c r="M11" s="259">
        <f t="shared" si="1"/>
        <v>0</v>
      </c>
      <c r="N11" s="259">
        <f t="shared" si="1"/>
        <v>0</v>
      </c>
      <c r="O11" s="259">
        <f t="shared" si="1"/>
        <v>0</v>
      </c>
      <c r="P11" s="259">
        <f t="shared" si="1"/>
        <v>0</v>
      </c>
      <c r="Q11" s="259">
        <f t="shared" si="1"/>
        <v>0</v>
      </c>
      <c r="R11" s="259">
        <f t="shared" si="1"/>
        <v>0</v>
      </c>
      <c r="S11" s="259">
        <f t="shared" si="1"/>
        <v>0</v>
      </c>
      <c r="T11" s="259">
        <f t="shared" si="1"/>
        <v>0</v>
      </c>
      <c r="U11" s="259">
        <f t="shared" si="1"/>
        <v>0</v>
      </c>
      <c r="V11" s="259">
        <f t="shared" si="1"/>
        <v>0</v>
      </c>
      <c r="W11" s="259">
        <f t="shared" si="1"/>
        <v>0</v>
      </c>
      <c r="X11" s="259">
        <f t="shared" si="1"/>
        <v>0</v>
      </c>
      <c r="Y11" s="259">
        <f t="shared" si="1"/>
        <v>0</v>
      </c>
      <c r="Z11" s="259">
        <f t="shared" si="1"/>
        <v>0</v>
      </c>
      <c r="AA11" s="259">
        <f t="shared" si="1"/>
        <v>0</v>
      </c>
      <c r="AB11" s="259">
        <f t="shared" si="1"/>
        <v>0</v>
      </c>
      <c r="AC11" s="259">
        <f t="shared" si="1"/>
        <v>0</v>
      </c>
      <c r="AD11" s="259">
        <f t="shared" si="1"/>
        <v>0</v>
      </c>
      <c r="AE11" s="259">
        <f t="shared" si="1"/>
        <v>0</v>
      </c>
      <c r="AF11" s="259">
        <f t="shared" si="1"/>
        <v>0</v>
      </c>
      <c r="AG11" s="259">
        <f t="shared" si="1"/>
        <v>0</v>
      </c>
      <c r="AH11" s="259">
        <f t="shared" si="1"/>
        <v>0</v>
      </c>
      <c r="AI11" s="259">
        <f t="shared" si="1"/>
        <v>0</v>
      </c>
      <c r="AJ11" s="259">
        <f t="shared" si="1"/>
        <v>0</v>
      </c>
      <c r="AK11" s="259">
        <f t="shared" si="1"/>
        <v>0</v>
      </c>
      <c r="AL11" s="259">
        <f t="shared" si="1"/>
        <v>0</v>
      </c>
      <c r="AM11" s="259">
        <f t="shared" si="1"/>
        <v>0</v>
      </c>
      <c r="AN11" s="259">
        <f t="shared" si="1"/>
        <v>0</v>
      </c>
      <c r="AO11" s="259">
        <f t="shared" si="1"/>
        <v>0</v>
      </c>
      <c r="AP11" s="259"/>
      <c r="AQ11" s="259"/>
      <c r="AR11" s="259"/>
      <c r="AS11" s="260"/>
    </row>
    <row r="12" spans="1:45" ht="3" customHeight="1" x14ac:dyDescent="0.2">
      <c r="A12" s="206" t="s">
        <v>29142</v>
      </c>
      <c r="B12" s="204"/>
      <c r="C12" s="261"/>
      <c r="D12" s="207"/>
      <c r="E12" s="207"/>
      <c r="F12" s="261"/>
      <c r="G12" s="261"/>
      <c r="H12" s="261"/>
      <c r="I12" s="261"/>
      <c r="J12" s="261"/>
      <c r="K12" s="261"/>
      <c r="L12" s="261"/>
      <c r="M12" s="261"/>
      <c r="N12" s="261"/>
      <c r="O12" s="261"/>
      <c r="P12" s="261"/>
      <c r="Q12" s="261"/>
      <c r="R12" s="261"/>
      <c r="S12" s="261"/>
      <c r="T12" s="261"/>
      <c r="U12" s="261"/>
      <c r="V12" s="261"/>
      <c r="W12" s="261"/>
      <c r="X12" s="261"/>
      <c r="Y12" s="261"/>
      <c r="Z12" s="261"/>
      <c r="AA12" s="261"/>
      <c r="AB12" s="261"/>
      <c r="AC12" s="261"/>
      <c r="AD12" s="261"/>
      <c r="AE12" s="261"/>
      <c r="AF12" s="261"/>
      <c r="AG12" s="261"/>
      <c r="AH12" s="261"/>
      <c r="AI12" s="261"/>
      <c r="AJ12" s="261"/>
      <c r="AK12" s="261"/>
      <c r="AL12" s="261"/>
      <c r="AM12" s="261"/>
      <c r="AN12" s="261"/>
      <c r="AO12" s="261"/>
      <c r="AP12" s="261"/>
      <c r="AQ12" s="261"/>
      <c r="AR12" s="261"/>
      <c r="AS12" s="262"/>
    </row>
    <row r="13" spans="1:45" ht="12.75" customHeight="1" x14ac:dyDescent="0.2">
      <c r="A13" s="243">
        <f>'[1]Orçamento GERAL'!D22</f>
        <v>2</v>
      </c>
      <c r="B13" s="244" t="str">
        <f>'[1]Orçamento GERAL'!E22</f>
        <v>DEMOLIÇÕES E RETIRADAS</v>
      </c>
      <c r="C13" s="279"/>
      <c r="D13" s="245">
        <v>1</v>
      </c>
      <c r="E13" s="245">
        <v>20</v>
      </c>
      <c r="F13" s="254">
        <f>SUM(F15:I15)</f>
        <v>0</v>
      </c>
      <c r="G13" s="254"/>
      <c r="H13" s="254"/>
      <c r="I13" s="254"/>
      <c r="J13" s="254">
        <f>SUM(J15:M15)</f>
        <v>0</v>
      </c>
      <c r="K13" s="254"/>
      <c r="L13" s="254"/>
      <c r="M13" s="254"/>
      <c r="N13" s="254">
        <f>SUM(N15:Q15)</f>
        <v>0</v>
      </c>
      <c r="O13" s="254"/>
      <c r="P13" s="254"/>
      <c r="Q13" s="254"/>
      <c r="R13" s="254">
        <f>SUM(R15:U15)</f>
        <v>0</v>
      </c>
      <c r="S13" s="254"/>
      <c r="T13" s="254"/>
      <c r="U13" s="254"/>
      <c r="V13" s="254">
        <f>SUM(V15:Y15)</f>
        <v>0</v>
      </c>
      <c r="W13" s="254"/>
      <c r="X13" s="254"/>
      <c r="Y13" s="254"/>
      <c r="Z13" s="254">
        <f>SUM(Z15:AC15)</f>
        <v>0</v>
      </c>
      <c r="AA13" s="254"/>
      <c r="AB13" s="254"/>
      <c r="AC13" s="254"/>
      <c r="AD13" s="254">
        <f>SUM(AD15:AG15)</f>
        <v>0</v>
      </c>
      <c r="AE13" s="254"/>
      <c r="AF13" s="254"/>
      <c r="AG13" s="254"/>
      <c r="AH13" s="254">
        <f>SUM(AH15:AK15)</f>
        <v>0</v>
      </c>
      <c r="AI13" s="254"/>
      <c r="AJ13" s="254"/>
      <c r="AK13" s="254"/>
      <c r="AL13" s="254">
        <f>SUM(AL15:AO15)</f>
        <v>0</v>
      </c>
      <c r="AM13" s="254"/>
      <c r="AN13" s="254"/>
      <c r="AO13" s="254"/>
      <c r="AP13" s="255"/>
      <c r="AQ13" s="255"/>
      <c r="AR13" s="255"/>
      <c r="AS13" s="255"/>
    </row>
    <row r="14" spans="1:45" ht="6" customHeight="1" x14ac:dyDescent="0.4">
      <c r="A14" s="243"/>
      <c r="B14" s="244"/>
      <c r="C14" s="279"/>
      <c r="D14" s="245"/>
      <c r="E14" s="245"/>
      <c r="F14" s="256">
        <f>IF($D13&lt;=F$7,1,0)+IF($D13&gt;F$7,-1,0)+IF($E13&gt;=F$7,1,0)+IF($D13&lt;=F$7,-1,0)</f>
        <v>1</v>
      </c>
      <c r="G14" s="257">
        <v>1</v>
      </c>
      <c r="H14" s="263">
        <f>IF($D13&lt;=H$7,1,0)+IF($D13&gt;H$7,-1,0)+IF($E13&gt;=H$7,1,0)+IF($D13&lt;=H$7,-1,0)</f>
        <v>1</v>
      </c>
      <c r="I14" s="263">
        <f>IF($D13&lt;=I$7,1,0)+IF($D13&gt;I$7,-1,0)+IF($E13&gt;=I$7,1,0)+IF($D13&lt;=I$7,-1,0)</f>
        <v>1</v>
      </c>
      <c r="J14" s="263">
        <v>0</v>
      </c>
      <c r="K14" s="263">
        <v>0</v>
      </c>
      <c r="L14" s="263">
        <v>0</v>
      </c>
      <c r="M14" s="263">
        <v>0</v>
      </c>
      <c r="N14" s="263">
        <v>0</v>
      </c>
      <c r="O14" s="263">
        <v>0</v>
      </c>
      <c r="P14" s="263">
        <v>0</v>
      </c>
      <c r="Q14" s="263">
        <v>0</v>
      </c>
      <c r="R14" s="263">
        <v>0</v>
      </c>
      <c r="S14" s="263">
        <v>0</v>
      </c>
      <c r="T14" s="263">
        <v>0</v>
      </c>
      <c r="U14" s="263">
        <v>0</v>
      </c>
      <c r="V14" s="256">
        <f t="shared" ref="V14:AO14" si="2">IF($D13&lt;=V$7,1,0)+IF($D13&gt;V$7,-1,0)+IF($E13&gt;=V$7,1,0)+IF($D13&lt;=V$7,-1,0)</f>
        <v>1</v>
      </c>
      <c r="W14" s="257">
        <f t="shared" si="2"/>
        <v>1</v>
      </c>
      <c r="X14" s="257">
        <f t="shared" si="2"/>
        <v>1</v>
      </c>
      <c r="Y14" s="263">
        <f t="shared" si="2"/>
        <v>1</v>
      </c>
      <c r="Z14" s="256">
        <f t="shared" si="2"/>
        <v>0</v>
      </c>
      <c r="AA14" s="257">
        <f t="shared" si="2"/>
        <v>0</v>
      </c>
      <c r="AB14" s="257">
        <f t="shared" si="2"/>
        <v>0</v>
      </c>
      <c r="AC14" s="263">
        <f t="shared" si="2"/>
        <v>0</v>
      </c>
      <c r="AD14" s="256">
        <f t="shared" si="2"/>
        <v>0</v>
      </c>
      <c r="AE14" s="257">
        <f t="shared" si="2"/>
        <v>0</v>
      </c>
      <c r="AF14" s="257">
        <f t="shared" si="2"/>
        <v>0</v>
      </c>
      <c r="AG14" s="263">
        <f t="shared" si="2"/>
        <v>0</v>
      </c>
      <c r="AH14" s="256">
        <f t="shared" si="2"/>
        <v>0</v>
      </c>
      <c r="AI14" s="257">
        <f t="shared" si="2"/>
        <v>0</v>
      </c>
      <c r="AJ14" s="257">
        <f t="shared" si="2"/>
        <v>0</v>
      </c>
      <c r="AK14" s="263">
        <f t="shared" si="2"/>
        <v>0</v>
      </c>
      <c r="AL14" s="256">
        <f t="shared" si="2"/>
        <v>0</v>
      </c>
      <c r="AM14" s="257">
        <f t="shared" si="2"/>
        <v>0</v>
      </c>
      <c r="AN14" s="257">
        <f t="shared" si="2"/>
        <v>0</v>
      </c>
      <c r="AO14" s="263">
        <f t="shared" si="2"/>
        <v>0</v>
      </c>
      <c r="AP14" s="256"/>
      <c r="AQ14" s="257"/>
      <c r="AR14" s="257"/>
      <c r="AS14" s="258"/>
    </row>
    <row r="15" spans="1:45" ht="0.75" customHeight="1" x14ac:dyDescent="0.2">
      <c r="A15" s="203"/>
      <c r="B15" s="204"/>
      <c r="C15" s="280"/>
      <c r="D15" s="205"/>
      <c r="E15" s="205"/>
      <c r="F15" s="259">
        <f t="shared" ref="F15:AO15" si="3">IF(F14&gt;0,($C13/COUNTIF($F14:$AS14,"&gt;0")),0)</f>
        <v>0</v>
      </c>
      <c r="G15" s="259">
        <f t="shared" si="3"/>
        <v>0</v>
      </c>
      <c r="H15" s="259">
        <f t="shared" si="3"/>
        <v>0</v>
      </c>
      <c r="I15" s="259">
        <f t="shared" si="3"/>
        <v>0</v>
      </c>
      <c r="J15" s="259">
        <f t="shared" si="3"/>
        <v>0</v>
      </c>
      <c r="K15" s="259">
        <f t="shared" si="3"/>
        <v>0</v>
      </c>
      <c r="L15" s="259">
        <f t="shared" si="3"/>
        <v>0</v>
      </c>
      <c r="M15" s="259">
        <f t="shared" si="3"/>
        <v>0</v>
      </c>
      <c r="N15" s="259">
        <f t="shared" si="3"/>
        <v>0</v>
      </c>
      <c r="O15" s="259">
        <f t="shared" si="3"/>
        <v>0</v>
      </c>
      <c r="P15" s="259">
        <f t="shared" si="3"/>
        <v>0</v>
      </c>
      <c r="Q15" s="259">
        <f t="shared" si="3"/>
        <v>0</v>
      </c>
      <c r="R15" s="259">
        <f t="shared" si="3"/>
        <v>0</v>
      </c>
      <c r="S15" s="259">
        <f t="shared" si="3"/>
        <v>0</v>
      </c>
      <c r="T15" s="259">
        <f t="shared" si="3"/>
        <v>0</v>
      </c>
      <c r="U15" s="259">
        <f t="shared" si="3"/>
        <v>0</v>
      </c>
      <c r="V15" s="259">
        <f t="shared" si="3"/>
        <v>0</v>
      </c>
      <c r="W15" s="259">
        <f t="shared" si="3"/>
        <v>0</v>
      </c>
      <c r="X15" s="259">
        <f t="shared" si="3"/>
        <v>0</v>
      </c>
      <c r="Y15" s="259">
        <f t="shared" si="3"/>
        <v>0</v>
      </c>
      <c r="Z15" s="259">
        <f t="shared" si="3"/>
        <v>0</v>
      </c>
      <c r="AA15" s="259">
        <f t="shared" si="3"/>
        <v>0</v>
      </c>
      <c r="AB15" s="259">
        <f t="shared" si="3"/>
        <v>0</v>
      </c>
      <c r="AC15" s="259">
        <f t="shared" si="3"/>
        <v>0</v>
      </c>
      <c r="AD15" s="259">
        <f t="shared" si="3"/>
        <v>0</v>
      </c>
      <c r="AE15" s="259">
        <f t="shared" si="3"/>
        <v>0</v>
      </c>
      <c r="AF15" s="259">
        <f t="shared" si="3"/>
        <v>0</v>
      </c>
      <c r="AG15" s="259">
        <f t="shared" si="3"/>
        <v>0</v>
      </c>
      <c r="AH15" s="259">
        <f t="shared" si="3"/>
        <v>0</v>
      </c>
      <c r="AI15" s="259">
        <f t="shared" si="3"/>
        <v>0</v>
      </c>
      <c r="AJ15" s="259">
        <f t="shared" si="3"/>
        <v>0</v>
      </c>
      <c r="AK15" s="259">
        <f t="shared" si="3"/>
        <v>0</v>
      </c>
      <c r="AL15" s="259">
        <f t="shared" si="3"/>
        <v>0</v>
      </c>
      <c r="AM15" s="259">
        <f t="shared" si="3"/>
        <v>0</v>
      </c>
      <c r="AN15" s="259">
        <f t="shared" si="3"/>
        <v>0</v>
      </c>
      <c r="AO15" s="259">
        <f t="shared" si="3"/>
        <v>0</v>
      </c>
      <c r="AP15" s="259"/>
      <c r="AQ15" s="259"/>
      <c r="AR15" s="259"/>
      <c r="AS15" s="260"/>
    </row>
    <row r="16" spans="1:45" ht="3" customHeight="1" x14ac:dyDescent="0.2">
      <c r="A16" s="206" t="s">
        <v>29142</v>
      </c>
      <c r="B16" s="204"/>
      <c r="C16" s="261"/>
      <c r="D16" s="207"/>
      <c r="E16" s="207"/>
      <c r="F16" s="261"/>
      <c r="G16" s="261"/>
      <c r="H16" s="261"/>
      <c r="I16" s="261"/>
      <c r="J16" s="261"/>
      <c r="K16" s="261"/>
      <c r="L16" s="261"/>
      <c r="M16" s="261"/>
      <c r="N16" s="261"/>
      <c r="O16" s="261"/>
      <c r="P16" s="261"/>
      <c r="Q16" s="261"/>
      <c r="R16" s="261"/>
      <c r="S16" s="261"/>
      <c r="T16" s="261"/>
      <c r="U16" s="261"/>
      <c r="V16" s="261"/>
      <c r="W16" s="261"/>
      <c r="X16" s="261"/>
      <c r="Y16" s="261"/>
      <c r="Z16" s="261"/>
      <c r="AA16" s="261"/>
      <c r="AB16" s="261"/>
      <c r="AC16" s="261"/>
      <c r="AD16" s="261"/>
      <c r="AE16" s="261"/>
      <c r="AF16" s="261"/>
      <c r="AG16" s="261"/>
      <c r="AH16" s="261"/>
      <c r="AI16" s="261"/>
      <c r="AJ16" s="261"/>
      <c r="AK16" s="261"/>
      <c r="AL16" s="261"/>
      <c r="AM16" s="261"/>
      <c r="AN16" s="261"/>
      <c r="AO16" s="261"/>
      <c r="AP16" s="261"/>
      <c r="AQ16" s="261"/>
      <c r="AR16" s="261"/>
      <c r="AS16" s="262"/>
    </row>
    <row r="17" spans="1:45" ht="12.75" customHeight="1" x14ac:dyDescent="0.2">
      <c r="A17" s="246">
        <f>'[1]Orçamento GERAL'!D46</f>
        <v>3</v>
      </c>
      <c r="B17" s="247" t="str">
        <f>'[1]Orçamento GERAL'!E46</f>
        <v>INFRAESTRUTURA</v>
      </c>
      <c r="C17" s="281"/>
      <c r="D17" s="248">
        <v>5</v>
      </c>
      <c r="E17" s="248">
        <v>20</v>
      </c>
      <c r="F17" s="264">
        <f>SUM(F19:I19)</f>
        <v>0</v>
      </c>
      <c r="G17" s="264"/>
      <c r="H17" s="264"/>
      <c r="I17" s="264"/>
      <c r="J17" s="264">
        <f>SUM(J19:M19)</f>
        <v>0</v>
      </c>
      <c r="K17" s="264"/>
      <c r="L17" s="264"/>
      <c r="M17" s="264"/>
      <c r="N17" s="264">
        <f>SUM(N19:Q19)</f>
        <v>0</v>
      </c>
      <c r="O17" s="264"/>
      <c r="P17" s="264"/>
      <c r="Q17" s="264"/>
      <c r="R17" s="265">
        <f>SUM(R19:U19)</f>
        <v>0</v>
      </c>
      <c r="S17" s="265"/>
      <c r="T17" s="265"/>
      <c r="U17" s="265"/>
      <c r="V17" s="265">
        <f>SUM(V19:Y19)</f>
        <v>0</v>
      </c>
      <c r="W17" s="265"/>
      <c r="X17" s="265"/>
      <c r="Y17" s="265"/>
      <c r="Z17" s="265">
        <f>SUM(Z19:AC19)</f>
        <v>0</v>
      </c>
      <c r="AA17" s="265"/>
      <c r="AB17" s="265"/>
      <c r="AC17" s="265"/>
      <c r="AD17" s="265">
        <f>SUM(AD19:AG19)</f>
        <v>0</v>
      </c>
      <c r="AE17" s="265"/>
      <c r="AF17" s="265"/>
      <c r="AG17" s="265"/>
      <c r="AH17" s="265">
        <f>SUM(AH19:AK19)</f>
        <v>0</v>
      </c>
      <c r="AI17" s="265"/>
      <c r="AJ17" s="265"/>
      <c r="AK17" s="265"/>
      <c r="AL17" s="265">
        <f>SUM(AL19:AO19)</f>
        <v>0</v>
      </c>
      <c r="AM17" s="265"/>
      <c r="AN17" s="265"/>
      <c r="AO17" s="265"/>
      <c r="AP17" s="266"/>
      <c r="AQ17" s="266"/>
      <c r="AR17" s="266"/>
      <c r="AS17" s="266"/>
    </row>
    <row r="18" spans="1:45" ht="6" customHeight="1" x14ac:dyDescent="0.4">
      <c r="A18" s="246"/>
      <c r="B18" s="247"/>
      <c r="C18" s="281"/>
      <c r="D18" s="248"/>
      <c r="E18" s="248"/>
      <c r="F18" s="256">
        <f t="shared" ref="F18:M18" si="4">IF($D17&lt;=F$7,1,0)+IF($D17&gt;F$7,-1,0)+IF($E17&gt;=F$7,1,0)+IF($D17&lt;=F$7,-1,0)</f>
        <v>0</v>
      </c>
      <c r="G18" s="257">
        <f t="shared" si="4"/>
        <v>0</v>
      </c>
      <c r="H18" s="257">
        <f t="shared" si="4"/>
        <v>0</v>
      </c>
      <c r="I18" s="263">
        <f t="shared" si="4"/>
        <v>0</v>
      </c>
      <c r="J18" s="256">
        <f t="shared" si="4"/>
        <v>1</v>
      </c>
      <c r="K18" s="257">
        <f t="shared" si="4"/>
        <v>1</v>
      </c>
      <c r="L18" s="257">
        <f t="shared" si="4"/>
        <v>1</v>
      </c>
      <c r="M18" s="263">
        <f t="shared" si="4"/>
        <v>1</v>
      </c>
      <c r="N18" s="257">
        <v>0</v>
      </c>
      <c r="O18" s="257">
        <v>0</v>
      </c>
      <c r="P18" s="257">
        <v>0</v>
      </c>
      <c r="Q18" s="263">
        <v>0</v>
      </c>
      <c r="R18" s="257">
        <v>0</v>
      </c>
      <c r="S18" s="257">
        <v>0</v>
      </c>
      <c r="T18" s="257">
        <v>0</v>
      </c>
      <c r="U18" s="263">
        <v>0</v>
      </c>
      <c r="V18" s="256">
        <f>IF($D17&lt;=V$7,1,0)+IF($D17&gt;V$7,-1,0)+IF($E17&gt;=V$7,1,0)+IF($D17&lt;=V$7,-1,0)</f>
        <v>1</v>
      </c>
      <c r="W18" s="257">
        <f>IF($D17&lt;=W$7,1,0)+IF($D17&gt;W$7,-1,0)+IF($E17&gt;=W$7,1,0)+IF($D17&lt;=W$7,-1,0)</f>
        <v>1</v>
      </c>
      <c r="X18" s="257">
        <f>IF($D17&lt;=X$7,1,0)+IF($D17&gt;X$7,-1,0)+IF($E17&gt;=X$7,1,0)+IF($D17&lt;=X$7,-1,0)</f>
        <v>1</v>
      </c>
      <c r="Y18" s="263">
        <f>IF($D17&lt;=Y$7,1,0)+IF($D17&gt;Y$7,-1,0)+IF($E17&gt;=Y$7,1,0)+IF($D17&lt;=Y$7,-1,0)</f>
        <v>1</v>
      </c>
      <c r="Z18" s="257">
        <v>0</v>
      </c>
      <c r="AA18" s="257">
        <v>0</v>
      </c>
      <c r="AB18" s="257">
        <v>0</v>
      </c>
      <c r="AC18" s="263">
        <v>0</v>
      </c>
      <c r="AD18" s="256">
        <f t="shared" ref="AD18:AO18" si="5">IF($D17&lt;=AD$7,1,0)+IF($D17&gt;AD$7,-1,0)+IF($E17&gt;=AD$7,1,0)+IF($D17&lt;=AD$7,-1,0)</f>
        <v>0</v>
      </c>
      <c r="AE18" s="257">
        <f t="shared" si="5"/>
        <v>0</v>
      </c>
      <c r="AF18" s="257">
        <f t="shared" si="5"/>
        <v>0</v>
      </c>
      <c r="AG18" s="263">
        <f t="shared" si="5"/>
        <v>0</v>
      </c>
      <c r="AH18" s="256">
        <f t="shared" si="5"/>
        <v>0</v>
      </c>
      <c r="AI18" s="257">
        <f t="shared" si="5"/>
        <v>0</v>
      </c>
      <c r="AJ18" s="257">
        <f t="shared" si="5"/>
        <v>0</v>
      </c>
      <c r="AK18" s="263">
        <f t="shared" si="5"/>
        <v>0</v>
      </c>
      <c r="AL18" s="256">
        <f t="shared" si="5"/>
        <v>0</v>
      </c>
      <c r="AM18" s="257">
        <f t="shared" si="5"/>
        <v>0</v>
      </c>
      <c r="AN18" s="257">
        <f t="shared" si="5"/>
        <v>0</v>
      </c>
      <c r="AO18" s="263">
        <f t="shared" si="5"/>
        <v>0</v>
      </c>
      <c r="AP18" s="256"/>
      <c r="AQ18" s="257"/>
      <c r="AR18" s="257"/>
      <c r="AS18" s="258"/>
    </row>
    <row r="19" spans="1:45" ht="0.75" customHeight="1" x14ac:dyDescent="0.2">
      <c r="A19" s="203"/>
      <c r="B19" s="204"/>
      <c r="C19" s="280"/>
      <c r="D19" s="205"/>
      <c r="E19" s="205"/>
      <c r="F19" s="259">
        <f t="shared" ref="F19:AO19" si="6">IF(F18&gt;0,($C17/COUNTIF($F18:$AS18,"&gt;0")),0)</f>
        <v>0</v>
      </c>
      <c r="G19" s="259">
        <f t="shared" si="6"/>
        <v>0</v>
      </c>
      <c r="H19" s="259">
        <f t="shared" si="6"/>
        <v>0</v>
      </c>
      <c r="I19" s="259">
        <f t="shared" si="6"/>
        <v>0</v>
      </c>
      <c r="J19" s="259">
        <f t="shared" si="6"/>
        <v>0</v>
      </c>
      <c r="K19" s="259">
        <f t="shared" si="6"/>
        <v>0</v>
      </c>
      <c r="L19" s="259">
        <f t="shared" si="6"/>
        <v>0</v>
      </c>
      <c r="M19" s="259">
        <f t="shared" si="6"/>
        <v>0</v>
      </c>
      <c r="N19" s="259">
        <f t="shared" si="6"/>
        <v>0</v>
      </c>
      <c r="O19" s="259">
        <f t="shared" si="6"/>
        <v>0</v>
      </c>
      <c r="P19" s="259">
        <f t="shared" si="6"/>
        <v>0</v>
      </c>
      <c r="Q19" s="259">
        <f t="shared" si="6"/>
        <v>0</v>
      </c>
      <c r="R19" s="259">
        <f t="shared" si="6"/>
        <v>0</v>
      </c>
      <c r="S19" s="259">
        <f t="shared" si="6"/>
        <v>0</v>
      </c>
      <c r="T19" s="259">
        <f t="shared" si="6"/>
        <v>0</v>
      </c>
      <c r="U19" s="259">
        <f t="shared" si="6"/>
        <v>0</v>
      </c>
      <c r="V19" s="259">
        <f t="shared" si="6"/>
        <v>0</v>
      </c>
      <c r="W19" s="259">
        <f t="shared" si="6"/>
        <v>0</v>
      </c>
      <c r="X19" s="259">
        <f t="shared" si="6"/>
        <v>0</v>
      </c>
      <c r="Y19" s="259">
        <f t="shared" si="6"/>
        <v>0</v>
      </c>
      <c r="Z19" s="259">
        <f t="shared" si="6"/>
        <v>0</v>
      </c>
      <c r="AA19" s="259">
        <f t="shared" si="6"/>
        <v>0</v>
      </c>
      <c r="AB19" s="259">
        <f t="shared" si="6"/>
        <v>0</v>
      </c>
      <c r="AC19" s="259">
        <f t="shared" si="6"/>
        <v>0</v>
      </c>
      <c r="AD19" s="259">
        <f t="shared" si="6"/>
        <v>0</v>
      </c>
      <c r="AE19" s="259">
        <f t="shared" si="6"/>
        <v>0</v>
      </c>
      <c r="AF19" s="259">
        <f t="shared" si="6"/>
        <v>0</v>
      </c>
      <c r="AG19" s="259">
        <f t="shared" si="6"/>
        <v>0</v>
      </c>
      <c r="AH19" s="259">
        <f t="shared" si="6"/>
        <v>0</v>
      </c>
      <c r="AI19" s="259">
        <f t="shared" si="6"/>
        <v>0</v>
      </c>
      <c r="AJ19" s="259">
        <f t="shared" si="6"/>
        <v>0</v>
      </c>
      <c r="AK19" s="259">
        <f t="shared" si="6"/>
        <v>0</v>
      </c>
      <c r="AL19" s="259">
        <f t="shared" si="6"/>
        <v>0</v>
      </c>
      <c r="AM19" s="259">
        <f t="shared" si="6"/>
        <v>0</v>
      </c>
      <c r="AN19" s="259">
        <f t="shared" si="6"/>
        <v>0</v>
      </c>
      <c r="AO19" s="259">
        <f t="shared" si="6"/>
        <v>0</v>
      </c>
      <c r="AP19" s="259"/>
      <c r="AQ19" s="259"/>
      <c r="AR19" s="259"/>
      <c r="AS19" s="260"/>
    </row>
    <row r="20" spans="1:45" ht="3" customHeight="1" x14ac:dyDescent="0.2">
      <c r="A20" s="206" t="s">
        <v>29142</v>
      </c>
      <c r="B20" s="204"/>
      <c r="C20" s="261"/>
      <c r="D20" s="207"/>
      <c r="E20" s="207"/>
      <c r="F20" s="261"/>
      <c r="G20" s="261"/>
      <c r="H20" s="261"/>
      <c r="I20" s="261"/>
      <c r="J20" s="261"/>
      <c r="K20" s="261"/>
      <c r="L20" s="261"/>
      <c r="M20" s="261"/>
      <c r="N20" s="261"/>
      <c r="O20" s="261"/>
      <c r="P20" s="261"/>
      <c r="Q20" s="261"/>
      <c r="R20" s="261"/>
      <c r="S20" s="261"/>
      <c r="T20" s="261"/>
      <c r="U20" s="261"/>
      <c r="V20" s="261"/>
      <c r="W20" s="261"/>
      <c r="X20" s="261"/>
      <c r="Y20" s="261"/>
      <c r="Z20" s="261"/>
      <c r="AA20" s="261"/>
      <c r="AB20" s="261"/>
      <c r="AC20" s="261"/>
      <c r="AD20" s="261"/>
      <c r="AE20" s="261"/>
      <c r="AF20" s="261"/>
      <c r="AG20" s="261"/>
      <c r="AH20" s="261"/>
      <c r="AI20" s="261"/>
      <c r="AJ20" s="261"/>
      <c r="AK20" s="261"/>
      <c r="AL20" s="261"/>
      <c r="AM20" s="261"/>
      <c r="AN20" s="261"/>
      <c r="AO20" s="261"/>
      <c r="AP20" s="261"/>
      <c r="AQ20" s="261"/>
      <c r="AR20" s="261"/>
      <c r="AS20" s="262"/>
    </row>
    <row r="21" spans="1:45" ht="12.75" customHeight="1" x14ac:dyDescent="0.2">
      <c r="A21" s="246">
        <f>'[1]Orçamento GERAL'!D67</f>
        <v>4</v>
      </c>
      <c r="B21" s="247" t="str">
        <f>'[1]Orçamento GERAL'!E67</f>
        <v>SUPERESTRUTURA</v>
      </c>
      <c r="C21" s="281"/>
      <c r="D21" s="248">
        <v>9</v>
      </c>
      <c r="E21" s="248">
        <v>24</v>
      </c>
      <c r="F21" s="264">
        <f>SUM(F23:I23)</f>
        <v>0</v>
      </c>
      <c r="G21" s="264"/>
      <c r="H21" s="264"/>
      <c r="I21" s="264"/>
      <c r="J21" s="264">
        <f>SUM(J23:M23)</f>
        <v>0</v>
      </c>
      <c r="K21" s="264"/>
      <c r="L21" s="264"/>
      <c r="M21" s="264"/>
      <c r="N21" s="264">
        <f>SUM(N23:Q23)</f>
        <v>0</v>
      </c>
      <c r="O21" s="264"/>
      <c r="P21" s="264"/>
      <c r="Q21" s="264"/>
      <c r="R21" s="265">
        <f>SUM(R23:U23)</f>
        <v>0</v>
      </c>
      <c r="S21" s="265"/>
      <c r="T21" s="265"/>
      <c r="U21" s="265"/>
      <c r="V21" s="265">
        <f>SUM(V23:Y23)</f>
        <v>0</v>
      </c>
      <c r="W21" s="265"/>
      <c r="X21" s="265"/>
      <c r="Y21" s="265"/>
      <c r="Z21" s="265">
        <f>SUM(Z23:AC23)</f>
        <v>0</v>
      </c>
      <c r="AA21" s="265"/>
      <c r="AB21" s="265"/>
      <c r="AC21" s="265"/>
      <c r="AD21" s="265">
        <f>SUM(AD23:AG23)</f>
        <v>0</v>
      </c>
      <c r="AE21" s="265"/>
      <c r="AF21" s="265"/>
      <c r="AG21" s="265"/>
      <c r="AH21" s="265">
        <f>SUM(AH23:AK23)</f>
        <v>0</v>
      </c>
      <c r="AI21" s="265"/>
      <c r="AJ21" s="265"/>
      <c r="AK21" s="265"/>
      <c r="AL21" s="265">
        <f>SUM(AL23:AO23)</f>
        <v>0</v>
      </c>
      <c r="AM21" s="265"/>
      <c r="AN21" s="265"/>
      <c r="AO21" s="265"/>
      <c r="AP21" s="266"/>
      <c r="AQ21" s="266"/>
      <c r="AR21" s="266"/>
      <c r="AS21" s="266"/>
    </row>
    <row r="22" spans="1:45" ht="6" customHeight="1" x14ac:dyDescent="0.4">
      <c r="A22" s="246"/>
      <c r="B22" s="247"/>
      <c r="C22" s="281"/>
      <c r="D22" s="248"/>
      <c r="E22" s="248"/>
      <c r="F22" s="256">
        <f t="shared" ref="F22:Q22" si="7">IF($D21&lt;=F$7,1,0)+IF($D21&gt;F$7,-1,0)+IF($E21&gt;=F$7,1,0)+IF($D21&lt;=F$7,-1,0)</f>
        <v>0</v>
      </c>
      <c r="G22" s="257">
        <f t="shared" si="7"/>
        <v>0</v>
      </c>
      <c r="H22" s="257">
        <f t="shared" si="7"/>
        <v>0</v>
      </c>
      <c r="I22" s="263">
        <f t="shared" si="7"/>
        <v>0</v>
      </c>
      <c r="J22" s="256">
        <f t="shared" si="7"/>
        <v>0</v>
      </c>
      <c r="K22" s="257">
        <f t="shared" si="7"/>
        <v>0</v>
      </c>
      <c r="L22" s="257">
        <f t="shared" si="7"/>
        <v>0</v>
      </c>
      <c r="M22" s="263">
        <f t="shared" si="7"/>
        <v>0</v>
      </c>
      <c r="N22" s="256">
        <f t="shared" si="7"/>
        <v>1</v>
      </c>
      <c r="O22" s="257">
        <f t="shared" si="7"/>
        <v>1</v>
      </c>
      <c r="P22" s="257">
        <f t="shared" si="7"/>
        <v>1</v>
      </c>
      <c r="Q22" s="263">
        <f t="shared" si="7"/>
        <v>1</v>
      </c>
      <c r="R22" s="256">
        <v>0</v>
      </c>
      <c r="S22" s="256">
        <v>0</v>
      </c>
      <c r="T22" s="256">
        <v>0</v>
      </c>
      <c r="U22" s="256">
        <v>0</v>
      </c>
      <c r="V22" s="256">
        <v>0</v>
      </c>
      <c r="W22" s="256">
        <v>0</v>
      </c>
      <c r="X22" s="256">
        <v>0</v>
      </c>
      <c r="Y22" s="256">
        <v>0</v>
      </c>
      <c r="Z22" s="263">
        <v>1</v>
      </c>
      <c r="AA22" s="263">
        <v>1</v>
      </c>
      <c r="AB22" s="263">
        <v>1</v>
      </c>
      <c r="AC22" s="263">
        <v>1</v>
      </c>
      <c r="AD22" s="256">
        <f t="shared" ref="AD22:AO22" si="8">IF($D21&lt;=AD$7,1,0)+IF($D21&gt;AD$7,-1,0)+IF($E21&gt;=AD$7,1,0)+IF($D21&lt;=AD$7,-1,0)</f>
        <v>0</v>
      </c>
      <c r="AE22" s="257">
        <f t="shared" si="8"/>
        <v>0</v>
      </c>
      <c r="AF22" s="257">
        <f t="shared" si="8"/>
        <v>0</v>
      </c>
      <c r="AG22" s="263">
        <f t="shared" si="8"/>
        <v>0</v>
      </c>
      <c r="AH22" s="256">
        <f t="shared" si="8"/>
        <v>0</v>
      </c>
      <c r="AI22" s="257">
        <f t="shared" si="8"/>
        <v>0</v>
      </c>
      <c r="AJ22" s="257">
        <f t="shared" si="8"/>
        <v>0</v>
      </c>
      <c r="AK22" s="263">
        <f t="shared" si="8"/>
        <v>0</v>
      </c>
      <c r="AL22" s="256">
        <f t="shared" si="8"/>
        <v>0</v>
      </c>
      <c r="AM22" s="257">
        <f t="shared" si="8"/>
        <v>0</v>
      </c>
      <c r="AN22" s="257">
        <f t="shared" si="8"/>
        <v>0</v>
      </c>
      <c r="AO22" s="263">
        <f t="shared" si="8"/>
        <v>0</v>
      </c>
      <c r="AP22" s="256"/>
      <c r="AQ22" s="257"/>
      <c r="AR22" s="257"/>
      <c r="AS22" s="258"/>
    </row>
    <row r="23" spans="1:45" ht="0.75" customHeight="1" x14ac:dyDescent="0.2">
      <c r="A23" s="203"/>
      <c r="B23" s="204"/>
      <c r="C23" s="280"/>
      <c r="D23" s="205"/>
      <c r="E23" s="205"/>
      <c r="F23" s="259">
        <f t="shared" ref="F23:AO23" si="9">IF(F22&gt;0,($C21/COUNTIF($F22:$AS22,"&gt;0")),0)</f>
        <v>0</v>
      </c>
      <c r="G23" s="259">
        <f t="shared" si="9"/>
        <v>0</v>
      </c>
      <c r="H23" s="259">
        <f t="shared" si="9"/>
        <v>0</v>
      </c>
      <c r="I23" s="259">
        <f t="shared" si="9"/>
        <v>0</v>
      </c>
      <c r="J23" s="259">
        <f t="shared" si="9"/>
        <v>0</v>
      </c>
      <c r="K23" s="259">
        <f t="shared" si="9"/>
        <v>0</v>
      </c>
      <c r="L23" s="259">
        <f t="shared" si="9"/>
        <v>0</v>
      </c>
      <c r="M23" s="259">
        <f t="shared" si="9"/>
        <v>0</v>
      </c>
      <c r="N23" s="259">
        <f t="shared" si="9"/>
        <v>0</v>
      </c>
      <c r="O23" s="259">
        <f t="shared" si="9"/>
        <v>0</v>
      </c>
      <c r="P23" s="259">
        <f t="shared" si="9"/>
        <v>0</v>
      </c>
      <c r="Q23" s="259">
        <f t="shared" si="9"/>
        <v>0</v>
      </c>
      <c r="R23" s="259">
        <f t="shared" si="9"/>
        <v>0</v>
      </c>
      <c r="S23" s="259">
        <f t="shared" si="9"/>
        <v>0</v>
      </c>
      <c r="T23" s="259">
        <f t="shared" si="9"/>
        <v>0</v>
      </c>
      <c r="U23" s="259">
        <f t="shared" si="9"/>
        <v>0</v>
      </c>
      <c r="V23" s="259">
        <f t="shared" si="9"/>
        <v>0</v>
      </c>
      <c r="W23" s="259">
        <f t="shared" si="9"/>
        <v>0</v>
      </c>
      <c r="X23" s="259">
        <f t="shared" si="9"/>
        <v>0</v>
      </c>
      <c r="Y23" s="259">
        <f t="shared" si="9"/>
        <v>0</v>
      </c>
      <c r="Z23" s="259">
        <f t="shared" si="9"/>
        <v>0</v>
      </c>
      <c r="AA23" s="259">
        <f t="shared" si="9"/>
        <v>0</v>
      </c>
      <c r="AB23" s="259">
        <f t="shared" si="9"/>
        <v>0</v>
      </c>
      <c r="AC23" s="259">
        <f t="shared" si="9"/>
        <v>0</v>
      </c>
      <c r="AD23" s="259">
        <f t="shared" si="9"/>
        <v>0</v>
      </c>
      <c r="AE23" s="259">
        <f t="shared" si="9"/>
        <v>0</v>
      </c>
      <c r="AF23" s="259">
        <f t="shared" si="9"/>
        <v>0</v>
      </c>
      <c r="AG23" s="259">
        <f t="shared" si="9"/>
        <v>0</v>
      </c>
      <c r="AH23" s="259">
        <f t="shared" si="9"/>
        <v>0</v>
      </c>
      <c r="AI23" s="259">
        <f t="shared" si="9"/>
        <v>0</v>
      </c>
      <c r="AJ23" s="259">
        <f t="shared" si="9"/>
        <v>0</v>
      </c>
      <c r="AK23" s="259">
        <f t="shared" si="9"/>
        <v>0</v>
      </c>
      <c r="AL23" s="259">
        <f t="shared" si="9"/>
        <v>0</v>
      </c>
      <c r="AM23" s="259">
        <f t="shared" si="9"/>
        <v>0</v>
      </c>
      <c r="AN23" s="259">
        <f t="shared" si="9"/>
        <v>0</v>
      </c>
      <c r="AO23" s="259">
        <f t="shared" si="9"/>
        <v>0</v>
      </c>
      <c r="AP23" s="259"/>
      <c r="AQ23" s="259"/>
      <c r="AR23" s="259"/>
      <c r="AS23" s="260"/>
    </row>
    <row r="24" spans="1:45" ht="3" customHeight="1" x14ac:dyDescent="0.2">
      <c r="A24" s="206" t="s">
        <v>29142</v>
      </c>
      <c r="B24" s="204"/>
      <c r="C24" s="261"/>
      <c r="D24" s="207"/>
      <c r="E24" s="207"/>
      <c r="F24" s="261"/>
      <c r="G24" s="261"/>
      <c r="H24" s="261"/>
      <c r="I24" s="261"/>
      <c r="J24" s="261"/>
      <c r="K24" s="261"/>
      <c r="L24" s="261"/>
      <c r="M24" s="261"/>
      <c r="N24" s="261"/>
      <c r="O24" s="261"/>
      <c r="P24" s="261"/>
      <c r="Q24" s="261"/>
      <c r="R24" s="261"/>
      <c r="S24" s="261"/>
      <c r="T24" s="261"/>
      <c r="U24" s="261"/>
      <c r="V24" s="261"/>
      <c r="W24" s="261"/>
      <c r="X24" s="261"/>
      <c r="Y24" s="261"/>
      <c r="Z24" s="261"/>
      <c r="AA24" s="261"/>
      <c r="AB24" s="261"/>
      <c r="AC24" s="261"/>
      <c r="AD24" s="261"/>
      <c r="AE24" s="261"/>
      <c r="AF24" s="261"/>
      <c r="AG24" s="261"/>
      <c r="AH24" s="261"/>
      <c r="AI24" s="261"/>
      <c r="AJ24" s="261"/>
      <c r="AK24" s="261"/>
      <c r="AL24" s="261"/>
      <c r="AM24" s="261"/>
      <c r="AN24" s="261"/>
      <c r="AO24" s="261"/>
      <c r="AP24" s="261"/>
      <c r="AQ24" s="261"/>
      <c r="AR24" s="261"/>
      <c r="AS24" s="262"/>
    </row>
    <row r="25" spans="1:45" ht="12.75" customHeight="1" x14ac:dyDescent="0.2">
      <c r="A25" s="246">
        <f>'[1]Orçamento GERAL'!D81</f>
        <v>5</v>
      </c>
      <c r="B25" s="249" t="str">
        <f>'[1]Orçamento GERAL'!E81</f>
        <v>COBERTURA</v>
      </c>
      <c r="C25" s="281"/>
      <c r="D25" s="248">
        <v>11</v>
      </c>
      <c r="E25" s="248">
        <v>12</v>
      </c>
      <c r="F25" s="264">
        <f>SUM(F27:I27)</f>
        <v>0</v>
      </c>
      <c r="G25" s="264"/>
      <c r="H25" s="264"/>
      <c r="I25" s="264"/>
      <c r="J25" s="265">
        <f>SUM(J27:M27)</f>
        <v>0</v>
      </c>
      <c r="K25" s="265"/>
      <c r="L25" s="265"/>
      <c r="M25" s="265"/>
      <c r="N25" s="265">
        <f>SUM(N27:Q27)</f>
        <v>0</v>
      </c>
      <c r="O25" s="265"/>
      <c r="P25" s="265"/>
      <c r="Q25" s="265"/>
      <c r="R25" s="265">
        <f>SUM(R27:U27)</f>
        <v>0</v>
      </c>
      <c r="S25" s="265"/>
      <c r="T25" s="265"/>
      <c r="U25" s="265"/>
      <c r="V25" s="265">
        <f>SUM(V27:Y27)</f>
        <v>0</v>
      </c>
      <c r="W25" s="265"/>
      <c r="X25" s="265"/>
      <c r="Y25" s="265"/>
      <c r="Z25" s="265">
        <f>SUM(Z27:AC27)</f>
        <v>0</v>
      </c>
      <c r="AA25" s="265"/>
      <c r="AB25" s="265"/>
      <c r="AC25" s="265"/>
      <c r="AD25" s="265">
        <f>SUM(AD27:AG27)</f>
        <v>0</v>
      </c>
      <c r="AE25" s="265"/>
      <c r="AF25" s="265"/>
      <c r="AG25" s="265"/>
      <c r="AH25" s="265">
        <f>SUM(AH27:AK27)</f>
        <v>0</v>
      </c>
      <c r="AI25" s="265"/>
      <c r="AJ25" s="265"/>
      <c r="AK25" s="265"/>
      <c r="AL25" s="265">
        <f>SUM(AL27:AO27)</f>
        <v>0</v>
      </c>
      <c r="AM25" s="265"/>
      <c r="AN25" s="265"/>
      <c r="AO25" s="265"/>
      <c r="AP25" s="266"/>
      <c r="AQ25" s="266"/>
      <c r="AR25" s="266"/>
      <c r="AS25" s="266"/>
    </row>
    <row r="26" spans="1:45" ht="6" customHeight="1" x14ac:dyDescent="0.4">
      <c r="A26" s="246"/>
      <c r="B26" s="249"/>
      <c r="C26" s="281"/>
      <c r="D26" s="248"/>
      <c r="E26" s="248"/>
      <c r="F26" s="256">
        <f t="shared" ref="F26:M26" si="10">IF($D25&lt;=F$7,1,0)+IF($D25&gt;F$7,-1,0)+IF($E25&gt;=F$7,1,0)+IF($D25&lt;=F$7,-1,0)</f>
        <v>0</v>
      </c>
      <c r="G26" s="257">
        <f t="shared" si="10"/>
        <v>0</v>
      </c>
      <c r="H26" s="257">
        <f t="shared" si="10"/>
        <v>0</v>
      </c>
      <c r="I26" s="263">
        <f t="shared" si="10"/>
        <v>0</v>
      </c>
      <c r="J26" s="256">
        <f t="shared" si="10"/>
        <v>0</v>
      </c>
      <c r="K26" s="257">
        <f t="shared" si="10"/>
        <v>0</v>
      </c>
      <c r="L26" s="257">
        <f t="shared" si="10"/>
        <v>0</v>
      </c>
      <c r="M26" s="263">
        <f t="shared" si="10"/>
        <v>0</v>
      </c>
      <c r="N26" s="263">
        <v>0</v>
      </c>
      <c r="O26" s="263">
        <v>0</v>
      </c>
      <c r="P26" s="263">
        <v>1</v>
      </c>
      <c r="Q26" s="263">
        <v>1</v>
      </c>
      <c r="R26" s="263">
        <v>0</v>
      </c>
      <c r="S26" s="263">
        <v>0</v>
      </c>
      <c r="T26" s="263">
        <v>0</v>
      </c>
      <c r="U26" s="263">
        <v>0</v>
      </c>
      <c r="V26" s="256">
        <v>0</v>
      </c>
      <c r="W26" s="256">
        <v>0</v>
      </c>
      <c r="X26" s="256">
        <v>0</v>
      </c>
      <c r="Y26" s="256">
        <v>0</v>
      </c>
      <c r="Z26" s="256">
        <f t="shared" ref="Z26:AO26" si="11">IF($D25&lt;=Z$7,1,0)+IF($D25&gt;Z$7,-1,0)+IF($E25&gt;=Z$7,1,0)+IF($D25&lt;=Z$7,-1,0)</f>
        <v>0</v>
      </c>
      <c r="AA26" s="257">
        <f t="shared" si="11"/>
        <v>0</v>
      </c>
      <c r="AB26" s="257">
        <f t="shared" si="11"/>
        <v>0</v>
      </c>
      <c r="AC26" s="263">
        <f t="shared" si="11"/>
        <v>0</v>
      </c>
      <c r="AD26" s="256">
        <f t="shared" si="11"/>
        <v>0</v>
      </c>
      <c r="AE26" s="257">
        <f t="shared" si="11"/>
        <v>0</v>
      </c>
      <c r="AF26" s="257">
        <f t="shared" si="11"/>
        <v>0</v>
      </c>
      <c r="AG26" s="263">
        <f t="shared" si="11"/>
        <v>0</v>
      </c>
      <c r="AH26" s="256">
        <f t="shared" si="11"/>
        <v>0</v>
      </c>
      <c r="AI26" s="257">
        <f t="shared" si="11"/>
        <v>0</v>
      </c>
      <c r="AJ26" s="257">
        <f t="shared" si="11"/>
        <v>0</v>
      </c>
      <c r="AK26" s="263">
        <f t="shared" si="11"/>
        <v>0</v>
      </c>
      <c r="AL26" s="256">
        <f t="shared" si="11"/>
        <v>0</v>
      </c>
      <c r="AM26" s="257">
        <f t="shared" si="11"/>
        <v>0</v>
      </c>
      <c r="AN26" s="257">
        <f t="shared" si="11"/>
        <v>0</v>
      </c>
      <c r="AO26" s="263">
        <f t="shared" si="11"/>
        <v>0</v>
      </c>
      <c r="AP26" s="256"/>
      <c r="AQ26" s="257"/>
      <c r="AR26" s="257"/>
      <c r="AS26" s="258"/>
    </row>
    <row r="27" spans="1:45" ht="0.75" customHeight="1" x14ac:dyDescent="0.2">
      <c r="A27" s="203"/>
      <c r="B27" s="208"/>
      <c r="C27" s="280"/>
      <c r="D27" s="205"/>
      <c r="E27" s="205"/>
      <c r="F27" s="259">
        <f t="shared" ref="F27:AO27" si="12">IF(F26&gt;0,($C25/COUNTIF($F26:$AS26,"&gt;0")),0)</f>
        <v>0</v>
      </c>
      <c r="G27" s="259">
        <f t="shared" si="12"/>
        <v>0</v>
      </c>
      <c r="H27" s="259">
        <f t="shared" si="12"/>
        <v>0</v>
      </c>
      <c r="I27" s="259">
        <f t="shared" si="12"/>
        <v>0</v>
      </c>
      <c r="J27" s="259">
        <f t="shared" si="12"/>
        <v>0</v>
      </c>
      <c r="K27" s="259">
        <f t="shared" si="12"/>
        <v>0</v>
      </c>
      <c r="L27" s="259">
        <f t="shared" si="12"/>
        <v>0</v>
      </c>
      <c r="M27" s="259">
        <f t="shared" si="12"/>
        <v>0</v>
      </c>
      <c r="N27" s="259">
        <f t="shared" si="12"/>
        <v>0</v>
      </c>
      <c r="O27" s="259">
        <f t="shared" si="12"/>
        <v>0</v>
      </c>
      <c r="P27" s="259">
        <f t="shared" si="12"/>
        <v>0</v>
      </c>
      <c r="Q27" s="259">
        <f t="shared" si="12"/>
        <v>0</v>
      </c>
      <c r="R27" s="259">
        <f t="shared" si="12"/>
        <v>0</v>
      </c>
      <c r="S27" s="259">
        <f t="shared" si="12"/>
        <v>0</v>
      </c>
      <c r="T27" s="259">
        <f t="shared" si="12"/>
        <v>0</v>
      </c>
      <c r="U27" s="259">
        <f t="shared" si="12"/>
        <v>0</v>
      </c>
      <c r="V27" s="259">
        <f t="shared" si="12"/>
        <v>0</v>
      </c>
      <c r="W27" s="259">
        <f t="shared" si="12"/>
        <v>0</v>
      </c>
      <c r="X27" s="259">
        <f t="shared" si="12"/>
        <v>0</v>
      </c>
      <c r="Y27" s="259">
        <f t="shared" si="12"/>
        <v>0</v>
      </c>
      <c r="Z27" s="259">
        <f t="shared" si="12"/>
        <v>0</v>
      </c>
      <c r="AA27" s="259">
        <f t="shared" si="12"/>
        <v>0</v>
      </c>
      <c r="AB27" s="259">
        <f t="shared" si="12"/>
        <v>0</v>
      </c>
      <c r="AC27" s="259">
        <f t="shared" si="12"/>
        <v>0</v>
      </c>
      <c r="AD27" s="259">
        <f t="shared" si="12"/>
        <v>0</v>
      </c>
      <c r="AE27" s="259">
        <f t="shared" si="12"/>
        <v>0</v>
      </c>
      <c r="AF27" s="259">
        <f t="shared" si="12"/>
        <v>0</v>
      </c>
      <c r="AG27" s="259">
        <f t="shared" si="12"/>
        <v>0</v>
      </c>
      <c r="AH27" s="259">
        <f t="shared" si="12"/>
        <v>0</v>
      </c>
      <c r="AI27" s="259">
        <f t="shared" si="12"/>
        <v>0</v>
      </c>
      <c r="AJ27" s="259">
        <f t="shared" si="12"/>
        <v>0</v>
      </c>
      <c r="AK27" s="259">
        <f t="shared" si="12"/>
        <v>0</v>
      </c>
      <c r="AL27" s="259">
        <f t="shared" si="12"/>
        <v>0</v>
      </c>
      <c r="AM27" s="259">
        <f t="shared" si="12"/>
        <v>0</v>
      </c>
      <c r="AN27" s="259">
        <f t="shared" si="12"/>
        <v>0</v>
      </c>
      <c r="AO27" s="259">
        <f t="shared" si="12"/>
        <v>0</v>
      </c>
      <c r="AP27" s="259"/>
      <c r="AQ27" s="259"/>
      <c r="AR27" s="259"/>
      <c r="AS27" s="260"/>
    </row>
    <row r="28" spans="1:45" ht="3" customHeight="1" x14ac:dyDescent="0.2">
      <c r="A28" s="206" t="s">
        <v>29142</v>
      </c>
      <c r="B28" s="208"/>
      <c r="C28" s="261"/>
      <c r="D28" s="207"/>
      <c r="E28" s="207"/>
      <c r="F28" s="261"/>
      <c r="G28" s="261"/>
      <c r="H28" s="261"/>
      <c r="I28" s="261"/>
      <c r="J28" s="261"/>
      <c r="K28" s="261"/>
      <c r="L28" s="261"/>
      <c r="M28" s="261"/>
      <c r="N28" s="261"/>
      <c r="O28" s="261"/>
      <c r="P28" s="261"/>
      <c r="Q28" s="261"/>
      <c r="R28" s="261"/>
      <c r="S28" s="261"/>
      <c r="T28" s="261"/>
      <c r="U28" s="261"/>
      <c r="V28" s="261"/>
      <c r="W28" s="261"/>
      <c r="X28" s="261"/>
      <c r="Y28" s="261"/>
      <c r="Z28" s="261"/>
      <c r="AA28" s="261"/>
      <c r="AB28" s="261"/>
      <c r="AC28" s="261"/>
      <c r="AD28" s="261"/>
      <c r="AE28" s="261"/>
      <c r="AF28" s="261"/>
      <c r="AG28" s="261"/>
      <c r="AH28" s="261"/>
      <c r="AI28" s="261"/>
      <c r="AJ28" s="261"/>
      <c r="AK28" s="261"/>
      <c r="AL28" s="261"/>
      <c r="AM28" s="261"/>
      <c r="AN28" s="261"/>
      <c r="AO28" s="261"/>
      <c r="AP28" s="261"/>
      <c r="AQ28" s="261"/>
      <c r="AR28" s="261"/>
      <c r="AS28" s="262"/>
    </row>
    <row r="29" spans="1:45" ht="12.75" customHeight="1" x14ac:dyDescent="0.2">
      <c r="A29" s="243">
        <f>'[1]Orçamento GERAL'!D86</f>
        <v>6</v>
      </c>
      <c r="B29" s="244" t="str">
        <f>'[1]Orçamento GERAL'!E86</f>
        <v>INSTALAÇÕES ELÉTRICAS</v>
      </c>
      <c r="C29" s="279"/>
      <c r="D29" s="245">
        <v>12</v>
      </c>
      <c r="E29" s="245">
        <v>25</v>
      </c>
      <c r="F29" s="254">
        <f>SUM(F31:I31)</f>
        <v>0</v>
      </c>
      <c r="G29" s="254"/>
      <c r="H29" s="254"/>
      <c r="I29" s="254"/>
      <c r="J29" s="254">
        <f>SUM(J31:M31)</f>
        <v>0</v>
      </c>
      <c r="K29" s="254"/>
      <c r="L29" s="254"/>
      <c r="M29" s="254"/>
      <c r="N29" s="254">
        <f>SUM(N31:Q31)</f>
        <v>0</v>
      </c>
      <c r="O29" s="254"/>
      <c r="P29" s="254"/>
      <c r="Q29" s="254"/>
      <c r="R29" s="254">
        <f>SUM(R31:U31)</f>
        <v>0</v>
      </c>
      <c r="S29" s="254"/>
      <c r="T29" s="254"/>
      <c r="U29" s="254"/>
      <c r="V29" s="254">
        <f>SUM(V31:Y31)</f>
        <v>0</v>
      </c>
      <c r="W29" s="254"/>
      <c r="X29" s="254"/>
      <c r="Y29" s="254"/>
      <c r="Z29" s="254">
        <f>SUM(Z31:AC31)</f>
        <v>0</v>
      </c>
      <c r="AA29" s="254"/>
      <c r="AB29" s="254"/>
      <c r="AC29" s="254"/>
      <c r="AD29" s="254">
        <f>SUM(Z31:AC31)</f>
        <v>0</v>
      </c>
      <c r="AE29" s="254"/>
      <c r="AF29" s="254"/>
      <c r="AG29" s="254"/>
      <c r="AH29" s="254">
        <f>SUM(AH31:AK31)</f>
        <v>0</v>
      </c>
      <c r="AI29" s="254"/>
      <c r="AJ29" s="254"/>
      <c r="AK29" s="254"/>
      <c r="AL29" s="254">
        <f>SUM(AL31:AO31)</f>
        <v>0</v>
      </c>
      <c r="AM29" s="254"/>
      <c r="AN29" s="254"/>
      <c r="AO29" s="254"/>
      <c r="AP29" s="255"/>
      <c r="AQ29" s="255"/>
      <c r="AR29" s="255"/>
      <c r="AS29" s="255"/>
    </row>
    <row r="30" spans="1:45" ht="6" customHeight="1" x14ac:dyDescent="0.4">
      <c r="A30" s="243"/>
      <c r="B30" s="244"/>
      <c r="C30" s="279"/>
      <c r="D30" s="245"/>
      <c r="E30" s="245"/>
      <c r="F30" s="256">
        <f t="shared" ref="F30:R30" si="13">IF($D29&lt;=F$7,1,0)+IF($D29&gt;F$7,-1,0)+IF($E29&gt;=F$7,1,0)+IF($D29&lt;=F$7,-1,0)</f>
        <v>0</v>
      </c>
      <c r="G30" s="257">
        <f t="shared" si="13"/>
        <v>0</v>
      </c>
      <c r="H30" s="257">
        <f t="shared" si="13"/>
        <v>0</v>
      </c>
      <c r="I30" s="263">
        <f t="shared" si="13"/>
        <v>0</v>
      </c>
      <c r="J30" s="256">
        <f t="shared" si="13"/>
        <v>0</v>
      </c>
      <c r="K30" s="257">
        <f t="shared" si="13"/>
        <v>0</v>
      </c>
      <c r="L30" s="257">
        <f t="shared" si="13"/>
        <v>0</v>
      </c>
      <c r="M30" s="263">
        <f t="shared" si="13"/>
        <v>0</v>
      </c>
      <c r="N30" s="263">
        <f t="shared" si="13"/>
        <v>0</v>
      </c>
      <c r="O30" s="263">
        <f t="shared" si="13"/>
        <v>0</v>
      </c>
      <c r="P30" s="263">
        <f t="shared" si="13"/>
        <v>0</v>
      </c>
      <c r="Q30" s="263">
        <f t="shared" si="13"/>
        <v>1</v>
      </c>
      <c r="R30" s="263">
        <f t="shared" si="13"/>
        <v>1</v>
      </c>
      <c r="S30" s="263">
        <v>0</v>
      </c>
      <c r="T30" s="263">
        <v>0</v>
      </c>
      <c r="U30" s="263">
        <v>0</v>
      </c>
      <c r="V30" s="263">
        <v>0</v>
      </c>
      <c r="W30" s="263">
        <v>0</v>
      </c>
      <c r="X30" s="263">
        <v>0</v>
      </c>
      <c r="Y30" s="263">
        <v>0</v>
      </c>
      <c r="Z30" s="263">
        <v>0</v>
      </c>
      <c r="AA30" s="263">
        <v>0</v>
      </c>
      <c r="AB30" s="263">
        <v>0</v>
      </c>
      <c r="AC30" s="263">
        <f t="shared" ref="AC30:AO30" si="14">IF($D29&lt;=AC$7,1,0)+IF($D29&gt;AC$7,-1,0)+IF($E29&gt;=AC$7,1,0)+IF($D29&lt;=AC$7,-1,0)</f>
        <v>1</v>
      </c>
      <c r="AD30" s="256">
        <f t="shared" si="14"/>
        <v>1</v>
      </c>
      <c r="AE30" s="257">
        <f t="shared" si="14"/>
        <v>0</v>
      </c>
      <c r="AF30" s="257">
        <f t="shared" si="14"/>
        <v>0</v>
      </c>
      <c r="AG30" s="263">
        <f t="shared" si="14"/>
        <v>0</v>
      </c>
      <c r="AH30" s="256">
        <f t="shared" si="14"/>
        <v>0</v>
      </c>
      <c r="AI30" s="257">
        <f t="shared" si="14"/>
        <v>0</v>
      </c>
      <c r="AJ30" s="257">
        <f t="shared" si="14"/>
        <v>0</v>
      </c>
      <c r="AK30" s="263">
        <f t="shared" si="14"/>
        <v>0</v>
      </c>
      <c r="AL30" s="256">
        <f t="shared" si="14"/>
        <v>0</v>
      </c>
      <c r="AM30" s="257">
        <f t="shared" si="14"/>
        <v>0</v>
      </c>
      <c r="AN30" s="257">
        <f t="shared" si="14"/>
        <v>0</v>
      </c>
      <c r="AO30" s="263">
        <f t="shared" si="14"/>
        <v>0</v>
      </c>
      <c r="AP30" s="256"/>
      <c r="AQ30" s="257"/>
      <c r="AR30" s="257"/>
      <c r="AS30" s="258"/>
    </row>
    <row r="31" spans="1:45" ht="3" customHeight="1" x14ac:dyDescent="0.2">
      <c r="A31" s="203"/>
      <c r="B31" s="204"/>
      <c r="C31" s="280"/>
      <c r="D31" s="205"/>
      <c r="E31" s="205"/>
      <c r="F31" s="259">
        <f t="shared" ref="F31:AO31" si="15">IF(F30&gt;0,($C29/COUNTIF($F30:$AS30,"&gt;0")),0)</f>
        <v>0</v>
      </c>
      <c r="G31" s="259">
        <f t="shared" si="15"/>
        <v>0</v>
      </c>
      <c r="H31" s="259">
        <f t="shared" si="15"/>
        <v>0</v>
      </c>
      <c r="I31" s="259">
        <f t="shared" si="15"/>
        <v>0</v>
      </c>
      <c r="J31" s="259">
        <f t="shared" si="15"/>
        <v>0</v>
      </c>
      <c r="K31" s="259">
        <f t="shared" si="15"/>
        <v>0</v>
      </c>
      <c r="L31" s="259">
        <f t="shared" si="15"/>
        <v>0</v>
      </c>
      <c r="M31" s="259">
        <f t="shared" si="15"/>
        <v>0</v>
      </c>
      <c r="N31" s="259">
        <f t="shared" si="15"/>
        <v>0</v>
      </c>
      <c r="O31" s="259">
        <f t="shared" si="15"/>
        <v>0</v>
      </c>
      <c r="P31" s="259">
        <f t="shared" si="15"/>
        <v>0</v>
      </c>
      <c r="Q31" s="259">
        <f t="shared" si="15"/>
        <v>0</v>
      </c>
      <c r="R31" s="259">
        <f t="shared" si="15"/>
        <v>0</v>
      </c>
      <c r="S31" s="259">
        <f t="shared" si="15"/>
        <v>0</v>
      </c>
      <c r="T31" s="259">
        <f t="shared" si="15"/>
        <v>0</v>
      </c>
      <c r="U31" s="259">
        <f t="shared" si="15"/>
        <v>0</v>
      </c>
      <c r="V31" s="259">
        <f t="shared" si="15"/>
        <v>0</v>
      </c>
      <c r="W31" s="259">
        <f t="shared" si="15"/>
        <v>0</v>
      </c>
      <c r="X31" s="259">
        <f t="shared" si="15"/>
        <v>0</v>
      </c>
      <c r="Y31" s="259">
        <f t="shared" si="15"/>
        <v>0</v>
      </c>
      <c r="Z31" s="259">
        <f t="shared" si="15"/>
        <v>0</v>
      </c>
      <c r="AA31" s="259">
        <f t="shared" si="15"/>
        <v>0</v>
      </c>
      <c r="AB31" s="259">
        <f t="shared" si="15"/>
        <v>0</v>
      </c>
      <c r="AC31" s="259">
        <f t="shared" si="15"/>
        <v>0</v>
      </c>
      <c r="AD31" s="259">
        <f t="shared" si="15"/>
        <v>0</v>
      </c>
      <c r="AE31" s="259">
        <f t="shared" si="15"/>
        <v>0</v>
      </c>
      <c r="AF31" s="259">
        <f t="shared" si="15"/>
        <v>0</v>
      </c>
      <c r="AG31" s="259">
        <f t="shared" si="15"/>
        <v>0</v>
      </c>
      <c r="AH31" s="259">
        <f t="shared" si="15"/>
        <v>0</v>
      </c>
      <c r="AI31" s="259">
        <f t="shared" si="15"/>
        <v>0</v>
      </c>
      <c r="AJ31" s="259">
        <f t="shared" si="15"/>
        <v>0</v>
      </c>
      <c r="AK31" s="259">
        <f t="shared" si="15"/>
        <v>0</v>
      </c>
      <c r="AL31" s="259">
        <f t="shared" si="15"/>
        <v>0</v>
      </c>
      <c r="AM31" s="259">
        <f t="shared" si="15"/>
        <v>0</v>
      </c>
      <c r="AN31" s="259">
        <f t="shared" si="15"/>
        <v>0</v>
      </c>
      <c r="AO31" s="259">
        <f t="shared" si="15"/>
        <v>0</v>
      </c>
      <c r="AP31" s="259"/>
      <c r="AQ31" s="259"/>
      <c r="AR31" s="259"/>
      <c r="AS31" s="260"/>
    </row>
    <row r="32" spans="1:45" ht="12.75" customHeight="1" x14ac:dyDescent="0.2">
      <c r="A32" s="243">
        <f>'[1]Orçamento GERAL'!D124</f>
        <v>7</v>
      </c>
      <c r="B32" s="244" t="str">
        <f>'[1]Orçamento GERAL'!E124</f>
        <v>TELEFONIA/LÓGICA/ALARME</v>
      </c>
      <c r="C32" s="279"/>
      <c r="D32" s="245">
        <v>12</v>
      </c>
      <c r="E32" s="245">
        <v>25</v>
      </c>
      <c r="F32" s="254">
        <f>SUM(F34:I34)</f>
        <v>0</v>
      </c>
      <c r="G32" s="254"/>
      <c r="H32" s="254"/>
      <c r="I32" s="254"/>
      <c r="J32" s="254">
        <f>SUM(J34:M34)</f>
        <v>0</v>
      </c>
      <c r="K32" s="254"/>
      <c r="L32" s="254"/>
      <c r="M32" s="254"/>
      <c r="N32" s="254">
        <f>SUM(N34:Q34)</f>
        <v>0</v>
      </c>
      <c r="O32" s="254"/>
      <c r="P32" s="254"/>
      <c r="Q32" s="254"/>
      <c r="R32" s="254">
        <f>SUM(R34:U34)</f>
        <v>0</v>
      </c>
      <c r="S32" s="254"/>
      <c r="T32" s="254"/>
      <c r="U32" s="254"/>
      <c r="V32" s="254">
        <f>SUM(V34:Y34)</f>
        <v>0</v>
      </c>
      <c r="W32" s="254"/>
      <c r="X32" s="254"/>
      <c r="Y32" s="254"/>
      <c r="Z32" s="254">
        <f>SUM(Z34:AC34)</f>
        <v>0</v>
      </c>
      <c r="AA32" s="254"/>
      <c r="AB32" s="254"/>
      <c r="AC32" s="254"/>
      <c r="AD32" s="254">
        <f>SUM(Z34:AC34)</f>
        <v>0</v>
      </c>
      <c r="AE32" s="254"/>
      <c r="AF32" s="254"/>
      <c r="AG32" s="254"/>
      <c r="AH32" s="254">
        <f>SUM(AH34:AK34)</f>
        <v>0</v>
      </c>
      <c r="AI32" s="254"/>
      <c r="AJ32" s="254"/>
      <c r="AK32" s="254"/>
      <c r="AL32" s="254">
        <f>SUM(AL34:AO34)</f>
        <v>0</v>
      </c>
      <c r="AM32" s="254"/>
      <c r="AN32" s="254"/>
      <c r="AO32" s="254"/>
      <c r="AP32" s="255"/>
      <c r="AQ32" s="255"/>
      <c r="AR32" s="255"/>
      <c r="AS32" s="255"/>
    </row>
    <row r="33" spans="1:45" ht="6" customHeight="1" x14ac:dyDescent="0.4">
      <c r="A33" s="243"/>
      <c r="B33" s="244"/>
      <c r="C33" s="279"/>
      <c r="D33" s="245"/>
      <c r="E33" s="245"/>
      <c r="F33" s="256">
        <f t="shared" ref="F33:R33" si="16">IF($D32&lt;=F$7,1,0)+IF($D32&gt;F$7,-1,0)+IF($E32&gt;=F$7,1,0)+IF($D32&lt;=F$7,-1,0)</f>
        <v>0</v>
      </c>
      <c r="G33" s="257">
        <f t="shared" si="16"/>
        <v>0</v>
      </c>
      <c r="H33" s="257">
        <f t="shared" si="16"/>
        <v>0</v>
      </c>
      <c r="I33" s="263">
        <f t="shared" si="16"/>
        <v>0</v>
      </c>
      <c r="J33" s="256">
        <f t="shared" si="16"/>
        <v>0</v>
      </c>
      <c r="K33" s="257">
        <f t="shared" si="16"/>
        <v>0</v>
      </c>
      <c r="L33" s="257">
        <f t="shared" si="16"/>
        <v>0</v>
      </c>
      <c r="M33" s="263">
        <f t="shared" si="16"/>
        <v>0</v>
      </c>
      <c r="N33" s="256">
        <f t="shared" si="16"/>
        <v>0</v>
      </c>
      <c r="O33" s="257">
        <f t="shared" si="16"/>
        <v>0</v>
      </c>
      <c r="P33" s="257">
        <f t="shared" si="16"/>
        <v>0</v>
      </c>
      <c r="Q33" s="263">
        <f t="shared" si="16"/>
        <v>1</v>
      </c>
      <c r="R33" s="256">
        <f t="shared" si="16"/>
        <v>1</v>
      </c>
      <c r="S33" s="257">
        <v>0</v>
      </c>
      <c r="T33" s="257">
        <v>0</v>
      </c>
      <c r="U33" s="263">
        <v>0</v>
      </c>
      <c r="V33" s="263">
        <v>0</v>
      </c>
      <c r="W33" s="263">
        <v>0</v>
      </c>
      <c r="X33" s="263">
        <v>0</v>
      </c>
      <c r="Y33" s="263">
        <v>0</v>
      </c>
      <c r="Z33" s="263">
        <v>0</v>
      </c>
      <c r="AA33" s="263">
        <v>0</v>
      </c>
      <c r="AB33" s="263">
        <v>0</v>
      </c>
      <c r="AC33" s="263">
        <f>IF($D32&lt;=AC$7,1,0)+IF($D32&gt;AC$7,-1,0)+IF($E32&gt;=AC$7,1,0)+IF($D32&lt;=AC$7,-1,0)</f>
        <v>1</v>
      </c>
      <c r="AD33" s="256">
        <f>IF($D32&lt;=AD$7,1,0)+IF($D32&gt;AD$7,-1,0)+IF($E32&gt;=AD$7,1,0)+IF($D32&lt;=AD$7,-1,0)</f>
        <v>1</v>
      </c>
      <c r="AE33" s="257">
        <f>IF($D32&lt;=AE$7,1,0)+IF($D32&gt;AE$7,-1,0)+IF($E32&gt;=AE$7,1,0)+IF($D32&lt;=AE$7,-1,0)</f>
        <v>0</v>
      </c>
      <c r="AF33" s="257">
        <v>0</v>
      </c>
      <c r="AG33" s="263">
        <v>0</v>
      </c>
      <c r="AH33" s="256">
        <f>IF($D32&lt;=AH$7,1,0)+IF($D32&gt;AH$7,-1,0)+IF($E32&gt;=AH$7,1,0)+IF($D32&lt;=AH$7,-1,0)</f>
        <v>0</v>
      </c>
      <c r="AI33" s="257">
        <f>IF($D32&lt;=AI$7,1,0)+IF($D32&gt;AI$7,-1,0)+IF($E32&gt;=AI$7,1,0)+IF($D32&lt;=AI$7,-1,0)</f>
        <v>0</v>
      </c>
      <c r="AJ33" s="257">
        <v>0</v>
      </c>
      <c r="AK33" s="263">
        <v>0</v>
      </c>
      <c r="AL33" s="256">
        <f>IF($D32&lt;=AL$7,1,0)+IF($D32&gt;AL$7,-1,0)+IF($E32&gt;=AL$7,1,0)+IF($D32&lt;=AL$7,-1,0)</f>
        <v>0</v>
      </c>
      <c r="AM33" s="257">
        <f>IF($D32&lt;=AM$7,1,0)+IF($D32&gt;AM$7,-1,0)+IF($E32&gt;=AM$7,1,0)+IF($D32&lt;=AM$7,-1,0)</f>
        <v>0</v>
      </c>
      <c r="AN33" s="257">
        <v>0</v>
      </c>
      <c r="AO33" s="263">
        <v>0</v>
      </c>
      <c r="AP33" s="256"/>
      <c r="AQ33" s="257"/>
      <c r="AR33" s="257"/>
      <c r="AS33" s="258"/>
    </row>
    <row r="34" spans="1:45" ht="0.75" customHeight="1" x14ac:dyDescent="0.2">
      <c r="A34" s="203"/>
      <c r="B34" s="204"/>
      <c r="C34" s="280"/>
      <c r="D34" s="205"/>
      <c r="E34" s="205"/>
      <c r="F34" s="259">
        <f t="shared" ref="F34:AO34" si="17">IF(F33&gt;0,($C32/COUNTIF($F33:$AS33,"&gt;0")),0)</f>
        <v>0</v>
      </c>
      <c r="G34" s="259">
        <f t="shared" si="17"/>
        <v>0</v>
      </c>
      <c r="H34" s="259">
        <f t="shared" si="17"/>
        <v>0</v>
      </c>
      <c r="I34" s="259">
        <f t="shared" si="17"/>
        <v>0</v>
      </c>
      <c r="J34" s="259">
        <f t="shared" si="17"/>
        <v>0</v>
      </c>
      <c r="K34" s="259">
        <f t="shared" si="17"/>
        <v>0</v>
      </c>
      <c r="L34" s="259">
        <f t="shared" si="17"/>
        <v>0</v>
      </c>
      <c r="M34" s="259">
        <f t="shared" si="17"/>
        <v>0</v>
      </c>
      <c r="N34" s="259">
        <f t="shared" si="17"/>
        <v>0</v>
      </c>
      <c r="O34" s="259">
        <f t="shared" si="17"/>
        <v>0</v>
      </c>
      <c r="P34" s="259">
        <f t="shared" si="17"/>
        <v>0</v>
      </c>
      <c r="Q34" s="259">
        <f t="shared" si="17"/>
        <v>0</v>
      </c>
      <c r="R34" s="259">
        <f t="shared" si="17"/>
        <v>0</v>
      </c>
      <c r="S34" s="259">
        <f t="shared" si="17"/>
        <v>0</v>
      </c>
      <c r="T34" s="259">
        <f t="shared" si="17"/>
        <v>0</v>
      </c>
      <c r="U34" s="259">
        <f t="shared" si="17"/>
        <v>0</v>
      </c>
      <c r="V34" s="259">
        <f t="shared" si="17"/>
        <v>0</v>
      </c>
      <c r="W34" s="259">
        <f t="shared" si="17"/>
        <v>0</v>
      </c>
      <c r="X34" s="259">
        <f t="shared" si="17"/>
        <v>0</v>
      </c>
      <c r="Y34" s="259">
        <f t="shared" si="17"/>
        <v>0</v>
      </c>
      <c r="Z34" s="259">
        <f t="shared" si="17"/>
        <v>0</v>
      </c>
      <c r="AA34" s="259">
        <f t="shared" si="17"/>
        <v>0</v>
      </c>
      <c r="AB34" s="259">
        <f t="shared" si="17"/>
        <v>0</v>
      </c>
      <c r="AC34" s="259">
        <f t="shared" si="17"/>
        <v>0</v>
      </c>
      <c r="AD34" s="259">
        <f t="shared" si="17"/>
        <v>0</v>
      </c>
      <c r="AE34" s="259">
        <f t="shared" si="17"/>
        <v>0</v>
      </c>
      <c r="AF34" s="259">
        <f t="shared" si="17"/>
        <v>0</v>
      </c>
      <c r="AG34" s="259">
        <f t="shared" si="17"/>
        <v>0</v>
      </c>
      <c r="AH34" s="259">
        <f t="shared" si="17"/>
        <v>0</v>
      </c>
      <c r="AI34" s="259">
        <f t="shared" si="17"/>
        <v>0</v>
      </c>
      <c r="AJ34" s="259">
        <f t="shared" si="17"/>
        <v>0</v>
      </c>
      <c r="AK34" s="259">
        <f t="shared" si="17"/>
        <v>0</v>
      </c>
      <c r="AL34" s="259">
        <f t="shared" si="17"/>
        <v>0</v>
      </c>
      <c r="AM34" s="259">
        <f t="shared" si="17"/>
        <v>0</v>
      </c>
      <c r="AN34" s="259">
        <f t="shared" si="17"/>
        <v>0</v>
      </c>
      <c r="AO34" s="259">
        <f t="shared" si="17"/>
        <v>0</v>
      </c>
      <c r="AP34" s="259"/>
      <c r="AQ34" s="259"/>
      <c r="AR34" s="259"/>
      <c r="AS34" s="260"/>
    </row>
    <row r="35" spans="1:45" ht="3" customHeight="1" x14ac:dyDescent="0.2">
      <c r="A35" s="206" t="s">
        <v>29142</v>
      </c>
      <c r="B35" s="204"/>
      <c r="C35" s="261"/>
      <c r="D35" s="207"/>
      <c r="E35" s="207"/>
      <c r="F35" s="261"/>
      <c r="G35" s="261"/>
      <c r="H35" s="261"/>
      <c r="I35" s="261"/>
      <c r="J35" s="261"/>
      <c r="K35" s="261"/>
      <c r="L35" s="261"/>
      <c r="M35" s="261"/>
      <c r="N35" s="261"/>
      <c r="O35" s="261"/>
      <c r="P35" s="261"/>
      <c r="Q35" s="261"/>
      <c r="R35" s="261"/>
      <c r="S35" s="261"/>
      <c r="T35" s="261"/>
      <c r="U35" s="261"/>
      <c r="V35" s="261"/>
      <c r="W35" s="261"/>
      <c r="X35" s="261"/>
      <c r="Y35" s="261"/>
      <c r="Z35" s="261"/>
      <c r="AA35" s="261"/>
      <c r="AB35" s="261"/>
      <c r="AC35" s="261"/>
      <c r="AD35" s="261"/>
      <c r="AE35" s="261"/>
      <c r="AF35" s="261"/>
      <c r="AG35" s="261"/>
      <c r="AH35" s="261"/>
      <c r="AI35" s="261"/>
      <c r="AJ35" s="261"/>
      <c r="AK35" s="261"/>
      <c r="AL35" s="261"/>
      <c r="AM35" s="261"/>
      <c r="AN35" s="261"/>
      <c r="AO35" s="261"/>
      <c r="AP35" s="261"/>
      <c r="AQ35" s="261"/>
      <c r="AR35" s="261"/>
      <c r="AS35" s="262"/>
    </row>
    <row r="36" spans="1:45" ht="12.75" customHeight="1" x14ac:dyDescent="0.2">
      <c r="A36" s="243">
        <f>'[1]Orçamento GERAL'!D137</f>
        <v>8</v>
      </c>
      <c r="B36" s="244" t="str">
        <f>'[1]Orçamento GERAL'!E137</f>
        <v>INSTALAÇÕES HIDRO-SANITÁRIAS</v>
      </c>
      <c r="C36" s="279"/>
      <c r="D36" s="245">
        <v>9</v>
      </c>
      <c r="E36" s="245">
        <v>25</v>
      </c>
      <c r="F36" s="254">
        <f>SUM(F38:I38)</f>
        <v>0</v>
      </c>
      <c r="G36" s="254"/>
      <c r="H36" s="254"/>
      <c r="I36" s="254"/>
      <c r="J36" s="254">
        <f>SUM(J38:M38)</f>
        <v>0</v>
      </c>
      <c r="K36" s="254"/>
      <c r="L36" s="254"/>
      <c r="M36" s="254"/>
      <c r="N36" s="254">
        <f>SUM(N38:Q38)</f>
        <v>0</v>
      </c>
      <c r="O36" s="254"/>
      <c r="P36" s="254"/>
      <c r="Q36" s="254"/>
      <c r="R36" s="254">
        <f>SUM(R38:U38)</f>
        <v>0</v>
      </c>
      <c r="S36" s="254"/>
      <c r="T36" s="254"/>
      <c r="U36" s="254"/>
      <c r="V36" s="254">
        <f>SUM(V38:Y38)</f>
        <v>0</v>
      </c>
      <c r="W36" s="254"/>
      <c r="X36" s="254"/>
      <c r="Y36" s="254"/>
      <c r="Z36" s="254">
        <f>SUM(Z38:AC38)</f>
        <v>0</v>
      </c>
      <c r="AA36" s="254"/>
      <c r="AB36" s="254"/>
      <c r="AC36" s="254"/>
      <c r="AD36" s="254">
        <f>SUM(R38:U38)</f>
        <v>0</v>
      </c>
      <c r="AE36" s="254"/>
      <c r="AF36" s="254"/>
      <c r="AG36" s="254"/>
      <c r="AH36" s="254">
        <f>SUM(AH38:AK38)</f>
        <v>0</v>
      </c>
      <c r="AI36" s="254"/>
      <c r="AJ36" s="254"/>
      <c r="AK36" s="254"/>
      <c r="AL36" s="254">
        <f>SUM(AL38:AO38)</f>
        <v>0</v>
      </c>
      <c r="AM36" s="254"/>
      <c r="AN36" s="254"/>
      <c r="AO36" s="254"/>
      <c r="AP36" s="255"/>
      <c r="AQ36" s="255"/>
      <c r="AR36" s="255"/>
      <c r="AS36" s="255"/>
    </row>
    <row r="37" spans="1:45" ht="6" customHeight="1" x14ac:dyDescent="0.4">
      <c r="A37" s="243"/>
      <c r="B37" s="244"/>
      <c r="C37" s="279"/>
      <c r="D37" s="245"/>
      <c r="E37" s="245"/>
      <c r="F37" s="256">
        <f t="shared" ref="F37:R37" si="18">IF($D36&lt;=F$7,1,0)+IF($D36&gt;F$7,-1,0)+IF($E36&gt;=F$7,1,0)+IF($D36&lt;=F$7,-1,0)</f>
        <v>0</v>
      </c>
      <c r="G37" s="257">
        <f t="shared" si="18"/>
        <v>0</v>
      </c>
      <c r="H37" s="257">
        <f t="shared" si="18"/>
        <v>0</v>
      </c>
      <c r="I37" s="263">
        <f t="shared" si="18"/>
        <v>0</v>
      </c>
      <c r="J37" s="256">
        <f t="shared" si="18"/>
        <v>0</v>
      </c>
      <c r="K37" s="257">
        <f t="shared" si="18"/>
        <v>0</v>
      </c>
      <c r="L37" s="257">
        <f t="shared" si="18"/>
        <v>0</v>
      </c>
      <c r="M37" s="263">
        <f t="shared" si="18"/>
        <v>0</v>
      </c>
      <c r="N37" s="256">
        <f t="shared" si="18"/>
        <v>1</v>
      </c>
      <c r="O37" s="257">
        <f t="shared" si="18"/>
        <v>1</v>
      </c>
      <c r="P37" s="257">
        <f t="shared" si="18"/>
        <v>1</v>
      </c>
      <c r="Q37" s="257">
        <f t="shared" si="18"/>
        <v>1</v>
      </c>
      <c r="R37" s="257">
        <f t="shared" si="18"/>
        <v>1</v>
      </c>
      <c r="S37" s="263">
        <v>0</v>
      </c>
      <c r="T37" s="263">
        <v>0</v>
      </c>
      <c r="U37" s="263">
        <v>0</v>
      </c>
      <c r="V37" s="263">
        <v>0</v>
      </c>
      <c r="W37" s="263">
        <v>0</v>
      </c>
      <c r="X37" s="263">
        <v>0</v>
      </c>
      <c r="Y37" s="263">
        <v>0</v>
      </c>
      <c r="Z37" s="263">
        <v>1</v>
      </c>
      <c r="AA37" s="263">
        <v>1</v>
      </c>
      <c r="AB37" s="263">
        <v>1</v>
      </c>
      <c r="AC37" s="263">
        <v>1</v>
      </c>
      <c r="AD37" s="263">
        <v>1</v>
      </c>
      <c r="AE37" s="256">
        <v>0</v>
      </c>
      <c r="AF37" s="256">
        <f t="shared" ref="AF37:AO37" si="19">IF($D36&lt;=AF$7,1,0)+IF($D36&gt;AF$7,-1,0)+IF($E36&gt;=AF$7,1,0)+IF($D36&lt;=AF$7,-1,0)</f>
        <v>0</v>
      </c>
      <c r="AG37" s="256">
        <f t="shared" si="19"/>
        <v>0</v>
      </c>
      <c r="AH37" s="256">
        <f t="shared" si="19"/>
        <v>0</v>
      </c>
      <c r="AI37" s="257">
        <f t="shared" si="19"/>
        <v>0</v>
      </c>
      <c r="AJ37" s="257">
        <f t="shared" si="19"/>
        <v>0</v>
      </c>
      <c r="AK37" s="263">
        <f t="shared" si="19"/>
        <v>0</v>
      </c>
      <c r="AL37" s="256">
        <f t="shared" si="19"/>
        <v>0</v>
      </c>
      <c r="AM37" s="257">
        <f t="shared" si="19"/>
        <v>0</v>
      </c>
      <c r="AN37" s="257">
        <f t="shared" si="19"/>
        <v>0</v>
      </c>
      <c r="AO37" s="263">
        <f t="shared" si="19"/>
        <v>0</v>
      </c>
      <c r="AP37" s="256"/>
      <c r="AQ37" s="257"/>
      <c r="AR37" s="257"/>
      <c r="AS37" s="258"/>
    </row>
    <row r="38" spans="1:45" ht="0.75" customHeight="1" x14ac:dyDescent="0.2">
      <c r="A38" s="203"/>
      <c r="B38" s="204"/>
      <c r="C38" s="280"/>
      <c r="D38" s="205"/>
      <c r="E38" s="205"/>
      <c r="F38" s="259">
        <f t="shared" ref="F38:AO38" si="20">IF(F37&gt;0,($C36/COUNTIF($F37:$AS37,"&gt;0")),0)</f>
        <v>0</v>
      </c>
      <c r="G38" s="259">
        <f t="shared" si="20"/>
        <v>0</v>
      </c>
      <c r="H38" s="259">
        <f t="shared" si="20"/>
        <v>0</v>
      </c>
      <c r="I38" s="259">
        <f t="shared" si="20"/>
        <v>0</v>
      </c>
      <c r="J38" s="259">
        <f t="shared" si="20"/>
        <v>0</v>
      </c>
      <c r="K38" s="259">
        <f t="shared" si="20"/>
        <v>0</v>
      </c>
      <c r="L38" s="259">
        <f t="shared" si="20"/>
        <v>0</v>
      </c>
      <c r="M38" s="259">
        <f t="shared" si="20"/>
        <v>0</v>
      </c>
      <c r="N38" s="259">
        <f t="shared" si="20"/>
        <v>0</v>
      </c>
      <c r="O38" s="259">
        <f t="shared" si="20"/>
        <v>0</v>
      </c>
      <c r="P38" s="259">
        <f t="shared" si="20"/>
        <v>0</v>
      </c>
      <c r="Q38" s="259">
        <f t="shared" si="20"/>
        <v>0</v>
      </c>
      <c r="R38" s="259">
        <f t="shared" si="20"/>
        <v>0</v>
      </c>
      <c r="S38" s="259">
        <f t="shared" si="20"/>
        <v>0</v>
      </c>
      <c r="T38" s="259">
        <f t="shared" si="20"/>
        <v>0</v>
      </c>
      <c r="U38" s="259">
        <f t="shared" si="20"/>
        <v>0</v>
      </c>
      <c r="V38" s="259">
        <f t="shared" si="20"/>
        <v>0</v>
      </c>
      <c r="W38" s="259">
        <f t="shared" si="20"/>
        <v>0</v>
      </c>
      <c r="X38" s="259">
        <f t="shared" si="20"/>
        <v>0</v>
      </c>
      <c r="Y38" s="259">
        <f t="shared" si="20"/>
        <v>0</v>
      </c>
      <c r="Z38" s="259">
        <f t="shared" si="20"/>
        <v>0</v>
      </c>
      <c r="AA38" s="259">
        <f t="shared" si="20"/>
        <v>0</v>
      </c>
      <c r="AB38" s="259">
        <f t="shared" si="20"/>
        <v>0</v>
      </c>
      <c r="AC38" s="259">
        <f t="shared" si="20"/>
        <v>0</v>
      </c>
      <c r="AD38" s="259">
        <f t="shared" si="20"/>
        <v>0</v>
      </c>
      <c r="AE38" s="259">
        <f t="shared" si="20"/>
        <v>0</v>
      </c>
      <c r="AF38" s="259">
        <f t="shared" si="20"/>
        <v>0</v>
      </c>
      <c r="AG38" s="259">
        <f t="shared" si="20"/>
        <v>0</v>
      </c>
      <c r="AH38" s="259">
        <f t="shared" si="20"/>
        <v>0</v>
      </c>
      <c r="AI38" s="259">
        <f t="shared" si="20"/>
        <v>0</v>
      </c>
      <c r="AJ38" s="259">
        <f t="shared" si="20"/>
        <v>0</v>
      </c>
      <c r="AK38" s="259">
        <f t="shared" si="20"/>
        <v>0</v>
      </c>
      <c r="AL38" s="259">
        <f t="shared" si="20"/>
        <v>0</v>
      </c>
      <c r="AM38" s="259">
        <f t="shared" si="20"/>
        <v>0</v>
      </c>
      <c r="AN38" s="259">
        <f t="shared" si="20"/>
        <v>0</v>
      </c>
      <c r="AO38" s="259">
        <f t="shared" si="20"/>
        <v>0</v>
      </c>
      <c r="AP38" s="259"/>
      <c r="AQ38" s="259"/>
      <c r="AR38" s="259"/>
      <c r="AS38" s="260"/>
    </row>
    <row r="39" spans="1:45" ht="3" customHeight="1" x14ac:dyDescent="0.2">
      <c r="A39" s="206" t="s">
        <v>29142</v>
      </c>
      <c r="B39" s="204"/>
      <c r="C39" s="261"/>
      <c r="D39" s="207"/>
      <c r="E39" s="207"/>
      <c r="F39" s="261"/>
      <c r="G39" s="261"/>
      <c r="H39" s="261"/>
      <c r="I39" s="261"/>
      <c r="J39" s="261"/>
      <c r="K39" s="261"/>
      <c r="L39" s="261"/>
      <c r="M39" s="261"/>
      <c r="N39" s="261"/>
      <c r="O39" s="261"/>
      <c r="P39" s="261"/>
      <c r="Q39" s="261"/>
      <c r="R39" s="261"/>
      <c r="S39" s="261"/>
      <c r="T39" s="261"/>
      <c r="U39" s="261"/>
      <c r="V39" s="261"/>
      <c r="W39" s="261"/>
      <c r="X39" s="261"/>
      <c r="Y39" s="261"/>
      <c r="Z39" s="261"/>
      <c r="AA39" s="261"/>
      <c r="AB39" s="261"/>
      <c r="AC39" s="261"/>
      <c r="AD39" s="261"/>
      <c r="AE39" s="261"/>
      <c r="AF39" s="261"/>
      <c r="AG39" s="261"/>
      <c r="AH39" s="261"/>
      <c r="AI39" s="261"/>
      <c r="AJ39" s="261"/>
      <c r="AK39" s="261"/>
      <c r="AL39" s="261"/>
      <c r="AM39" s="261"/>
      <c r="AN39" s="261"/>
      <c r="AO39" s="261"/>
      <c r="AP39" s="261"/>
      <c r="AQ39" s="261"/>
      <c r="AR39" s="261"/>
      <c r="AS39" s="262"/>
    </row>
    <row r="40" spans="1:45" ht="12.75" customHeight="1" x14ac:dyDescent="0.2">
      <c r="A40" s="243">
        <f>'[1]Orçamento GERAL'!D189</f>
        <v>9</v>
      </c>
      <c r="B40" s="244" t="str">
        <f>'[1]Orçamento GERAL'!E189</f>
        <v>INCENDIO</v>
      </c>
      <c r="C40" s="279"/>
      <c r="D40" s="245">
        <v>33</v>
      </c>
      <c r="E40" s="245">
        <v>34</v>
      </c>
      <c r="F40" s="254">
        <f>SUM(F42:I42)</f>
        <v>0</v>
      </c>
      <c r="G40" s="254"/>
      <c r="H40" s="254"/>
      <c r="I40" s="254"/>
      <c r="J40" s="254">
        <f>SUM(J42:M42)</f>
        <v>0</v>
      </c>
      <c r="K40" s="254"/>
      <c r="L40" s="254"/>
      <c r="M40" s="254"/>
      <c r="N40" s="254">
        <f>SUM(N42:Q42)</f>
        <v>0</v>
      </c>
      <c r="O40" s="254"/>
      <c r="P40" s="254"/>
      <c r="Q40" s="254"/>
      <c r="R40" s="254">
        <f>SUM(R42:U42)</f>
        <v>0</v>
      </c>
      <c r="S40" s="254"/>
      <c r="T40" s="254"/>
      <c r="U40" s="254"/>
      <c r="V40" s="254">
        <f>SUM(V42:Y42)</f>
        <v>0</v>
      </c>
      <c r="W40" s="254"/>
      <c r="X40" s="254"/>
      <c r="Y40" s="254"/>
      <c r="Z40" s="254">
        <f>SUM(Z42:AC42)</f>
        <v>0</v>
      </c>
      <c r="AA40" s="254"/>
      <c r="AB40" s="254"/>
      <c r="AC40" s="254"/>
      <c r="AD40" s="254">
        <f>SUM(AD42:AG42)</f>
        <v>0</v>
      </c>
      <c r="AE40" s="254"/>
      <c r="AF40" s="254"/>
      <c r="AG40" s="254"/>
      <c r="AH40" s="254">
        <f>SUM(AH42:AK42)</f>
        <v>0</v>
      </c>
      <c r="AI40" s="254"/>
      <c r="AJ40" s="254"/>
      <c r="AK40" s="254"/>
      <c r="AL40" s="254">
        <f>SUM(AL42:AO42)</f>
        <v>0</v>
      </c>
      <c r="AM40" s="254"/>
      <c r="AN40" s="254"/>
      <c r="AO40" s="254"/>
      <c r="AP40" s="255"/>
      <c r="AQ40" s="255"/>
      <c r="AR40" s="255"/>
      <c r="AS40" s="255"/>
    </row>
    <row r="41" spans="1:45" ht="6" customHeight="1" x14ac:dyDescent="0.4">
      <c r="A41" s="243"/>
      <c r="B41" s="244"/>
      <c r="C41" s="279"/>
      <c r="D41" s="245"/>
      <c r="E41" s="245"/>
      <c r="F41" s="256">
        <f t="shared" ref="F41:M41" si="21">IF($D40&lt;=F$7,1,0)+IF($D40&gt;F$7,-1,0)+IF($E40&gt;=F$7,1,0)+IF($D40&lt;=F$7,-1,0)</f>
        <v>0</v>
      </c>
      <c r="G41" s="257">
        <f t="shared" si="21"/>
        <v>0</v>
      </c>
      <c r="H41" s="257">
        <f t="shared" si="21"/>
        <v>0</v>
      </c>
      <c r="I41" s="263">
        <f t="shared" si="21"/>
        <v>0</v>
      </c>
      <c r="J41" s="256">
        <f t="shared" si="21"/>
        <v>0</v>
      </c>
      <c r="K41" s="257">
        <f t="shared" si="21"/>
        <v>0</v>
      </c>
      <c r="L41" s="257">
        <f t="shared" si="21"/>
        <v>0</v>
      </c>
      <c r="M41" s="263">
        <f t="shared" si="21"/>
        <v>0</v>
      </c>
      <c r="N41" s="263">
        <v>0</v>
      </c>
      <c r="O41" s="263">
        <v>0</v>
      </c>
      <c r="P41" s="263">
        <v>0</v>
      </c>
      <c r="Q41" s="263">
        <v>0</v>
      </c>
      <c r="R41" s="263">
        <v>0</v>
      </c>
      <c r="S41" s="263">
        <v>0</v>
      </c>
      <c r="T41" s="263">
        <v>0</v>
      </c>
      <c r="U41" s="263">
        <v>0</v>
      </c>
      <c r="V41" s="263">
        <v>0</v>
      </c>
      <c r="W41" s="263">
        <v>0</v>
      </c>
      <c r="X41" s="263">
        <v>0</v>
      </c>
      <c r="Y41" s="263">
        <v>0</v>
      </c>
      <c r="Z41" s="263">
        <v>0</v>
      </c>
      <c r="AA41" s="263">
        <v>0</v>
      </c>
      <c r="AB41" s="263">
        <v>0</v>
      </c>
      <c r="AC41" s="263">
        <v>0</v>
      </c>
      <c r="AD41" s="256">
        <v>0</v>
      </c>
      <c r="AE41" s="256">
        <v>0</v>
      </c>
      <c r="AF41" s="256">
        <f t="shared" ref="AF41:AK41" si="22">IF($D40&lt;=AF$7,1,0)+IF($D40&gt;AF$7,-1,0)+IF($E40&gt;=AF$7,1,0)+IF($D40&lt;=AF$7,-1,0)</f>
        <v>0</v>
      </c>
      <c r="AG41" s="256">
        <f t="shared" si="22"/>
        <v>0</v>
      </c>
      <c r="AH41" s="256">
        <f t="shared" si="22"/>
        <v>0</v>
      </c>
      <c r="AI41" s="257">
        <f t="shared" si="22"/>
        <v>0</v>
      </c>
      <c r="AJ41" s="257">
        <f t="shared" si="22"/>
        <v>0</v>
      </c>
      <c r="AK41" s="263">
        <f t="shared" si="22"/>
        <v>0</v>
      </c>
      <c r="AL41" s="256">
        <v>1</v>
      </c>
      <c r="AM41" s="256">
        <v>1</v>
      </c>
      <c r="AN41" s="256">
        <v>0</v>
      </c>
      <c r="AO41" s="256">
        <v>0</v>
      </c>
      <c r="AP41" s="256"/>
      <c r="AQ41" s="257"/>
      <c r="AR41" s="257"/>
      <c r="AS41" s="258"/>
    </row>
    <row r="42" spans="1:45" ht="0.75" customHeight="1" x14ac:dyDescent="0.2">
      <c r="A42" s="203"/>
      <c r="B42" s="204"/>
      <c r="C42" s="280"/>
      <c r="D42" s="205"/>
      <c r="E42" s="205"/>
      <c r="F42" s="259">
        <f t="shared" ref="F42:AO42" si="23">IF(F41&gt;0,($C40/COUNTIF($F41:$AS41,"&gt;0")),0)</f>
        <v>0</v>
      </c>
      <c r="G42" s="259">
        <f t="shared" si="23"/>
        <v>0</v>
      </c>
      <c r="H42" s="259">
        <f t="shared" si="23"/>
        <v>0</v>
      </c>
      <c r="I42" s="259">
        <f t="shared" si="23"/>
        <v>0</v>
      </c>
      <c r="J42" s="259">
        <f t="shared" si="23"/>
        <v>0</v>
      </c>
      <c r="K42" s="259">
        <f t="shared" si="23"/>
        <v>0</v>
      </c>
      <c r="L42" s="259">
        <f t="shared" si="23"/>
        <v>0</v>
      </c>
      <c r="M42" s="259">
        <f t="shared" si="23"/>
        <v>0</v>
      </c>
      <c r="N42" s="259">
        <f t="shared" si="23"/>
        <v>0</v>
      </c>
      <c r="O42" s="259">
        <f t="shared" si="23"/>
        <v>0</v>
      </c>
      <c r="P42" s="259">
        <f t="shared" si="23"/>
        <v>0</v>
      </c>
      <c r="Q42" s="259">
        <f t="shared" si="23"/>
        <v>0</v>
      </c>
      <c r="R42" s="259">
        <f t="shared" si="23"/>
        <v>0</v>
      </c>
      <c r="S42" s="259">
        <f t="shared" si="23"/>
        <v>0</v>
      </c>
      <c r="T42" s="259">
        <f t="shared" si="23"/>
        <v>0</v>
      </c>
      <c r="U42" s="259">
        <f t="shared" si="23"/>
        <v>0</v>
      </c>
      <c r="V42" s="259">
        <f t="shared" si="23"/>
        <v>0</v>
      </c>
      <c r="W42" s="259">
        <f t="shared" si="23"/>
        <v>0</v>
      </c>
      <c r="X42" s="259">
        <f t="shared" si="23"/>
        <v>0</v>
      </c>
      <c r="Y42" s="259">
        <f t="shared" si="23"/>
        <v>0</v>
      </c>
      <c r="Z42" s="259">
        <f t="shared" si="23"/>
        <v>0</v>
      </c>
      <c r="AA42" s="259">
        <f t="shared" si="23"/>
        <v>0</v>
      </c>
      <c r="AB42" s="259">
        <f t="shared" si="23"/>
        <v>0</v>
      </c>
      <c r="AC42" s="259">
        <f t="shared" si="23"/>
        <v>0</v>
      </c>
      <c r="AD42" s="259">
        <f t="shared" si="23"/>
        <v>0</v>
      </c>
      <c r="AE42" s="259">
        <f t="shared" si="23"/>
        <v>0</v>
      </c>
      <c r="AF42" s="259">
        <f t="shared" si="23"/>
        <v>0</v>
      </c>
      <c r="AG42" s="259">
        <f t="shared" si="23"/>
        <v>0</v>
      </c>
      <c r="AH42" s="259">
        <f t="shared" si="23"/>
        <v>0</v>
      </c>
      <c r="AI42" s="259">
        <f t="shared" si="23"/>
        <v>0</v>
      </c>
      <c r="AJ42" s="259">
        <f t="shared" si="23"/>
        <v>0</v>
      </c>
      <c r="AK42" s="259">
        <f t="shared" si="23"/>
        <v>0</v>
      </c>
      <c r="AL42" s="259">
        <f t="shared" si="23"/>
        <v>0</v>
      </c>
      <c r="AM42" s="259">
        <f t="shared" si="23"/>
        <v>0</v>
      </c>
      <c r="AN42" s="259">
        <f t="shared" si="23"/>
        <v>0</v>
      </c>
      <c r="AO42" s="259">
        <f t="shared" si="23"/>
        <v>0</v>
      </c>
      <c r="AP42" s="259"/>
      <c r="AQ42" s="259"/>
      <c r="AR42" s="259"/>
      <c r="AS42" s="260"/>
    </row>
    <row r="43" spans="1:45" ht="3" customHeight="1" x14ac:dyDescent="0.2">
      <c r="A43" s="206" t="s">
        <v>29142</v>
      </c>
      <c r="B43" s="204"/>
      <c r="C43" s="261"/>
      <c r="D43" s="207"/>
      <c r="E43" s="207"/>
      <c r="F43" s="261"/>
      <c r="G43" s="261"/>
      <c r="H43" s="261"/>
      <c r="I43" s="261"/>
      <c r="J43" s="261"/>
      <c r="K43" s="261"/>
      <c r="L43" s="261"/>
      <c r="M43" s="261"/>
      <c r="N43" s="261"/>
      <c r="O43" s="261"/>
      <c r="P43" s="261"/>
      <c r="Q43" s="261"/>
      <c r="R43" s="261"/>
      <c r="S43" s="261"/>
      <c r="T43" s="261"/>
      <c r="U43" s="261"/>
      <c r="V43" s="261"/>
      <c r="W43" s="261"/>
      <c r="X43" s="261"/>
      <c r="Y43" s="261"/>
      <c r="Z43" s="261"/>
      <c r="AA43" s="261"/>
      <c r="AB43" s="261"/>
      <c r="AC43" s="261"/>
      <c r="AD43" s="261"/>
      <c r="AE43" s="261"/>
      <c r="AF43" s="261"/>
      <c r="AG43" s="261"/>
      <c r="AH43" s="261"/>
      <c r="AI43" s="261"/>
      <c r="AJ43" s="261"/>
      <c r="AK43" s="261"/>
      <c r="AL43" s="261"/>
      <c r="AM43" s="261"/>
      <c r="AN43" s="261"/>
      <c r="AO43" s="261"/>
      <c r="AP43" s="261"/>
      <c r="AQ43" s="261"/>
      <c r="AR43" s="261"/>
      <c r="AS43" s="262"/>
    </row>
    <row r="44" spans="1:45" ht="12.75" customHeight="1" x14ac:dyDescent="0.2">
      <c r="A44" s="246">
        <f>'[1]Orçamento GERAL'!D197</f>
        <v>10</v>
      </c>
      <c r="B44" s="247" t="str">
        <f>'[1]Orçamento GERAL'!E197</f>
        <v>PISOS E REVESTIMENTOS</v>
      </c>
      <c r="C44" s="281"/>
      <c r="D44" s="248">
        <v>13</v>
      </c>
      <c r="E44" s="248">
        <v>28</v>
      </c>
      <c r="F44" s="264">
        <f>SUM(F46:I46)</f>
        <v>0</v>
      </c>
      <c r="G44" s="264"/>
      <c r="H44" s="264"/>
      <c r="I44" s="264"/>
      <c r="J44" s="264">
        <f>SUM(J46:M46)</f>
        <v>0</v>
      </c>
      <c r="K44" s="264"/>
      <c r="L44" s="264"/>
      <c r="M44" s="264"/>
      <c r="N44" s="264">
        <f>SUM(N46:Q46)</f>
        <v>0</v>
      </c>
      <c r="O44" s="264"/>
      <c r="P44" s="264"/>
      <c r="Q44" s="264"/>
      <c r="R44" s="265">
        <f>SUM(R46:U46)</f>
        <v>0</v>
      </c>
      <c r="S44" s="265"/>
      <c r="T44" s="265"/>
      <c r="U44" s="265"/>
      <c r="V44" s="265">
        <f>SUM(V46:Y46)</f>
        <v>0</v>
      </c>
      <c r="W44" s="265"/>
      <c r="X44" s="265"/>
      <c r="Y44" s="265"/>
      <c r="Z44" s="265">
        <f>SUM(Z46:AC46)</f>
        <v>0</v>
      </c>
      <c r="AA44" s="265"/>
      <c r="AB44" s="265"/>
      <c r="AC44" s="265"/>
      <c r="AD44" s="265">
        <f>SUM(R46:U46)</f>
        <v>0</v>
      </c>
      <c r="AE44" s="265"/>
      <c r="AF44" s="265"/>
      <c r="AG44" s="265"/>
      <c r="AH44" s="265">
        <f>SUM(AH46:AK46)</f>
        <v>0</v>
      </c>
      <c r="AI44" s="265"/>
      <c r="AJ44" s="265"/>
      <c r="AK44" s="265"/>
      <c r="AL44" s="265">
        <f>SUM(AL46:AO46)</f>
        <v>0</v>
      </c>
      <c r="AM44" s="265"/>
      <c r="AN44" s="265"/>
      <c r="AO44" s="265"/>
      <c r="AP44" s="266"/>
      <c r="AQ44" s="266"/>
      <c r="AR44" s="266"/>
      <c r="AS44" s="266"/>
    </row>
    <row r="45" spans="1:45" ht="6" customHeight="1" x14ac:dyDescent="0.4">
      <c r="A45" s="246"/>
      <c r="B45" s="247"/>
      <c r="C45" s="281"/>
      <c r="D45" s="248"/>
      <c r="E45" s="248"/>
      <c r="F45" s="256">
        <f t="shared" ref="F45:U45" si="24">IF($D44&lt;=F$7,1,0)+IF($D44&gt;F$7,-1,0)+IF($E44&gt;=F$7,1,0)+IF($D44&lt;=F$7,-1,0)</f>
        <v>0</v>
      </c>
      <c r="G45" s="257">
        <f t="shared" si="24"/>
        <v>0</v>
      </c>
      <c r="H45" s="257">
        <f t="shared" si="24"/>
        <v>0</v>
      </c>
      <c r="I45" s="263">
        <f t="shared" si="24"/>
        <v>0</v>
      </c>
      <c r="J45" s="256">
        <f t="shared" si="24"/>
        <v>0</v>
      </c>
      <c r="K45" s="257">
        <f t="shared" si="24"/>
        <v>0</v>
      </c>
      <c r="L45" s="257">
        <f t="shared" si="24"/>
        <v>0</v>
      </c>
      <c r="M45" s="263">
        <f t="shared" si="24"/>
        <v>0</v>
      </c>
      <c r="N45" s="256">
        <f t="shared" si="24"/>
        <v>0</v>
      </c>
      <c r="O45" s="257">
        <f t="shared" si="24"/>
        <v>0</v>
      </c>
      <c r="P45" s="257">
        <f t="shared" si="24"/>
        <v>0</v>
      </c>
      <c r="Q45" s="263">
        <f t="shared" si="24"/>
        <v>0</v>
      </c>
      <c r="R45" s="256">
        <f t="shared" si="24"/>
        <v>1</v>
      </c>
      <c r="S45" s="257">
        <f t="shared" si="24"/>
        <v>1</v>
      </c>
      <c r="T45" s="257">
        <f t="shared" si="24"/>
        <v>1</v>
      </c>
      <c r="U45" s="257">
        <f t="shared" si="24"/>
        <v>1</v>
      </c>
      <c r="V45" s="256">
        <v>0</v>
      </c>
      <c r="W45" s="257">
        <v>0</v>
      </c>
      <c r="X45" s="257">
        <v>0</v>
      </c>
      <c r="Y45" s="263">
        <v>0</v>
      </c>
      <c r="Z45" s="263">
        <v>0</v>
      </c>
      <c r="AA45" s="263">
        <v>0</v>
      </c>
      <c r="AB45" s="263">
        <v>0</v>
      </c>
      <c r="AC45" s="263">
        <v>0</v>
      </c>
      <c r="AD45" s="263">
        <v>1</v>
      </c>
      <c r="AE45" s="263">
        <v>1</v>
      </c>
      <c r="AF45" s="263">
        <v>1</v>
      </c>
      <c r="AG45" s="263">
        <v>1</v>
      </c>
      <c r="AH45" s="263">
        <v>0</v>
      </c>
      <c r="AI45" s="263">
        <v>0</v>
      </c>
      <c r="AJ45" s="263">
        <v>0</v>
      </c>
      <c r="AK45" s="263">
        <v>0</v>
      </c>
      <c r="AL45" s="256">
        <v>0</v>
      </c>
      <c r="AM45" s="257">
        <v>0</v>
      </c>
      <c r="AN45" s="257">
        <v>0</v>
      </c>
      <c r="AO45" s="263">
        <v>0</v>
      </c>
      <c r="AP45" s="256"/>
      <c r="AQ45" s="257"/>
      <c r="AR45" s="257"/>
      <c r="AS45" s="258"/>
    </row>
    <row r="46" spans="1:45" ht="0.75" customHeight="1" x14ac:dyDescent="0.2">
      <c r="A46" s="203"/>
      <c r="B46" s="204"/>
      <c r="C46" s="280"/>
      <c r="D46" s="205"/>
      <c r="E46" s="205"/>
      <c r="F46" s="259">
        <f t="shared" ref="F46:AO46" si="25">IF(F45&gt;0,($C44/COUNTIF($F45:$AS45,"&gt;0")),0)</f>
        <v>0</v>
      </c>
      <c r="G46" s="259">
        <f t="shared" si="25"/>
        <v>0</v>
      </c>
      <c r="H46" s="259">
        <f t="shared" si="25"/>
        <v>0</v>
      </c>
      <c r="I46" s="259">
        <f t="shared" si="25"/>
        <v>0</v>
      </c>
      <c r="J46" s="259">
        <f t="shared" si="25"/>
        <v>0</v>
      </c>
      <c r="K46" s="259">
        <f t="shared" si="25"/>
        <v>0</v>
      </c>
      <c r="L46" s="259">
        <f t="shared" si="25"/>
        <v>0</v>
      </c>
      <c r="M46" s="259">
        <f t="shared" si="25"/>
        <v>0</v>
      </c>
      <c r="N46" s="259">
        <f t="shared" si="25"/>
        <v>0</v>
      </c>
      <c r="O46" s="259">
        <f t="shared" si="25"/>
        <v>0</v>
      </c>
      <c r="P46" s="259">
        <f t="shared" si="25"/>
        <v>0</v>
      </c>
      <c r="Q46" s="259">
        <f t="shared" si="25"/>
        <v>0</v>
      </c>
      <c r="R46" s="259">
        <f t="shared" si="25"/>
        <v>0</v>
      </c>
      <c r="S46" s="259">
        <f t="shared" si="25"/>
        <v>0</v>
      </c>
      <c r="T46" s="259">
        <f t="shared" si="25"/>
        <v>0</v>
      </c>
      <c r="U46" s="259">
        <f t="shared" si="25"/>
        <v>0</v>
      </c>
      <c r="V46" s="259">
        <f t="shared" si="25"/>
        <v>0</v>
      </c>
      <c r="W46" s="259">
        <f t="shared" si="25"/>
        <v>0</v>
      </c>
      <c r="X46" s="259">
        <f t="shared" si="25"/>
        <v>0</v>
      </c>
      <c r="Y46" s="259">
        <f t="shared" si="25"/>
        <v>0</v>
      </c>
      <c r="Z46" s="259">
        <f t="shared" si="25"/>
        <v>0</v>
      </c>
      <c r="AA46" s="259">
        <f t="shared" si="25"/>
        <v>0</v>
      </c>
      <c r="AB46" s="259">
        <f t="shared" si="25"/>
        <v>0</v>
      </c>
      <c r="AC46" s="259">
        <f t="shared" si="25"/>
        <v>0</v>
      </c>
      <c r="AD46" s="259">
        <f t="shared" si="25"/>
        <v>0</v>
      </c>
      <c r="AE46" s="259">
        <f t="shared" si="25"/>
        <v>0</v>
      </c>
      <c r="AF46" s="259">
        <f t="shared" si="25"/>
        <v>0</v>
      </c>
      <c r="AG46" s="259">
        <f t="shared" si="25"/>
        <v>0</v>
      </c>
      <c r="AH46" s="259">
        <f t="shared" si="25"/>
        <v>0</v>
      </c>
      <c r="AI46" s="259">
        <f t="shared" si="25"/>
        <v>0</v>
      </c>
      <c r="AJ46" s="259">
        <f t="shared" si="25"/>
        <v>0</v>
      </c>
      <c r="AK46" s="259">
        <f t="shared" si="25"/>
        <v>0</v>
      </c>
      <c r="AL46" s="259">
        <f t="shared" si="25"/>
        <v>0</v>
      </c>
      <c r="AM46" s="259">
        <f t="shared" si="25"/>
        <v>0</v>
      </c>
      <c r="AN46" s="259">
        <f t="shared" si="25"/>
        <v>0</v>
      </c>
      <c r="AO46" s="259">
        <f t="shared" si="25"/>
        <v>0</v>
      </c>
      <c r="AP46" s="259"/>
      <c r="AQ46" s="259"/>
      <c r="AR46" s="259"/>
      <c r="AS46" s="260"/>
    </row>
    <row r="47" spans="1:45" ht="3" customHeight="1" x14ac:dyDescent="0.2">
      <c r="A47" s="206" t="s">
        <v>29142</v>
      </c>
      <c r="B47" s="204"/>
      <c r="C47" s="261"/>
      <c r="D47" s="207"/>
      <c r="E47" s="207"/>
      <c r="F47" s="261"/>
      <c r="G47" s="261"/>
      <c r="H47" s="261"/>
      <c r="I47" s="261"/>
      <c r="J47" s="261"/>
      <c r="K47" s="261"/>
      <c r="L47" s="261"/>
      <c r="M47" s="261"/>
      <c r="N47" s="261"/>
      <c r="O47" s="261"/>
      <c r="P47" s="261"/>
      <c r="Q47" s="261"/>
      <c r="R47" s="261"/>
      <c r="S47" s="261"/>
      <c r="T47" s="261"/>
      <c r="U47" s="261"/>
      <c r="V47" s="261"/>
      <c r="W47" s="261"/>
      <c r="X47" s="261"/>
      <c r="Y47" s="261"/>
      <c r="Z47" s="261"/>
      <c r="AA47" s="261"/>
      <c r="AB47" s="261"/>
      <c r="AC47" s="261"/>
      <c r="AD47" s="261"/>
      <c r="AE47" s="261"/>
      <c r="AF47" s="261"/>
      <c r="AG47" s="261"/>
      <c r="AH47" s="261"/>
      <c r="AI47" s="261"/>
      <c r="AJ47" s="261"/>
      <c r="AK47" s="261"/>
      <c r="AL47" s="261"/>
      <c r="AM47" s="261"/>
      <c r="AN47" s="261"/>
      <c r="AO47" s="261"/>
      <c r="AP47" s="261"/>
      <c r="AQ47" s="261"/>
      <c r="AR47" s="261"/>
      <c r="AS47" s="262"/>
    </row>
    <row r="48" spans="1:45" ht="12.75" customHeight="1" x14ac:dyDescent="0.2">
      <c r="A48" s="246">
        <f>'[1]Orçamento GERAL'!D226</f>
        <v>11</v>
      </c>
      <c r="B48" s="247" t="str">
        <f>'[1]Orçamento GERAL'!E226</f>
        <v>ESQUADRIAS</v>
      </c>
      <c r="C48" s="281"/>
      <c r="D48" s="248">
        <v>13</v>
      </c>
      <c r="E48" s="248">
        <v>26</v>
      </c>
      <c r="F48" s="264">
        <f>SUM(F50:I50)</f>
        <v>0</v>
      </c>
      <c r="G48" s="264"/>
      <c r="H48" s="264"/>
      <c r="I48" s="264"/>
      <c r="J48" s="264">
        <f>SUM(J50:M50)</f>
        <v>0</v>
      </c>
      <c r="K48" s="264"/>
      <c r="L48" s="264"/>
      <c r="M48" s="264"/>
      <c r="N48" s="264">
        <f>SUM(N50:Q50)</f>
        <v>0</v>
      </c>
      <c r="O48" s="264"/>
      <c r="P48" s="264"/>
      <c r="Q48" s="264"/>
      <c r="R48" s="265">
        <f>SUM(R50:U50)</f>
        <v>0</v>
      </c>
      <c r="S48" s="265"/>
      <c r="T48" s="265"/>
      <c r="U48" s="265"/>
      <c r="V48" s="265">
        <f>SUM(V50:Y50)</f>
        <v>0</v>
      </c>
      <c r="W48" s="265"/>
      <c r="X48" s="265"/>
      <c r="Y48" s="265"/>
      <c r="Z48" s="265">
        <f>SUM(Z50:AC50)</f>
        <v>0</v>
      </c>
      <c r="AA48" s="265"/>
      <c r="AB48" s="265"/>
      <c r="AC48" s="265"/>
      <c r="AD48" s="265">
        <f>SUM(R50:U50)</f>
        <v>0</v>
      </c>
      <c r="AE48" s="265"/>
      <c r="AF48" s="265"/>
      <c r="AG48" s="265"/>
      <c r="AH48" s="265">
        <f>SUM(AH50:AK50)</f>
        <v>0</v>
      </c>
      <c r="AI48" s="265"/>
      <c r="AJ48" s="265"/>
      <c r="AK48" s="265"/>
      <c r="AL48" s="265">
        <f>SUM(AL50:AO50)</f>
        <v>0</v>
      </c>
      <c r="AM48" s="265"/>
      <c r="AN48" s="265"/>
      <c r="AO48" s="265"/>
      <c r="AP48" s="266"/>
      <c r="AQ48" s="266"/>
      <c r="AR48" s="266"/>
      <c r="AS48" s="266"/>
    </row>
    <row r="49" spans="1:45" ht="6" customHeight="1" x14ac:dyDescent="0.4">
      <c r="A49" s="246"/>
      <c r="B49" s="247"/>
      <c r="C49" s="281"/>
      <c r="D49" s="248"/>
      <c r="E49" s="248"/>
      <c r="F49" s="256">
        <f t="shared" ref="F49:Q49" si="26">IF($D48&lt;=F$7,1,0)+IF($D48&gt;F$7,-1,0)+IF($E48&gt;=F$7,1,0)+IF($D48&lt;=F$7,-1,0)</f>
        <v>0</v>
      </c>
      <c r="G49" s="257">
        <f t="shared" si="26"/>
        <v>0</v>
      </c>
      <c r="H49" s="257">
        <f t="shared" si="26"/>
        <v>0</v>
      </c>
      <c r="I49" s="263">
        <f t="shared" si="26"/>
        <v>0</v>
      </c>
      <c r="J49" s="256">
        <f t="shared" si="26"/>
        <v>0</v>
      </c>
      <c r="K49" s="257">
        <f t="shared" si="26"/>
        <v>0</v>
      </c>
      <c r="L49" s="257">
        <f t="shared" si="26"/>
        <v>0</v>
      </c>
      <c r="M49" s="263">
        <f t="shared" si="26"/>
        <v>0</v>
      </c>
      <c r="N49" s="256">
        <f t="shared" si="26"/>
        <v>0</v>
      </c>
      <c r="O49" s="257">
        <f t="shared" si="26"/>
        <v>0</v>
      </c>
      <c r="P49" s="257">
        <f t="shared" si="26"/>
        <v>0</v>
      </c>
      <c r="Q49" s="257">
        <f t="shared" si="26"/>
        <v>0</v>
      </c>
      <c r="R49" s="256">
        <v>1</v>
      </c>
      <c r="S49" s="256">
        <v>1</v>
      </c>
      <c r="T49" s="257">
        <v>0</v>
      </c>
      <c r="U49" s="257">
        <v>0</v>
      </c>
      <c r="V49" s="257">
        <v>0</v>
      </c>
      <c r="W49" s="257">
        <v>0</v>
      </c>
      <c r="X49" s="257">
        <v>0</v>
      </c>
      <c r="Y49" s="263">
        <v>0</v>
      </c>
      <c r="Z49" s="263">
        <v>0</v>
      </c>
      <c r="AA49" s="263">
        <v>0</v>
      </c>
      <c r="AB49" s="263">
        <v>0</v>
      </c>
      <c r="AC49" s="263">
        <v>0</v>
      </c>
      <c r="AD49" s="256">
        <v>1</v>
      </c>
      <c r="AE49" s="257">
        <f>IF($D48&lt;=AE$7,1,0)+IF($D48&gt;AE$7,-1,0)+IF($E48&gt;=AE$7,1,0)+IF($D48&lt;=AE$7,-1,0)</f>
        <v>1</v>
      </c>
      <c r="AF49" s="257">
        <v>0</v>
      </c>
      <c r="AG49" s="263">
        <v>0</v>
      </c>
      <c r="AH49" s="256">
        <f>IF($D48&lt;=AH$7,1,0)+IF($D48&gt;AH$7,-1,0)+IF($E48&gt;=AH$7,1,0)+IF($D48&lt;=AH$7,-1,0)</f>
        <v>0</v>
      </c>
      <c r="AI49" s="257">
        <f>IF($D48&lt;=AI$7,1,0)+IF($D48&gt;AI$7,-1,0)+IF($E48&gt;=AI$7,1,0)+IF($D48&lt;=AI$7,-1,0)</f>
        <v>0</v>
      </c>
      <c r="AJ49" s="257">
        <v>0</v>
      </c>
      <c r="AK49" s="263">
        <v>0</v>
      </c>
      <c r="AL49" s="256">
        <f>IF($D48&lt;=AL$7,1,0)+IF($D48&gt;AL$7,-1,0)+IF($E48&gt;=AL$7,1,0)+IF($D48&lt;=AL$7,-1,0)</f>
        <v>0</v>
      </c>
      <c r="AM49" s="257">
        <f>IF($D48&lt;=AM$7,1,0)+IF($D48&gt;AM$7,-1,0)+IF($E48&gt;=AM$7,1,0)+IF($D48&lt;=AM$7,-1,0)</f>
        <v>0</v>
      </c>
      <c r="AN49" s="257">
        <v>0</v>
      </c>
      <c r="AO49" s="263">
        <v>0</v>
      </c>
      <c r="AP49" s="256"/>
      <c r="AQ49" s="257"/>
      <c r="AR49" s="257"/>
      <c r="AS49" s="258"/>
    </row>
    <row r="50" spans="1:45" ht="0.75" customHeight="1" x14ac:dyDescent="0.2">
      <c r="A50" s="203"/>
      <c r="B50" s="204"/>
      <c r="C50" s="280"/>
      <c r="D50" s="205"/>
      <c r="E50" s="205"/>
      <c r="F50" s="259">
        <f t="shared" ref="F50:AO50" si="27">IF(F49&gt;0,($C48/COUNTIF($F49:$AS49,"&gt;0")),0)</f>
        <v>0</v>
      </c>
      <c r="G50" s="259">
        <f t="shared" si="27"/>
        <v>0</v>
      </c>
      <c r="H50" s="259">
        <f t="shared" si="27"/>
        <v>0</v>
      </c>
      <c r="I50" s="259">
        <f t="shared" si="27"/>
        <v>0</v>
      </c>
      <c r="J50" s="259">
        <f t="shared" si="27"/>
        <v>0</v>
      </c>
      <c r="K50" s="259">
        <f t="shared" si="27"/>
        <v>0</v>
      </c>
      <c r="L50" s="259">
        <f t="shared" si="27"/>
        <v>0</v>
      </c>
      <c r="M50" s="259">
        <f t="shared" si="27"/>
        <v>0</v>
      </c>
      <c r="N50" s="259">
        <f t="shared" si="27"/>
        <v>0</v>
      </c>
      <c r="O50" s="259">
        <f t="shared" si="27"/>
        <v>0</v>
      </c>
      <c r="P50" s="259">
        <f t="shared" si="27"/>
        <v>0</v>
      </c>
      <c r="Q50" s="259">
        <f t="shared" si="27"/>
        <v>0</v>
      </c>
      <c r="R50" s="259">
        <f t="shared" si="27"/>
        <v>0</v>
      </c>
      <c r="S50" s="259">
        <f t="shared" si="27"/>
        <v>0</v>
      </c>
      <c r="T50" s="259">
        <f t="shared" si="27"/>
        <v>0</v>
      </c>
      <c r="U50" s="259">
        <f t="shared" si="27"/>
        <v>0</v>
      </c>
      <c r="V50" s="259">
        <f t="shared" si="27"/>
        <v>0</v>
      </c>
      <c r="W50" s="259">
        <f t="shared" si="27"/>
        <v>0</v>
      </c>
      <c r="X50" s="259">
        <f t="shared" si="27"/>
        <v>0</v>
      </c>
      <c r="Y50" s="259">
        <f t="shared" si="27"/>
        <v>0</v>
      </c>
      <c r="Z50" s="259">
        <f t="shared" si="27"/>
        <v>0</v>
      </c>
      <c r="AA50" s="259">
        <f t="shared" si="27"/>
        <v>0</v>
      </c>
      <c r="AB50" s="259">
        <f t="shared" si="27"/>
        <v>0</v>
      </c>
      <c r="AC50" s="259">
        <f t="shared" si="27"/>
        <v>0</v>
      </c>
      <c r="AD50" s="259">
        <f t="shared" si="27"/>
        <v>0</v>
      </c>
      <c r="AE50" s="259">
        <f t="shared" si="27"/>
        <v>0</v>
      </c>
      <c r="AF50" s="259">
        <f t="shared" si="27"/>
        <v>0</v>
      </c>
      <c r="AG50" s="259">
        <f t="shared" si="27"/>
        <v>0</v>
      </c>
      <c r="AH50" s="259">
        <f t="shared" si="27"/>
        <v>0</v>
      </c>
      <c r="AI50" s="259">
        <f t="shared" si="27"/>
        <v>0</v>
      </c>
      <c r="AJ50" s="259">
        <f t="shared" si="27"/>
        <v>0</v>
      </c>
      <c r="AK50" s="259">
        <f t="shared" si="27"/>
        <v>0</v>
      </c>
      <c r="AL50" s="259">
        <f t="shared" si="27"/>
        <v>0</v>
      </c>
      <c r="AM50" s="259">
        <f t="shared" si="27"/>
        <v>0</v>
      </c>
      <c r="AN50" s="259">
        <f t="shared" si="27"/>
        <v>0</v>
      </c>
      <c r="AO50" s="259">
        <f t="shared" si="27"/>
        <v>0</v>
      </c>
      <c r="AP50" s="259"/>
      <c r="AQ50" s="259"/>
      <c r="AR50" s="259"/>
      <c r="AS50" s="260"/>
    </row>
    <row r="51" spans="1:45" ht="3" customHeight="1" x14ac:dyDescent="0.2">
      <c r="A51" s="206" t="s">
        <v>29142</v>
      </c>
      <c r="B51" s="204"/>
      <c r="C51" s="261"/>
      <c r="D51" s="207"/>
      <c r="E51" s="207"/>
      <c r="F51" s="261"/>
      <c r="G51" s="261"/>
      <c r="H51" s="261"/>
      <c r="I51" s="261"/>
      <c r="J51" s="261"/>
      <c r="K51" s="261"/>
      <c r="L51" s="261"/>
      <c r="M51" s="261"/>
      <c r="N51" s="261"/>
      <c r="O51" s="261"/>
      <c r="P51" s="261"/>
      <c r="Q51" s="261"/>
      <c r="R51" s="261"/>
      <c r="S51" s="261"/>
      <c r="T51" s="261"/>
      <c r="U51" s="261"/>
      <c r="V51" s="261"/>
      <c r="W51" s="261"/>
      <c r="X51" s="261"/>
      <c r="Y51" s="261"/>
      <c r="Z51" s="261"/>
      <c r="AA51" s="261"/>
      <c r="AB51" s="261"/>
      <c r="AC51" s="261"/>
      <c r="AD51" s="261"/>
      <c r="AE51" s="261"/>
      <c r="AF51" s="261"/>
      <c r="AG51" s="261"/>
      <c r="AH51" s="261"/>
      <c r="AI51" s="261"/>
      <c r="AJ51" s="261"/>
      <c r="AK51" s="261"/>
      <c r="AL51" s="261"/>
      <c r="AM51" s="261"/>
      <c r="AN51" s="261"/>
      <c r="AO51" s="261"/>
      <c r="AP51" s="261"/>
      <c r="AQ51" s="261"/>
      <c r="AR51" s="261"/>
      <c r="AS51" s="262"/>
    </row>
    <row r="52" spans="1:45" ht="0.75" customHeight="1" x14ac:dyDescent="0.2">
      <c r="A52" s="203"/>
      <c r="B52" s="204"/>
      <c r="C52" s="280"/>
      <c r="D52" s="205"/>
      <c r="E52" s="205"/>
      <c r="F52" s="259" t="e">
        <f>#N/A</f>
        <v>#N/A</v>
      </c>
      <c r="G52" s="259" t="e">
        <f>#N/A</f>
        <v>#N/A</v>
      </c>
      <c r="H52" s="259" t="e">
        <f>#N/A</f>
        <v>#N/A</v>
      </c>
      <c r="I52" s="259" t="e">
        <f>#N/A</f>
        <v>#N/A</v>
      </c>
      <c r="J52" s="259" t="e">
        <f>#N/A</f>
        <v>#N/A</v>
      </c>
      <c r="K52" s="259" t="e">
        <f>#N/A</f>
        <v>#N/A</v>
      </c>
      <c r="L52" s="259" t="e">
        <f>#N/A</f>
        <v>#N/A</v>
      </c>
      <c r="M52" s="259" t="e">
        <f>#N/A</f>
        <v>#N/A</v>
      </c>
      <c r="N52" s="259" t="e">
        <f>#N/A</f>
        <v>#N/A</v>
      </c>
      <c r="O52" s="259" t="e">
        <f>#N/A</f>
        <v>#N/A</v>
      </c>
      <c r="P52" s="259" t="e">
        <f>#N/A</f>
        <v>#N/A</v>
      </c>
      <c r="Q52" s="259" t="e">
        <f>#N/A</f>
        <v>#N/A</v>
      </c>
      <c r="R52" s="259" t="e">
        <f>#N/A</f>
        <v>#N/A</v>
      </c>
      <c r="S52" s="259" t="e">
        <f>#N/A</f>
        <v>#N/A</v>
      </c>
      <c r="T52" s="259" t="e">
        <f>#N/A</f>
        <v>#N/A</v>
      </c>
      <c r="U52" s="259" t="e">
        <f>#N/A</f>
        <v>#N/A</v>
      </c>
      <c r="V52" s="259" t="e">
        <f>#N/A</f>
        <v>#N/A</v>
      </c>
      <c r="W52" s="259" t="e">
        <f>#N/A</f>
        <v>#N/A</v>
      </c>
      <c r="X52" s="259" t="e">
        <f>#N/A</f>
        <v>#N/A</v>
      </c>
      <c r="Y52" s="259" t="e">
        <f>#N/A</f>
        <v>#N/A</v>
      </c>
      <c r="Z52" s="259" t="e">
        <f>#N/A</f>
        <v>#N/A</v>
      </c>
      <c r="AA52" s="259" t="e">
        <f>#N/A</f>
        <v>#N/A</v>
      </c>
      <c r="AB52" s="259" t="e">
        <f>#N/A</f>
        <v>#N/A</v>
      </c>
      <c r="AC52" s="259" t="e">
        <f>#N/A</f>
        <v>#N/A</v>
      </c>
      <c r="AD52" s="259" t="e">
        <f>#N/A</f>
        <v>#N/A</v>
      </c>
      <c r="AE52" s="259" t="e">
        <f>#N/A</f>
        <v>#N/A</v>
      </c>
      <c r="AF52" s="259" t="e">
        <f>#N/A</f>
        <v>#N/A</v>
      </c>
      <c r="AG52" s="259" t="e">
        <f>#N/A</f>
        <v>#N/A</v>
      </c>
      <c r="AH52" s="259" t="e">
        <f>#N/A</f>
        <v>#N/A</v>
      </c>
      <c r="AI52" s="259" t="e">
        <f>#N/A</f>
        <v>#N/A</v>
      </c>
      <c r="AJ52" s="259" t="e">
        <f>#N/A</f>
        <v>#N/A</v>
      </c>
      <c r="AK52" s="259" t="e">
        <f>#N/A</f>
        <v>#N/A</v>
      </c>
      <c r="AL52" s="259" t="e">
        <f>#N/A</f>
        <v>#N/A</v>
      </c>
      <c r="AM52" s="259" t="e">
        <f>#N/A</f>
        <v>#N/A</v>
      </c>
      <c r="AN52" s="259" t="e">
        <f>#N/A</f>
        <v>#N/A</v>
      </c>
      <c r="AO52" s="259" t="e">
        <f>#N/A</f>
        <v>#N/A</v>
      </c>
      <c r="AP52" s="259" t="e">
        <f>#N/A</f>
        <v>#N/A</v>
      </c>
      <c r="AQ52" s="259" t="e">
        <f>#N/A</f>
        <v>#N/A</v>
      </c>
      <c r="AR52" s="259" t="e">
        <f>#N/A</f>
        <v>#N/A</v>
      </c>
      <c r="AS52" s="260" t="e">
        <f>#N/A</f>
        <v>#N/A</v>
      </c>
    </row>
    <row r="53" spans="1:45" ht="12.75" customHeight="1" x14ac:dyDescent="0.2">
      <c r="A53" s="243">
        <f>'[1]Orçamento GERAL'!D245</f>
        <v>12</v>
      </c>
      <c r="B53" s="244" t="str">
        <f>'[1]Orçamento GERAL'!E245</f>
        <v>PINTURA</v>
      </c>
      <c r="C53" s="279"/>
      <c r="D53" s="245">
        <v>17</v>
      </c>
      <c r="E53" s="245">
        <v>36</v>
      </c>
      <c r="F53" s="254">
        <f>SUM(F55:I55)</f>
        <v>0</v>
      </c>
      <c r="G53" s="254"/>
      <c r="H53" s="254"/>
      <c r="I53" s="254"/>
      <c r="J53" s="254">
        <f>SUM(J55:M55)</f>
        <v>0</v>
      </c>
      <c r="K53" s="254"/>
      <c r="L53" s="254"/>
      <c r="M53" s="254"/>
      <c r="N53" s="254">
        <f>SUM(N55:Q55)</f>
        <v>0</v>
      </c>
      <c r="O53" s="254"/>
      <c r="P53" s="254"/>
      <c r="Q53" s="254"/>
      <c r="R53" s="254">
        <f>SUM(R55:U55)</f>
        <v>0</v>
      </c>
      <c r="S53" s="254"/>
      <c r="T53" s="254"/>
      <c r="U53" s="254"/>
      <c r="V53" s="254">
        <f>SUM(V55:Y55)</f>
        <v>0</v>
      </c>
      <c r="W53" s="254"/>
      <c r="X53" s="254"/>
      <c r="Y53" s="254"/>
      <c r="Z53" s="254">
        <f>SUM(Z55:AC55)</f>
        <v>0</v>
      </c>
      <c r="AA53" s="254"/>
      <c r="AB53" s="254"/>
      <c r="AC53" s="254"/>
      <c r="AD53" s="254">
        <f>SUM(AD55:AG55)</f>
        <v>0</v>
      </c>
      <c r="AE53" s="254"/>
      <c r="AF53" s="254"/>
      <c r="AG53" s="254"/>
      <c r="AH53" s="254">
        <f>SUM(AH55:AK55)</f>
        <v>0</v>
      </c>
      <c r="AI53" s="254"/>
      <c r="AJ53" s="254"/>
      <c r="AK53" s="254"/>
      <c r="AL53" s="254">
        <f>SUM(AL55:AO55)</f>
        <v>0</v>
      </c>
      <c r="AM53" s="254"/>
      <c r="AN53" s="254"/>
      <c r="AO53" s="254"/>
      <c r="AP53" s="255"/>
      <c r="AQ53" s="255"/>
      <c r="AR53" s="255"/>
      <c r="AS53" s="255"/>
    </row>
    <row r="54" spans="1:45" ht="6" customHeight="1" x14ac:dyDescent="0.4">
      <c r="A54" s="243"/>
      <c r="B54" s="244"/>
      <c r="C54" s="279"/>
      <c r="D54" s="245"/>
      <c r="E54" s="245"/>
      <c r="F54" s="256">
        <f t="shared" ref="F54:Y54" si="28">IF($D53&lt;=F$7,1,0)+IF($D53&gt;F$7,-1,0)+IF($E53&gt;=F$7,1,0)+IF($D53&lt;=F$7,-1,0)</f>
        <v>0</v>
      </c>
      <c r="G54" s="256">
        <f t="shared" si="28"/>
        <v>0</v>
      </c>
      <c r="H54" s="256">
        <f t="shared" si="28"/>
        <v>0</v>
      </c>
      <c r="I54" s="256">
        <f t="shared" si="28"/>
        <v>0</v>
      </c>
      <c r="J54" s="256">
        <f t="shared" si="28"/>
        <v>0</v>
      </c>
      <c r="K54" s="256">
        <f t="shared" si="28"/>
        <v>0</v>
      </c>
      <c r="L54" s="256">
        <f t="shared" si="28"/>
        <v>0</v>
      </c>
      <c r="M54" s="256">
        <f t="shared" si="28"/>
        <v>0</v>
      </c>
      <c r="N54" s="256">
        <f t="shared" si="28"/>
        <v>0</v>
      </c>
      <c r="O54" s="256">
        <f t="shared" si="28"/>
        <v>0</v>
      </c>
      <c r="P54" s="256">
        <f t="shared" si="28"/>
        <v>0</v>
      </c>
      <c r="Q54" s="256">
        <f t="shared" si="28"/>
        <v>0</v>
      </c>
      <c r="R54" s="256">
        <f t="shared" si="28"/>
        <v>0</v>
      </c>
      <c r="S54" s="256">
        <f t="shared" si="28"/>
        <v>0</v>
      </c>
      <c r="T54" s="256">
        <f t="shared" si="28"/>
        <v>0</v>
      </c>
      <c r="U54" s="256">
        <f t="shared" si="28"/>
        <v>0</v>
      </c>
      <c r="V54" s="256">
        <f t="shared" si="28"/>
        <v>1</v>
      </c>
      <c r="W54" s="256">
        <f t="shared" si="28"/>
        <v>1</v>
      </c>
      <c r="X54" s="256">
        <f t="shared" si="28"/>
        <v>1</v>
      </c>
      <c r="Y54" s="256">
        <f t="shared" si="28"/>
        <v>1</v>
      </c>
      <c r="Z54" s="256">
        <v>0</v>
      </c>
      <c r="AA54" s="256">
        <v>0</v>
      </c>
      <c r="AB54" s="256">
        <v>0</v>
      </c>
      <c r="AC54" s="256">
        <v>0</v>
      </c>
      <c r="AD54" s="256">
        <v>0</v>
      </c>
      <c r="AE54" s="256">
        <v>0</v>
      </c>
      <c r="AF54" s="256">
        <v>0</v>
      </c>
      <c r="AG54" s="256">
        <v>0</v>
      </c>
      <c r="AH54" s="256">
        <f t="shared" ref="AH54:AO54" si="29">IF($D53&lt;=AH$7,1,0)+IF($D53&gt;AH$7,-1,0)+IF($E53&gt;=AH$7,1,0)+IF($D53&lt;=AH$7,-1,0)</f>
        <v>1</v>
      </c>
      <c r="AI54" s="256">
        <f t="shared" si="29"/>
        <v>1</v>
      </c>
      <c r="AJ54" s="256">
        <f t="shared" si="29"/>
        <v>1</v>
      </c>
      <c r="AK54" s="256">
        <f t="shared" si="29"/>
        <v>1</v>
      </c>
      <c r="AL54" s="256">
        <f t="shared" si="29"/>
        <v>1</v>
      </c>
      <c r="AM54" s="256">
        <f t="shared" si="29"/>
        <v>1</v>
      </c>
      <c r="AN54" s="256">
        <f t="shared" si="29"/>
        <v>1</v>
      </c>
      <c r="AO54" s="256">
        <f t="shared" si="29"/>
        <v>1</v>
      </c>
      <c r="AP54" s="256"/>
      <c r="AQ54" s="257"/>
      <c r="AR54" s="257"/>
      <c r="AS54" s="258"/>
    </row>
    <row r="55" spans="1:45" ht="0.75" customHeight="1" x14ac:dyDescent="0.2">
      <c r="A55" s="203"/>
      <c r="B55" s="204"/>
      <c r="C55" s="280"/>
      <c r="D55" s="205"/>
      <c r="E55" s="205"/>
      <c r="F55" s="259">
        <f t="shared" ref="F55:AO55" si="30">IF(F54&gt;0,($C53/COUNTIF($F54:$AS54,"&gt;0")),0)</f>
        <v>0</v>
      </c>
      <c r="G55" s="259">
        <f t="shared" si="30"/>
        <v>0</v>
      </c>
      <c r="H55" s="259">
        <f t="shared" si="30"/>
        <v>0</v>
      </c>
      <c r="I55" s="259">
        <f t="shared" si="30"/>
        <v>0</v>
      </c>
      <c r="J55" s="259">
        <f t="shared" si="30"/>
        <v>0</v>
      </c>
      <c r="K55" s="259">
        <f t="shared" si="30"/>
        <v>0</v>
      </c>
      <c r="L55" s="259">
        <f t="shared" si="30"/>
        <v>0</v>
      </c>
      <c r="M55" s="259">
        <f t="shared" si="30"/>
        <v>0</v>
      </c>
      <c r="N55" s="259">
        <f t="shared" si="30"/>
        <v>0</v>
      </c>
      <c r="O55" s="259">
        <f t="shared" si="30"/>
        <v>0</v>
      </c>
      <c r="P55" s="259">
        <f t="shared" si="30"/>
        <v>0</v>
      </c>
      <c r="Q55" s="259">
        <f t="shared" si="30"/>
        <v>0</v>
      </c>
      <c r="R55" s="259">
        <f t="shared" si="30"/>
        <v>0</v>
      </c>
      <c r="S55" s="259">
        <f t="shared" si="30"/>
        <v>0</v>
      </c>
      <c r="T55" s="259">
        <f t="shared" si="30"/>
        <v>0</v>
      </c>
      <c r="U55" s="259">
        <f t="shared" si="30"/>
        <v>0</v>
      </c>
      <c r="V55" s="259">
        <f t="shared" si="30"/>
        <v>0</v>
      </c>
      <c r="W55" s="259">
        <f t="shared" si="30"/>
        <v>0</v>
      </c>
      <c r="X55" s="259">
        <f t="shared" si="30"/>
        <v>0</v>
      </c>
      <c r="Y55" s="259">
        <f t="shared" si="30"/>
        <v>0</v>
      </c>
      <c r="Z55" s="259">
        <f t="shared" si="30"/>
        <v>0</v>
      </c>
      <c r="AA55" s="259">
        <f t="shared" si="30"/>
        <v>0</v>
      </c>
      <c r="AB55" s="259">
        <f t="shared" si="30"/>
        <v>0</v>
      </c>
      <c r="AC55" s="259">
        <f t="shared" si="30"/>
        <v>0</v>
      </c>
      <c r="AD55" s="259">
        <f t="shared" si="30"/>
        <v>0</v>
      </c>
      <c r="AE55" s="259">
        <f t="shared" si="30"/>
        <v>0</v>
      </c>
      <c r="AF55" s="259">
        <f t="shared" si="30"/>
        <v>0</v>
      </c>
      <c r="AG55" s="259">
        <f t="shared" si="30"/>
        <v>0</v>
      </c>
      <c r="AH55" s="259">
        <f t="shared" si="30"/>
        <v>0</v>
      </c>
      <c r="AI55" s="259">
        <f t="shared" si="30"/>
        <v>0</v>
      </c>
      <c r="AJ55" s="259">
        <f t="shared" si="30"/>
        <v>0</v>
      </c>
      <c r="AK55" s="259">
        <f t="shared" si="30"/>
        <v>0</v>
      </c>
      <c r="AL55" s="259">
        <f t="shared" si="30"/>
        <v>0</v>
      </c>
      <c r="AM55" s="259">
        <f t="shared" si="30"/>
        <v>0</v>
      </c>
      <c r="AN55" s="259">
        <f t="shared" si="30"/>
        <v>0</v>
      </c>
      <c r="AO55" s="259">
        <f t="shared" si="30"/>
        <v>0</v>
      </c>
      <c r="AP55" s="259"/>
      <c r="AQ55" s="259"/>
      <c r="AR55" s="259"/>
      <c r="AS55" s="260"/>
    </row>
    <row r="56" spans="1:45" ht="3" customHeight="1" x14ac:dyDescent="0.2">
      <c r="A56" s="206" t="s">
        <v>29142</v>
      </c>
      <c r="B56" s="204"/>
      <c r="C56" s="261"/>
      <c r="D56" s="207"/>
      <c r="E56" s="207"/>
      <c r="F56" s="261"/>
      <c r="G56" s="261"/>
      <c r="H56" s="261"/>
      <c r="I56" s="261"/>
      <c r="J56" s="261"/>
      <c r="K56" s="261"/>
      <c r="L56" s="261"/>
      <c r="M56" s="261"/>
      <c r="N56" s="261"/>
      <c r="O56" s="261"/>
      <c r="P56" s="261"/>
      <c r="Q56" s="261"/>
      <c r="R56" s="261"/>
      <c r="S56" s="261"/>
      <c r="T56" s="261"/>
      <c r="U56" s="261"/>
      <c r="V56" s="261"/>
      <c r="W56" s="261"/>
      <c r="X56" s="261"/>
      <c r="Y56" s="261"/>
      <c r="Z56" s="261"/>
      <c r="AA56" s="261"/>
      <c r="AB56" s="261"/>
      <c r="AC56" s="261"/>
      <c r="AD56" s="261"/>
      <c r="AE56" s="261"/>
      <c r="AF56" s="261"/>
      <c r="AG56" s="261"/>
      <c r="AH56" s="261"/>
      <c r="AI56" s="261"/>
      <c r="AJ56" s="261"/>
      <c r="AK56" s="261"/>
      <c r="AL56" s="261"/>
      <c r="AM56" s="261"/>
      <c r="AN56" s="261"/>
      <c r="AO56" s="261"/>
      <c r="AP56" s="261"/>
      <c r="AQ56" s="261"/>
      <c r="AR56" s="261"/>
      <c r="AS56" s="262"/>
    </row>
    <row r="57" spans="1:45" ht="12.75" customHeight="1" x14ac:dyDescent="0.2">
      <c r="A57" s="243">
        <f>'[1]Orçamento GERAL'!D251</f>
        <v>13</v>
      </c>
      <c r="B57" s="244" t="str">
        <f>'[1]Orçamento GERAL'!E251</f>
        <v>ACESSÓRIOS</v>
      </c>
      <c r="C57" s="279"/>
      <c r="D57" s="245">
        <v>17</v>
      </c>
      <c r="E57" s="245">
        <v>36</v>
      </c>
      <c r="F57" s="254">
        <f>SUM(F59:I59)</f>
        <v>0</v>
      </c>
      <c r="G57" s="254"/>
      <c r="H57" s="254"/>
      <c r="I57" s="254"/>
      <c r="J57" s="254">
        <f>SUM(J59:M59)</f>
        <v>0</v>
      </c>
      <c r="K57" s="254"/>
      <c r="L57" s="254"/>
      <c r="M57" s="254"/>
      <c r="N57" s="254">
        <f>SUM(N59:Q59)</f>
        <v>0</v>
      </c>
      <c r="O57" s="254"/>
      <c r="P57" s="254"/>
      <c r="Q57" s="254"/>
      <c r="R57" s="254">
        <f>SUM(R59:U59)</f>
        <v>0</v>
      </c>
      <c r="S57" s="254"/>
      <c r="T57" s="254"/>
      <c r="U57" s="254"/>
      <c r="V57" s="254">
        <f>SUM(V59:Y59)</f>
        <v>0</v>
      </c>
      <c r="W57" s="254"/>
      <c r="X57" s="254"/>
      <c r="Y57" s="254"/>
      <c r="Z57" s="254">
        <f>SUM(Z59:AC59)</f>
        <v>0</v>
      </c>
      <c r="AA57" s="254"/>
      <c r="AB57" s="254"/>
      <c r="AC57" s="254"/>
      <c r="AD57" s="254">
        <f>SUM(AD59:AG59)</f>
        <v>0</v>
      </c>
      <c r="AE57" s="254"/>
      <c r="AF57" s="254"/>
      <c r="AG57" s="254"/>
      <c r="AH57" s="254">
        <f>SUM(AH59:AK59)</f>
        <v>0</v>
      </c>
      <c r="AI57" s="254"/>
      <c r="AJ57" s="254"/>
      <c r="AK57" s="254"/>
      <c r="AL57" s="254">
        <f>SUM(AL59:AO59)</f>
        <v>0</v>
      </c>
      <c r="AM57" s="254"/>
      <c r="AN57" s="254"/>
      <c r="AO57" s="254"/>
      <c r="AP57" s="255"/>
      <c r="AQ57" s="255"/>
      <c r="AR57" s="255"/>
      <c r="AS57" s="255"/>
    </row>
    <row r="58" spans="1:45" ht="6" customHeight="1" x14ac:dyDescent="0.4">
      <c r="A58" s="243"/>
      <c r="B58" s="244"/>
      <c r="C58" s="279"/>
      <c r="D58" s="245"/>
      <c r="E58" s="245"/>
      <c r="F58" s="256">
        <f t="shared" ref="F58:Y58" si="31">IF($D57&lt;=F$7,1,0)+IF($D57&gt;F$7,-1,0)+IF($E57&gt;=F$7,1,0)+IF($D57&lt;=F$7,-1,0)</f>
        <v>0</v>
      </c>
      <c r="G58" s="256">
        <f t="shared" si="31"/>
        <v>0</v>
      </c>
      <c r="H58" s="256">
        <f t="shared" si="31"/>
        <v>0</v>
      </c>
      <c r="I58" s="256">
        <f t="shared" si="31"/>
        <v>0</v>
      </c>
      <c r="J58" s="256">
        <f t="shared" si="31"/>
        <v>0</v>
      </c>
      <c r="K58" s="256">
        <f t="shared" si="31"/>
        <v>0</v>
      </c>
      <c r="L58" s="256">
        <f t="shared" si="31"/>
        <v>0</v>
      </c>
      <c r="M58" s="256">
        <f t="shared" si="31"/>
        <v>0</v>
      </c>
      <c r="N58" s="256">
        <f t="shared" si="31"/>
        <v>0</v>
      </c>
      <c r="O58" s="256">
        <f t="shared" si="31"/>
        <v>0</v>
      </c>
      <c r="P58" s="256">
        <f t="shared" si="31"/>
        <v>0</v>
      </c>
      <c r="Q58" s="256">
        <f t="shared" si="31"/>
        <v>0</v>
      </c>
      <c r="R58" s="256">
        <f t="shared" si="31"/>
        <v>0</v>
      </c>
      <c r="S58" s="256">
        <f t="shared" si="31"/>
        <v>0</v>
      </c>
      <c r="T58" s="256">
        <f t="shared" si="31"/>
        <v>0</v>
      </c>
      <c r="U58" s="256">
        <f t="shared" si="31"/>
        <v>0</v>
      </c>
      <c r="V58" s="256">
        <f t="shared" si="31"/>
        <v>1</v>
      </c>
      <c r="W58" s="256">
        <f t="shared" si="31"/>
        <v>1</v>
      </c>
      <c r="X58" s="256">
        <f t="shared" si="31"/>
        <v>1</v>
      </c>
      <c r="Y58" s="256">
        <f t="shared" si="31"/>
        <v>1</v>
      </c>
      <c r="Z58" s="256">
        <v>0</v>
      </c>
      <c r="AA58" s="256">
        <v>0</v>
      </c>
      <c r="AB58" s="256">
        <v>0</v>
      </c>
      <c r="AC58" s="256">
        <v>0</v>
      </c>
      <c r="AD58" s="256">
        <v>0</v>
      </c>
      <c r="AE58" s="256">
        <v>0</v>
      </c>
      <c r="AF58" s="256">
        <v>0</v>
      </c>
      <c r="AG58" s="256">
        <v>0</v>
      </c>
      <c r="AH58" s="256">
        <v>0</v>
      </c>
      <c r="AI58" s="256">
        <v>0</v>
      </c>
      <c r="AJ58" s="256">
        <v>0</v>
      </c>
      <c r="AK58" s="256">
        <v>0</v>
      </c>
      <c r="AL58" s="256">
        <v>1</v>
      </c>
      <c r="AM58" s="256">
        <v>1</v>
      </c>
      <c r="AN58" s="256">
        <v>1</v>
      </c>
      <c r="AO58" s="256">
        <v>1</v>
      </c>
      <c r="AP58" s="256"/>
      <c r="AQ58" s="257"/>
      <c r="AR58" s="257"/>
      <c r="AS58" s="258"/>
    </row>
    <row r="59" spans="1:45" ht="0.75" customHeight="1" x14ac:dyDescent="0.2">
      <c r="A59" s="203"/>
      <c r="B59" s="204"/>
      <c r="C59" s="280"/>
      <c r="D59" s="205"/>
      <c r="E59" s="205"/>
      <c r="F59" s="259">
        <f t="shared" ref="F59:AO59" si="32">IF(F58&gt;0,($C57/COUNTIF($F58:$AS58,"&gt;0")),0)</f>
        <v>0</v>
      </c>
      <c r="G59" s="259">
        <f t="shared" si="32"/>
        <v>0</v>
      </c>
      <c r="H59" s="259">
        <f t="shared" si="32"/>
        <v>0</v>
      </c>
      <c r="I59" s="259">
        <f t="shared" si="32"/>
        <v>0</v>
      </c>
      <c r="J59" s="259">
        <f t="shared" si="32"/>
        <v>0</v>
      </c>
      <c r="K59" s="259">
        <f t="shared" si="32"/>
        <v>0</v>
      </c>
      <c r="L59" s="259">
        <f t="shared" si="32"/>
        <v>0</v>
      </c>
      <c r="M59" s="259">
        <f t="shared" si="32"/>
        <v>0</v>
      </c>
      <c r="N59" s="259">
        <f t="shared" si="32"/>
        <v>0</v>
      </c>
      <c r="O59" s="259">
        <f t="shared" si="32"/>
        <v>0</v>
      </c>
      <c r="P59" s="259">
        <f t="shared" si="32"/>
        <v>0</v>
      </c>
      <c r="Q59" s="259">
        <f t="shared" si="32"/>
        <v>0</v>
      </c>
      <c r="R59" s="259">
        <f t="shared" si="32"/>
        <v>0</v>
      </c>
      <c r="S59" s="259">
        <f t="shared" si="32"/>
        <v>0</v>
      </c>
      <c r="T59" s="259">
        <f t="shared" si="32"/>
        <v>0</v>
      </c>
      <c r="U59" s="259">
        <f t="shared" si="32"/>
        <v>0</v>
      </c>
      <c r="V59" s="259">
        <f t="shared" si="32"/>
        <v>0</v>
      </c>
      <c r="W59" s="259">
        <f t="shared" si="32"/>
        <v>0</v>
      </c>
      <c r="X59" s="259">
        <f t="shared" si="32"/>
        <v>0</v>
      </c>
      <c r="Y59" s="259">
        <f t="shared" si="32"/>
        <v>0</v>
      </c>
      <c r="Z59" s="259">
        <f t="shared" si="32"/>
        <v>0</v>
      </c>
      <c r="AA59" s="259">
        <f t="shared" si="32"/>
        <v>0</v>
      </c>
      <c r="AB59" s="259">
        <f t="shared" si="32"/>
        <v>0</v>
      </c>
      <c r="AC59" s="259">
        <f t="shared" si="32"/>
        <v>0</v>
      </c>
      <c r="AD59" s="259">
        <f t="shared" si="32"/>
        <v>0</v>
      </c>
      <c r="AE59" s="259">
        <f t="shared" si="32"/>
        <v>0</v>
      </c>
      <c r="AF59" s="259">
        <f t="shared" si="32"/>
        <v>0</v>
      </c>
      <c r="AG59" s="259">
        <f t="shared" si="32"/>
        <v>0</v>
      </c>
      <c r="AH59" s="259">
        <f t="shared" si="32"/>
        <v>0</v>
      </c>
      <c r="AI59" s="259">
        <f t="shared" si="32"/>
        <v>0</v>
      </c>
      <c r="AJ59" s="259">
        <f t="shared" si="32"/>
        <v>0</v>
      </c>
      <c r="AK59" s="259">
        <f t="shared" si="32"/>
        <v>0</v>
      </c>
      <c r="AL59" s="259">
        <f t="shared" si="32"/>
        <v>0</v>
      </c>
      <c r="AM59" s="259">
        <f t="shared" si="32"/>
        <v>0</v>
      </c>
      <c r="AN59" s="259">
        <f t="shared" si="32"/>
        <v>0</v>
      </c>
      <c r="AO59" s="259">
        <f t="shared" si="32"/>
        <v>0</v>
      </c>
      <c r="AP59" s="259"/>
      <c r="AQ59" s="259"/>
      <c r="AR59" s="259"/>
      <c r="AS59" s="260"/>
    </row>
    <row r="60" spans="1:45" ht="3" customHeight="1" x14ac:dyDescent="0.2">
      <c r="A60" s="206" t="s">
        <v>29142</v>
      </c>
      <c r="B60" s="204"/>
      <c r="C60" s="261"/>
      <c r="D60" s="207"/>
      <c r="E60" s="207"/>
      <c r="F60" s="261"/>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1"/>
      <c r="AE60" s="261"/>
      <c r="AF60" s="261"/>
      <c r="AG60" s="261"/>
      <c r="AH60" s="261"/>
      <c r="AI60" s="261"/>
      <c r="AJ60" s="261"/>
      <c r="AK60" s="261"/>
      <c r="AL60" s="261"/>
      <c r="AM60" s="261"/>
      <c r="AN60" s="261"/>
      <c r="AO60" s="261"/>
      <c r="AP60" s="261"/>
      <c r="AQ60" s="261"/>
      <c r="AR60" s="261"/>
      <c r="AS60" s="262"/>
    </row>
    <row r="61" spans="1:45" ht="12.75" customHeight="1" x14ac:dyDescent="0.2">
      <c r="A61" s="243">
        <f>'[1]Orçamento GERAL'!D269</f>
        <v>14</v>
      </c>
      <c r="B61" s="244" t="str">
        <f>'[1]Orçamento GERAL'!E269</f>
        <v>CLIMATIZAÇÃO</v>
      </c>
      <c r="C61" s="279"/>
      <c r="D61" s="245">
        <v>12</v>
      </c>
      <c r="E61" s="245">
        <v>34</v>
      </c>
      <c r="F61" s="264">
        <f>SUM(F63:I63)</f>
        <v>0</v>
      </c>
      <c r="G61" s="264"/>
      <c r="H61" s="264"/>
      <c r="I61" s="264"/>
      <c r="J61" s="265">
        <f>SUM(J63:M63)</f>
        <v>0</v>
      </c>
      <c r="K61" s="265"/>
      <c r="L61" s="265"/>
      <c r="M61" s="265"/>
      <c r="N61" s="265">
        <f>SUM(N63:Q63)</f>
        <v>0</v>
      </c>
      <c r="O61" s="265"/>
      <c r="P61" s="265"/>
      <c r="Q61" s="265"/>
      <c r="R61" s="265">
        <f>SUM(R63:U63)</f>
        <v>0</v>
      </c>
      <c r="S61" s="265"/>
      <c r="T61" s="265"/>
      <c r="U61" s="265"/>
      <c r="V61" s="265">
        <f>SUM(V63:Y63)</f>
        <v>0</v>
      </c>
      <c r="W61" s="265"/>
      <c r="X61" s="265"/>
      <c r="Y61" s="265"/>
      <c r="Z61" s="265">
        <f>SUM(Z63:AC63)</f>
        <v>0</v>
      </c>
      <c r="AA61" s="265"/>
      <c r="AB61" s="265"/>
      <c r="AC61" s="265"/>
      <c r="AD61" s="265">
        <f>SUM(AD63:AG63)</f>
        <v>0</v>
      </c>
      <c r="AE61" s="265"/>
      <c r="AF61" s="265"/>
      <c r="AG61" s="265"/>
      <c r="AH61" s="265">
        <f>SUM(AH63:AK63)</f>
        <v>0</v>
      </c>
      <c r="AI61" s="265"/>
      <c r="AJ61" s="265"/>
      <c r="AK61" s="265"/>
      <c r="AL61" s="265">
        <f>SUM(AL63:AO63)</f>
        <v>0</v>
      </c>
      <c r="AM61" s="265"/>
      <c r="AN61" s="265"/>
      <c r="AO61" s="265"/>
      <c r="AP61" s="255"/>
      <c r="AQ61" s="255"/>
      <c r="AR61" s="255"/>
      <c r="AS61" s="255"/>
    </row>
    <row r="62" spans="1:45" ht="6" customHeight="1" x14ac:dyDescent="0.4">
      <c r="A62" s="243"/>
      <c r="B62" s="244"/>
      <c r="C62" s="279"/>
      <c r="D62" s="245"/>
      <c r="E62" s="245"/>
      <c r="F62" s="256">
        <f t="shared" ref="F62:S62" si="33">IF($D61&lt;=F$7,1,0)+IF($D61&gt;F$7,-1,0)+IF($E61&gt;=F$7,1,0)+IF($D61&lt;=F$7,-1,0)</f>
        <v>0</v>
      </c>
      <c r="G62" s="257">
        <f t="shared" si="33"/>
        <v>0</v>
      </c>
      <c r="H62" s="257">
        <f t="shared" si="33"/>
        <v>0</v>
      </c>
      <c r="I62" s="263">
        <f t="shared" si="33"/>
        <v>0</v>
      </c>
      <c r="J62" s="256">
        <f t="shared" si="33"/>
        <v>0</v>
      </c>
      <c r="K62" s="257">
        <f t="shared" si="33"/>
        <v>0</v>
      </c>
      <c r="L62" s="257">
        <f t="shared" si="33"/>
        <v>0</v>
      </c>
      <c r="M62" s="263">
        <f t="shared" si="33"/>
        <v>0</v>
      </c>
      <c r="N62" s="256">
        <f t="shared" si="33"/>
        <v>0</v>
      </c>
      <c r="O62" s="257">
        <f t="shared" si="33"/>
        <v>0</v>
      </c>
      <c r="P62" s="257">
        <f t="shared" si="33"/>
        <v>0</v>
      </c>
      <c r="Q62" s="263">
        <f t="shared" si="33"/>
        <v>1</v>
      </c>
      <c r="R62" s="256">
        <f t="shared" si="33"/>
        <v>1</v>
      </c>
      <c r="S62" s="257">
        <f t="shared" si="33"/>
        <v>1</v>
      </c>
      <c r="T62" s="257">
        <v>0</v>
      </c>
      <c r="U62" s="263">
        <v>0</v>
      </c>
      <c r="V62" s="263">
        <v>0</v>
      </c>
      <c r="W62" s="263">
        <v>0</v>
      </c>
      <c r="X62" s="263">
        <v>0</v>
      </c>
      <c r="Y62" s="263">
        <v>0</v>
      </c>
      <c r="Z62" s="256">
        <f>IF($D61&lt;=Z$7,1,0)+IF($D61&gt;Z$7,-1,0)+IF($E61&gt;=Z$7,1,0)+IF($D61&lt;=Z$7,-1,0)</f>
        <v>1</v>
      </c>
      <c r="AA62" s="257">
        <v>0</v>
      </c>
      <c r="AB62" s="257">
        <v>0</v>
      </c>
      <c r="AC62" s="257">
        <v>1</v>
      </c>
      <c r="AD62" s="256">
        <f>IF($D61&lt;=AD$7,1,0)+IF($D61&gt;AD$7,-1,0)+IF($E61&gt;=AD$7,1,0)+IF($D61&lt;=AD$7,-1,0)</f>
        <v>1</v>
      </c>
      <c r="AE62" s="257">
        <f>IF($D61&lt;=AE$7,1,0)+IF($D61&gt;AE$7,-1,0)+IF($E61&gt;=AE$7,1,0)+IF($D61&lt;=AE$7,-1,0)</f>
        <v>1</v>
      </c>
      <c r="AF62" s="257">
        <v>0</v>
      </c>
      <c r="AG62" s="257">
        <v>0</v>
      </c>
      <c r="AH62" s="257">
        <v>0</v>
      </c>
      <c r="AI62" s="257">
        <v>0</v>
      </c>
      <c r="AJ62" s="257">
        <v>0</v>
      </c>
      <c r="AK62" s="257">
        <v>0</v>
      </c>
      <c r="AL62" s="257">
        <f>IF($D61&lt;=AL$7,1,0)+IF($D61&gt;AL$7,-1,0)+IF($E61&gt;=AL$7,1,0)+IF($D61&lt;=AL$7,-1,0)</f>
        <v>1</v>
      </c>
      <c r="AM62" s="257">
        <f>IF($D61&lt;=AM$7,1,0)+IF($D61&gt;AM$7,-1,0)+IF($E61&gt;=AM$7,1,0)+IF($D61&lt;=AM$7,-1,0)</f>
        <v>1</v>
      </c>
      <c r="AN62" s="257">
        <f>IF($D61&lt;=AN$7,1,0)+IF($D61&gt;AN$7,-1,0)+IF($E61&gt;=AN$7,1,0)+IF($D61&lt;=AN$7,-1,0)</f>
        <v>0</v>
      </c>
      <c r="AO62" s="263">
        <f>IF($D61&lt;=AO$7,1,0)+IF($D61&gt;AO$7,-1,0)+IF($E61&gt;=AO$7,1,0)+IF($D61&lt;=AO$7,-1,0)</f>
        <v>0</v>
      </c>
      <c r="AP62" s="256"/>
      <c r="AQ62" s="257"/>
      <c r="AR62" s="257"/>
      <c r="AS62" s="258"/>
    </row>
    <row r="63" spans="1:45" ht="3.75" customHeight="1" x14ac:dyDescent="0.2">
      <c r="A63" s="203"/>
      <c r="B63" s="208"/>
      <c r="C63" s="280"/>
      <c r="D63" s="205"/>
      <c r="E63" s="205"/>
      <c r="F63" s="259">
        <f t="shared" ref="F63:AO63" si="34">IF(F62&gt;0,($C61/COUNTIF($F62:$AS62,"&gt;0")),0)</f>
        <v>0</v>
      </c>
      <c r="G63" s="259">
        <f t="shared" si="34"/>
        <v>0</v>
      </c>
      <c r="H63" s="259">
        <f t="shared" si="34"/>
        <v>0</v>
      </c>
      <c r="I63" s="259">
        <f t="shared" si="34"/>
        <v>0</v>
      </c>
      <c r="J63" s="259">
        <f t="shared" si="34"/>
        <v>0</v>
      </c>
      <c r="K63" s="259">
        <f t="shared" si="34"/>
        <v>0</v>
      </c>
      <c r="L63" s="259">
        <f t="shared" si="34"/>
        <v>0</v>
      </c>
      <c r="M63" s="259">
        <f t="shared" si="34"/>
        <v>0</v>
      </c>
      <c r="N63" s="259">
        <f t="shared" si="34"/>
        <v>0</v>
      </c>
      <c r="O63" s="259">
        <f t="shared" si="34"/>
        <v>0</v>
      </c>
      <c r="P63" s="259">
        <f t="shared" si="34"/>
        <v>0</v>
      </c>
      <c r="Q63" s="259">
        <f t="shared" si="34"/>
        <v>0</v>
      </c>
      <c r="R63" s="259">
        <f t="shared" si="34"/>
        <v>0</v>
      </c>
      <c r="S63" s="259">
        <f t="shared" si="34"/>
        <v>0</v>
      </c>
      <c r="T63" s="259">
        <f t="shared" si="34"/>
        <v>0</v>
      </c>
      <c r="U63" s="259">
        <f t="shared" si="34"/>
        <v>0</v>
      </c>
      <c r="V63" s="259">
        <f t="shared" si="34"/>
        <v>0</v>
      </c>
      <c r="W63" s="259">
        <f t="shared" si="34"/>
        <v>0</v>
      </c>
      <c r="X63" s="259">
        <f t="shared" si="34"/>
        <v>0</v>
      </c>
      <c r="Y63" s="259">
        <f t="shared" si="34"/>
        <v>0</v>
      </c>
      <c r="Z63" s="259">
        <f t="shared" si="34"/>
        <v>0</v>
      </c>
      <c r="AA63" s="259">
        <f t="shared" si="34"/>
        <v>0</v>
      </c>
      <c r="AB63" s="259">
        <f t="shared" si="34"/>
        <v>0</v>
      </c>
      <c r="AC63" s="259">
        <f t="shared" si="34"/>
        <v>0</v>
      </c>
      <c r="AD63" s="259">
        <f t="shared" si="34"/>
        <v>0</v>
      </c>
      <c r="AE63" s="259">
        <f t="shared" si="34"/>
        <v>0</v>
      </c>
      <c r="AF63" s="259">
        <f t="shared" si="34"/>
        <v>0</v>
      </c>
      <c r="AG63" s="259">
        <f t="shared" si="34"/>
        <v>0</v>
      </c>
      <c r="AH63" s="259">
        <f t="shared" si="34"/>
        <v>0</v>
      </c>
      <c r="AI63" s="259">
        <f t="shared" si="34"/>
        <v>0</v>
      </c>
      <c r="AJ63" s="259">
        <f t="shared" si="34"/>
        <v>0</v>
      </c>
      <c r="AK63" s="259">
        <f t="shared" si="34"/>
        <v>0</v>
      </c>
      <c r="AL63" s="259">
        <f t="shared" si="34"/>
        <v>0</v>
      </c>
      <c r="AM63" s="259">
        <f t="shared" si="34"/>
        <v>0</v>
      </c>
      <c r="AN63" s="259">
        <f t="shared" si="34"/>
        <v>0</v>
      </c>
      <c r="AO63" s="259">
        <f t="shared" si="34"/>
        <v>0</v>
      </c>
      <c r="AP63" s="259" t="e">
        <f>IF(#REF!&gt;0,(#REF!/COUNTIF(#REF!,"&gt;0")),0)</f>
        <v>#REF!</v>
      </c>
      <c r="AQ63" s="259" t="e">
        <f>IF(#REF!&gt;0,(#REF!/COUNTIF(#REF!,"&gt;0")),0)</f>
        <v>#REF!</v>
      </c>
      <c r="AR63" s="259" t="e">
        <f>IF(#REF!&gt;0,(#REF!/COUNTIF(#REF!,"&gt;0")),0)</f>
        <v>#REF!</v>
      </c>
      <c r="AS63" s="260" t="e">
        <f>IF(#REF!&gt;0,(#REF!/COUNTIF(#REF!,"&gt;0")),0)</f>
        <v>#REF!</v>
      </c>
    </row>
    <row r="64" spans="1:45" ht="12.75" customHeight="1" x14ac:dyDescent="0.2">
      <c r="A64" s="243">
        <f>'[1]Orçamento GERAL'!D282</f>
        <v>15</v>
      </c>
      <c r="B64" s="244" t="str">
        <f>'[1]Orçamento GERAL'!E282</f>
        <v>SINALIZAÇÃO VIÁRIA</v>
      </c>
      <c r="C64" s="279"/>
      <c r="D64" s="245">
        <v>35</v>
      </c>
      <c r="E64" s="245">
        <v>36</v>
      </c>
      <c r="F64" s="254">
        <f>SUM(F66:I66)</f>
        <v>0</v>
      </c>
      <c r="G64" s="254"/>
      <c r="H64" s="254"/>
      <c r="I64" s="254"/>
      <c r="J64" s="254">
        <f>SUM(J66:M66)</f>
        <v>0</v>
      </c>
      <c r="K64" s="254"/>
      <c r="L64" s="254"/>
      <c r="M64" s="254"/>
      <c r="N64" s="254">
        <f>SUM(N66:Q66)</f>
        <v>0</v>
      </c>
      <c r="O64" s="254"/>
      <c r="P64" s="254"/>
      <c r="Q64" s="254"/>
      <c r="R64" s="254">
        <f>SUM(R66:U66)</f>
        <v>0</v>
      </c>
      <c r="S64" s="254"/>
      <c r="T64" s="254"/>
      <c r="U64" s="254"/>
      <c r="V64" s="254">
        <f>SUM(V66:Y66)</f>
        <v>0</v>
      </c>
      <c r="W64" s="254"/>
      <c r="X64" s="254"/>
      <c r="Y64" s="254"/>
      <c r="Z64" s="254">
        <f>SUM(Z66:AC66)</f>
        <v>0</v>
      </c>
      <c r="AA64" s="254"/>
      <c r="AB64" s="254"/>
      <c r="AC64" s="254"/>
      <c r="AD64" s="254">
        <f>SUM(AD66:AG66)</f>
        <v>0</v>
      </c>
      <c r="AE64" s="254"/>
      <c r="AF64" s="254"/>
      <c r="AG64" s="254"/>
      <c r="AH64" s="254">
        <f>SUM(AH66:AK66)</f>
        <v>0</v>
      </c>
      <c r="AI64" s="254"/>
      <c r="AJ64" s="254"/>
      <c r="AK64" s="254"/>
      <c r="AL64" s="254">
        <f>SUM(AL66:AO66)</f>
        <v>0</v>
      </c>
      <c r="AM64" s="254"/>
      <c r="AN64" s="254"/>
      <c r="AO64" s="254"/>
      <c r="AP64" s="255"/>
      <c r="AQ64" s="255"/>
      <c r="AR64" s="255"/>
      <c r="AS64" s="255"/>
    </row>
    <row r="65" spans="1:51" ht="6" customHeight="1" x14ac:dyDescent="0.4">
      <c r="A65" s="243"/>
      <c r="B65" s="244"/>
      <c r="C65" s="279"/>
      <c r="D65" s="245"/>
      <c r="E65" s="245"/>
      <c r="F65" s="256">
        <f t="shared" ref="F65:AO65" si="35">IF($D64&lt;=F$7,1,0)+IF($D64&gt;F$7,-1,0)+IF($E64&gt;=F$7,1,0)+IF($D64&lt;=F$7,-1,0)</f>
        <v>0</v>
      </c>
      <c r="G65" s="257">
        <f t="shared" si="35"/>
        <v>0</v>
      </c>
      <c r="H65" s="257">
        <f t="shared" si="35"/>
        <v>0</v>
      </c>
      <c r="I65" s="263">
        <f t="shared" si="35"/>
        <v>0</v>
      </c>
      <c r="J65" s="256">
        <f t="shared" si="35"/>
        <v>0</v>
      </c>
      <c r="K65" s="257">
        <f t="shared" si="35"/>
        <v>0</v>
      </c>
      <c r="L65" s="257">
        <f t="shared" si="35"/>
        <v>0</v>
      </c>
      <c r="M65" s="263">
        <f t="shared" si="35"/>
        <v>0</v>
      </c>
      <c r="N65" s="256">
        <f t="shared" si="35"/>
        <v>0</v>
      </c>
      <c r="O65" s="257">
        <f t="shared" si="35"/>
        <v>0</v>
      </c>
      <c r="P65" s="257">
        <f t="shared" si="35"/>
        <v>0</v>
      </c>
      <c r="Q65" s="263">
        <f t="shared" si="35"/>
        <v>0</v>
      </c>
      <c r="R65" s="256">
        <f t="shared" si="35"/>
        <v>0</v>
      </c>
      <c r="S65" s="257">
        <f t="shared" si="35"/>
        <v>0</v>
      </c>
      <c r="T65" s="257">
        <f t="shared" si="35"/>
        <v>0</v>
      </c>
      <c r="U65" s="263">
        <f t="shared" si="35"/>
        <v>0</v>
      </c>
      <c r="V65" s="256">
        <f t="shared" si="35"/>
        <v>0</v>
      </c>
      <c r="W65" s="257">
        <f t="shared" si="35"/>
        <v>0</v>
      </c>
      <c r="X65" s="257">
        <f t="shared" si="35"/>
        <v>0</v>
      </c>
      <c r="Y65" s="263">
        <f t="shared" si="35"/>
        <v>0</v>
      </c>
      <c r="Z65" s="256">
        <f t="shared" si="35"/>
        <v>0</v>
      </c>
      <c r="AA65" s="257">
        <f t="shared" si="35"/>
        <v>0</v>
      </c>
      <c r="AB65" s="257">
        <f t="shared" si="35"/>
        <v>0</v>
      </c>
      <c r="AC65" s="263">
        <f t="shared" si="35"/>
        <v>0</v>
      </c>
      <c r="AD65" s="256">
        <f t="shared" si="35"/>
        <v>0</v>
      </c>
      <c r="AE65" s="257">
        <f t="shared" si="35"/>
        <v>0</v>
      </c>
      <c r="AF65" s="257">
        <f t="shared" si="35"/>
        <v>0</v>
      </c>
      <c r="AG65" s="263">
        <f t="shared" si="35"/>
        <v>0</v>
      </c>
      <c r="AH65" s="256">
        <f t="shared" si="35"/>
        <v>0</v>
      </c>
      <c r="AI65" s="257">
        <f t="shared" si="35"/>
        <v>0</v>
      </c>
      <c r="AJ65" s="257">
        <f t="shared" si="35"/>
        <v>0</v>
      </c>
      <c r="AK65" s="263">
        <f t="shared" si="35"/>
        <v>0</v>
      </c>
      <c r="AL65" s="256">
        <f t="shared" si="35"/>
        <v>0</v>
      </c>
      <c r="AM65" s="257">
        <f t="shared" si="35"/>
        <v>0</v>
      </c>
      <c r="AN65" s="257">
        <f t="shared" si="35"/>
        <v>1</v>
      </c>
      <c r="AO65" s="263">
        <f t="shared" si="35"/>
        <v>1</v>
      </c>
      <c r="AP65" s="256"/>
      <c r="AQ65" s="257"/>
      <c r="AR65" s="257"/>
      <c r="AS65" s="258"/>
    </row>
    <row r="66" spans="1:51" ht="0.75" customHeight="1" x14ac:dyDescent="0.2">
      <c r="A66" s="203"/>
      <c r="B66" s="204"/>
      <c r="C66" s="280"/>
      <c r="D66" s="205"/>
      <c r="E66" s="205"/>
      <c r="F66" s="259">
        <f t="shared" ref="F66:AO66" si="36">IF(F65&gt;0,($C64/COUNTIF($F65:$AS65,"&gt;0")),0)</f>
        <v>0</v>
      </c>
      <c r="G66" s="259">
        <f t="shared" si="36"/>
        <v>0</v>
      </c>
      <c r="H66" s="259">
        <f t="shared" si="36"/>
        <v>0</v>
      </c>
      <c r="I66" s="259">
        <f t="shared" si="36"/>
        <v>0</v>
      </c>
      <c r="J66" s="259">
        <f t="shared" si="36"/>
        <v>0</v>
      </c>
      <c r="K66" s="259">
        <f t="shared" si="36"/>
        <v>0</v>
      </c>
      <c r="L66" s="259">
        <f t="shared" si="36"/>
        <v>0</v>
      </c>
      <c r="M66" s="259">
        <f t="shared" si="36"/>
        <v>0</v>
      </c>
      <c r="N66" s="259">
        <f t="shared" si="36"/>
        <v>0</v>
      </c>
      <c r="O66" s="259">
        <f t="shared" si="36"/>
        <v>0</v>
      </c>
      <c r="P66" s="259">
        <f t="shared" si="36"/>
        <v>0</v>
      </c>
      <c r="Q66" s="259">
        <f t="shared" si="36"/>
        <v>0</v>
      </c>
      <c r="R66" s="259">
        <f t="shared" si="36"/>
        <v>0</v>
      </c>
      <c r="S66" s="259">
        <f t="shared" si="36"/>
        <v>0</v>
      </c>
      <c r="T66" s="259">
        <f t="shared" si="36"/>
        <v>0</v>
      </c>
      <c r="U66" s="259">
        <f t="shared" si="36"/>
        <v>0</v>
      </c>
      <c r="V66" s="259">
        <f t="shared" si="36"/>
        <v>0</v>
      </c>
      <c r="W66" s="259">
        <f t="shared" si="36"/>
        <v>0</v>
      </c>
      <c r="X66" s="259">
        <f t="shared" si="36"/>
        <v>0</v>
      </c>
      <c r="Y66" s="259">
        <f t="shared" si="36"/>
        <v>0</v>
      </c>
      <c r="Z66" s="259">
        <f t="shared" si="36"/>
        <v>0</v>
      </c>
      <c r="AA66" s="259">
        <f t="shared" si="36"/>
        <v>0</v>
      </c>
      <c r="AB66" s="259">
        <f t="shared" si="36"/>
        <v>0</v>
      </c>
      <c r="AC66" s="259">
        <f t="shared" si="36"/>
        <v>0</v>
      </c>
      <c r="AD66" s="259">
        <f t="shared" si="36"/>
        <v>0</v>
      </c>
      <c r="AE66" s="259">
        <f t="shared" si="36"/>
        <v>0</v>
      </c>
      <c r="AF66" s="259">
        <f t="shared" si="36"/>
        <v>0</v>
      </c>
      <c r="AG66" s="259">
        <f t="shared" si="36"/>
        <v>0</v>
      </c>
      <c r="AH66" s="259">
        <f t="shared" si="36"/>
        <v>0</v>
      </c>
      <c r="AI66" s="259">
        <f t="shared" si="36"/>
        <v>0</v>
      </c>
      <c r="AJ66" s="259">
        <f t="shared" si="36"/>
        <v>0</v>
      </c>
      <c r="AK66" s="259">
        <f t="shared" si="36"/>
        <v>0</v>
      </c>
      <c r="AL66" s="259">
        <f t="shared" si="36"/>
        <v>0</v>
      </c>
      <c r="AM66" s="259">
        <f t="shared" si="36"/>
        <v>0</v>
      </c>
      <c r="AN66" s="259">
        <f t="shared" si="36"/>
        <v>0</v>
      </c>
      <c r="AO66" s="259">
        <f t="shared" si="36"/>
        <v>0</v>
      </c>
      <c r="AP66" s="259"/>
      <c r="AQ66" s="259"/>
      <c r="AR66" s="259"/>
      <c r="AS66" s="260"/>
    </row>
    <row r="67" spans="1:51" ht="3" customHeight="1" x14ac:dyDescent="0.2">
      <c r="A67" s="206" t="s">
        <v>29142</v>
      </c>
      <c r="B67" s="204"/>
      <c r="C67" s="261"/>
      <c r="D67" s="207"/>
      <c r="E67" s="207"/>
      <c r="F67" s="261"/>
      <c r="G67" s="261"/>
      <c r="H67" s="261"/>
      <c r="I67" s="261"/>
      <c r="J67" s="261"/>
      <c r="K67" s="261"/>
      <c r="L67" s="261"/>
      <c r="M67" s="261"/>
      <c r="N67" s="261"/>
      <c r="O67" s="261"/>
      <c r="P67" s="261"/>
      <c r="Q67" s="261"/>
      <c r="R67" s="261"/>
      <c r="S67" s="261"/>
      <c r="T67" s="261"/>
      <c r="U67" s="261"/>
      <c r="V67" s="261"/>
      <c r="W67" s="261"/>
      <c r="X67" s="261"/>
      <c r="Y67" s="261"/>
      <c r="Z67" s="261"/>
      <c r="AA67" s="261"/>
      <c r="AB67" s="261"/>
      <c r="AC67" s="261"/>
      <c r="AD67" s="261"/>
      <c r="AE67" s="261"/>
      <c r="AF67" s="261"/>
      <c r="AG67" s="261"/>
      <c r="AH67" s="261"/>
      <c r="AI67" s="261"/>
      <c r="AJ67" s="261"/>
      <c r="AK67" s="261"/>
      <c r="AL67" s="261"/>
      <c r="AM67" s="261"/>
      <c r="AN67" s="261"/>
      <c r="AO67" s="261"/>
      <c r="AP67" s="261"/>
      <c r="AQ67" s="261"/>
      <c r="AR67" s="261"/>
      <c r="AS67" s="262"/>
    </row>
    <row r="68" spans="1:51" ht="12.75" customHeight="1" x14ac:dyDescent="0.2">
      <c r="A68" s="243">
        <f>'[1]Orçamento GERAL'!D287</f>
        <v>16</v>
      </c>
      <c r="B68" s="244" t="str">
        <f>'[1]Orçamento GERAL'!E287</f>
        <v>SERVIÇOS COMPLEMENTARES</v>
      </c>
      <c r="C68" s="279"/>
      <c r="D68" s="245">
        <v>21</v>
      </c>
      <c r="E68" s="245">
        <v>36</v>
      </c>
      <c r="F68" s="254">
        <f>SUM(F70:I70)</f>
        <v>0</v>
      </c>
      <c r="G68" s="254"/>
      <c r="H68" s="254"/>
      <c r="I68" s="254"/>
      <c r="J68" s="254">
        <f>SUM(J70:M70)</f>
        <v>0</v>
      </c>
      <c r="K68" s="254"/>
      <c r="L68" s="254"/>
      <c r="M68" s="254"/>
      <c r="N68" s="254">
        <f>SUM(N70:Q70)</f>
        <v>0</v>
      </c>
      <c r="O68" s="254"/>
      <c r="P68" s="254"/>
      <c r="Q68" s="254"/>
      <c r="R68" s="254">
        <f>SUM(R70:U70)</f>
        <v>0</v>
      </c>
      <c r="S68" s="254"/>
      <c r="T68" s="254"/>
      <c r="U68" s="254"/>
      <c r="V68" s="254">
        <f>SUM(V70:Y70)</f>
        <v>0</v>
      </c>
      <c r="W68" s="254"/>
      <c r="X68" s="254"/>
      <c r="Y68" s="254"/>
      <c r="Z68" s="254">
        <f>SUM(Z70:AC70)</f>
        <v>0</v>
      </c>
      <c r="AA68" s="254"/>
      <c r="AB68" s="254"/>
      <c r="AC68" s="254"/>
      <c r="AD68" s="254">
        <f>SUM(AD70:AG70)</f>
        <v>0</v>
      </c>
      <c r="AE68" s="254"/>
      <c r="AF68" s="254"/>
      <c r="AG68" s="254"/>
      <c r="AH68" s="254">
        <f>SUM(AH70:AK70)</f>
        <v>0</v>
      </c>
      <c r="AI68" s="254"/>
      <c r="AJ68" s="254"/>
      <c r="AK68" s="254"/>
      <c r="AL68" s="254">
        <f>SUM(Z70:AC70)</f>
        <v>0</v>
      </c>
      <c r="AM68" s="254"/>
      <c r="AN68" s="254"/>
      <c r="AO68" s="254"/>
      <c r="AP68" s="255"/>
      <c r="AQ68" s="255"/>
      <c r="AR68" s="255"/>
      <c r="AS68" s="255"/>
    </row>
    <row r="69" spans="1:51" ht="6" customHeight="1" x14ac:dyDescent="0.4">
      <c r="A69" s="243"/>
      <c r="B69" s="244"/>
      <c r="C69" s="279"/>
      <c r="D69" s="245"/>
      <c r="E69" s="245"/>
      <c r="F69" s="256">
        <f t="shared" ref="F69:AC69" si="37">IF($D68&lt;=F$7,1,0)+IF($D68&gt;F$7,-1,0)+IF($E68&gt;=F$7,1,0)+IF($D68&lt;=F$7,-1,0)</f>
        <v>0</v>
      </c>
      <c r="G69" s="257">
        <f t="shared" si="37"/>
        <v>0</v>
      </c>
      <c r="H69" s="257">
        <f t="shared" si="37"/>
        <v>0</v>
      </c>
      <c r="I69" s="263">
        <f t="shared" si="37"/>
        <v>0</v>
      </c>
      <c r="J69" s="256">
        <f t="shared" si="37"/>
        <v>0</v>
      </c>
      <c r="K69" s="257">
        <f t="shared" si="37"/>
        <v>0</v>
      </c>
      <c r="L69" s="257">
        <f t="shared" si="37"/>
        <v>0</v>
      </c>
      <c r="M69" s="263">
        <f t="shared" si="37"/>
        <v>0</v>
      </c>
      <c r="N69" s="256">
        <f t="shared" si="37"/>
        <v>0</v>
      </c>
      <c r="O69" s="257">
        <f t="shared" si="37"/>
        <v>0</v>
      </c>
      <c r="P69" s="257">
        <f t="shared" si="37"/>
        <v>0</v>
      </c>
      <c r="Q69" s="263">
        <f t="shared" si="37"/>
        <v>0</v>
      </c>
      <c r="R69" s="256">
        <f t="shared" si="37"/>
        <v>0</v>
      </c>
      <c r="S69" s="257">
        <f t="shared" si="37"/>
        <v>0</v>
      </c>
      <c r="T69" s="257">
        <f t="shared" si="37"/>
        <v>0</v>
      </c>
      <c r="U69" s="263">
        <f t="shared" si="37"/>
        <v>0</v>
      </c>
      <c r="V69" s="256">
        <f t="shared" si="37"/>
        <v>0</v>
      </c>
      <c r="W69" s="257">
        <f t="shared" si="37"/>
        <v>0</v>
      </c>
      <c r="X69" s="257">
        <f t="shared" si="37"/>
        <v>0</v>
      </c>
      <c r="Y69" s="263">
        <f t="shared" si="37"/>
        <v>0</v>
      </c>
      <c r="Z69" s="256">
        <f t="shared" si="37"/>
        <v>1</v>
      </c>
      <c r="AA69" s="257">
        <f t="shared" si="37"/>
        <v>1</v>
      </c>
      <c r="AB69" s="257">
        <f t="shared" si="37"/>
        <v>1</v>
      </c>
      <c r="AC69" s="263">
        <f t="shared" si="37"/>
        <v>1</v>
      </c>
      <c r="AD69" s="256">
        <v>0</v>
      </c>
      <c r="AE69" s="256">
        <v>0</v>
      </c>
      <c r="AF69" s="256">
        <v>0</v>
      </c>
      <c r="AG69" s="256">
        <v>0</v>
      </c>
      <c r="AH69" s="256">
        <v>0</v>
      </c>
      <c r="AI69" s="256">
        <v>0</v>
      </c>
      <c r="AJ69" s="256">
        <v>0</v>
      </c>
      <c r="AK69" s="256">
        <v>0</v>
      </c>
      <c r="AL69" s="256">
        <f>IF($D68&lt;=AL$7,1,0)+IF($D68&gt;AL$7,-1,0)+IF($E68&gt;=AL$7,1,0)+IF($D68&lt;=AL$7,-1,0)</f>
        <v>1</v>
      </c>
      <c r="AM69" s="257">
        <f>IF($D68&lt;=AM$7,1,0)+IF($D68&gt;AM$7,-1,0)+IF($E68&gt;=AM$7,1,0)+IF($D68&lt;=AM$7,-1,0)</f>
        <v>1</v>
      </c>
      <c r="AN69" s="257">
        <f>IF($D68&lt;=AN$7,1,0)+IF($D68&gt;AN$7,-1,0)+IF($E68&gt;=AN$7,1,0)+IF($D68&lt;=AN$7,-1,0)</f>
        <v>1</v>
      </c>
      <c r="AO69" s="263">
        <f>IF($D68&lt;=AO$7,1,0)+IF($D68&gt;AO$7,-1,0)+IF($E68&gt;=AO$7,1,0)+IF($D68&lt;=AO$7,-1,0)</f>
        <v>1</v>
      </c>
      <c r="AP69" s="256"/>
      <c r="AQ69" s="257"/>
      <c r="AR69" s="257"/>
      <c r="AS69" s="258"/>
    </row>
    <row r="70" spans="1:51" ht="0.75" customHeight="1" x14ac:dyDescent="0.2">
      <c r="A70" s="203"/>
      <c r="B70" s="204"/>
      <c r="C70" s="280"/>
      <c r="D70" s="205"/>
      <c r="E70" s="205"/>
      <c r="F70" s="259">
        <f t="shared" ref="F70:AO70" si="38">IF(F69&gt;0,($C68/COUNTIF($F69:$AS69,"&gt;0")),0)</f>
        <v>0</v>
      </c>
      <c r="G70" s="259">
        <f t="shared" si="38"/>
        <v>0</v>
      </c>
      <c r="H70" s="259">
        <f t="shared" si="38"/>
        <v>0</v>
      </c>
      <c r="I70" s="259">
        <f t="shared" si="38"/>
        <v>0</v>
      </c>
      <c r="J70" s="259">
        <f t="shared" si="38"/>
        <v>0</v>
      </c>
      <c r="K70" s="259">
        <f t="shared" si="38"/>
        <v>0</v>
      </c>
      <c r="L70" s="259">
        <f t="shared" si="38"/>
        <v>0</v>
      </c>
      <c r="M70" s="259">
        <f t="shared" si="38"/>
        <v>0</v>
      </c>
      <c r="N70" s="259">
        <f t="shared" si="38"/>
        <v>0</v>
      </c>
      <c r="O70" s="259">
        <f t="shared" si="38"/>
        <v>0</v>
      </c>
      <c r="P70" s="259">
        <f t="shared" si="38"/>
        <v>0</v>
      </c>
      <c r="Q70" s="259">
        <f t="shared" si="38"/>
        <v>0</v>
      </c>
      <c r="R70" s="259">
        <f t="shared" si="38"/>
        <v>0</v>
      </c>
      <c r="S70" s="259">
        <f t="shared" si="38"/>
        <v>0</v>
      </c>
      <c r="T70" s="259">
        <f t="shared" si="38"/>
        <v>0</v>
      </c>
      <c r="U70" s="259">
        <f t="shared" si="38"/>
        <v>0</v>
      </c>
      <c r="V70" s="259">
        <f t="shared" si="38"/>
        <v>0</v>
      </c>
      <c r="W70" s="259">
        <f t="shared" si="38"/>
        <v>0</v>
      </c>
      <c r="X70" s="259">
        <f t="shared" si="38"/>
        <v>0</v>
      </c>
      <c r="Y70" s="259">
        <f t="shared" si="38"/>
        <v>0</v>
      </c>
      <c r="Z70" s="259">
        <f t="shared" si="38"/>
        <v>0</v>
      </c>
      <c r="AA70" s="259">
        <f t="shared" si="38"/>
        <v>0</v>
      </c>
      <c r="AB70" s="259">
        <f t="shared" si="38"/>
        <v>0</v>
      </c>
      <c r="AC70" s="259">
        <f t="shared" si="38"/>
        <v>0</v>
      </c>
      <c r="AD70" s="259">
        <f t="shared" si="38"/>
        <v>0</v>
      </c>
      <c r="AE70" s="259">
        <f t="shared" si="38"/>
        <v>0</v>
      </c>
      <c r="AF70" s="259">
        <f t="shared" si="38"/>
        <v>0</v>
      </c>
      <c r="AG70" s="259">
        <f t="shared" si="38"/>
        <v>0</v>
      </c>
      <c r="AH70" s="259">
        <f t="shared" si="38"/>
        <v>0</v>
      </c>
      <c r="AI70" s="259">
        <f t="shared" si="38"/>
        <v>0</v>
      </c>
      <c r="AJ70" s="259">
        <f t="shared" si="38"/>
        <v>0</v>
      </c>
      <c r="AK70" s="259">
        <f t="shared" si="38"/>
        <v>0</v>
      </c>
      <c r="AL70" s="259">
        <f t="shared" si="38"/>
        <v>0</v>
      </c>
      <c r="AM70" s="259">
        <f t="shared" si="38"/>
        <v>0</v>
      </c>
      <c r="AN70" s="259">
        <f t="shared" si="38"/>
        <v>0</v>
      </c>
      <c r="AO70" s="259">
        <f t="shared" si="38"/>
        <v>0</v>
      </c>
      <c r="AP70" s="259"/>
      <c r="AQ70" s="259"/>
      <c r="AR70" s="259"/>
      <c r="AS70" s="260"/>
    </row>
    <row r="71" spans="1:51" ht="3" customHeight="1" x14ac:dyDescent="0.2">
      <c r="A71" s="206" t="s">
        <v>29142</v>
      </c>
      <c r="B71" s="208"/>
      <c r="C71" s="261"/>
      <c r="D71" s="207"/>
      <c r="E71" s="207"/>
      <c r="F71" s="261"/>
      <c r="G71" s="261"/>
      <c r="H71" s="261"/>
      <c r="I71" s="261"/>
      <c r="J71" s="261"/>
      <c r="K71" s="261"/>
      <c r="L71" s="261"/>
      <c r="M71" s="261"/>
      <c r="N71" s="261"/>
      <c r="O71" s="261"/>
      <c r="P71" s="261"/>
      <c r="Q71" s="261"/>
      <c r="R71" s="261"/>
      <c r="S71" s="261"/>
      <c r="T71" s="261"/>
      <c r="U71" s="261"/>
      <c r="V71" s="261"/>
      <c r="W71" s="261"/>
      <c r="X71" s="261"/>
      <c r="Y71" s="261"/>
      <c r="Z71" s="261"/>
      <c r="AA71" s="261"/>
      <c r="AB71" s="261"/>
      <c r="AC71" s="261"/>
      <c r="AD71" s="261"/>
      <c r="AE71" s="261"/>
      <c r="AF71" s="261"/>
      <c r="AG71" s="261"/>
      <c r="AH71" s="261"/>
      <c r="AI71" s="261"/>
      <c r="AJ71" s="261"/>
      <c r="AK71" s="261"/>
      <c r="AL71" s="261"/>
      <c r="AM71" s="261"/>
      <c r="AN71" s="261"/>
      <c r="AO71" s="261"/>
      <c r="AP71" s="261"/>
      <c r="AQ71" s="261"/>
      <c r="AR71" s="261"/>
      <c r="AS71" s="262"/>
    </row>
    <row r="72" spans="1:51" ht="0.75" customHeight="1" x14ac:dyDescent="0.2">
      <c r="A72" s="203"/>
      <c r="B72" s="204"/>
      <c r="C72" s="280"/>
      <c r="D72" s="205"/>
      <c r="E72" s="205"/>
      <c r="F72" s="259" t="e">
        <f>#N/A</f>
        <v>#N/A</v>
      </c>
      <c r="G72" s="259" t="e">
        <f>#N/A</f>
        <v>#N/A</v>
      </c>
      <c r="H72" s="259" t="e">
        <f>#N/A</f>
        <v>#N/A</v>
      </c>
      <c r="I72" s="259" t="e">
        <f>#N/A</f>
        <v>#N/A</v>
      </c>
      <c r="J72" s="259" t="e">
        <f>#N/A</f>
        <v>#N/A</v>
      </c>
      <c r="K72" s="259" t="e">
        <f>#N/A</f>
        <v>#N/A</v>
      </c>
      <c r="L72" s="259" t="e">
        <f>#N/A</f>
        <v>#N/A</v>
      </c>
      <c r="M72" s="259" t="e">
        <f>#N/A</f>
        <v>#N/A</v>
      </c>
      <c r="N72" s="259" t="e">
        <f>#N/A</f>
        <v>#N/A</v>
      </c>
      <c r="O72" s="259" t="e">
        <f>#N/A</f>
        <v>#N/A</v>
      </c>
      <c r="P72" s="259" t="e">
        <f>#N/A</f>
        <v>#N/A</v>
      </c>
      <c r="Q72" s="259" t="e">
        <f>#N/A</f>
        <v>#N/A</v>
      </c>
      <c r="R72" s="259" t="e">
        <f>#N/A</f>
        <v>#N/A</v>
      </c>
      <c r="S72" s="259" t="e">
        <f>#N/A</f>
        <v>#N/A</v>
      </c>
      <c r="T72" s="259" t="e">
        <f>#N/A</f>
        <v>#N/A</v>
      </c>
      <c r="U72" s="259" t="e">
        <f>#N/A</f>
        <v>#N/A</v>
      </c>
      <c r="V72" s="259" t="e">
        <f>#N/A</f>
        <v>#N/A</v>
      </c>
      <c r="W72" s="259" t="e">
        <f>#N/A</f>
        <v>#N/A</v>
      </c>
      <c r="X72" s="259" t="e">
        <f>#N/A</f>
        <v>#N/A</v>
      </c>
      <c r="Y72" s="259" t="e">
        <f>#N/A</f>
        <v>#N/A</v>
      </c>
      <c r="Z72" s="259" t="e">
        <f>#N/A</f>
        <v>#N/A</v>
      </c>
      <c r="AA72" s="259" t="e">
        <f>#N/A</f>
        <v>#N/A</v>
      </c>
      <c r="AB72" s="259" t="e">
        <f>#N/A</f>
        <v>#N/A</v>
      </c>
      <c r="AC72" s="259" t="e">
        <f>#N/A</f>
        <v>#N/A</v>
      </c>
      <c r="AD72" s="259" t="e">
        <f>#N/A</f>
        <v>#N/A</v>
      </c>
      <c r="AE72" s="259" t="e">
        <f>#N/A</f>
        <v>#N/A</v>
      </c>
      <c r="AF72" s="259" t="e">
        <f>#N/A</f>
        <v>#N/A</v>
      </c>
      <c r="AG72" s="259" t="e">
        <f>#N/A</f>
        <v>#N/A</v>
      </c>
      <c r="AH72" s="259" t="e">
        <f>#N/A</f>
        <v>#N/A</v>
      </c>
      <c r="AI72" s="259" t="e">
        <f>#N/A</f>
        <v>#N/A</v>
      </c>
      <c r="AJ72" s="259" t="e">
        <f>#N/A</f>
        <v>#N/A</v>
      </c>
      <c r="AK72" s="259" t="e">
        <f>#N/A</f>
        <v>#N/A</v>
      </c>
      <c r="AL72" s="259" t="e">
        <f>#N/A</f>
        <v>#N/A</v>
      </c>
      <c r="AM72" s="259" t="e">
        <f>#N/A</f>
        <v>#N/A</v>
      </c>
      <c r="AN72" s="259" t="e">
        <f>#N/A</f>
        <v>#N/A</v>
      </c>
      <c r="AO72" s="259" t="e">
        <f>#N/A</f>
        <v>#N/A</v>
      </c>
      <c r="AP72" s="259" t="e">
        <f>#N/A</f>
        <v>#N/A</v>
      </c>
      <c r="AQ72" s="259" t="e">
        <f>#N/A</f>
        <v>#N/A</v>
      </c>
      <c r="AR72" s="259" t="e">
        <f>#N/A</f>
        <v>#N/A</v>
      </c>
      <c r="AS72" s="260" t="e">
        <f>#N/A</f>
        <v>#N/A</v>
      </c>
    </row>
    <row r="73" spans="1:51" ht="11.25" customHeight="1" x14ac:dyDescent="0.2">
      <c r="A73" s="209"/>
      <c r="B73" s="210" t="s">
        <v>29143</v>
      </c>
      <c r="C73" s="282"/>
      <c r="D73" s="211"/>
      <c r="E73" s="211"/>
      <c r="F73" s="267"/>
      <c r="G73" s="267"/>
      <c r="H73" s="267"/>
      <c r="I73" s="267"/>
      <c r="J73" s="267"/>
      <c r="K73" s="267"/>
      <c r="L73" s="267"/>
      <c r="M73" s="267"/>
      <c r="N73" s="267"/>
      <c r="O73" s="267"/>
      <c r="P73" s="267"/>
      <c r="Q73" s="267"/>
      <c r="R73" s="267"/>
      <c r="S73" s="267"/>
      <c r="T73" s="267"/>
      <c r="U73" s="267"/>
      <c r="V73" s="267"/>
      <c r="W73" s="267"/>
      <c r="X73" s="267"/>
      <c r="Y73" s="267"/>
      <c r="Z73" s="267"/>
      <c r="AA73" s="267"/>
      <c r="AB73" s="267"/>
      <c r="AC73" s="267"/>
      <c r="AD73" s="267"/>
      <c r="AE73" s="267"/>
      <c r="AF73" s="267"/>
      <c r="AG73" s="267"/>
      <c r="AH73" s="267"/>
      <c r="AI73" s="267"/>
      <c r="AJ73" s="267"/>
      <c r="AK73" s="267"/>
      <c r="AL73" s="267"/>
      <c r="AM73" s="267"/>
      <c r="AN73" s="267"/>
      <c r="AO73" s="267"/>
      <c r="AP73" s="267"/>
      <c r="AQ73" s="267"/>
      <c r="AR73" s="267"/>
      <c r="AS73" s="267"/>
    </row>
    <row r="74" spans="1:51" ht="12.75" customHeight="1" x14ac:dyDescent="0.2">
      <c r="A74" s="212"/>
      <c r="B74" s="213" t="s">
        <v>29144</v>
      </c>
      <c r="C74" s="275"/>
      <c r="D74" s="276"/>
      <c r="E74" s="276"/>
      <c r="F74" s="268"/>
      <c r="G74" s="268"/>
      <c r="H74" s="268"/>
      <c r="I74" s="268"/>
      <c r="J74" s="268"/>
      <c r="K74" s="268"/>
      <c r="L74" s="268"/>
      <c r="M74" s="268"/>
      <c r="N74" s="268"/>
      <c r="O74" s="268"/>
      <c r="P74" s="268"/>
      <c r="Q74" s="268"/>
      <c r="R74" s="268"/>
      <c r="S74" s="268"/>
      <c r="T74" s="268"/>
      <c r="U74" s="268"/>
      <c r="V74" s="268"/>
      <c r="W74" s="268"/>
      <c r="X74" s="268"/>
      <c r="Y74" s="268"/>
      <c r="Z74" s="268"/>
      <c r="AA74" s="268"/>
      <c r="AB74" s="268"/>
      <c r="AC74" s="268"/>
      <c r="AD74" s="268"/>
      <c r="AE74" s="268"/>
      <c r="AF74" s="268"/>
      <c r="AG74" s="268"/>
      <c r="AH74" s="268"/>
      <c r="AI74" s="268"/>
      <c r="AJ74" s="268"/>
      <c r="AK74" s="268"/>
      <c r="AL74" s="268"/>
      <c r="AM74" s="268"/>
      <c r="AN74" s="268"/>
      <c r="AO74" s="268"/>
      <c r="AP74" s="269"/>
      <c r="AQ74" s="269"/>
      <c r="AR74" s="269"/>
      <c r="AS74" s="269"/>
    </row>
    <row r="75" spans="1:51" ht="12.75" customHeight="1" x14ac:dyDescent="0.2">
      <c r="A75" s="212"/>
      <c r="B75" s="213" t="s">
        <v>29145</v>
      </c>
      <c r="C75" s="275"/>
      <c r="D75" s="276"/>
      <c r="E75" s="276"/>
      <c r="F75" s="270"/>
      <c r="G75" s="270"/>
      <c r="H75" s="270"/>
      <c r="I75" s="270"/>
      <c r="J75" s="270"/>
      <c r="K75" s="270"/>
      <c r="L75" s="270"/>
      <c r="M75" s="270"/>
      <c r="N75" s="270"/>
      <c r="O75" s="270"/>
      <c r="P75" s="270"/>
      <c r="Q75" s="270"/>
      <c r="R75" s="270"/>
      <c r="S75" s="270"/>
      <c r="T75" s="270"/>
      <c r="U75" s="270"/>
      <c r="V75" s="270"/>
      <c r="W75" s="270"/>
      <c r="X75" s="270"/>
      <c r="Y75" s="270"/>
      <c r="Z75" s="270"/>
      <c r="AA75" s="270"/>
      <c r="AB75" s="270"/>
      <c r="AC75" s="270"/>
      <c r="AD75" s="270"/>
      <c r="AE75" s="270"/>
      <c r="AF75" s="270"/>
      <c r="AG75" s="270"/>
      <c r="AH75" s="270"/>
      <c r="AI75" s="270"/>
      <c r="AJ75" s="270"/>
      <c r="AK75" s="270"/>
      <c r="AL75" s="270"/>
      <c r="AM75" s="270"/>
      <c r="AN75" s="270"/>
      <c r="AO75" s="270"/>
      <c r="AP75" s="271"/>
      <c r="AQ75" s="271"/>
      <c r="AR75" s="271"/>
      <c r="AS75" s="271"/>
      <c r="AT75" s="214"/>
    </row>
    <row r="76" spans="1:51" ht="12.75" customHeight="1" x14ac:dyDescent="0.2">
      <c r="A76" s="212"/>
      <c r="B76" s="213" t="s">
        <v>29146</v>
      </c>
      <c r="C76" s="275"/>
      <c r="D76" s="276"/>
      <c r="E76" s="276"/>
      <c r="F76" s="268"/>
      <c r="G76" s="268"/>
      <c r="H76" s="268"/>
      <c r="I76" s="268"/>
      <c r="J76" s="268"/>
      <c r="K76" s="268"/>
      <c r="L76" s="268"/>
      <c r="M76" s="268"/>
      <c r="N76" s="268"/>
      <c r="O76" s="268"/>
      <c r="P76" s="268"/>
      <c r="Q76" s="268"/>
      <c r="R76" s="268"/>
      <c r="S76" s="268"/>
      <c r="T76" s="268"/>
      <c r="U76" s="268"/>
      <c r="V76" s="268"/>
      <c r="W76" s="268"/>
      <c r="X76" s="268"/>
      <c r="Y76" s="268"/>
      <c r="Z76" s="268"/>
      <c r="AA76" s="268"/>
      <c r="AB76" s="268"/>
      <c r="AC76" s="268"/>
      <c r="AD76" s="268"/>
      <c r="AE76" s="268"/>
      <c r="AF76" s="268"/>
      <c r="AG76" s="268"/>
      <c r="AH76" s="268"/>
      <c r="AI76" s="268"/>
      <c r="AJ76" s="268"/>
      <c r="AK76" s="268"/>
      <c r="AL76" s="268"/>
      <c r="AM76" s="268"/>
      <c r="AN76" s="268"/>
      <c r="AO76" s="268"/>
      <c r="AP76" s="269"/>
      <c r="AQ76" s="269"/>
      <c r="AR76" s="269"/>
      <c r="AS76" s="269"/>
    </row>
    <row r="77" spans="1:51" ht="12.75" customHeight="1" x14ac:dyDescent="0.2">
      <c r="A77" s="215"/>
      <c r="B77" s="216" t="s">
        <v>29147</v>
      </c>
      <c r="C77" s="277"/>
      <c r="D77" s="278"/>
      <c r="E77" s="278"/>
      <c r="F77" s="272"/>
      <c r="G77" s="272"/>
      <c r="H77" s="272"/>
      <c r="I77" s="272"/>
      <c r="J77" s="273"/>
      <c r="K77" s="273"/>
      <c r="L77" s="273"/>
      <c r="M77" s="273"/>
      <c r="N77" s="273"/>
      <c r="O77" s="273"/>
      <c r="P77" s="273"/>
      <c r="Q77" s="273"/>
      <c r="R77" s="273"/>
      <c r="S77" s="273"/>
      <c r="T77" s="273"/>
      <c r="U77" s="273"/>
      <c r="V77" s="273"/>
      <c r="W77" s="273"/>
      <c r="X77" s="273"/>
      <c r="Y77" s="273"/>
      <c r="Z77" s="273"/>
      <c r="AA77" s="273"/>
      <c r="AB77" s="273"/>
      <c r="AC77" s="273"/>
      <c r="AD77" s="273"/>
      <c r="AE77" s="273"/>
      <c r="AF77" s="273"/>
      <c r="AG77" s="273"/>
      <c r="AH77" s="273"/>
      <c r="AI77" s="273"/>
      <c r="AJ77" s="273"/>
      <c r="AK77" s="273"/>
      <c r="AL77" s="273"/>
      <c r="AM77" s="273"/>
      <c r="AN77" s="273"/>
      <c r="AO77" s="273"/>
      <c r="AP77" s="274"/>
      <c r="AQ77" s="274"/>
      <c r="AR77" s="274"/>
      <c r="AS77" s="274"/>
    </row>
    <row r="78" spans="1:51" ht="42" customHeight="1" x14ac:dyDescent="0.2">
      <c r="A78" s="217"/>
      <c r="B78" s="218"/>
      <c r="C78" s="218"/>
      <c r="D78" s="218"/>
      <c r="E78" s="219"/>
      <c r="F78" s="219"/>
      <c r="G78" s="219"/>
      <c r="H78" s="219"/>
      <c r="I78" s="219"/>
      <c r="J78" s="219"/>
      <c r="K78" s="190"/>
      <c r="L78" s="190"/>
      <c r="M78" s="190"/>
      <c r="N78" s="190"/>
      <c r="O78" s="190"/>
      <c r="P78" s="190"/>
      <c r="Q78" s="190"/>
      <c r="R78" s="190"/>
      <c r="S78" s="190"/>
      <c r="T78" s="190"/>
      <c r="U78" s="190"/>
      <c r="V78" s="190"/>
      <c r="W78" s="190"/>
      <c r="X78" s="190"/>
      <c r="Y78" s="250"/>
      <c r="Z78" s="250"/>
      <c r="AA78" s="250"/>
      <c r="AB78" s="250"/>
      <c r="AC78" s="250"/>
      <c r="AD78" s="250"/>
      <c r="AE78" s="250"/>
      <c r="AF78" s="250"/>
      <c r="AG78" s="250"/>
      <c r="AH78" s="250"/>
      <c r="AI78" s="250"/>
      <c r="AJ78" s="250"/>
      <c r="AK78" s="250"/>
      <c r="AL78" s="250"/>
      <c r="AM78" s="250"/>
      <c r="AN78" s="250"/>
      <c r="AO78" s="250"/>
      <c r="AP78" s="250"/>
      <c r="AQ78" s="250"/>
      <c r="AR78" s="250"/>
      <c r="AS78" s="250"/>
    </row>
    <row r="79" spans="1:51" ht="12.75" customHeight="1" x14ac:dyDescent="0.2">
      <c r="A79" s="4"/>
      <c r="B79" s="4"/>
      <c r="C79" s="4"/>
      <c r="D79" s="4"/>
      <c r="E79" s="220"/>
      <c r="F79" s="220"/>
      <c r="G79" s="220"/>
      <c r="H79" s="220"/>
      <c r="I79" s="220"/>
      <c r="J79" s="220"/>
      <c r="K79" s="220"/>
      <c r="L79" s="220"/>
      <c r="M79" s="220"/>
      <c r="N79" s="220"/>
      <c r="O79" s="220"/>
      <c r="P79" s="220"/>
      <c r="Q79" s="220"/>
      <c r="R79" s="220"/>
      <c r="S79" s="220"/>
      <c r="T79" s="220"/>
      <c r="U79" s="220"/>
      <c r="V79" s="220"/>
      <c r="W79" s="220"/>
      <c r="X79" s="220"/>
      <c r="Y79" s="220"/>
      <c r="Z79" s="220"/>
      <c r="AA79" s="4"/>
      <c r="AB79" s="4"/>
      <c r="AC79" s="4"/>
      <c r="AD79" s="4"/>
      <c r="AE79" s="4"/>
      <c r="AF79" s="4"/>
      <c r="AG79" s="4"/>
      <c r="AH79" s="4"/>
      <c r="AI79" s="4"/>
      <c r="AJ79" s="4"/>
      <c r="AK79" s="4"/>
      <c r="AL79" s="4"/>
      <c r="AM79" s="4"/>
      <c r="AN79" s="4"/>
      <c r="AO79" s="4"/>
      <c r="AP79" s="4"/>
      <c r="AQ79" s="4"/>
      <c r="AR79" s="4"/>
      <c r="AS79" s="221"/>
      <c r="AT79" s="222"/>
      <c r="AU79" s="220"/>
      <c r="AV79" s="220"/>
      <c r="AW79" s="220"/>
      <c r="AX79" s="220"/>
      <c r="AY79" s="220"/>
    </row>
    <row r="80" spans="1:51" ht="12.75" customHeight="1" x14ac:dyDescent="0.2">
      <c r="A80" s="3"/>
      <c r="B80" s="3"/>
      <c r="C80" s="3"/>
      <c r="D80" s="3"/>
      <c r="E80" s="223"/>
      <c r="F80" s="223"/>
      <c r="G80" s="223"/>
      <c r="H80" s="223"/>
      <c r="I80" s="223"/>
      <c r="J80" s="223"/>
      <c r="K80" s="223"/>
      <c r="L80" s="223"/>
      <c r="M80" s="223"/>
      <c r="N80" s="223"/>
      <c r="O80" s="223"/>
      <c r="P80" s="223"/>
      <c r="Q80" s="223"/>
      <c r="R80" s="223"/>
      <c r="S80" s="223"/>
      <c r="T80" s="223"/>
      <c r="U80" s="223"/>
      <c r="V80" s="223"/>
      <c r="W80" s="223"/>
      <c r="X80" s="223"/>
      <c r="Y80" s="223"/>
      <c r="Z80" s="223"/>
      <c r="AA80" s="223"/>
      <c r="AB80" s="223"/>
      <c r="AC80" s="3"/>
      <c r="AD80" s="3"/>
      <c r="AE80" s="3"/>
      <c r="AF80" s="3"/>
      <c r="AG80" s="3"/>
      <c r="AH80" s="3"/>
      <c r="AI80" s="3"/>
      <c r="AJ80" s="3"/>
      <c r="AK80" s="3"/>
      <c r="AL80" s="3"/>
      <c r="AM80" s="3"/>
      <c r="AN80" s="3"/>
      <c r="AO80" s="3"/>
      <c r="AP80" s="3"/>
      <c r="AQ80" s="180"/>
      <c r="AR80" s="223"/>
      <c r="AS80" s="223"/>
      <c r="AT80" s="224"/>
      <c r="AU80" s="223"/>
      <c r="AV80" s="223"/>
      <c r="AW80" s="223"/>
      <c r="AX80" s="223"/>
      <c r="AY80" s="223"/>
    </row>
    <row r="81" spans="1:46" ht="12.75" customHeight="1" x14ac:dyDescent="0.25">
      <c r="A81" s="251"/>
      <c r="B81" s="251"/>
      <c r="C81" s="251"/>
      <c r="D81" s="225"/>
      <c r="E81" s="226"/>
      <c r="F81" s="227"/>
      <c r="G81" s="228"/>
      <c r="H81" s="228"/>
      <c r="I81" s="228"/>
      <c r="J81" s="190"/>
      <c r="K81" s="190"/>
      <c r="L81" s="190"/>
      <c r="M81" s="190"/>
      <c r="N81" s="190"/>
      <c r="O81" s="190"/>
      <c r="P81" s="190"/>
      <c r="Q81" s="190"/>
      <c r="R81" s="190"/>
      <c r="S81" s="190"/>
      <c r="T81" s="190"/>
      <c r="U81" s="190"/>
      <c r="V81" s="190"/>
      <c r="W81" s="190"/>
      <c r="X81" s="190"/>
      <c r="Y81" s="190"/>
      <c r="Z81" s="190"/>
      <c r="AA81" s="190"/>
      <c r="AB81" s="190"/>
      <c r="AC81" s="190"/>
      <c r="AD81" s="190"/>
      <c r="AE81" s="190"/>
      <c r="AF81" s="190"/>
      <c r="AG81" s="190"/>
      <c r="AH81" s="190"/>
      <c r="AI81" s="190"/>
      <c r="AJ81" s="190"/>
      <c r="AK81" s="190"/>
      <c r="AL81" s="190"/>
      <c r="AM81" s="190"/>
      <c r="AN81" s="190"/>
      <c r="AO81" s="190"/>
      <c r="AP81" s="190"/>
      <c r="AQ81" s="190"/>
      <c r="AR81" s="190"/>
      <c r="AS81" s="190"/>
    </row>
    <row r="82" spans="1:46" ht="12.75" customHeight="1" x14ac:dyDescent="0.25">
      <c r="A82" s="190"/>
      <c r="B82" s="229"/>
      <c r="C82" s="230"/>
      <c r="D82" s="225"/>
      <c r="E82" s="226"/>
      <c r="F82" s="227"/>
      <c r="G82" s="228"/>
      <c r="H82" s="228"/>
      <c r="I82" s="228"/>
      <c r="J82" s="190"/>
      <c r="K82" s="190"/>
      <c r="L82" s="190"/>
      <c r="M82" s="190"/>
      <c r="N82" s="190"/>
      <c r="O82" s="190"/>
      <c r="P82" s="190"/>
      <c r="Q82" s="190"/>
      <c r="R82" s="190"/>
      <c r="S82" s="190"/>
      <c r="T82" s="190"/>
      <c r="U82" s="190"/>
      <c r="V82" s="190"/>
      <c r="W82" s="190"/>
      <c r="X82" s="190"/>
      <c r="Y82" s="190"/>
      <c r="Z82" s="190"/>
      <c r="AA82" s="190"/>
      <c r="AB82" s="190"/>
      <c r="AC82" s="190"/>
      <c r="AD82" s="190"/>
      <c r="AE82" s="190"/>
      <c r="AF82" s="190"/>
      <c r="AG82" s="190"/>
      <c r="AH82" s="190"/>
      <c r="AI82" s="190"/>
      <c r="AJ82" s="190"/>
      <c r="AK82" s="190"/>
      <c r="AL82" s="190"/>
      <c r="AM82" s="190"/>
      <c r="AN82" s="190"/>
      <c r="AO82" s="190"/>
      <c r="AP82" s="190"/>
      <c r="AQ82" s="190"/>
      <c r="AR82" s="190"/>
      <c r="AS82" s="190"/>
    </row>
    <row r="83" spans="1:46" ht="12.75" customHeight="1" x14ac:dyDescent="0.2">
      <c r="A83" s="252"/>
      <c r="B83" s="252"/>
      <c r="C83" s="252"/>
      <c r="D83" s="252"/>
      <c r="E83" s="253"/>
      <c r="F83" s="253"/>
      <c r="G83" s="253"/>
      <c r="H83" s="253"/>
      <c r="I83" s="253"/>
      <c r="J83" s="253"/>
      <c r="K83" s="253"/>
      <c r="L83" s="253"/>
      <c r="M83" s="253"/>
      <c r="N83" s="253"/>
      <c r="O83" s="253"/>
      <c r="P83" s="253"/>
      <c r="Q83" s="253"/>
      <c r="R83" s="253"/>
      <c r="S83" s="253"/>
      <c r="T83" s="253"/>
      <c r="U83" s="253"/>
      <c r="V83" s="253"/>
      <c r="W83" s="253"/>
      <c r="X83" s="231"/>
      <c r="Y83" s="231"/>
      <c r="Z83" s="231"/>
      <c r="AA83" s="231"/>
      <c r="AB83" s="231"/>
      <c r="AC83" s="231"/>
      <c r="AD83" s="231"/>
      <c r="AE83" s="231"/>
      <c r="AF83" s="231"/>
      <c r="AG83" s="231"/>
      <c r="AH83" s="231"/>
      <c r="AI83" s="231"/>
      <c r="AJ83" s="231"/>
      <c r="AK83" s="231"/>
      <c r="AL83" s="231"/>
      <c r="AM83" s="231"/>
      <c r="AN83" s="231"/>
      <c r="AO83" s="231"/>
      <c r="AP83" s="231"/>
      <c r="AQ83" s="231"/>
      <c r="AR83" s="231"/>
      <c r="AS83" s="231"/>
      <c r="AT83" s="232"/>
    </row>
    <row r="84" spans="1:46" ht="12.75" customHeight="1" x14ac:dyDescent="0.2">
      <c r="A84" s="192"/>
      <c r="B84" s="195"/>
      <c r="C84" s="192"/>
      <c r="D84" s="192"/>
      <c r="E84" s="192"/>
      <c r="F84" s="192"/>
      <c r="G84" s="192"/>
      <c r="H84" s="192"/>
      <c r="I84" s="192"/>
      <c r="J84" s="192"/>
      <c r="K84" s="192"/>
      <c r="L84" s="192"/>
      <c r="M84" s="192"/>
      <c r="N84" s="192"/>
      <c r="O84" s="192"/>
      <c r="P84" s="192"/>
      <c r="Q84" s="192"/>
      <c r="R84" s="192"/>
      <c r="S84" s="192"/>
      <c r="T84" s="192"/>
      <c r="U84" s="192"/>
      <c r="V84" s="192"/>
      <c r="W84" s="192"/>
      <c r="X84" s="192"/>
      <c r="Y84" s="192"/>
      <c r="Z84" s="192"/>
      <c r="AA84" s="192"/>
      <c r="AB84" s="192"/>
      <c r="AC84" s="192"/>
      <c r="AD84" s="192"/>
      <c r="AE84" s="192"/>
      <c r="AF84" s="192"/>
      <c r="AG84" s="192"/>
      <c r="AH84" s="192"/>
      <c r="AI84" s="192"/>
      <c r="AJ84" s="192"/>
      <c r="AK84" s="192"/>
      <c r="AL84" s="192"/>
      <c r="AM84" s="192"/>
      <c r="AN84" s="192"/>
      <c r="AO84" s="192"/>
      <c r="AP84" s="192"/>
      <c r="AQ84" s="192"/>
      <c r="AR84" s="192"/>
      <c r="AS84" s="192"/>
      <c r="AT84" s="232"/>
    </row>
    <row r="85" spans="1:46" x14ac:dyDescent="0.2">
      <c r="A85" s="233"/>
      <c r="B85" s="234"/>
      <c r="C85" s="233"/>
      <c r="D85" s="233"/>
      <c r="E85" s="233"/>
      <c r="F85" s="233"/>
      <c r="G85" s="233"/>
      <c r="H85" s="233"/>
      <c r="I85" s="233"/>
      <c r="J85" s="233"/>
      <c r="K85" s="233"/>
      <c r="L85" s="233"/>
      <c r="M85" s="233"/>
      <c r="N85" s="233"/>
      <c r="O85" s="233"/>
      <c r="P85" s="233"/>
      <c r="Q85" s="233"/>
      <c r="R85" s="233"/>
      <c r="S85" s="233"/>
      <c r="T85" s="233"/>
      <c r="U85" s="233"/>
      <c r="V85" s="233"/>
      <c r="W85" s="233"/>
      <c r="X85" s="233"/>
      <c r="Y85" s="233"/>
      <c r="Z85" s="233"/>
      <c r="AA85" s="233"/>
      <c r="AB85" s="233"/>
      <c r="AC85" s="233"/>
      <c r="AD85" s="233"/>
      <c r="AE85" s="233"/>
      <c r="AF85" s="233"/>
      <c r="AG85" s="233"/>
      <c r="AH85" s="233"/>
      <c r="AI85" s="233"/>
      <c r="AJ85" s="233"/>
      <c r="AK85" s="233"/>
      <c r="AL85" s="233"/>
      <c r="AM85" s="233"/>
      <c r="AN85" s="233"/>
      <c r="AO85" s="233"/>
      <c r="AP85" s="233"/>
      <c r="AQ85" s="233"/>
      <c r="AR85" s="233"/>
      <c r="AS85" s="233"/>
      <c r="AT85" s="232"/>
    </row>
    <row r="86" spans="1:46" x14ac:dyDescent="0.2">
      <c r="A86" s="233"/>
      <c r="B86" s="234"/>
      <c r="C86" s="233"/>
      <c r="D86" s="233"/>
      <c r="E86" s="233"/>
      <c r="F86" s="233"/>
      <c r="G86" s="233"/>
      <c r="H86" s="233"/>
      <c r="I86" s="233"/>
      <c r="J86" s="233"/>
      <c r="K86" s="233"/>
      <c r="L86" s="233"/>
      <c r="M86" s="233"/>
      <c r="N86" s="233"/>
      <c r="O86" s="233"/>
      <c r="P86" s="233"/>
      <c r="Q86" s="233"/>
      <c r="R86" s="233"/>
      <c r="S86" s="233"/>
      <c r="T86" s="233"/>
      <c r="U86" s="233"/>
      <c r="V86" s="233"/>
      <c r="W86" s="233"/>
      <c r="X86" s="233"/>
      <c r="Y86" s="233"/>
      <c r="Z86" s="233"/>
      <c r="AA86" s="233"/>
      <c r="AB86" s="233"/>
      <c r="AC86" s="233"/>
      <c r="AD86" s="233"/>
      <c r="AE86" s="233"/>
      <c r="AF86" s="233"/>
      <c r="AG86" s="233"/>
      <c r="AH86" s="233"/>
      <c r="AI86" s="233"/>
      <c r="AJ86" s="233"/>
      <c r="AK86" s="233"/>
      <c r="AL86" s="233"/>
      <c r="AM86" s="233"/>
      <c r="AN86" s="233"/>
      <c r="AO86" s="233"/>
      <c r="AP86" s="233"/>
      <c r="AQ86" s="233"/>
      <c r="AR86" s="233"/>
      <c r="AS86" s="233"/>
      <c r="AT86" s="232"/>
    </row>
    <row r="87" spans="1:46" x14ac:dyDescent="0.2">
      <c r="A87" s="233"/>
      <c r="B87" s="234"/>
      <c r="C87" s="233"/>
      <c r="D87" s="233"/>
      <c r="E87" s="233"/>
      <c r="F87" s="233"/>
      <c r="G87" s="233"/>
      <c r="H87" s="233"/>
      <c r="I87" s="233"/>
      <c r="J87" s="233"/>
      <c r="K87" s="233"/>
      <c r="L87" s="233"/>
      <c r="M87" s="233"/>
      <c r="N87" s="233"/>
      <c r="O87" s="233"/>
      <c r="P87" s="233"/>
      <c r="Q87" s="233"/>
      <c r="R87" s="233"/>
      <c r="S87" s="233"/>
      <c r="T87" s="233"/>
      <c r="U87" s="233"/>
      <c r="V87" s="233"/>
      <c r="W87" s="233"/>
      <c r="X87" s="233"/>
      <c r="Y87" s="233"/>
      <c r="Z87" s="233"/>
      <c r="AA87" s="233"/>
      <c r="AB87" s="233"/>
      <c r="AC87" s="233"/>
      <c r="AD87" s="233"/>
      <c r="AE87" s="233"/>
      <c r="AF87" s="233"/>
      <c r="AG87" s="233"/>
      <c r="AH87" s="233"/>
      <c r="AI87" s="233"/>
      <c r="AJ87" s="233"/>
      <c r="AK87" s="233"/>
      <c r="AL87" s="233"/>
      <c r="AM87" s="233"/>
      <c r="AN87" s="233"/>
      <c r="AO87" s="233"/>
      <c r="AP87" s="233"/>
      <c r="AQ87" s="233"/>
      <c r="AR87" s="233"/>
      <c r="AS87" s="233"/>
      <c r="AT87" s="232"/>
    </row>
    <row r="88" spans="1:46" x14ac:dyDescent="0.2">
      <c r="A88" s="233"/>
      <c r="B88" s="234"/>
      <c r="C88" s="233"/>
      <c r="D88" s="233"/>
      <c r="E88" s="233"/>
      <c r="F88" s="233"/>
      <c r="G88" s="233"/>
      <c r="H88" s="233"/>
      <c r="I88" s="233"/>
      <c r="J88" s="233"/>
      <c r="K88" s="233"/>
      <c r="L88" s="233"/>
      <c r="M88" s="233"/>
      <c r="N88" s="233"/>
      <c r="O88" s="233"/>
      <c r="P88" s="233"/>
      <c r="Q88" s="233"/>
      <c r="R88" s="233"/>
      <c r="S88" s="233"/>
      <c r="T88" s="233"/>
      <c r="U88" s="233"/>
      <c r="V88" s="233"/>
      <c r="W88" s="233"/>
      <c r="X88" s="233"/>
      <c r="Y88" s="233"/>
      <c r="Z88" s="233"/>
      <c r="AA88" s="233"/>
      <c r="AB88" s="233"/>
      <c r="AC88" s="233"/>
      <c r="AD88" s="233"/>
      <c r="AE88" s="233"/>
      <c r="AF88" s="233"/>
      <c r="AG88" s="233"/>
      <c r="AH88" s="233"/>
      <c r="AI88" s="233"/>
      <c r="AJ88" s="233"/>
      <c r="AK88" s="233"/>
      <c r="AL88" s="233"/>
      <c r="AM88" s="233"/>
      <c r="AN88" s="233"/>
      <c r="AO88" s="233"/>
      <c r="AP88" s="233"/>
      <c r="AQ88" s="233"/>
      <c r="AR88" s="233"/>
      <c r="AS88" s="233"/>
      <c r="AT88" s="232"/>
    </row>
    <row r="89" spans="1:46" x14ac:dyDescent="0.2">
      <c r="A89" s="233"/>
      <c r="B89" s="234"/>
      <c r="C89" s="233"/>
      <c r="D89" s="233"/>
      <c r="E89" s="233"/>
      <c r="F89" s="233"/>
      <c r="G89" s="233"/>
      <c r="H89" s="233"/>
      <c r="I89" s="233"/>
      <c r="J89" s="233"/>
      <c r="K89" s="233"/>
      <c r="L89" s="233"/>
      <c r="M89" s="233"/>
      <c r="N89" s="233"/>
      <c r="O89" s="233"/>
      <c r="P89" s="233"/>
      <c r="Q89" s="233"/>
      <c r="R89" s="233"/>
      <c r="S89" s="233"/>
      <c r="T89" s="233"/>
      <c r="U89" s="233"/>
      <c r="V89" s="233"/>
      <c r="W89" s="233"/>
      <c r="X89" s="233"/>
      <c r="Y89" s="233"/>
      <c r="Z89" s="233"/>
      <c r="AA89" s="233"/>
      <c r="AB89" s="233"/>
      <c r="AC89" s="233"/>
      <c r="AD89" s="233"/>
      <c r="AE89" s="233"/>
      <c r="AF89" s="233"/>
      <c r="AG89" s="233"/>
      <c r="AH89" s="233"/>
      <c r="AI89" s="233"/>
      <c r="AJ89" s="233"/>
      <c r="AK89" s="233"/>
      <c r="AL89" s="233"/>
      <c r="AM89" s="233"/>
      <c r="AN89" s="233"/>
      <c r="AO89" s="233"/>
      <c r="AP89" s="233"/>
      <c r="AQ89" s="233"/>
      <c r="AR89" s="233"/>
      <c r="AS89" s="233"/>
      <c r="AT89" s="232"/>
    </row>
    <row r="90" spans="1:46" x14ac:dyDescent="0.2">
      <c r="A90" s="233"/>
      <c r="B90" s="234"/>
      <c r="C90" s="233"/>
      <c r="D90" s="233"/>
      <c r="E90" s="233"/>
      <c r="F90" s="233"/>
      <c r="G90" s="233"/>
      <c r="H90" s="233"/>
      <c r="I90" s="233"/>
      <c r="J90" s="233"/>
      <c r="K90" s="233"/>
      <c r="L90" s="233"/>
      <c r="M90" s="233"/>
      <c r="N90" s="233"/>
      <c r="O90" s="233"/>
      <c r="P90" s="233"/>
      <c r="Q90" s="233"/>
      <c r="R90" s="233"/>
      <c r="S90" s="233"/>
      <c r="T90" s="233"/>
      <c r="U90" s="233"/>
      <c r="V90" s="233"/>
      <c r="W90" s="233"/>
      <c r="X90" s="233"/>
      <c r="Y90" s="233"/>
      <c r="Z90" s="233"/>
      <c r="AA90" s="233"/>
      <c r="AB90" s="233"/>
      <c r="AC90" s="233"/>
      <c r="AD90" s="233"/>
      <c r="AE90" s="233"/>
      <c r="AF90" s="233"/>
      <c r="AG90" s="233"/>
      <c r="AH90" s="233"/>
      <c r="AI90" s="233"/>
      <c r="AJ90" s="233"/>
      <c r="AK90" s="233"/>
      <c r="AL90" s="233"/>
      <c r="AM90" s="233"/>
      <c r="AN90" s="233"/>
      <c r="AO90" s="233"/>
      <c r="AP90" s="233"/>
      <c r="AQ90" s="233"/>
      <c r="AR90" s="233"/>
      <c r="AS90" s="233"/>
      <c r="AT90" s="232"/>
    </row>
    <row r="91" spans="1:46" x14ac:dyDescent="0.2">
      <c r="A91" s="233"/>
      <c r="B91" s="234"/>
      <c r="C91" s="233"/>
      <c r="D91" s="233"/>
      <c r="E91" s="233"/>
      <c r="F91" s="233"/>
      <c r="G91" s="233"/>
      <c r="H91" s="233"/>
      <c r="I91" s="233"/>
      <c r="J91" s="233"/>
      <c r="K91" s="233"/>
      <c r="L91" s="233"/>
      <c r="M91" s="233"/>
      <c r="N91" s="233"/>
      <c r="O91" s="233"/>
      <c r="P91" s="233"/>
      <c r="Q91" s="233"/>
      <c r="R91" s="233"/>
      <c r="S91" s="233"/>
      <c r="T91" s="233"/>
      <c r="U91" s="233"/>
      <c r="V91" s="233"/>
      <c r="W91" s="233"/>
      <c r="X91" s="233"/>
      <c r="Y91" s="233"/>
      <c r="Z91" s="233"/>
      <c r="AA91" s="233"/>
      <c r="AB91" s="233"/>
      <c r="AC91" s="233"/>
      <c r="AD91" s="233"/>
      <c r="AE91" s="233"/>
      <c r="AF91" s="233"/>
      <c r="AG91" s="233"/>
      <c r="AH91" s="233"/>
      <c r="AI91" s="233"/>
      <c r="AJ91" s="233"/>
      <c r="AK91" s="233"/>
      <c r="AL91" s="233"/>
      <c r="AM91" s="233"/>
      <c r="AN91" s="233"/>
      <c r="AO91" s="233"/>
      <c r="AP91" s="233"/>
      <c r="AQ91" s="233"/>
      <c r="AR91" s="233"/>
      <c r="AS91" s="233"/>
      <c r="AT91" s="232"/>
    </row>
    <row r="92" spans="1:46" x14ac:dyDescent="0.2">
      <c r="A92" s="233"/>
      <c r="B92" s="234"/>
      <c r="C92" s="233"/>
      <c r="D92" s="233"/>
      <c r="E92" s="233"/>
      <c r="F92" s="233"/>
      <c r="G92" s="233"/>
      <c r="H92" s="233"/>
      <c r="I92" s="233"/>
      <c r="J92" s="233"/>
      <c r="K92" s="233"/>
      <c r="L92" s="233"/>
      <c r="M92" s="233"/>
      <c r="N92" s="233"/>
      <c r="O92" s="233"/>
      <c r="P92" s="233"/>
      <c r="Q92" s="233"/>
      <c r="R92" s="233"/>
      <c r="S92" s="233"/>
      <c r="T92" s="233"/>
      <c r="U92" s="233"/>
      <c r="V92" s="233"/>
      <c r="W92" s="233"/>
      <c r="X92" s="233"/>
      <c r="Y92" s="233"/>
      <c r="Z92" s="233"/>
      <c r="AA92" s="233"/>
      <c r="AB92" s="233"/>
      <c r="AC92" s="233"/>
      <c r="AD92" s="233"/>
      <c r="AE92" s="233"/>
      <c r="AF92" s="233"/>
      <c r="AG92" s="233"/>
      <c r="AH92" s="233"/>
      <c r="AI92" s="233"/>
      <c r="AJ92" s="233"/>
      <c r="AK92" s="233"/>
      <c r="AL92" s="233"/>
      <c r="AM92" s="233"/>
      <c r="AN92" s="233"/>
      <c r="AO92" s="233"/>
      <c r="AP92" s="233"/>
      <c r="AQ92" s="233"/>
      <c r="AR92" s="233"/>
      <c r="AS92" s="233"/>
      <c r="AT92" s="232"/>
    </row>
    <row r="93" spans="1:46" x14ac:dyDescent="0.2">
      <c r="A93" s="233"/>
      <c r="B93" s="234"/>
      <c r="C93" s="233"/>
      <c r="D93" s="233"/>
      <c r="E93" s="233"/>
      <c r="F93" s="233"/>
      <c r="G93" s="233"/>
      <c r="H93" s="233"/>
      <c r="I93" s="233"/>
      <c r="J93" s="233"/>
      <c r="K93" s="233"/>
      <c r="L93" s="233"/>
      <c r="M93" s="233"/>
      <c r="N93" s="233"/>
      <c r="O93" s="233"/>
      <c r="P93" s="233"/>
      <c r="Q93" s="233"/>
      <c r="R93" s="233"/>
      <c r="S93" s="233"/>
      <c r="T93" s="233"/>
      <c r="U93" s="233"/>
      <c r="V93" s="233"/>
      <c r="W93" s="233"/>
      <c r="X93" s="233"/>
      <c r="Y93" s="233"/>
      <c r="Z93" s="233"/>
      <c r="AA93" s="233"/>
      <c r="AB93" s="233"/>
      <c r="AC93" s="233"/>
      <c r="AD93" s="233"/>
      <c r="AE93" s="233"/>
      <c r="AF93" s="233"/>
      <c r="AG93" s="233"/>
      <c r="AH93" s="233"/>
      <c r="AI93" s="233"/>
      <c r="AJ93" s="233"/>
      <c r="AK93" s="233"/>
      <c r="AL93" s="233"/>
      <c r="AM93" s="233"/>
      <c r="AN93" s="233"/>
      <c r="AO93" s="233"/>
      <c r="AP93" s="233"/>
      <c r="AQ93" s="233"/>
      <c r="AR93" s="233"/>
      <c r="AS93" s="233"/>
      <c r="AT93" s="232"/>
    </row>
    <row r="94" spans="1:46" x14ac:dyDescent="0.2">
      <c r="A94" s="233"/>
      <c r="B94" s="234"/>
      <c r="C94" s="233"/>
      <c r="D94" s="233"/>
      <c r="E94" s="233"/>
      <c r="F94" s="233"/>
      <c r="G94" s="233"/>
      <c r="H94" s="233"/>
      <c r="I94" s="233"/>
      <c r="J94" s="233"/>
      <c r="K94" s="233"/>
      <c r="L94" s="233"/>
      <c r="M94" s="233"/>
      <c r="N94" s="233"/>
      <c r="O94" s="233"/>
      <c r="P94" s="233"/>
      <c r="Q94" s="233"/>
      <c r="R94" s="233"/>
      <c r="S94" s="233"/>
      <c r="T94" s="233"/>
      <c r="U94" s="233"/>
      <c r="V94" s="233"/>
      <c r="W94" s="233"/>
      <c r="X94" s="233"/>
      <c r="Y94" s="233"/>
      <c r="Z94" s="233"/>
      <c r="AA94" s="233"/>
      <c r="AB94" s="233"/>
      <c r="AC94" s="233"/>
      <c r="AD94" s="233"/>
      <c r="AE94" s="233"/>
      <c r="AF94" s="233"/>
      <c r="AG94" s="233"/>
      <c r="AH94" s="233"/>
      <c r="AI94" s="233"/>
      <c r="AJ94" s="233"/>
      <c r="AK94" s="233"/>
      <c r="AL94" s="233"/>
      <c r="AM94" s="233"/>
      <c r="AN94" s="233"/>
      <c r="AO94" s="233"/>
      <c r="AP94" s="233"/>
      <c r="AQ94" s="233"/>
      <c r="AR94" s="233"/>
      <c r="AS94" s="233"/>
      <c r="AT94" s="232"/>
    </row>
    <row r="95" spans="1:46" x14ac:dyDescent="0.2">
      <c r="A95" s="233"/>
      <c r="B95" s="234"/>
      <c r="C95" s="233"/>
      <c r="D95" s="233"/>
      <c r="E95" s="233"/>
      <c r="F95" s="233"/>
      <c r="G95" s="233"/>
      <c r="H95" s="233"/>
      <c r="I95" s="233"/>
      <c r="J95" s="233"/>
      <c r="K95" s="233"/>
      <c r="L95" s="233"/>
      <c r="M95" s="233"/>
      <c r="N95" s="233"/>
      <c r="O95" s="233"/>
      <c r="P95" s="233"/>
      <c r="Q95" s="233"/>
      <c r="R95" s="233"/>
      <c r="S95" s="233"/>
      <c r="T95" s="233"/>
      <c r="U95" s="233"/>
      <c r="V95" s="233"/>
      <c r="W95" s="233"/>
      <c r="X95" s="233"/>
      <c r="Y95" s="233"/>
      <c r="Z95" s="233"/>
      <c r="AA95" s="233"/>
      <c r="AB95" s="233"/>
      <c r="AC95" s="233"/>
      <c r="AD95" s="233"/>
      <c r="AE95" s="233"/>
      <c r="AF95" s="233"/>
      <c r="AG95" s="233"/>
      <c r="AH95" s="233"/>
      <c r="AI95" s="233"/>
      <c r="AJ95" s="233"/>
      <c r="AK95" s="233"/>
      <c r="AL95" s="233"/>
      <c r="AM95" s="233"/>
      <c r="AN95" s="233"/>
      <c r="AO95" s="233"/>
      <c r="AP95" s="233"/>
      <c r="AQ95" s="233"/>
      <c r="AR95" s="233"/>
      <c r="AS95" s="233"/>
      <c r="AT95" s="232"/>
    </row>
    <row r="96" spans="1:46" x14ac:dyDescent="0.2">
      <c r="A96" s="233"/>
      <c r="B96" s="234"/>
      <c r="C96" s="233"/>
      <c r="D96" s="233"/>
      <c r="E96" s="233"/>
      <c r="F96" s="233"/>
      <c r="G96" s="233"/>
      <c r="H96" s="233"/>
      <c r="I96" s="233"/>
      <c r="J96" s="233"/>
      <c r="K96" s="233"/>
      <c r="L96" s="233"/>
      <c r="M96" s="233"/>
      <c r="N96" s="233"/>
      <c r="O96" s="233"/>
      <c r="P96" s="233"/>
      <c r="Q96" s="233"/>
      <c r="R96" s="233"/>
      <c r="S96" s="233"/>
      <c r="T96" s="233"/>
      <c r="U96" s="233"/>
      <c r="V96" s="233"/>
      <c r="W96" s="233"/>
      <c r="X96" s="233"/>
      <c r="Y96" s="233"/>
      <c r="Z96" s="233"/>
      <c r="AA96" s="233"/>
      <c r="AB96" s="233"/>
      <c r="AC96" s="233"/>
      <c r="AD96" s="233"/>
      <c r="AE96" s="233"/>
      <c r="AF96" s="233"/>
      <c r="AG96" s="233"/>
      <c r="AH96" s="233"/>
      <c r="AI96" s="233"/>
      <c r="AJ96" s="233"/>
      <c r="AK96" s="233"/>
      <c r="AL96" s="233"/>
      <c r="AM96" s="233"/>
      <c r="AN96" s="233"/>
      <c r="AO96" s="233"/>
      <c r="AP96" s="233"/>
      <c r="AQ96" s="233"/>
      <c r="AR96" s="233"/>
      <c r="AS96" s="233"/>
      <c r="AT96" s="232"/>
    </row>
    <row r="97" spans="1:46" x14ac:dyDescent="0.2">
      <c r="A97" s="233"/>
      <c r="B97" s="234"/>
      <c r="C97" s="233"/>
      <c r="D97" s="233"/>
      <c r="E97" s="233"/>
      <c r="F97" s="233"/>
      <c r="G97" s="233"/>
      <c r="H97" s="233"/>
      <c r="I97" s="233"/>
      <c r="J97" s="233"/>
      <c r="K97" s="233"/>
      <c r="L97" s="233"/>
      <c r="M97" s="233"/>
      <c r="N97" s="233"/>
      <c r="O97" s="233"/>
      <c r="P97" s="233"/>
      <c r="Q97" s="233"/>
      <c r="R97" s="233"/>
      <c r="S97" s="233"/>
      <c r="T97" s="233"/>
      <c r="U97" s="233"/>
      <c r="V97" s="233"/>
      <c r="W97" s="233"/>
      <c r="X97" s="233"/>
      <c r="Y97" s="233"/>
      <c r="Z97" s="233"/>
      <c r="AA97" s="233"/>
      <c r="AB97" s="233"/>
      <c r="AC97" s="233"/>
      <c r="AD97" s="233"/>
      <c r="AE97" s="233"/>
      <c r="AF97" s="233"/>
      <c r="AG97" s="233"/>
      <c r="AH97" s="233"/>
      <c r="AI97" s="233"/>
      <c r="AJ97" s="233"/>
      <c r="AK97" s="233"/>
      <c r="AL97" s="233"/>
      <c r="AM97" s="233"/>
      <c r="AN97" s="233"/>
      <c r="AO97" s="233"/>
      <c r="AP97" s="233"/>
      <c r="AQ97" s="233"/>
      <c r="AR97" s="233"/>
      <c r="AS97" s="233"/>
      <c r="AT97" s="232"/>
    </row>
    <row r="98" spans="1:46" x14ac:dyDescent="0.2">
      <c r="A98" s="233"/>
      <c r="B98" s="234"/>
      <c r="C98" s="233"/>
      <c r="D98" s="233"/>
      <c r="E98" s="233"/>
      <c r="F98" s="233"/>
      <c r="G98" s="233"/>
      <c r="H98" s="233"/>
      <c r="I98" s="233"/>
      <c r="J98" s="233"/>
      <c r="K98" s="233"/>
      <c r="L98" s="233"/>
      <c r="M98" s="233"/>
      <c r="N98" s="233"/>
      <c r="O98" s="233"/>
      <c r="P98" s="233"/>
      <c r="Q98" s="233"/>
      <c r="R98" s="233"/>
      <c r="S98" s="233"/>
      <c r="T98" s="233"/>
      <c r="U98" s="233"/>
      <c r="V98" s="233"/>
      <c r="W98" s="233"/>
      <c r="X98" s="233"/>
      <c r="Y98" s="233"/>
      <c r="Z98" s="233"/>
      <c r="AA98" s="233"/>
      <c r="AB98" s="233"/>
      <c r="AC98" s="233"/>
      <c r="AD98" s="233"/>
      <c r="AE98" s="233"/>
      <c r="AF98" s="233"/>
      <c r="AG98" s="233"/>
      <c r="AH98" s="233"/>
      <c r="AI98" s="233"/>
      <c r="AJ98" s="233"/>
      <c r="AK98" s="233"/>
      <c r="AL98" s="233"/>
      <c r="AM98" s="233"/>
      <c r="AN98" s="233"/>
      <c r="AO98" s="233"/>
      <c r="AP98" s="233"/>
      <c r="AQ98" s="233"/>
      <c r="AR98" s="233"/>
      <c r="AS98" s="233"/>
      <c r="AT98" s="232"/>
    </row>
    <row r="99" spans="1:46" x14ac:dyDescent="0.2">
      <c r="A99" s="233"/>
      <c r="B99" s="234"/>
      <c r="C99" s="233"/>
      <c r="D99" s="233"/>
      <c r="E99" s="233"/>
      <c r="F99" s="233"/>
      <c r="G99" s="233"/>
      <c r="H99" s="233"/>
      <c r="I99" s="233"/>
      <c r="J99" s="233"/>
      <c r="K99" s="233"/>
      <c r="L99" s="233"/>
      <c r="M99" s="233"/>
      <c r="N99" s="233"/>
      <c r="O99" s="233"/>
      <c r="P99" s="233"/>
      <c r="Q99" s="233"/>
      <c r="R99" s="233"/>
      <c r="S99" s="233"/>
      <c r="T99" s="233"/>
      <c r="U99" s="233"/>
      <c r="V99" s="233"/>
      <c r="W99" s="233"/>
      <c r="X99" s="233"/>
      <c r="Y99" s="233"/>
      <c r="Z99" s="233"/>
      <c r="AA99" s="233"/>
      <c r="AB99" s="233"/>
      <c r="AC99" s="233"/>
      <c r="AD99" s="233"/>
      <c r="AE99" s="233"/>
      <c r="AF99" s="233"/>
      <c r="AG99" s="233"/>
      <c r="AH99" s="233"/>
      <c r="AI99" s="233"/>
      <c r="AJ99" s="233"/>
      <c r="AK99" s="233"/>
      <c r="AL99" s="233"/>
      <c r="AM99" s="233"/>
      <c r="AN99" s="233"/>
      <c r="AO99" s="233"/>
      <c r="AP99" s="233"/>
      <c r="AQ99" s="233"/>
      <c r="AR99" s="233"/>
      <c r="AS99" s="233"/>
      <c r="AT99" s="232"/>
    </row>
    <row r="100" spans="1:46" x14ac:dyDescent="0.2">
      <c r="A100" s="233"/>
      <c r="B100" s="234"/>
      <c r="C100" s="233"/>
      <c r="D100" s="233"/>
      <c r="E100" s="233"/>
      <c r="F100" s="233"/>
      <c r="G100" s="233"/>
      <c r="H100" s="233"/>
      <c r="I100" s="233"/>
      <c r="J100" s="233"/>
      <c r="K100" s="233"/>
      <c r="L100" s="233"/>
      <c r="M100" s="233"/>
      <c r="N100" s="233"/>
      <c r="O100" s="233"/>
      <c r="P100" s="233"/>
      <c r="Q100" s="233"/>
      <c r="R100" s="233"/>
      <c r="S100" s="233"/>
      <c r="T100" s="233"/>
      <c r="U100" s="233"/>
      <c r="V100" s="233"/>
      <c r="W100" s="233"/>
      <c r="X100" s="233"/>
      <c r="Y100" s="233"/>
      <c r="Z100" s="233"/>
      <c r="AA100" s="233"/>
      <c r="AB100" s="233"/>
      <c r="AC100" s="233"/>
      <c r="AD100" s="233"/>
      <c r="AE100" s="233"/>
      <c r="AF100" s="233"/>
      <c r="AG100" s="233"/>
      <c r="AH100" s="233"/>
      <c r="AI100" s="233"/>
      <c r="AJ100" s="233"/>
      <c r="AK100" s="233"/>
      <c r="AL100" s="233"/>
      <c r="AM100" s="233"/>
      <c r="AN100" s="233"/>
      <c r="AO100" s="233"/>
      <c r="AP100" s="233"/>
      <c r="AQ100" s="233"/>
      <c r="AR100" s="233"/>
      <c r="AS100" s="233"/>
      <c r="AT100" s="232"/>
    </row>
    <row r="101" spans="1:46" x14ac:dyDescent="0.2">
      <c r="A101" s="233"/>
      <c r="B101" s="234"/>
      <c r="C101" s="233"/>
      <c r="D101" s="233"/>
      <c r="E101" s="233"/>
      <c r="F101" s="233"/>
      <c r="G101" s="233"/>
      <c r="H101" s="233"/>
      <c r="I101" s="233"/>
      <c r="J101" s="233"/>
      <c r="K101" s="233"/>
      <c r="L101" s="233"/>
      <c r="M101" s="233"/>
      <c r="N101" s="233"/>
      <c r="O101" s="233"/>
      <c r="P101" s="233"/>
      <c r="Q101" s="233"/>
      <c r="R101" s="233"/>
      <c r="S101" s="233"/>
      <c r="T101" s="233"/>
      <c r="U101" s="233"/>
      <c r="V101" s="233"/>
      <c r="W101" s="233"/>
      <c r="X101" s="233"/>
      <c r="Y101" s="233"/>
      <c r="Z101" s="233"/>
      <c r="AA101" s="233"/>
      <c r="AB101" s="233"/>
      <c r="AC101" s="233"/>
      <c r="AD101" s="233"/>
      <c r="AE101" s="233"/>
      <c r="AF101" s="233"/>
      <c r="AG101" s="233"/>
      <c r="AH101" s="233"/>
      <c r="AI101" s="233"/>
      <c r="AJ101" s="233"/>
      <c r="AK101" s="233"/>
      <c r="AL101" s="233"/>
      <c r="AM101" s="233"/>
      <c r="AN101" s="233"/>
      <c r="AO101" s="233"/>
      <c r="AP101" s="233"/>
      <c r="AQ101" s="233"/>
      <c r="AR101" s="233"/>
      <c r="AS101" s="233"/>
      <c r="AT101" s="232"/>
    </row>
    <row r="102" spans="1:46" x14ac:dyDescent="0.2">
      <c r="A102" s="233"/>
      <c r="B102" s="234"/>
      <c r="C102" s="233"/>
      <c r="D102" s="233"/>
      <c r="E102" s="233"/>
      <c r="F102" s="233"/>
      <c r="G102" s="233"/>
      <c r="H102" s="233"/>
      <c r="I102" s="233"/>
      <c r="J102" s="233"/>
      <c r="K102" s="233"/>
      <c r="L102" s="233"/>
      <c r="M102" s="233"/>
      <c r="N102" s="233"/>
      <c r="O102" s="233"/>
      <c r="P102" s="233"/>
      <c r="Q102" s="233"/>
      <c r="R102" s="233"/>
      <c r="S102" s="233"/>
      <c r="T102" s="233"/>
      <c r="U102" s="233"/>
      <c r="V102" s="233"/>
      <c r="W102" s="233"/>
      <c r="X102" s="233"/>
      <c r="Y102" s="233"/>
      <c r="Z102" s="233"/>
      <c r="AA102" s="233"/>
      <c r="AB102" s="233"/>
      <c r="AC102" s="233"/>
      <c r="AD102" s="233"/>
      <c r="AE102" s="233"/>
      <c r="AF102" s="233"/>
      <c r="AG102" s="233"/>
      <c r="AH102" s="233"/>
      <c r="AI102" s="233"/>
      <c r="AJ102" s="233"/>
      <c r="AK102" s="233"/>
      <c r="AL102" s="233"/>
      <c r="AM102" s="233"/>
      <c r="AN102" s="233"/>
      <c r="AO102" s="233"/>
      <c r="AP102" s="233"/>
      <c r="AQ102" s="233"/>
      <c r="AR102" s="233"/>
      <c r="AS102" s="233"/>
      <c r="AT102" s="232"/>
    </row>
    <row r="103" spans="1:46" x14ac:dyDescent="0.2">
      <c r="A103" s="233"/>
      <c r="B103" s="234"/>
      <c r="C103" s="233"/>
      <c r="D103" s="233"/>
      <c r="E103" s="233"/>
      <c r="F103" s="233"/>
      <c r="G103" s="233"/>
      <c r="H103" s="233"/>
      <c r="I103" s="233"/>
      <c r="J103" s="233"/>
      <c r="K103" s="233"/>
      <c r="L103" s="233"/>
      <c r="M103" s="233"/>
      <c r="N103" s="233"/>
      <c r="O103" s="233"/>
      <c r="P103" s="233"/>
      <c r="Q103" s="233"/>
      <c r="R103" s="233"/>
      <c r="S103" s="233"/>
      <c r="T103" s="233"/>
      <c r="U103" s="233"/>
      <c r="V103" s="233"/>
      <c r="W103" s="233"/>
      <c r="X103" s="233"/>
      <c r="Y103" s="233"/>
      <c r="Z103" s="233"/>
      <c r="AA103" s="233"/>
      <c r="AB103" s="233"/>
      <c r="AC103" s="233"/>
      <c r="AD103" s="233"/>
      <c r="AE103" s="233"/>
      <c r="AF103" s="233"/>
      <c r="AG103" s="233"/>
      <c r="AH103" s="233"/>
      <c r="AI103" s="233"/>
      <c r="AJ103" s="233"/>
      <c r="AK103" s="233"/>
      <c r="AL103" s="233"/>
      <c r="AM103" s="233"/>
      <c r="AN103" s="233"/>
      <c r="AO103" s="233"/>
      <c r="AP103" s="233"/>
      <c r="AQ103" s="233"/>
      <c r="AR103" s="233"/>
      <c r="AS103" s="233"/>
      <c r="AT103" s="232"/>
    </row>
    <row r="104" spans="1:46" x14ac:dyDescent="0.2">
      <c r="A104" s="233"/>
      <c r="B104" s="234"/>
      <c r="C104" s="233"/>
      <c r="D104" s="233"/>
      <c r="E104" s="233"/>
      <c r="F104" s="233"/>
      <c r="G104" s="233"/>
      <c r="H104" s="233"/>
      <c r="I104" s="233"/>
      <c r="J104" s="233"/>
      <c r="K104" s="233"/>
      <c r="L104" s="233"/>
      <c r="M104" s="233"/>
      <c r="N104" s="233"/>
      <c r="O104" s="233"/>
      <c r="P104" s="233"/>
      <c r="Q104" s="233"/>
      <c r="R104" s="233"/>
      <c r="S104" s="233"/>
      <c r="T104" s="233"/>
      <c r="U104" s="233"/>
      <c r="V104" s="233"/>
      <c r="W104" s="233"/>
      <c r="X104" s="233"/>
      <c r="Y104" s="233"/>
      <c r="Z104" s="233"/>
      <c r="AA104" s="233"/>
      <c r="AB104" s="233"/>
      <c r="AC104" s="233"/>
      <c r="AD104" s="233"/>
      <c r="AE104" s="233"/>
      <c r="AF104" s="233"/>
      <c r="AG104" s="233"/>
      <c r="AH104" s="233"/>
      <c r="AI104" s="233"/>
      <c r="AJ104" s="233"/>
      <c r="AK104" s="233"/>
      <c r="AL104" s="233"/>
      <c r="AM104" s="233"/>
      <c r="AN104" s="233"/>
      <c r="AO104" s="233"/>
      <c r="AP104" s="233"/>
      <c r="AQ104" s="233"/>
      <c r="AR104" s="233"/>
      <c r="AS104" s="233"/>
      <c r="AT104" s="232"/>
    </row>
    <row r="105" spans="1:46" x14ac:dyDescent="0.2">
      <c r="A105" s="233"/>
      <c r="B105" s="234"/>
      <c r="C105" s="233"/>
      <c r="D105" s="233"/>
      <c r="E105" s="233"/>
      <c r="F105" s="233"/>
      <c r="G105" s="233"/>
      <c r="H105" s="233"/>
      <c r="I105" s="233"/>
      <c r="J105" s="233"/>
      <c r="K105" s="233"/>
      <c r="L105" s="233"/>
      <c r="M105" s="233"/>
      <c r="N105" s="233"/>
      <c r="O105" s="233"/>
      <c r="P105" s="233"/>
      <c r="Q105" s="233"/>
      <c r="R105" s="233"/>
      <c r="S105" s="233"/>
      <c r="T105" s="233"/>
      <c r="U105" s="233"/>
      <c r="V105" s="233"/>
      <c r="W105" s="233"/>
      <c r="X105" s="233"/>
      <c r="Y105" s="233"/>
      <c r="Z105" s="233"/>
      <c r="AA105" s="233"/>
      <c r="AB105" s="233"/>
      <c r="AC105" s="233"/>
      <c r="AD105" s="233"/>
      <c r="AE105" s="233"/>
      <c r="AF105" s="233"/>
      <c r="AG105" s="233"/>
      <c r="AH105" s="233"/>
      <c r="AI105" s="233"/>
      <c r="AJ105" s="233"/>
      <c r="AK105" s="233"/>
      <c r="AL105" s="233"/>
      <c r="AM105" s="233"/>
      <c r="AN105" s="233"/>
      <c r="AO105" s="233"/>
      <c r="AP105" s="233"/>
      <c r="AQ105" s="233"/>
      <c r="AR105" s="233"/>
      <c r="AS105" s="233"/>
      <c r="AT105" s="232"/>
    </row>
    <row r="106" spans="1:46" x14ac:dyDescent="0.2">
      <c r="A106" s="233"/>
      <c r="B106" s="234"/>
      <c r="C106" s="233"/>
      <c r="D106" s="233"/>
      <c r="E106" s="233"/>
      <c r="F106" s="233"/>
      <c r="G106" s="233"/>
      <c r="H106" s="233"/>
      <c r="I106" s="233"/>
      <c r="J106" s="233"/>
      <c r="K106" s="233"/>
      <c r="L106" s="233"/>
      <c r="M106" s="233"/>
      <c r="N106" s="233"/>
      <c r="O106" s="233"/>
      <c r="P106" s="233"/>
      <c r="Q106" s="233"/>
      <c r="R106" s="233"/>
      <c r="S106" s="233"/>
      <c r="T106" s="233"/>
      <c r="U106" s="233"/>
      <c r="V106" s="233"/>
      <c r="W106" s="233"/>
      <c r="X106" s="233"/>
      <c r="Y106" s="233"/>
      <c r="Z106" s="233"/>
      <c r="AA106" s="233"/>
      <c r="AB106" s="233"/>
      <c r="AC106" s="233"/>
      <c r="AD106" s="233"/>
      <c r="AE106" s="233"/>
      <c r="AF106" s="233"/>
      <c r="AG106" s="233"/>
      <c r="AH106" s="233"/>
      <c r="AI106" s="233"/>
      <c r="AJ106" s="233"/>
      <c r="AK106" s="233"/>
      <c r="AL106" s="233"/>
      <c r="AM106" s="233"/>
      <c r="AN106" s="233"/>
      <c r="AO106" s="233"/>
      <c r="AP106" s="233"/>
      <c r="AQ106" s="233"/>
      <c r="AR106" s="233"/>
      <c r="AS106" s="233"/>
      <c r="AT106" s="232"/>
    </row>
    <row r="107" spans="1:46" x14ac:dyDescent="0.2">
      <c r="A107" s="233"/>
      <c r="B107" s="234"/>
      <c r="C107" s="233"/>
      <c r="D107" s="233"/>
      <c r="E107" s="233"/>
      <c r="F107" s="233"/>
      <c r="G107" s="233"/>
      <c r="H107" s="233"/>
      <c r="I107" s="233"/>
      <c r="J107" s="233"/>
      <c r="K107" s="233"/>
      <c r="L107" s="233"/>
      <c r="M107" s="233"/>
      <c r="N107" s="233"/>
      <c r="O107" s="233"/>
      <c r="P107" s="233"/>
      <c r="Q107" s="233"/>
      <c r="R107" s="233"/>
      <c r="S107" s="233"/>
      <c r="T107" s="233"/>
      <c r="U107" s="233"/>
      <c r="V107" s="233"/>
      <c r="W107" s="233"/>
      <c r="X107" s="233"/>
      <c r="Y107" s="233"/>
      <c r="Z107" s="233"/>
      <c r="AA107" s="233"/>
      <c r="AB107" s="233"/>
      <c r="AC107" s="233"/>
      <c r="AD107" s="233"/>
      <c r="AE107" s="233"/>
      <c r="AF107" s="233"/>
      <c r="AG107" s="233"/>
      <c r="AH107" s="233"/>
      <c r="AI107" s="233"/>
      <c r="AJ107" s="233"/>
      <c r="AK107" s="233"/>
      <c r="AL107" s="233"/>
      <c r="AM107" s="233"/>
      <c r="AN107" s="233"/>
      <c r="AO107" s="233"/>
      <c r="AP107" s="233"/>
      <c r="AQ107" s="233"/>
      <c r="AR107" s="233"/>
      <c r="AS107" s="233"/>
      <c r="AT107" s="232"/>
    </row>
    <row r="108" spans="1:46" x14ac:dyDescent="0.2">
      <c r="A108" s="233"/>
      <c r="B108" s="234"/>
      <c r="C108" s="233"/>
      <c r="D108" s="233"/>
      <c r="E108" s="233"/>
      <c r="F108" s="233"/>
      <c r="G108" s="233"/>
      <c r="H108" s="233"/>
      <c r="I108" s="233"/>
      <c r="J108" s="233"/>
      <c r="K108" s="233"/>
      <c r="L108" s="233"/>
      <c r="M108" s="233"/>
      <c r="N108" s="233"/>
      <c r="O108" s="233"/>
      <c r="P108" s="233"/>
      <c r="Q108" s="233"/>
      <c r="R108" s="233"/>
      <c r="S108" s="233"/>
      <c r="T108" s="233"/>
      <c r="U108" s="233"/>
      <c r="V108" s="233"/>
      <c r="W108" s="233"/>
      <c r="X108" s="233"/>
      <c r="Y108" s="233"/>
      <c r="Z108" s="233"/>
      <c r="AA108" s="233"/>
      <c r="AB108" s="233"/>
      <c r="AC108" s="233"/>
      <c r="AD108" s="233"/>
      <c r="AE108" s="233"/>
      <c r="AF108" s="233"/>
      <c r="AG108" s="233"/>
      <c r="AH108" s="233"/>
      <c r="AI108" s="233"/>
      <c r="AJ108" s="233"/>
      <c r="AK108" s="233"/>
      <c r="AL108" s="233"/>
      <c r="AM108" s="233"/>
      <c r="AN108" s="233"/>
      <c r="AO108" s="233"/>
      <c r="AP108" s="233"/>
      <c r="AQ108" s="233"/>
      <c r="AR108" s="233"/>
      <c r="AS108" s="233"/>
      <c r="AT108" s="232"/>
    </row>
    <row r="109" spans="1:46" x14ac:dyDescent="0.2">
      <c r="A109" s="233"/>
      <c r="B109" s="234"/>
      <c r="C109" s="233"/>
      <c r="D109" s="233"/>
      <c r="E109" s="233"/>
      <c r="F109" s="233"/>
      <c r="G109" s="233"/>
      <c r="H109" s="233"/>
      <c r="I109" s="233"/>
      <c r="J109" s="233"/>
      <c r="K109" s="233"/>
      <c r="L109" s="233"/>
      <c r="M109" s="233"/>
      <c r="N109" s="233"/>
      <c r="O109" s="233"/>
      <c r="P109" s="233"/>
      <c r="Q109" s="233"/>
      <c r="R109" s="233"/>
      <c r="S109" s="233"/>
      <c r="T109" s="233"/>
      <c r="U109" s="233"/>
      <c r="V109" s="233"/>
      <c r="W109" s="233"/>
      <c r="X109" s="233"/>
      <c r="Y109" s="233"/>
      <c r="Z109" s="233"/>
      <c r="AA109" s="233"/>
      <c r="AB109" s="233"/>
      <c r="AC109" s="233"/>
      <c r="AD109" s="233"/>
      <c r="AE109" s="233"/>
      <c r="AF109" s="233"/>
      <c r="AG109" s="233"/>
      <c r="AH109" s="233"/>
      <c r="AI109" s="233"/>
      <c r="AJ109" s="233"/>
      <c r="AK109" s="233"/>
      <c r="AL109" s="233"/>
      <c r="AM109" s="233"/>
      <c r="AN109" s="233"/>
      <c r="AO109" s="233"/>
      <c r="AP109" s="233"/>
      <c r="AQ109" s="233"/>
      <c r="AR109" s="233"/>
      <c r="AS109" s="233"/>
      <c r="AT109" s="232"/>
    </row>
  </sheetData>
  <sheetProtection algorithmName="SHA-512" hashValue="uhG2DmgidvENsQxf5zYkkFT4j8XoWZhtuvNpw60AdFDGMhM+dKWCclH4ZHp9Tvyx/S695/rB8MMiKQtFUARS8g==" saltValue="RU6hbf0xgCXTS/6Vdg7JXA==" spinCount="100000" sheet="1" objects="1" scenarios="1" selectLockedCells="1"/>
  <mergeCells count="308">
    <mergeCell ref="AP77:AS77"/>
    <mergeCell ref="Y78:AS78"/>
    <mergeCell ref="A79:D79"/>
    <mergeCell ref="AA79:AR79"/>
    <mergeCell ref="A80:D80"/>
    <mergeCell ref="AC80:AP80"/>
    <mergeCell ref="A81:C81"/>
    <mergeCell ref="A83:D83"/>
    <mergeCell ref="E83:W83"/>
    <mergeCell ref="F77:I77"/>
    <mergeCell ref="J77:M77"/>
    <mergeCell ref="N77:Q77"/>
    <mergeCell ref="R77:U77"/>
    <mergeCell ref="V77:Y77"/>
    <mergeCell ref="Z77:AC77"/>
    <mergeCell ref="AD77:AG77"/>
    <mergeCell ref="AH77:AK77"/>
    <mergeCell ref="AL77:AO77"/>
    <mergeCell ref="AP75:AS75"/>
    <mergeCell ref="F76:I76"/>
    <mergeCell ref="J76:M76"/>
    <mergeCell ref="N76:Q76"/>
    <mergeCell ref="R76:U76"/>
    <mergeCell ref="V76:Y76"/>
    <mergeCell ref="Z76:AC76"/>
    <mergeCell ref="AD76:AG76"/>
    <mergeCell ref="AH76:AK76"/>
    <mergeCell ref="AL76:AO76"/>
    <mergeCell ref="AP76:AS76"/>
    <mergeCell ref="F75:I75"/>
    <mergeCell ref="J75:M75"/>
    <mergeCell ref="N75:Q75"/>
    <mergeCell ref="R75:U75"/>
    <mergeCell ref="V75:Y75"/>
    <mergeCell ref="Z75:AC75"/>
    <mergeCell ref="AD75:AG75"/>
    <mergeCell ref="AH75:AK75"/>
    <mergeCell ref="AL75:AO75"/>
    <mergeCell ref="F73:AS73"/>
    <mergeCell ref="F74:I74"/>
    <mergeCell ref="J74:M74"/>
    <mergeCell ref="N74:Q74"/>
    <mergeCell ref="R74:U74"/>
    <mergeCell ref="V74:Y74"/>
    <mergeCell ref="Z74:AC74"/>
    <mergeCell ref="AD74:AG74"/>
    <mergeCell ref="AH74:AK74"/>
    <mergeCell ref="AL74:AO74"/>
    <mergeCell ref="AP74:AS74"/>
    <mergeCell ref="V64:Y64"/>
    <mergeCell ref="Z64:AC64"/>
    <mergeCell ref="AD64:AG64"/>
    <mergeCell ref="AH64:AK64"/>
    <mergeCell ref="AL64:AO64"/>
    <mergeCell ref="AP64:AS64"/>
    <mergeCell ref="A68:A69"/>
    <mergeCell ref="B68:B69"/>
    <mergeCell ref="C68:C69"/>
    <mergeCell ref="D68:D69"/>
    <mergeCell ref="E68:E69"/>
    <mergeCell ref="F68:I68"/>
    <mergeCell ref="J68:M68"/>
    <mergeCell ref="N68:Q68"/>
    <mergeCell ref="R68:U68"/>
    <mergeCell ref="V68:Y68"/>
    <mergeCell ref="Z68:AC68"/>
    <mergeCell ref="AD68:AG68"/>
    <mergeCell ref="AH68:AK68"/>
    <mergeCell ref="AL68:AO68"/>
    <mergeCell ref="AP68:AS68"/>
    <mergeCell ref="A64:A65"/>
    <mergeCell ref="B64:B65"/>
    <mergeCell ref="C64:C65"/>
    <mergeCell ref="D64:D65"/>
    <mergeCell ref="E64:E65"/>
    <mergeCell ref="F64:I64"/>
    <mergeCell ref="J64:M64"/>
    <mergeCell ref="N64:Q64"/>
    <mergeCell ref="R64:U64"/>
    <mergeCell ref="V57:Y57"/>
    <mergeCell ref="Z57:AC57"/>
    <mergeCell ref="AD57:AG57"/>
    <mergeCell ref="AH57:AK57"/>
    <mergeCell ref="AL57:AO57"/>
    <mergeCell ref="AP57:AS57"/>
    <mergeCell ref="A61:A62"/>
    <mergeCell ref="B61:B62"/>
    <mergeCell ref="C61:C62"/>
    <mergeCell ref="D61:D62"/>
    <mergeCell ref="E61:E62"/>
    <mergeCell ref="F61:I61"/>
    <mergeCell ref="J61:M61"/>
    <mergeCell ref="N61:Q61"/>
    <mergeCell ref="R61:U61"/>
    <mergeCell ref="V61:Y61"/>
    <mergeCell ref="Z61:AC61"/>
    <mergeCell ref="AD61:AG61"/>
    <mergeCell ref="AH61:AK61"/>
    <mergeCell ref="AL61:AO61"/>
    <mergeCell ref="AP61:AS61"/>
    <mergeCell ref="A57:A58"/>
    <mergeCell ref="B57:B58"/>
    <mergeCell ref="C57:C58"/>
    <mergeCell ref="D57:D58"/>
    <mergeCell ref="E57:E58"/>
    <mergeCell ref="F57:I57"/>
    <mergeCell ref="J57:M57"/>
    <mergeCell ref="N57:Q57"/>
    <mergeCell ref="R57:U57"/>
    <mergeCell ref="V48:Y48"/>
    <mergeCell ref="Z48:AC48"/>
    <mergeCell ref="AD48:AG48"/>
    <mergeCell ref="AH48:AK48"/>
    <mergeCell ref="AL48:AO48"/>
    <mergeCell ref="AP48:AS48"/>
    <mergeCell ref="A53:A54"/>
    <mergeCell ref="B53:B54"/>
    <mergeCell ref="C53:C54"/>
    <mergeCell ref="D53:D54"/>
    <mergeCell ref="E53:E54"/>
    <mergeCell ref="F53:I53"/>
    <mergeCell ref="J53:M53"/>
    <mergeCell ref="N53:Q53"/>
    <mergeCell ref="R53:U53"/>
    <mergeCell ref="V53:Y53"/>
    <mergeCell ref="Z53:AC53"/>
    <mergeCell ref="AD53:AG53"/>
    <mergeCell ref="AH53:AK53"/>
    <mergeCell ref="AL53:AO53"/>
    <mergeCell ref="AP53:AS53"/>
    <mergeCell ref="A48:A49"/>
    <mergeCell ref="B48:B49"/>
    <mergeCell ref="C48:C49"/>
    <mergeCell ref="D48:D49"/>
    <mergeCell ref="E48:E49"/>
    <mergeCell ref="F48:I48"/>
    <mergeCell ref="J48:M48"/>
    <mergeCell ref="N48:Q48"/>
    <mergeCell ref="R48:U48"/>
    <mergeCell ref="V40:Y40"/>
    <mergeCell ref="Z40:AC40"/>
    <mergeCell ref="AD40:AG40"/>
    <mergeCell ref="AH40:AK40"/>
    <mergeCell ref="AL40:AO40"/>
    <mergeCell ref="AP40:AS40"/>
    <mergeCell ref="A44:A45"/>
    <mergeCell ref="B44:B45"/>
    <mergeCell ref="C44:C45"/>
    <mergeCell ref="D44:D45"/>
    <mergeCell ref="E44:E45"/>
    <mergeCell ref="F44:I44"/>
    <mergeCell ref="J44:M44"/>
    <mergeCell ref="N44:Q44"/>
    <mergeCell ref="R44:U44"/>
    <mergeCell ref="V44:Y44"/>
    <mergeCell ref="Z44:AC44"/>
    <mergeCell ref="AD44:AG44"/>
    <mergeCell ref="AH44:AK44"/>
    <mergeCell ref="AL44:AO44"/>
    <mergeCell ref="AP44:AS44"/>
    <mergeCell ref="A40:A41"/>
    <mergeCell ref="B40:B41"/>
    <mergeCell ref="C40:C41"/>
    <mergeCell ref="D40:D41"/>
    <mergeCell ref="E40:E41"/>
    <mergeCell ref="F40:I40"/>
    <mergeCell ref="J40:M40"/>
    <mergeCell ref="N40:Q40"/>
    <mergeCell ref="R40:U40"/>
    <mergeCell ref="V32:Y32"/>
    <mergeCell ref="Z32:AC32"/>
    <mergeCell ref="AD32:AG32"/>
    <mergeCell ref="AH32:AK32"/>
    <mergeCell ref="AL32:AO32"/>
    <mergeCell ref="AP32:AS32"/>
    <mergeCell ref="A36:A37"/>
    <mergeCell ref="B36:B37"/>
    <mergeCell ref="C36:C37"/>
    <mergeCell ref="D36:D37"/>
    <mergeCell ref="E36:E37"/>
    <mergeCell ref="F36:I36"/>
    <mergeCell ref="J36:M36"/>
    <mergeCell ref="N36:Q36"/>
    <mergeCell ref="R36:U36"/>
    <mergeCell ref="V36:Y36"/>
    <mergeCell ref="Z36:AC36"/>
    <mergeCell ref="AD36:AG36"/>
    <mergeCell ref="AH36:AK36"/>
    <mergeCell ref="AL36:AO36"/>
    <mergeCell ref="AP36:AS36"/>
    <mergeCell ref="A32:A33"/>
    <mergeCell ref="B32:B33"/>
    <mergeCell ref="C32:C33"/>
    <mergeCell ref="D32:D33"/>
    <mergeCell ref="E32:E33"/>
    <mergeCell ref="F32:I32"/>
    <mergeCell ref="J32:M32"/>
    <mergeCell ref="N32:Q32"/>
    <mergeCell ref="R32:U32"/>
    <mergeCell ref="V25:Y25"/>
    <mergeCell ref="Z25:AC25"/>
    <mergeCell ref="AD25:AG25"/>
    <mergeCell ref="AH25:AK25"/>
    <mergeCell ref="AL25:AO25"/>
    <mergeCell ref="AP25:AS25"/>
    <mergeCell ref="A29:A30"/>
    <mergeCell ref="B29:B30"/>
    <mergeCell ref="C29:C30"/>
    <mergeCell ref="D29:D30"/>
    <mergeCell ref="E29:E30"/>
    <mergeCell ref="F29:I29"/>
    <mergeCell ref="J29:M29"/>
    <mergeCell ref="N29:Q29"/>
    <mergeCell ref="R29:U29"/>
    <mergeCell ref="V29:Y29"/>
    <mergeCell ref="Z29:AC29"/>
    <mergeCell ref="AD29:AG29"/>
    <mergeCell ref="AH29:AK29"/>
    <mergeCell ref="AL29:AO29"/>
    <mergeCell ref="AP29:AS29"/>
    <mergeCell ref="A25:A26"/>
    <mergeCell ref="B25:B26"/>
    <mergeCell ref="C25:C26"/>
    <mergeCell ref="D25:D26"/>
    <mergeCell ref="E25:E26"/>
    <mergeCell ref="F25:I25"/>
    <mergeCell ref="J25:M25"/>
    <mergeCell ref="N25:Q25"/>
    <mergeCell ref="R25:U25"/>
    <mergeCell ref="V17:Y17"/>
    <mergeCell ref="Z17:AC17"/>
    <mergeCell ref="AD17:AG17"/>
    <mergeCell ref="AH17:AK17"/>
    <mergeCell ref="AL17:AO17"/>
    <mergeCell ref="AP17:AS17"/>
    <mergeCell ref="A21:A22"/>
    <mergeCell ref="B21:B22"/>
    <mergeCell ref="C21:C22"/>
    <mergeCell ref="D21:D22"/>
    <mergeCell ref="E21:E22"/>
    <mergeCell ref="F21:I21"/>
    <mergeCell ref="J21:M21"/>
    <mergeCell ref="N21:Q21"/>
    <mergeCell ref="R21:U21"/>
    <mergeCell ref="V21:Y21"/>
    <mergeCell ref="Z21:AC21"/>
    <mergeCell ref="AD21:AG21"/>
    <mergeCell ref="AH21:AK21"/>
    <mergeCell ref="AL21:AO21"/>
    <mergeCell ref="AP21:AS21"/>
    <mergeCell ref="A17:A18"/>
    <mergeCell ref="B17:B18"/>
    <mergeCell ref="C17:C18"/>
    <mergeCell ref="D17:D18"/>
    <mergeCell ref="E17:E18"/>
    <mergeCell ref="F17:I17"/>
    <mergeCell ref="J17:M17"/>
    <mergeCell ref="N17:Q17"/>
    <mergeCell ref="R17:U17"/>
    <mergeCell ref="V9:Y9"/>
    <mergeCell ref="Z9:AC9"/>
    <mergeCell ref="AD9:AG9"/>
    <mergeCell ref="AH9:AK9"/>
    <mergeCell ref="AL9:AO9"/>
    <mergeCell ref="AP9:AS9"/>
    <mergeCell ref="A13:A14"/>
    <mergeCell ref="B13:B14"/>
    <mergeCell ref="C13:C14"/>
    <mergeCell ref="D13:D14"/>
    <mergeCell ref="E13:E14"/>
    <mergeCell ref="F13:I13"/>
    <mergeCell ref="J13:M13"/>
    <mergeCell ref="N13:Q13"/>
    <mergeCell ref="R13:U13"/>
    <mergeCell ref="V13:Y13"/>
    <mergeCell ref="Z13:AC13"/>
    <mergeCell ref="AD13:AG13"/>
    <mergeCell ref="AH13:AK13"/>
    <mergeCell ref="AL13:AO13"/>
    <mergeCell ref="AP13:AS13"/>
    <mergeCell ref="A9:A10"/>
    <mergeCell ref="B9:B10"/>
    <mergeCell ref="C9:C10"/>
    <mergeCell ref="D9:D10"/>
    <mergeCell ref="E9:E10"/>
    <mergeCell ref="F9:I9"/>
    <mergeCell ref="J9:M9"/>
    <mergeCell ref="N9:Q9"/>
    <mergeCell ref="R9:U9"/>
    <mergeCell ref="B1:Q1"/>
    <mergeCell ref="C2:AS2"/>
    <mergeCell ref="C3:AS3"/>
    <mergeCell ref="C4:AS4"/>
    <mergeCell ref="C6:AS6"/>
    <mergeCell ref="A7:A8"/>
    <mergeCell ref="B7:B8"/>
    <mergeCell ref="C7:C8"/>
    <mergeCell ref="D7:E7"/>
    <mergeCell ref="F8:I8"/>
    <mergeCell ref="J8:M8"/>
    <mergeCell ref="N8:Q8"/>
    <mergeCell ref="R8:U8"/>
    <mergeCell ref="V8:Y8"/>
    <mergeCell ref="Z8:AC8"/>
    <mergeCell ref="AD8:AG8"/>
    <mergeCell ref="AH8:AK8"/>
    <mergeCell ref="AL8:AO8"/>
    <mergeCell ref="AP8:AS8"/>
  </mergeCells>
  <conditionalFormatting sqref="F65:AS65 AP61:AS62 F69:AS69 F62:AO62 F22:AS22 F30:AS30 F33:AS33 F37:AS37 F45:AS45 F49:AS49 F10:AS10 F54:AS54 F26:AS26 F41:AS41 F14:AS14 F18:AS18 F58:AS58 F65:AS65 AP61:AS62 F69:AS69 F62:AO62 F14:AS14 F18:AS18 F22:AS22 F26:AS26 F30:AS30 F33:AS33 F37:AS37 F45:AS45 F49:AS49 F10:AS10 F41:AS41 F54:AS54 F58:AS58">
    <cfRule type="cellIs" dxfId="1" priority="2" operator="greaterThan">
      <formula>0</formula>
    </cfRule>
  </conditionalFormatting>
  <conditionalFormatting sqref="F65:AS65 AP61:AS62 F69:AS69 F62:AO62 F22:AS22 F30:AS30 F33:AS33 F37:AS37 F45:AS45 F49:AS49 F10:AS10 F54:AS54 F26:AS26 F41:AS41 F14:AS14 F18:AS18 F58:AS58 F65:AS65 AP61:AS62 F69:AS69 F62:AO62 F14:AS14 F18:AS18 F22:AS22 F26:AS26 F30:AS30 F33:AS33 F37:AS37 F45:AS45 F49:AS49 F10:AS10 F41:AS41 F54:AS54 F58:AS58">
    <cfRule type="cellIs" dxfId="0" priority="3" operator="greaterThan">
      <formula>1</formula>
    </cfRule>
  </conditionalFormatting>
  <printOptions horizontalCentered="1"/>
  <pageMargins left="0.19685039370078741" right="0.19685039370078741" top="0.78740157480314965" bottom="1.1811023622047245" header="0.23622047244094491" footer="0.19685039370078741"/>
  <pageSetup paperSize="9" scale="65" orientation="landscape" horizontalDpi="300" verticalDpi="300" r:id="rId1"/>
  <colBreaks count="1" manualBreakCount="1">
    <brk id="45" max="1048575" man="1"/>
  </colBreaks>
</worksheet>
</file>

<file path=docProps/app.xml><?xml version="1.0" encoding="utf-8"?>
<Properties xmlns="http://schemas.openxmlformats.org/officeDocument/2006/extended-properties" xmlns:vt="http://schemas.openxmlformats.org/officeDocument/2006/docPropsVTypes">
  <Template/>
  <TotalTime>4324</TotalTime>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SINAPI JAN26</vt:lpstr>
      <vt:lpstr>CDHU 200</vt:lpstr>
      <vt:lpstr>FDE</vt:lpstr>
      <vt:lpstr>JAN</vt:lpstr>
      <vt:lpstr>SICRO-DNIT</vt:lpstr>
      <vt:lpstr>Composição</vt:lpstr>
      <vt:lpstr>Orçamento GERAL</vt:lpstr>
      <vt:lpstr>Cronograma GERAL</vt:lpstr>
      <vt:lpstr>'Cronograma GERAL'!__xlnm_Print_Area</vt:lpstr>
      <vt:lpstr>Composição!Area_de_impressao</vt:lpstr>
      <vt:lpstr>'Cronograma GERAL'!Area_de_impressao</vt:lpstr>
      <vt:lpstr>'Orçamento GERAL'!Area_de_impressao</vt:lpstr>
      <vt:lpstr>'Cronograma GERAL'!Titulos_de_impressao</vt:lpstr>
      <vt:lpstr>'Orçamento GERAL'!Titulos_de_impressao</vt:lpstr>
    </vt:vector>
  </TitlesOfParts>
  <Company>FNDE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dc:description/>
  <cp:lastModifiedBy>Marcelo.Navarro (Licitações)</cp:lastModifiedBy>
  <cp:revision>479</cp:revision>
  <cp:lastPrinted>2026-04-28T15:09:24Z</cp:lastPrinted>
  <dcterms:created xsi:type="dcterms:W3CDTF">2009-07-02T20:29:30Z</dcterms:created>
  <dcterms:modified xsi:type="dcterms:W3CDTF">2026-04-28T15:11:15Z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